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8"/>
  <workbookPr/>
  <mc:AlternateContent xmlns:mc="http://schemas.openxmlformats.org/markup-compatibility/2006">
    <mc:Choice Requires="x15">
      <x15ac:absPath xmlns:x15ac="http://schemas.microsoft.com/office/spreadsheetml/2010/11/ac" url="https://wsponline.sharepoint.com/sites/EPO/Shared Documents/Expressway Workstreams/02. Operations/Operations management system/WP111 - Operational Occurences Scoring etc/"/>
    </mc:Choice>
  </mc:AlternateContent>
  <xr:revisionPtr revIDLastSave="0" documentId="8_{B779E4B5-D5D8-4B3E-A430-2DE4229946E5}" xr6:coauthVersionLast="45" xr6:coauthVersionMax="45" xr10:uidLastSave="{00000000-0000-0000-0000-000000000000}"/>
  <bookViews>
    <workbookView xWindow="28680" yWindow="-120" windowWidth="29040" windowHeight="15840" tabRatio="850" firstSheet="4" activeTab="4" xr2:uid="{00000000-000D-0000-FFFF-FFFF00000000}"/>
  </bookViews>
  <sheets>
    <sheet name="Sheet14" sheetId="18" r:id="rId1"/>
    <sheet name="List_Lookup" sheetId="2" r:id="rId2"/>
    <sheet name="Definitions" sheetId="3" r:id="rId3"/>
    <sheet name="Version history" sheetId="4" r:id="rId4"/>
    <sheet name="Occurrence_Proforma" sheetId="19" r:id="rId5"/>
    <sheet name="_Occurrence_Proforma_10mr draft" sheetId="17" r:id="rId6"/>
    <sheet name="_Occurrence_Proforma_1000m" sheetId="1" r:id="rId7"/>
    <sheet name="Sheet2" sheetId="6" r:id="rId8"/>
    <sheet name="Sheet1" sheetId="5" r:id="rId9"/>
  </sheets>
  <definedNames>
    <definedName name="_xlnm._FilterDatabase" localSheetId="6" hidden="1">_Occurrence_Proforma_1000m!$A$4:$AE$931</definedName>
    <definedName name="_xlnm._FilterDatabase" localSheetId="5" hidden="1">'_Occurrence_Proforma_10mr draft'!$A$4:$AE$931</definedName>
    <definedName name="_xlnm._FilterDatabase" localSheetId="4" hidden="1">Occurrence_Proforma!$A$4:$AE$931</definedName>
  </definedNames>
  <calcPr calcId="191028" calcCompleted="0"/>
  <pivotCaches>
    <pivotCache cacheId="9228"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931" i="19" l="1"/>
  <c r="AG930" i="19"/>
  <c r="AG929" i="19"/>
  <c r="AG928" i="19"/>
  <c r="AG927" i="19"/>
  <c r="AG926" i="19"/>
  <c r="AG925" i="19"/>
  <c r="AG924" i="19"/>
  <c r="AG923" i="19"/>
  <c r="AG922" i="19"/>
  <c r="AG921" i="19"/>
  <c r="AG920" i="19"/>
  <c r="AG919" i="19"/>
  <c r="AG918" i="19"/>
  <c r="AG917" i="19"/>
  <c r="AG916" i="19"/>
  <c r="AG915" i="19"/>
  <c r="AG914" i="19"/>
  <c r="AG913" i="19"/>
  <c r="AG912" i="19"/>
  <c r="AG911" i="19"/>
  <c r="AG910" i="19"/>
  <c r="AG909" i="19"/>
  <c r="AG908" i="19"/>
  <c r="AG907" i="19"/>
  <c r="AG906" i="19"/>
  <c r="AG905" i="19"/>
  <c r="AG904" i="19"/>
  <c r="AG903" i="19"/>
  <c r="AG902" i="19"/>
  <c r="AG901" i="19"/>
  <c r="AG900" i="19"/>
  <c r="AG899" i="19"/>
  <c r="AG898" i="19"/>
  <c r="AG897" i="19"/>
  <c r="AG896" i="19"/>
  <c r="AG895" i="19"/>
  <c r="AG894" i="19"/>
  <c r="AG893" i="19"/>
  <c r="AG892" i="19"/>
  <c r="AG891" i="19"/>
  <c r="AG890" i="19"/>
  <c r="AG889" i="19"/>
  <c r="AG888" i="19"/>
  <c r="AG887" i="19"/>
  <c r="AG886" i="19"/>
  <c r="AG885" i="19"/>
  <c r="AG884" i="19"/>
  <c r="AG883" i="19"/>
  <c r="AG882" i="19"/>
  <c r="AG881" i="19"/>
  <c r="AG880" i="19"/>
  <c r="AG879" i="19"/>
  <c r="AG878" i="19"/>
  <c r="AG877" i="19"/>
  <c r="AG876" i="19"/>
  <c r="AG875" i="19"/>
  <c r="AG874" i="19"/>
  <c r="AG873" i="19"/>
  <c r="AG872" i="19"/>
  <c r="AG871" i="19"/>
  <c r="AG870" i="19"/>
  <c r="AG869" i="19"/>
  <c r="AG868" i="19"/>
  <c r="AG867" i="19"/>
  <c r="AG866" i="19"/>
  <c r="AG865" i="19"/>
  <c r="AG864" i="19"/>
  <c r="AG863" i="19"/>
  <c r="AG862" i="19"/>
  <c r="AG861" i="19"/>
  <c r="AG860" i="19"/>
  <c r="AG859" i="19"/>
  <c r="AG858" i="19"/>
  <c r="AG857" i="19"/>
  <c r="AG856" i="19"/>
  <c r="AG855" i="19"/>
  <c r="AG854" i="19"/>
  <c r="AG853" i="19"/>
  <c r="AG852" i="19"/>
  <c r="AG851" i="19"/>
  <c r="AG850" i="19"/>
  <c r="AG849" i="19"/>
  <c r="AG848" i="19"/>
  <c r="AG847" i="19"/>
  <c r="AG846" i="19"/>
  <c r="AG845" i="19"/>
  <c r="AG844" i="19"/>
  <c r="AG843" i="19"/>
  <c r="AG842" i="19"/>
  <c r="AG841" i="19"/>
  <c r="AG840" i="19"/>
  <c r="AG839" i="19"/>
  <c r="AG838" i="19"/>
  <c r="AG837" i="19"/>
  <c r="AG836" i="19"/>
  <c r="AG835" i="19"/>
  <c r="AG834" i="19"/>
  <c r="AG833" i="19"/>
  <c r="AG832" i="19"/>
  <c r="AG831" i="19"/>
  <c r="AG830" i="19"/>
  <c r="AG829" i="19"/>
  <c r="AG828" i="19"/>
  <c r="AG827" i="19"/>
  <c r="AG826" i="19"/>
  <c r="AG825" i="19"/>
  <c r="AG824" i="19"/>
  <c r="AG823" i="19"/>
  <c r="AG822" i="19"/>
  <c r="AG821" i="19"/>
  <c r="AG820" i="19"/>
  <c r="AG819" i="19"/>
  <c r="AG818" i="19"/>
  <c r="AG817" i="19"/>
  <c r="AG816" i="19"/>
  <c r="AG815" i="19"/>
  <c r="AG814" i="19"/>
  <c r="AG813" i="19"/>
  <c r="AG812" i="19"/>
  <c r="AG811" i="19"/>
  <c r="AG810" i="19"/>
  <c r="AG809" i="19"/>
  <c r="AG808" i="19"/>
  <c r="AG807" i="19"/>
  <c r="AG806" i="19"/>
  <c r="AG805" i="19"/>
  <c r="AG804" i="19"/>
  <c r="AG803" i="19"/>
  <c r="AG802" i="19"/>
  <c r="AG801" i="19"/>
  <c r="AG800" i="19"/>
  <c r="AG799" i="19"/>
  <c r="AG798" i="19"/>
  <c r="AG797" i="19"/>
  <c r="AG796" i="19"/>
  <c r="AG795" i="19"/>
  <c r="AG794" i="19"/>
  <c r="AG793" i="19"/>
  <c r="AG792" i="19"/>
  <c r="AG791" i="19"/>
  <c r="AG790" i="19"/>
  <c r="AG789" i="19"/>
  <c r="AG788" i="19"/>
  <c r="AG787" i="19"/>
  <c r="AG786" i="19"/>
  <c r="AG785" i="19"/>
  <c r="AG784" i="19"/>
  <c r="AG783" i="19"/>
  <c r="AG782" i="19"/>
  <c r="AG781" i="19"/>
  <c r="AG780" i="19"/>
  <c r="AG779" i="19"/>
  <c r="AG778" i="19"/>
  <c r="AG777" i="19"/>
  <c r="AG776" i="19"/>
  <c r="AG775" i="19"/>
  <c r="AG774" i="19"/>
  <c r="AG773" i="19"/>
  <c r="AG772" i="19"/>
  <c r="AG771" i="19"/>
  <c r="AG770" i="19"/>
  <c r="AG769" i="19"/>
  <c r="AG768" i="19"/>
  <c r="AG767" i="19"/>
  <c r="AG766" i="19"/>
  <c r="AG765" i="19"/>
  <c r="AG764" i="19"/>
  <c r="AG763" i="19"/>
  <c r="AG762" i="19"/>
  <c r="AG761" i="19"/>
  <c r="AG760" i="19"/>
  <c r="AG759" i="19"/>
  <c r="AG758" i="19"/>
  <c r="AG757" i="19"/>
  <c r="AG756" i="19"/>
  <c r="AG755" i="19"/>
  <c r="AG754" i="19"/>
  <c r="AG753" i="19"/>
  <c r="AG752" i="19"/>
  <c r="AG751" i="19"/>
  <c r="AG750" i="19"/>
  <c r="AG749" i="19"/>
  <c r="AG748" i="19"/>
  <c r="AG747" i="19"/>
  <c r="AG746" i="19"/>
  <c r="AG745" i="19"/>
  <c r="AG744" i="19"/>
  <c r="AG743" i="19"/>
  <c r="AG742" i="19"/>
  <c r="AG741" i="19"/>
  <c r="AG740" i="19"/>
  <c r="AG739" i="19"/>
  <c r="AG738" i="19"/>
  <c r="AG737" i="19"/>
  <c r="AG736" i="19"/>
  <c r="AG735" i="19"/>
  <c r="AG734" i="19"/>
  <c r="AG733" i="19"/>
  <c r="AG732" i="19"/>
  <c r="AG731" i="19"/>
  <c r="AG730" i="19"/>
  <c r="AG729" i="19"/>
  <c r="AG728" i="19"/>
  <c r="AG727" i="19"/>
  <c r="AG726" i="19"/>
  <c r="AG725" i="19"/>
  <c r="AG724" i="19"/>
  <c r="AG723" i="19"/>
  <c r="AG722" i="19"/>
  <c r="AG721" i="19"/>
  <c r="AG720" i="19"/>
  <c r="AG719" i="19"/>
  <c r="AG718" i="19"/>
  <c r="AG717" i="19"/>
  <c r="AG716" i="19"/>
  <c r="AG715" i="19"/>
  <c r="AG714" i="19"/>
  <c r="AG713" i="19"/>
  <c r="AG712" i="19"/>
  <c r="AG711" i="19"/>
  <c r="AG710" i="19"/>
  <c r="AG709" i="19"/>
  <c r="AG708" i="19"/>
  <c r="AG707" i="19"/>
  <c r="AG706" i="19"/>
  <c r="AG705" i="19"/>
  <c r="AG704" i="19"/>
  <c r="AG703" i="19"/>
  <c r="AG702" i="19"/>
  <c r="AG701" i="19"/>
  <c r="AG700" i="19"/>
  <c r="AG699" i="19"/>
  <c r="AG698" i="19"/>
  <c r="AG697" i="19"/>
  <c r="AG696" i="19"/>
  <c r="AG695" i="19"/>
  <c r="AG694" i="19"/>
  <c r="AG693" i="19"/>
  <c r="AG692" i="19"/>
  <c r="AG691" i="19"/>
  <c r="AG690" i="19"/>
  <c r="AG689" i="19"/>
  <c r="AG688" i="19"/>
  <c r="AG687" i="19"/>
  <c r="AG686" i="19"/>
  <c r="AG685" i="19"/>
  <c r="AG684" i="19"/>
  <c r="AG683" i="19"/>
  <c r="AG682" i="19"/>
  <c r="AG681" i="19"/>
  <c r="AG680" i="19"/>
  <c r="AG679" i="19"/>
  <c r="AG678" i="19"/>
  <c r="AG677" i="19"/>
  <c r="AG676" i="19"/>
  <c r="AG675" i="19"/>
  <c r="AG674" i="19"/>
  <c r="AG673" i="19"/>
  <c r="AG672" i="19"/>
  <c r="AG671" i="19"/>
  <c r="AG670" i="19"/>
  <c r="AG669" i="19"/>
  <c r="AG668" i="19"/>
  <c r="AG667" i="19"/>
  <c r="AG666" i="19"/>
  <c r="AG665" i="19"/>
  <c r="AG664" i="19"/>
  <c r="AG663" i="19"/>
  <c r="AG662" i="19"/>
  <c r="AG661" i="19"/>
  <c r="AG660" i="19"/>
  <c r="AG659" i="19"/>
  <c r="AG658" i="19"/>
  <c r="AG657" i="19"/>
  <c r="AG656" i="19"/>
  <c r="AG655" i="19"/>
  <c r="AG654" i="19"/>
  <c r="AG653" i="19"/>
  <c r="AG652" i="19"/>
  <c r="AG651" i="19"/>
  <c r="AG650" i="19"/>
  <c r="AG649" i="19"/>
  <c r="AG648" i="19"/>
  <c r="AG647" i="19"/>
  <c r="AG646" i="19"/>
  <c r="AG645" i="19"/>
  <c r="AG644" i="19"/>
  <c r="AG643" i="19"/>
  <c r="AG642" i="19"/>
  <c r="AG641" i="19"/>
  <c r="AG640" i="19"/>
  <c r="AG639" i="19"/>
  <c r="AG638" i="19"/>
  <c r="AG637" i="19"/>
  <c r="AG636" i="19"/>
  <c r="AG635" i="19"/>
  <c r="AG634" i="19"/>
  <c r="AG633" i="19"/>
  <c r="AG632" i="19"/>
  <c r="AG631" i="19"/>
  <c r="AG630" i="19"/>
  <c r="AG629" i="19"/>
  <c r="AG628" i="19"/>
  <c r="AG627" i="19"/>
  <c r="AG626" i="19"/>
  <c r="AG625" i="19"/>
  <c r="AG624" i="19"/>
  <c r="AG623" i="19"/>
  <c r="AG622" i="19"/>
  <c r="AG621" i="19"/>
  <c r="AG620" i="19"/>
  <c r="AG619" i="19"/>
  <c r="AG618" i="19"/>
  <c r="AG617" i="19"/>
  <c r="AG616" i="19"/>
  <c r="AG615" i="19"/>
  <c r="AG614" i="19"/>
  <c r="AG613" i="19"/>
  <c r="AG612" i="19"/>
  <c r="AG611" i="19"/>
  <c r="AG610" i="19"/>
  <c r="AG609" i="19"/>
  <c r="AG608" i="19"/>
  <c r="AG607" i="19"/>
  <c r="AG606" i="19"/>
  <c r="AG605" i="19"/>
  <c r="AG604" i="19"/>
  <c r="AG603" i="19"/>
  <c r="AG602" i="19"/>
  <c r="AG601" i="19"/>
  <c r="AG600" i="19"/>
  <c r="AG599" i="19"/>
  <c r="AG598" i="19"/>
  <c r="AG597" i="19"/>
  <c r="AG596" i="19"/>
  <c r="AG595" i="19"/>
  <c r="AG594" i="19"/>
  <c r="AG593" i="19"/>
  <c r="AG592" i="19"/>
  <c r="AG591" i="19"/>
  <c r="AG590" i="19"/>
  <c r="AG589" i="19"/>
  <c r="AG588" i="19"/>
  <c r="AG587" i="19"/>
  <c r="AG586" i="19"/>
  <c r="AG585" i="19"/>
  <c r="AG584" i="19"/>
  <c r="AG583" i="19"/>
  <c r="AG582" i="19"/>
  <c r="AG581" i="19"/>
  <c r="AG580" i="19"/>
  <c r="AG579" i="19"/>
  <c r="AG578" i="19"/>
  <c r="AG577" i="19"/>
  <c r="AG576" i="19"/>
  <c r="AG575" i="19"/>
  <c r="AG574" i="19"/>
  <c r="AG573" i="19"/>
  <c r="AG572" i="19"/>
  <c r="AG571" i="19"/>
  <c r="AG570" i="19"/>
  <c r="AG569" i="19"/>
  <c r="AG568" i="19"/>
  <c r="AG567" i="19"/>
  <c r="AG566" i="19"/>
  <c r="AG565" i="19"/>
  <c r="AG564" i="19"/>
  <c r="AG563" i="19"/>
  <c r="AG562" i="19"/>
  <c r="AG561" i="19"/>
  <c r="AG560" i="19"/>
  <c r="AG559" i="19"/>
  <c r="AG558" i="19"/>
  <c r="AG557" i="19"/>
  <c r="AG556" i="19"/>
  <c r="AG555" i="19"/>
  <c r="AG554" i="19"/>
  <c r="AG553" i="19"/>
  <c r="AG552" i="19"/>
  <c r="AG551" i="19"/>
  <c r="AG550" i="19"/>
  <c r="AG549" i="19"/>
  <c r="AG548" i="19"/>
  <c r="AG547" i="19"/>
  <c r="AG546" i="19"/>
  <c r="AG545" i="19"/>
  <c r="AG544" i="19"/>
  <c r="AG543" i="19"/>
  <c r="AG542" i="19"/>
  <c r="AG541" i="19"/>
  <c r="AG540" i="19"/>
  <c r="AG539" i="19"/>
  <c r="AG538" i="19"/>
  <c r="AG537" i="19"/>
  <c r="AG536" i="19"/>
  <c r="AG535" i="19"/>
  <c r="AG534" i="19"/>
  <c r="AG533" i="19"/>
  <c r="AG532" i="19"/>
  <c r="AG531" i="19"/>
  <c r="AG530" i="19"/>
  <c r="AG529" i="19"/>
  <c r="AG528" i="19"/>
  <c r="AG527" i="19"/>
  <c r="AG526" i="19"/>
  <c r="AG525" i="19"/>
  <c r="AG524" i="19"/>
  <c r="AG523" i="19"/>
  <c r="AG522" i="19"/>
  <c r="AG521" i="19"/>
  <c r="AG520" i="19"/>
  <c r="AG519" i="19"/>
  <c r="AG518" i="19"/>
  <c r="AG517" i="19"/>
  <c r="AG516" i="19"/>
  <c r="AG515" i="19"/>
  <c r="AG514" i="19"/>
  <c r="AG513" i="19"/>
  <c r="AG512" i="19"/>
  <c r="AG511" i="19"/>
  <c r="AG510" i="19"/>
  <c r="AG509" i="19"/>
  <c r="AG508" i="19"/>
  <c r="AG507" i="19"/>
  <c r="AG506" i="19"/>
  <c r="AG505" i="19"/>
  <c r="AG504" i="19"/>
  <c r="AG503" i="19"/>
  <c r="AG502" i="19"/>
  <c r="AG501" i="19"/>
  <c r="AG500" i="19"/>
  <c r="AG499" i="19"/>
  <c r="AG498" i="19"/>
  <c r="AG497" i="19"/>
  <c r="AG496" i="19"/>
  <c r="AG495" i="19"/>
  <c r="AG494" i="19"/>
  <c r="AG493" i="19"/>
  <c r="AG492" i="19"/>
  <c r="AG491" i="19"/>
  <c r="AG490" i="19"/>
  <c r="AG489" i="19"/>
  <c r="AG488" i="19"/>
  <c r="AG487" i="19"/>
  <c r="AG486" i="19"/>
  <c r="AG485" i="19"/>
  <c r="AG484" i="19"/>
  <c r="AG483" i="19"/>
  <c r="AG482" i="19"/>
  <c r="AG481" i="19"/>
  <c r="AG480" i="19"/>
  <c r="AG479" i="19"/>
  <c r="AG478" i="19"/>
  <c r="AG477" i="19"/>
  <c r="AG476" i="19"/>
  <c r="AG475" i="19"/>
  <c r="AG474" i="19"/>
  <c r="AG473" i="19"/>
  <c r="AG472" i="19"/>
  <c r="AG471" i="19"/>
  <c r="AG470" i="19"/>
  <c r="AG469" i="19"/>
  <c r="AG468" i="19"/>
  <c r="AG467" i="19"/>
  <c r="AG466" i="19"/>
  <c r="AG465" i="19"/>
  <c r="AG464" i="19"/>
  <c r="AG463" i="19"/>
  <c r="AG462" i="19"/>
  <c r="AG461" i="19"/>
  <c r="AG460" i="19"/>
  <c r="AG459" i="19"/>
  <c r="AG458" i="19"/>
  <c r="AG457" i="19"/>
  <c r="AG456" i="19"/>
  <c r="AG455" i="19"/>
  <c r="AG454" i="19"/>
  <c r="AG453" i="19"/>
  <c r="AG452" i="19"/>
  <c r="AG451" i="19"/>
  <c r="AG450" i="19"/>
  <c r="AG449" i="19"/>
  <c r="AG448" i="19"/>
  <c r="AG447" i="19"/>
  <c r="AG446" i="19"/>
  <c r="AG445" i="19"/>
  <c r="AG444" i="19"/>
  <c r="AG443" i="19"/>
  <c r="AG442" i="19"/>
  <c r="AG441" i="19"/>
  <c r="AG440" i="19"/>
  <c r="AG439" i="19"/>
  <c r="AG438" i="19"/>
  <c r="AG437" i="19"/>
  <c r="AG436" i="19"/>
  <c r="AG435" i="19"/>
  <c r="AG434" i="19"/>
  <c r="AG433" i="19"/>
  <c r="AG432" i="19"/>
  <c r="AG431" i="19"/>
  <c r="AG430" i="19"/>
  <c r="AG429" i="19"/>
  <c r="AG428" i="19"/>
  <c r="AG427" i="19"/>
  <c r="AG426" i="19"/>
  <c r="AG425" i="19"/>
  <c r="AG424" i="19"/>
  <c r="AG423" i="19"/>
  <c r="AG422" i="19"/>
  <c r="AG421" i="19"/>
  <c r="AG420" i="19"/>
  <c r="AG419" i="19"/>
  <c r="AG418" i="19"/>
  <c r="AG417" i="19"/>
  <c r="AG416" i="19"/>
  <c r="AG415" i="19"/>
  <c r="AG414" i="19"/>
  <c r="AG413" i="19"/>
  <c r="AG412" i="19"/>
  <c r="AG411" i="19"/>
  <c r="AG410" i="19"/>
  <c r="AG409" i="19"/>
  <c r="AG408" i="19"/>
  <c r="AG407" i="19"/>
  <c r="AG406" i="19"/>
  <c r="AG405" i="19"/>
  <c r="AG404" i="19"/>
  <c r="AG403" i="19"/>
  <c r="AG402" i="19"/>
  <c r="AG401" i="19"/>
  <c r="AG400" i="19"/>
  <c r="AG399" i="19"/>
  <c r="AG398" i="19"/>
  <c r="AG397" i="19"/>
  <c r="AG396" i="19"/>
  <c r="AG395" i="19"/>
  <c r="AG394" i="19"/>
  <c r="AG393" i="19"/>
  <c r="AG392" i="19"/>
  <c r="AG391" i="19"/>
  <c r="AG390" i="19"/>
  <c r="AG389" i="19"/>
  <c r="AG388" i="19"/>
  <c r="AG387" i="19"/>
  <c r="AG386" i="19"/>
  <c r="AG385" i="19"/>
  <c r="AG384" i="19"/>
  <c r="AG383" i="19"/>
  <c r="AG382" i="19"/>
  <c r="AG381" i="19"/>
  <c r="AG380" i="19"/>
  <c r="AG379" i="19"/>
  <c r="AG378" i="19"/>
  <c r="AG377" i="19"/>
  <c r="AG376" i="19"/>
  <c r="AG375" i="19"/>
  <c r="AG374" i="19"/>
  <c r="AG373" i="19"/>
  <c r="AG372" i="19"/>
  <c r="AG371" i="19"/>
  <c r="AG370" i="19"/>
  <c r="AG369" i="19"/>
  <c r="AG368" i="19"/>
  <c r="AG367" i="19"/>
  <c r="AG366" i="19"/>
  <c r="AG365" i="19"/>
  <c r="AG364" i="19"/>
  <c r="AG363" i="19"/>
  <c r="AG362" i="19"/>
  <c r="AG361" i="19"/>
  <c r="AG360" i="19"/>
  <c r="AG359" i="19"/>
  <c r="AG358" i="19"/>
  <c r="AG357" i="19"/>
  <c r="AG356" i="19"/>
  <c r="AG355" i="19"/>
  <c r="AG354" i="19"/>
  <c r="AG353" i="19"/>
  <c r="AG352" i="19"/>
  <c r="AG351" i="19"/>
  <c r="AG350" i="19"/>
  <c r="AG349" i="19"/>
  <c r="AG348" i="19"/>
  <c r="AG347" i="19"/>
  <c r="AG346" i="19"/>
  <c r="AG345" i="19"/>
  <c r="AG344" i="19"/>
  <c r="AG343" i="19"/>
  <c r="AG342" i="19"/>
  <c r="AG341" i="19"/>
  <c r="AG340" i="19"/>
  <c r="AG339" i="19"/>
  <c r="AG338" i="19"/>
  <c r="AG337" i="19"/>
  <c r="AG336" i="19"/>
  <c r="AG335" i="19"/>
  <c r="AG334" i="19"/>
  <c r="AG333" i="19"/>
  <c r="AG332" i="19"/>
  <c r="AG331" i="19"/>
  <c r="AG330" i="19"/>
  <c r="AG329" i="19"/>
  <c r="AG328" i="19"/>
  <c r="AG327" i="19"/>
  <c r="AG326" i="19"/>
  <c r="AG325" i="19"/>
  <c r="AG324" i="19"/>
  <c r="AG323" i="19"/>
  <c r="AG322" i="19"/>
  <c r="AG321" i="19"/>
  <c r="AG320" i="19"/>
  <c r="AG319" i="19"/>
  <c r="AG318" i="19"/>
  <c r="AG317" i="19"/>
  <c r="AG316" i="19"/>
  <c r="AG315" i="19"/>
  <c r="AG314" i="19"/>
  <c r="AG313" i="19"/>
  <c r="AG312" i="19"/>
  <c r="AG311" i="19"/>
  <c r="AG310" i="19"/>
  <c r="AG309" i="19"/>
  <c r="AG308" i="19"/>
  <c r="AG307" i="19"/>
  <c r="AG306" i="19"/>
  <c r="AG305" i="19"/>
  <c r="AG304" i="19"/>
  <c r="AG303" i="19"/>
  <c r="AG302" i="19"/>
  <c r="AG301" i="19"/>
  <c r="AG300" i="19"/>
  <c r="AG299" i="19"/>
  <c r="AG298" i="19"/>
  <c r="AG297" i="19"/>
  <c r="AG296" i="19"/>
  <c r="AG295" i="19"/>
  <c r="AG294" i="19"/>
  <c r="AG293" i="19"/>
  <c r="AG292" i="19"/>
  <c r="AG291" i="19"/>
  <c r="AG290" i="19"/>
  <c r="AG289" i="19"/>
  <c r="AG288" i="19"/>
  <c r="AG287" i="19"/>
  <c r="AG286" i="19"/>
  <c r="AG285" i="19"/>
  <c r="AG284" i="19"/>
  <c r="AG283" i="19"/>
  <c r="AG282" i="19"/>
  <c r="AG281" i="19"/>
  <c r="AG280" i="19"/>
  <c r="AG279" i="19"/>
  <c r="AG278" i="19"/>
  <c r="AG277" i="19"/>
  <c r="AG276" i="19"/>
  <c r="AG275" i="19"/>
  <c r="AG274" i="19"/>
  <c r="AG273" i="19"/>
  <c r="AG272" i="19"/>
  <c r="AG271" i="19"/>
  <c r="AG270" i="19"/>
  <c r="AG269" i="19"/>
  <c r="AG268" i="19"/>
  <c r="AG267" i="19"/>
  <c r="AG266" i="19"/>
  <c r="AG265" i="19"/>
  <c r="AG264" i="19"/>
  <c r="AG263" i="19"/>
  <c r="AG262" i="19"/>
  <c r="AG261" i="19"/>
  <c r="AG260" i="19"/>
  <c r="AG259" i="19"/>
  <c r="AG258" i="19"/>
  <c r="AG257" i="19"/>
  <c r="AG256" i="19"/>
  <c r="AG255" i="19"/>
  <c r="AG254" i="19"/>
  <c r="AG253" i="19"/>
  <c r="AG252" i="19"/>
  <c r="AG251" i="19"/>
  <c r="AG250" i="19"/>
  <c r="AG249" i="19"/>
  <c r="AG248" i="19"/>
  <c r="AG247" i="19"/>
  <c r="AG246" i="19"/>
  <c r="AG245" i="19"/>
  <c r="AG244" i="19"/>
  <c r="AG243" i="19"/>
  <c r="AG242" i="19"/>
  <c r="AG241" i="19"/>
  <c r="AG240" i="19"/>
  <c r="AG239" i="19"/>
  <c r="AG238" i="19"/>
  <c r="AG237" i="19"/>
  <c r="AG236" i="19"/>
  <c r="AG235" i="19"/>
  <c r="AG234" i="19"/>
  <c r="AG233" i="19"/>
  <c r="AG232" i="19"/>
  <c r="AG231" i="19"/>
  <c r="AG230" i="19"/>
  <c r="AG229" i="19"/>
  <c r="AG228" i="19"/>
  <c r="AG227" i="19"/>
  <c r="AG226" i="19"/>
  <c r="AG225" i="19"/>
  <c r="AG224" i="19"/>
  <c r="AG223" i="19"/>
  <c r="AG222" i="19"/>
  <c r="AG221" i="19"/>
  <c r="AG220" i="19"/>
  <c r="AG219" i="19"/>
  <c r="AG218" i="19"/>
  <c r="AG217" i="19"/>
  <c r="AG216" i="19"/>
  <c r="AG215" i="19"/>
  <c r="AG214" i="19"/>
  <c r="AG213" i="19"/>
  <c r="AG212" i="19"/>
  <c r="AG211" i="19"/>
  <c r="AG210" i="19"/>
  <c r="AG209" i="19"/>
  <c r="AG208" i="19"/>
  <c r="AG207" i="19"/>
  <c r="AG206" i="19"/>
  <c r="AG205" i="19"/>
  <c r="AG204" i="19"/>
  <c r="AG203" i="19"/>
  <c r="AG202" i="19"/>
  <c r="AG201" i="19"/>
  <c r="AG200" i="19"/>
  <c r="AG199" i="19"/>
  <c r="AG198" i="19"/>
  <c r="AG197" i="19"/>
  <c r="AG196" i="19"/>
  <c r="AG195" i="19"/>
  <c r="AG194" i="19"/>
  <c r="AG193" i="19"/>
  <c r="AG192" i="19"/>
  <c r="AG191" i="19"/>
  <c r="AG190" i="19"/>
  <c r="AG189" i="19"/>
  <c r="AG188" i="19"/>
  <c r="AG187" i="19"/>
  <c r="AG186" i="19"/>
  <c r="AG185" i="19"/>
  <c r="AG184" i="19"/>
  <c r="AG183" i="19"/>
  <c r="AG182" i="19"/>
  <c r="AG181" i="19"/>
  <c r="AG180" i="19"/>
  <c r="AG179" i="19"/>
  <c r="AG178" i="19"/>
  <c r="AG177" i="19"/>
  <c r="AG176" i="19"/>
  <c r="AG175" i="19"/>
  <c r="AG174" i="19"/>
  <c r="AG173" i="19"/>
  <c r="AG172" i="19"/>
  <c r="AG171" i="19"/>
  <c r="AG170" i="19"/>
  <c r="AG169" i="19"/>
  <c r="AG168" i="19"/>
  <c r="AG167" i="19"/>
  <c r="AG166" i="19"/>
  <c r="AG165" i="19"/>
  <c r="AG164" i="19"/>
  <c r="AG163" i="19"/>
  <c r="AG162" i="19"/>
  <c r="AG161" i="19"/>
  <c r="AG160" i="19"/>
  <c r="AG159" i="19"/>
  <c r="AG158" i="19"/>
  <c r="AG157" i="19"/>
  <c r="AG156" i="19"/>
  <c r="AG155" i="19"/>
  <c r="AG154" i="19"/>
  <c r="AG153" i="19"/>
  <c r="AG152" i="19"/>
  <c r="AG151" i="19"/>
  <c r="AG150" i="19"/>
  <c r="AG149" i="19"/>
  <c r="AG148" i="19"/>
  <c r="AG147" i="19"/>
  <c r="AG146" i="19"/>
  <c r="AG145" i="19"/>
  <c r="AG144" i="19"/>
  <c r="AG143" i="19"/>
  <c r="AG142" i="19"/>
  <c r="AG141" i="19"/>
  <c r="AG140" i="19"/>
  <c r="AG139" i="19"/>
  <c r="AG138" i="19"/>
  <c r="AG137" i="19"/>
  <c r="AG136" i="19"/>
  <c r="AG135" i="19"/>
  <c r="AG134" i="19"/>
  <c r="AG133" i="19"/>
  <c r="AG132" i="19"/>
  <c r="AG131" i="19"/>
  <c r="AG130" i="19"/>
  <c r="AG129" i="19"/>
  <c r="AG128" i="19"/>
  <c r="AG127" i="19"/>
  <c r="AG126" i="19"/>
  <c r="AG125" i="19"/>
  <c r="AG124" i="19"/>
  <c r="AG123" i="19"/>
  <c r="AG122" i="19"/>
  <c r="AG121" i="19"/>
  <c r="AG120" i="19"/>
  <c r="AG119" i="19"/>
  <c r="AG118" i="19"/>
  <c r="AG117" i="19"/>
  <c r="AG116" i="19"/>
  <c r="AG115" i="19"/>
  <c r="AG114" i="19"/>
  <c r="AG113" i="19"/>
  <c r="AG112" i="19"/>
  <c r="AG111" i="19"/>
  <c r="AG110" i="19"/>
  <c r="AG109" i="19"/>
  <c r="AG108" i="19"/>
  <c r="AG107" i="19"/>
  <c r="AG106" i="19"/>
  <c r="AG105" i="19"/>
  <c r="AG104" i="19"/>
  <c r="AG103" i="19"/>
  <c r="AG102" i="19"/>
  <c r="AG101" i="19"/>
  <c r="AG100" i="19"/>
  <c r="AG99" i="19"/>
  <c r="AG98" i="19"/>
  <c r="AG97" i="19"/>
  <c r="AG96" i="19"/>
  <c r="AG95" i="19"/>
  <c r="AG94" i="19"/>
  <c r="AG93" i="19"/>
  <c r="AG92" i="19"/>
  <c r="AG91" i="19"/>
  <c r="AG90" i="19"/>
  <c r="AG89" i="19"/>
  <c r="AG88" i="19"/>
  <c r="AG87" i="19"/>
  <c r="AG86" i="19"/>
  <c r="AG85" i="19"/>
  <c r="AG84" i="19"/>
  <c r="AG83" i="19"/>
  <c r="AG82" i="19"/>
  <c r="AG81" i="19"/>
  <c r="AG80" i="19"/>
  <c r="AG79" i="19"/>
  <c r="AG78" i="19"/>
  <c r="AG77" i="19"/>
  <c r="AG76" i="19"/>
  <c r="AG75" i="19"/>
  <c r="AG74" i="19"/>
  <c r="AG73" i="19"/>
  <c r="AG72" i="19"/>
  <c r="AG71" i="19"/>
  <c r="AG70" i="19"/>
  <c r="AG69" i="19"/>
  <c r="AG68" i="19"/>
  <c r="AG67" i="19"/>
  <c r="N66" i="19"/>
  <c r="AG66" i="19"/>
  <c r="AG65" i="19"/>
  <c r="AG64" i="19"/>
  <c r="AG63" i="19"/>
  <c r="AG62" i="19"/>
  <c r="AG61" i="19"/>
  <c r="AG60" i="19"/>
  <c r="AG59" i="19"/>
  <c r="AG58" i="19"/>
  <c r="AG57" i="19"/>
  <c r="AG56" i="19"/>
  <c r="AG55" i="19"/>
  <c r="AG54" i="19"/>
  <c r="AG53" i="19"/>
  <c r="AG52" i="19"/>
  <c r="AG51" i="19"/>
  <c r="AG50" i="19"/>
  <c r="AG49" i="19"/>
  <c r="AG48" i="19"/>
  <c r="AG47" i="19"/>
  <c r="AG46" i="19"/>
  <c r="AG45" i="19"/>
  <c r="AG44" i="19"/>
  <c r="AG43" i="19"/>
  <c r="AG42" i="19"/>
  <c r="AG41" i="19"/>
  <c r="N40" i="19"/>
  <c r="AG40" i="19" s="1"/>
  <c r="AG39" i="19"/>
  <c r="AG38" i="19"/>
  <c r="AG37" i="19"/>
  <c r="AG36" i="19"/>
  <c r="AG35" i="19"/>
  <c r="N34" i="19"/>
  <c r="AG34" i="19" s="1"/>
  <c r="AG33" i="19"/>
  <c r="AG32" i="19"/>
  <c r="AG31" i="19"/>
  <c r="AG30" i="19"/>
  <c r="AG29" i="19"/>
  <c r="AG28" i="19"/>
  <c r="N28" i="19"/>
  <c r="AG27" i="19"/>
  <c r="AG26" i="19"/>
  <c r="AG25" i="19"/>
  <c r="AG24" i="19"/>
  <c r="AG23" i="19"/>
  <c r="AG22" i="19"/>
  <c r="AG21" i="19"/>
  <c r="AG20" i="19"/>
  <c r="AG19" i="19"/>
  <c r="AG18" i="19"/>
  <c r="AG17" i="19"/>
  <c r="AG16" i="19"/>
  <c r="N15" i="19"/>
  <c r="AG15" i="19" s="1"/>
  <c r="AG14" i="19"/>
  <c r="AG13" i="19"/>
  <c r="AG12" i="19"/>
  <c r="AG11" i="19"/>
  <c r="AG10" i="19"/>
  <c r="AG9" i="19"/>
  <c r="AG8" i="19"/>
  <c r="AG7" i="19"/>
  <c r="AG6" i="19"/>
  <c r="AG5" i="19"/>
  <c r="AG647" i="17"/>
  <c r="AG648" i="17"/>
  <c r="AG649" i="17"/>
  <c r="AG650" i="17"/>
  <c r="AG652" i="17"/>
  <c r="AG653" i="17"/>
  <c r="AG654" i="17"/>
  <c r="F4" i="18"/>
  <c r="F5" i="18"/>
  <c r="F6" i="18"/>
  <c r="F3" i="18"/>
  <c r="E4" i="18"/>
  <c r="E5" i="18"/>
  <c r="E6" i="18"/>
  <c r="E3" i="18"/>
  <c r="D4" i="18"/>
  <c r="D5" i="18"/>
  <c r="D6" i="18"/>
  <c r="D3" i="18"/>
  <c r="L931" i="17"/>
  <c r="AG931" i="17" s="1"/>
  <c r="L930" i="17"/>
  <c r="AG930" i="17" s="1"/>
  <c r="L929" i="17"/>
  <c r="AG929" i="17" s="1"/>
  <c r="L928" i="17"/>
  <c r="AG928" i="17" s="1"/>
  <c r="L927" i="17"/>
  <c r="AG927" i="17" s="1"/>
  <c r="L926" i="17"/>
  <c r="AG926" i="17" s="1"/>
  <c r="L925" i="17"/>
  <c r="AG925" i="17" s="1"/>
  <c r="L924" i="17"/>
  <c r="AG924" i="17" s="1"/>
  <c r="L923" i="17"/>
  <c r="AG923" i="17" s="1"/>
  <c r="L922" i="17"/>
  <c r="AG922" i="17" s="1"/>
  <c r="L921" i="17"/>
  <c r="AG921" i="17" s="1"/>
  <c r="L920" i="17"/>
  <c r="AG920" i="17" s="1"/>
  <c r="L919" i="17"/>
  <c r="AG919" i="17" s="1"/>
  <c r="L918" i="17"/>
  <c r="AG918" i="17" s="1"/>
  <c r="L917" i="17"/>
  <c r="AG917" i="17" s="1"/>
  <c r="L916" i="17"/>
  <c r="AG916" i="17" s="1"/>
  <c r="L915" i="17"/>
  <c r="AG915" i="17" s="1"/>
  <c r="L914" i="17"/>
  <c r="AG914" i="17" s="1"/>
  <c r="L913" i="17"/>
  <c r="AG913" i="17" s="1"/>
  <c r="L912" i="17"/>
  <c r="AG912" i="17" s="1"/>
  <c r="L911" i="17"/>
  <c r="AG911" i="17" s="1"/>
  <c r="L910" i="17"/>
  <c r="AG910" i="17" s="1"/>
  <c r="L909" i="17"/>
  <c r="AG909" i="17" s="1"/>
  <c r="L908" i="17"/>
  <c r="AG908" i="17" s="1"/>
  <c r="L907" i="17"/>
  <c r="AG907" i="17" s="1"/>
  <c r="L906" i="17"/>
  <c r="AG906" i="17" s="1"/>
  <c r="L905" i="17"/>
  <c r="AG905" i="17" s="1"/>
  <c r="L904" i="17"/>
  <c r="AG904" i="17" s="1"/>
  <c r="L903" i="17"/>
  <c r="AG903" i="17" s="1"/>
  <c r="L902" i="17"/>
  <c r="AG902" i="17" s="1"/>
  <c r="L901" i="17"/>
  <c r="AG901" i="17" s="1"/>
  <c r="L900" i="17"/>
  <c r="AG900" i="17" s="1"/>
  <c r="L899" i="17"/>
  <c r="AG899" i="17" s="1"/>
  <c r="L898" i="17"/>
  <c r="AG898" i="17" s="1"/>
  <c r="L897" i="17"/>
  <c r="AG897" i="17" s="1"/>
  <c r="L896" i="17"/>
  <c r="AG896" i="17" s="1"/>
  <c r="L895" i="17"/>
  <c r="AG895" i="17" s="1"/>
  <c r="L894" i="17"/>
  <c r="AG894" i="17" s="1"/>
  <c r="L893" i="17"/>
  <c r="AG893" i="17" s="1"/>
  <c r="L892" i="17"/>
  <c r="AG892" i="17" s="1"/>
  <c r="L891" i="17"/>
  <c r="AG891" i="17" s="1"/>
  <c r="L890" i="17"/>
  <c r="AG890" i="17" s="1"/>
  <c r="L889" i="17"/>
  <c r="AG889" i="17" s="1"/>
  <c r="L888" i="17"/>
  <c r="AG888" i="17" s="1"/>
  <c r="L887" i="17"/>
  <c r="AG887" i="17" s="1"/>
  <c r="L886" i="17"/>
  <c r="AG886" i="17" s="1"/>
  <c r="L885" i="17"/>
  <c r="AG885" i="17" s="1"/>
  <c r="L884" i="17"/>
  <c r="AG884" i="17" s="1"/>
  <c r="L883" i="17"/>
  <c r="AG883" i="17" s="1"/>
  <c r="L882" i="17"/>
  <c r="AG882" i="17" s="1"/>
  <c r="L881" i="17"/>
  <c r="AG881" i="17" s="1"/>
  <c r="L880" i="17"/>
  <c r="AG880" i="17" s="1"/>
  <c r="L879" i="17"/>
  <c r="AG879" i="17" s="1"/>
  <c r="L878" i="17"/>
  <c r="AG878" i="17" s="1"/>
  <c r="L877" i="17"/>
  <c r="AG877" i="17" s="1"/>
  <c r="L876" i="17"/>
  <c r="AG876" i="17" s="1"/>
  <c r="L875" i="17"/>
  <c r="AG875" i="17" s="1"/>
  <c r="L874" i="17"/>
  <c r="AG874" i="17" s="1"/>
  <c r="L873" i="17"/>
  <c r="AG873" i="17" s="1"/>
  <c r="L872" i="17"/>
  <c r="AG872" i="17" s="1"/>
  <c r="L871" i="17"/>
  <c r="AG871" i="17" s="1"/>
  <c r="L870" i="17"/>
  <c r="AG870" i="17" s="1"/>
  <c r="L869" i="17"/>
  <c r="AG869" i="17" s="1"/>
  <c r="L868" i="17"/>
  <c r="AG868" i="17" s="1"/>
  <c r="L867" i="17"/>
  <c r="AG867" i="17" s="1"/>
  <c r="L866" i="17"/>
  <c r="AG866" i="17" s="1"/>
  <c r="L865" i="17"/>
  <c r="AG865" i="17" s="1"/>
  <c r="L864" i="17"/>
  <c r="AG864" i="17" s="1"/>
  <c r="L863" i="17"/>
  <c r="AG863" i="17" s="1"/>
  <c r="L862" i="17"/>
  <c r="AG862" i="17" s="1"/>
  <c r="L861" i="17"/>
  <c r="AG861" i="17" s="1"/>
  <c r="L860" i="17"/>
  <c r="AG860" i="17" s="1"/>
  <c r="L859" i="17"/>
  <c r="AG859" i="17" s="1"/>
  <c r="L858" i="17"/>
  <c r="AG858" i="17" s="1"/>
  <c r="L857" i="17"/>
  <c r="AG857" i="17" s="1"/>
  <c r="L856" i="17"/>
  <c r="AG856" i="17" s="1"/>
  <c r="L855" i="17"/>
  <c r="AG855" i="17" s="1"/>
  <c r="L854" i="17"/>
  <c r="AG854" i="17" s="1"/>
  <c r="L853" i="17"/>
  <c r="AG853" i="17" s="1"/>
  <c r="L852" i="17"/>
  <c r="AG852" i="17" s="1"/>
  <c r="L851" i="17"/>
  <c r="AG851" i="17" s="1"/>
  <c r="L850" i="17"/>
  <c r="AG850" i="17" s="1"/>
  <c r="L849" i="17"/>
  <c r="AG849" i="17" s="1"/>
  <c r="L848" i="17"/>
  <c r="AG848" i="17" s="1"/>
  <c r="L847" i="17"/>
  <c r="AG847" i="17" s="1"/>
  <c r="L846" i="17"/>
  <c r="AG846" i="17" s="1"/>
  <c r="L845" i="17"/>
  <c r="AG845" i="17" s="1"/>
  <c r="L844" i="17"/>
  <c r="AG844" i="17" s="1"/>
  <c r="L843" i="17"/>
  <c r="AG843" i="17" s="1"/>
  <c r="L842" i="17"/>
  <c r="AG842" i="17" s="1"/>
  <c r="L841" i="17"/>
  <c r="AG841" i="17" s="1"/>
  <c r="L840" i="17"/>
  <c r="AG840" i="17" s="1"/>
  <c r="L839" i="17"/>
  <c r="AG839" i="17" s="1"/>
  <c r="L838" i="17"/>
  <c r="AG838" i="17" s="1"/>
  <c r="L837" i="17"/>
  <c r="AG837" i="17" s="1"/>
  <c r="L836" i="17"/>
  <c r="AG836" i="17" s="1"/>
  <c r="L835" i="17"/>
  <c r="AG835" i="17" s="1"/>
  <c r="L834" i="17"/>
  <c r="AG834" i="17" s="1"/>
  <c r="L833" i="17"/>
  <c r="AG833" i="17" s="1"/>
  <c r="L832" i="17"/>
  <c r="AG832" i="17" s="1"/>
  <c r="L831" i="17"/>
  <c r="AG831" i="17" s="1"/>
  <c r="L830" i="17"/>
  <c r="AG830" i="17" s="1"/>
  <c r="L829" i="17"/>
  <c r="AG829" i="17" s="1"/>
  <c r="L828" i="17"/>
  <c r="AG828" i="17" s="1"/>
  <c r="L827" i="17"/>
  <c r="AG827" i="17" s="1"/>
  <c r="L826" i="17"/>
  <c r="AG826" i="17" s="1"/>
  <c r="L825" i="17"/>
  <c r="AG825" i="17" s="1"/>
  <c r="L824" i="17"/>
  <c r="AG824" i="17" s="1"/>
  <c r="L823" i="17"/>
  <c r="AG823" i="17" s="1"/>
  <c r="L822" i="17"/>
  <c r="AG822" i="17" s="1"/>
  <c r="L821" i="17"/>
  <c r="AG821" i="17" s="1"/>
  <c r="L820" i="17"/>
  <c r="AG820" i="17" s="1"/>
  <c r="L819" i="17"/>
  <c r="AG819" i="17" s="1"/>
  <c r="L818" i="17"/>
  <c r="AG818" i="17" s="1"/>
  <c r="L817" i="17"/>
  <c r="AG817" i="17" s="1"/>
  <c r="L816" i="17"/>
  <c r="AG816" i="17" s="1"/>
  <c r="L815" i="17"/>
  <c r="AG815" i="17" s="1"/>
  <c r="L814" i="17"/>
  <c r="AG814" i="17" s="1"/>
  <c r="L813" i="17"/>
  <c r="AG813" i="17" s="1"/>
  <c r="L812" i="17"/>
  <c r="AG812" i="17" s="1"/>
  <c r="L811" i="17"/>
  <c r="AG811" i="17" s="1"/>
  <c r="L810" i="17"/>
  <c r="AG810" i="17" s="1"/>
  <c r="L809" i="17"/>
  <c r="AG809" i="17" s="1"/>
  <c r="L808" i="17"/>
  <c r="AG808" i="17" s="1"/>
  <c r="L807" i="17"/>
  <c r="AG807" i="17" s="1"/>
  <c r="L806" i="17"/>
  <c r="AG806" i="17" s="1"/>
  <c r="L805" i="17"/>
  <c r="AG805" i="17" s="1"/>
  <c r="L804" i="17"/>
  <c r="AG804" i="17" s="1"/>
  <c r="L803" i="17"/>
  <c r="AG803" i="17" s="1"/>
  <c r="L802" i="17"/>
  <c r="AG802" i="17" s="1"/>
  <c r="L801" i="17"/>
  <c r="AG801" i="17" s="1"/>
  <c r="L800" i="17"/>
  <c r="AG800" i="17" s="1"/>
  <c r="L799" i="17"/>
  <c r="AG799" i="17" s="1"/>
  <c r="L798" i="17"/>
  <c r="AG798" i="17" s="1"/>
  <c r="L797" i="17"/>
  <c r="AG797" i="17" s="1"/>
  <c r="L796" i="17"/>
  <c r="AG796" i="17" s="1"/>
  <c r="L795" i="17"/>
  <c r="AG795" i="17" s="1"/>
  <c r="L794" i="17"/>
  <c r="AG794" i="17" s="1"/>
  <c r="L793" i="17"/>
  <c r="AG793" i="17" s="1"/>
  <c r="L792" i="17"/>
  <c r="AG792" i="17" s="1"/>
  <c r="L791" i="17"/>
  <c r="AG791" i="17" s="1"/>
  <c r="L790" i="17"/>
  <c r="AG790" i="17" s="1"/>
  <c r="L789" i="17"/>
  <c r="AG789" i="17" s="1"/>
  <c r="L788" i="17"/>
  <c r="AG788" i="17" s="1"/>
  <c r="L787" i="17"/>
  <c r="AG787" i="17" s="1"/>
  <c r="L786" i="17"/>
  <c r="AG786" i="17" s="1"/>
  <c r="L785" i="17"/>
  <c r="AG785" i="17" s="1"/>
  <c r="L784" i="17"/>
  <c r="AG784" i="17" s="1"/>
  <c r="L783" i="17"/>
  <c r="AG783" i="17" s="1"/>
  <c r="L782" i="17"/>
  <c r="AG782" i="17" s="1"/>
  <c r="L781" i="17"/>
  <c r="AG781" i="17" s="1"/>
  <c r="L780" i="17"/>
  <c r="AG780" i="17" s="1"/>
  <c r="L779" i="17"/>
  <c r="AG779" i="17" s="1"/>
  <c r="L778" i="17"/>
  <c r="AG778" i="17" s="1"/>
  <c r="L777" i="17"/>
  <c r="AG777" i="17" s="1"/>
  <c r="L776" i="17"/>
  <c r="AG776" i="17" s="1"/>
  <c r="L775" i="17"/>
  <c r="AG775" i="17" s="1"/>
  <c r="L774" i="17"/>
  <c r="AG774" i="17" s="1"/>
  <c r="L773" i="17"/>
  <c r="AG773" i="17" s="1"/>
  <c r="L772" i="17"/>
  <c r="AG772" i="17" s="1"/>
  <c r="L771" i="17"/>
  <c r="AG771" i="17" s="1"/>
  <c r="L770" i="17"/>
  <c r="AG770" i="17" s="1"/>
  <c r="L769" i="17"/>
  <c r="AG769" i="17" s="1"/>
  <c r="L768" i="17"/>
  <c r="AG768" i="17" s="1"/>
  <c r="L767" i="17"/>
  <c r="AG767" i="17" s="1"/>
  <c r="L766" i="17"/>
  <c r="AG766" i="17" s="1"/>
  <c r="L765" i="17"/>
  <c r="AG765" i="17" s="1"/>
  <c r="L764" i="17"/>
  <c r="AG764" i="17" s="1"/>
  <c r="L763" i="17"/>
  <c r="AG763" i="17" s="1"/>
  <c r="L762" i="17"/>
  <c r="AG762" i="17" s="1"/>
  <c r="L761" i="17"/>
  <c r="AG761" i="17" s="1"/>
  <c r="L760" i="17"/>
  <c r="AG760" i="17" s="1"/>
  <c r="L759" i="17"/>
  <c r="AG759" i="17" s="1"/>
  <c r="L758" i="17"/>
  <c r="AG758" i="17" s="1"/>
  <c r="L757" i="17"/>
  <c r="AG757" i="17" s="1"/>
  <c r="L756" i="17"/>
  <c r="AG756" i="17" s="1"/>
  <c r="L755" i="17"/>
  <c r="AG755" i="17" s="1"/>
  <c r="L754" i="17"/>
  <c r="AG754" i="17" s="1"/>
  <c r="L753" i="17"/>
  <c r="AG753" i="17" s="1"/>
  <c r="L752" i="17"/>
  <c r="AG752" i="17" s="1"/>
  <c r="L751" i="17"/>
  <c r="AG751" i="17" s="1"/>
  <c r="L750" i="17"/>
  <c r="AG750" i="17" s="1"/>
  <c r="L749" i="17"/>
  <c r="AG749" i="17" s="1"/>
  <c r="L748" i="17"/>
  <c r="AG748" i="17" s="1"/>
  <c r="L747" i="17"/>
  <c r="AG747" i="17" s="1"/>
  <c r="L746" i="17"/>
  <c r="AG746" i="17" s="1"/>
  <c r="L745" i="17"/>
  <c r="AG745" i="17" s="1"/>
  <c r="L744" i="17"/>
  <c r="AG744" i="17" s="1"/>
  <c r="L743" i="17"/>
  <c r="AG743" i="17" s="1"/>
  <c r="L742" i="17"/>
  <c r="AG742" i="17" s="1"/>
  <c r="L741" i="17"/>
  <c r="AG741" i="17" s="1"/>
  <c r="L740" i="17"/>
  <c r="AG740" i="17" s="1"/>
  <c r="L739" i="17"/>
  <c r="AG739" i="17" s="1"/>
  <c r="L738" i="17"/>
  <c r="AG738" i="17" s="1"/>
  <c r="L737" i="17"/>
  <c r="AG737" i="17" s="1"/>
  <c r="L736" i="17"/>
  <c r="AG736" i="17" s="1"/>
  <c r="L735" i="17"/>
  <c r="AG735" i="17" s="1"/>
  <c r="L734" i="17"/>
  <c r="AG734" i="17" s="1"/>
  <c r="L733" i="17"/>
  <c r="AG733" i="17" s="1"/>
  <c r="L732" i="17"/>
  <c r="AG732" i="17" s="1"/>
  <c r="L731" i="17"/>
  <c r="AG731" i="17" s="1"/>
  <c r="L730" i="17"/>
  <c r="AG730" i="17" s="1"/>
  <c r="L729" i="17"/>
  <c r="AG729" i="17" s="1"/>
  <c r="L728" i="17"/>
  <c r="AG728" i="17" s="1"/>
  <c r="L727" i="17"/>
  <c r="AG727" i="17" s="1"/>
  <c r="L726" i="17"/>
  <c r="AG726" i="17" s="1"/>
  <c r="L725" i="17"/>
  <c r="AG725" i="17" s="1"/>
  <c r="L724" i="17"/>
  <c r="AG724" i="17" s="1"/>
  <c r="L723" i="17"/>
  <c r="AG723" i="17" s="1"/>
  <c r="L722" i="17"/>
  <c r="AG722" i="17" s="1"/>
  <c r="L721" i="17"/>
  <c r="AG721" i="17" s="1"/>
  <c r="L720" i="17"/>
  <c r="AG720" i="17" s="1"/>
  <c r="L719" i="17"/>
  <c r="AG719" i="17" s="1"/>
  <c r="L718" i="17"/>
  <c r="AG718" i="17" s="1"/>
  <c r="L717" i="17"/>
  <c r="AG717" i="17" s="1"/>
  <c r="L716" i="17"/>
  <c r="AG716" i="17" s="1"/>
  <c r="L715" i="17"/>
  <c r="AG715" i="17" s="1"/>
  <c r="L714" i="17"/>
  <c r="AG714" i="17" s="1"/>
  <c r="L713" i="17"/>
  <c r="AG713" i="17" s="1"/>
  <c r="L712" i="17"/>
  <c r="AG712" i="17" s="1"/>
  <c r="L711" i="17"/>
  <c r="AG711" i="17" s="1"/>
  <c r="L710" i="17"/>
  <c r="AG710" i="17" s="1"/>
  <c r="L709" i="17"/>
  <c r="AG709" i="17" s="1"/>
  <c r="L708" i="17"/>
  <c r="AG708" i="17" s="1"/>
  <c r="L707" i="17"/>
  <c r="AG707" i="17" s="1"/>
  <c r="L706" i="17"/>
  <c r="AG706" i="17" s="1"/>
  <c r="L705" i="17"/>
  <c r="AG705" i="17" s="1"/>
  <c r="L704" i="17"/>
  <c r="AG704" i="17" s="1"/>
  <c r="L703" i="17"/>
  <c r="AG703" i="17" s="1"/>
  <c r="L702" i="17"/>
  <c r="AG702" i="17" s="1"/>
  <c r="L701" i="17"/>
  <c r="AG701" i="17" s="1"/>
  <c r="L700" i="17"/>
  <c r="AG700" i="17" s="1"/>
  <c r="L699" i="17"/>
  <c r="AG699" i="17" s="1"/>
  <c r="L698" i="17"/>
  <c r="AG698" i="17" s="1"/>
  <c r="L697" i="17"/>
  <c r="AG697" i="17" s="1"/>
  <c r="L696" i="17"/>
  <c r="AG696" i="17" s="1"/>
  <c r="L695" i="17"/>
  <c r="AG695" i="17" s="1"/>
  <c r="L694" i="17"/>
  <c r="AG694" i="17" s="1"/>
  <c r="L693" i="17"/>
  <c r="AG693" i="17" s="1"/>
  <c r="L692" i="17"/>
  <c r="AG692" i="17" s="1"/>
  <c r="L691" i="17"/>
  <c r="AG691" i="17" s="1"/>
  <c r="L690" i="17"/>
  <c r="AG690" i="17" s="1"/>
  <c r="L689" i="17"/>
  <c r="AG689" i="17" s="1"/>
  <c r="L688" i="17"/>
  <c r="AG688" i="17" s="1"/>
  <c r="L687" i="17"/>
  <c r="AG687" i="17" s="1"/>
  <c r="L686" i="17"/>
  <c r="AG686" i="17" s="1"/>
  <c r="L685" i="17"/>
  <c r="AG685" i="17" s="1"/>
  <c r="L684" i="17"/>
  <c r="AG684" i="17" s="1"/>
  <c r="L683" i="17"/>
  <c r="AG683" i="17" s="1"/>
  <c r="L682" i="17"/>
  <c r="AG682" i="17" s="1"/>
  <c r="L681" i="17"/>
  <c r="AG681" i="17" s="1"/>
  <c r="L680" i="17"/>
  <c r="AG680" i="17" s="1"/>
  <c r="L679" i="17"/>
  <c r="AG679" i="17" s="1"/>
  <c r="L678" i="17"/>
  <c r="AG678" i="17" s="1"/>
  <c r="L677" i="17"/>
  <c r="AG677" i="17" s="1"/>
  <c r="L676" i="17"/>
  <c r="AG676" i="17" s="1"/>
  <c r="L675" i="17"/>
  <c r="AG675" i="17" s="1"/>
  <c r="L674" i="17"/>
  <c r="AG674" i="17" s="1"/>
  <c r="L673" i="17"/>
  <c r="AG673" i="17" s="1"/>
  <c r="L672" i="17"/>
  <c r="AG672" i="17" s="1"/>
  <c r="L671" i="17"/>
  <c r="AG671" i="17" s="1"/>
  <c r="L670" i="17"/>
  <c r="AG670" i="17" s="1"/>
  <c r="L669" i="17"/>
  <c r="AG669" i="17" s="1"/>
  <c r="L668" i="17"/>
  <c r="AG668" i="17" s="1"/>
  <c r="L667" i="17"/>
  <c r="AG667" i="17" s="1"/>
  <c r="L666" i="17"/>
  <c r="AG666" i="17" s="1"/>
  <c r="L665" i="17"/>
  <c r="AG665" i="17" s="1"/>
  <c r="L664" i="17"/>
  <c r="AG664" i="17" s="1"/>
  <c r="L663" i="17"/>
  <c r="AG663" i="17" s="1"/>
  <c r="L662" i="17"/>
  <c r="AG662" i="17" s="1"/>
  <c r="L661" i="17"/>
  <c r="AG661" i="17" s="1"/>
  <c r="L660" i="17"/>
  <c r="AG660" i="17" s="1"/>
  <c r="L659" i="17"/>
  <c r="AG659" i="17" s="1"/>
  <c r="L658" i="17"/>
  <c r="AG658" i="17" s="1"/>
  <c r="L657" i="17"/>
  <c r="AG657" i="17" s="1"/>
  <c r="L656" i="17"/>
  <c r="AG656" i="17" s="1"/>
  <c r="L655" i="17"/>
  <c r="AG655" i="17" s="1"/>
  <c r="L651" i="17"/>
  <c r="AG651" i="17" s="1"/>
  <c r="L646" i="17"/>
  <c r="AG646" i="17" s="1"/>
  <c r="L645" i="17"/>
  <c r="AG645" i="17" s="1"/>
  <c r="L644" i="17"/>
  <c r="AG644" i="17" s="1"/>
  <c r="L643" i="17"/>
  <c r="AG643" i="17" s="1"/>
  <c r="L642" i="17"/>
  <c r="AG642" i="17" s="1"/>
  <c r="L641" i="17"/>
  <c r="AG641" i="17" s="1"/>
  <c r="L640" i="17"/>
  <c r="AG640" i="17" s="1"/>
  <c r="L639" i="17"/>
  <c r="AG639" i="17" s="1"/>
  <c r="L638" i="17"/>
  <c r="AG638" i="17" s="1"/>
  <c r="L637" i="17"/>
  <c r="AG637" i="17" s="1"/>
  <c r="L636" i="17"/>
  <c r="AG636" i="17" s="1"/>
  <c r="L635" i="17"/>
  <c r="AG635" i="17" s="1"/>
  <c r="L634" i="17"/>
  <c r="AG634" i="17" s="1"/>
  <c r="L633" i="17"/>
  <c r="AG633" i="17" s="1"/>
  <c r="L632" i="17"/>
  <c r="AG632" i="17" s="1"/>
  <c r="L631" i="17"/>
  <c r="AG631" i="17" s="1"/>
  <c r="L630" i="17"/>
  <c r="AG630" i="17" s="1"/>
  <c r="L629" i="17"/>
  <c r="AG629" i="17" s="1"/>
  <c r="L628" i="17"/>
  <c r="AG628" i="17" s="1"/>
  <c r="L627" i="17"/>
  <c r="AG627" i="17" s="1"/>
  <c r="L626" i="17"/>
  <c r="AG626" i="17" s="1"/>
  <c r="L625" i="17"/>
  <c r="AG625" i="17" s="1"/>
  <c r="L624" i="17"/>
  <c r="AG624" i="17" s="1"/>
  <c r="L623" i="17"/>
  <c r="AG623" i="17" s="1"/>
  <c r="L622" i="17"/>
  <c r="AG622" i="17" s="1"/>
  <c r="L621" i="17"/>
  <c r="AG621" i="17" s="1"/>
  <c r="L620" i="17"/>
  <c r="AG620" i="17" s="1"/>
  <c r="L619" i="17"/>
  <c r="AG619" i="17" s="1"/>
  <c r="L618" i="17"/>
  <c r="AG618" i="17" s="1"/>
  <c r="L617" i="17"/>
  <c r="AG617" i="17" s="1"/>
  <c r="L616" i="17"/>
  <c r="AG616" i="17" s="1"/>
  <c r="L615" i="17"/>
  <c r="AG615" i="17" s="1"/>
  <c r="L614" i="17"/>
  <c r="AG614" i="17" s="1"/>
  <c r="L613" i="17"/>
  <c r="AG613" i="17" s="1"/>
  <c r="L612" i="17"/>
  <c r="AG612" i="17" s="1"/>
  <c r="L611" i="17"/>
  <c r="AG611" i="17" s="1"/>
  <c r="L610" i="17"/>
  <c r="AG610" i="17" s="1"/>
  <c r="L609" i="17"/>
  <c r="AG609" i="17" s="1"/>
  <c r="L608" i="17"/>
  <c r="AG608" i="17" s="1"/>
  <c r="L607" i="17"/>
  <c r="AG607" i="17" s="1"/>
  <c r="L606" i="17"/>
  <c r="AG606" i="17" s="1"/>
  <c r="L605" i="17"/>
  <c r="AG605" i="17" s="1"/>
  <c r="L604" i="17"/>
  <c r="AG604" i="17" s="1"/>
  <c r="L603" i="17"/>
  <c r="AG603" i="17" s="1"/>
  <c r="L602" i="17"/>
  <c r="AG602" i="17" s="1"/>
  <c r="L601" i="17"/>
  <c r="AG601" i="17" s="1"/>
  <c r="L600" i="17"/>
  <c r="AG600" i="17" s="1"/>
  <c r="L599" i="17"/>
  <c r="AG599" i="17" s="1"/>
  <c r="L598" i="17"/>
  <c r="AG598" i="17" s="1"/>
  <c r="L597" i="17"/>
  <c r="AG597" i="17" s="1"/>
  <c r="L596" i="17"/>
  <c r="AG596" i="17" s="1"/>
  <c r="L595" i="17"/>
  <c r="AG595" i="17" s="1"/>
  <c r="L594" i="17"/>
  <c r="AG594" i="17" s="1"/>
  <c r="L593" i="17"/>
  <c r="AG593" i="17" s="1"/>
  <c r="L592" i="17"/>
  <c r="AG592" i="17" s="1"/>
  <c r="L591" i="17"/>
  <c r="AG591" i="17" s="1"/>
  <c r="L590" i="17"/>
  <c r="AG590" i="17" s="1"/>
  <c r="L589" i="17"/>
  <c r="AG589" i="17" s="1"/>
  <c r="L588" i="17"/>
  <c r="AG588" i="17" s="1"/>
  <c r="L587" i="17"/>
  <c r="AG587" i="17" s="1"/>
  <c r="L586" i="17"/>
  <c r="AG586" i="17" s="1"/>
  <c r="L585" i="17"/>
  <c r="AG585" i="17" s="1"/>
  <c r="L584" i="17"/>
  <c r="AG584" i="17" s="1"/>
  <c r="L583" i="17"/>
  <c r="AG583" i="17" s="1"/>
  <c r="L582" i="17"/>
  <c r="AG582" i="17" s="1"/>
  <c r="L581" i="17"/>
  <c r="AG581" i="17" s="1"/>
  <c r="L580" i="17"/>
  <c r="AG580" i="17" s="1"/>
  <c r="L579" i="17"/>
  <c r="AG579" i="17" s="1"/>
  <c r="L578" i="17"/>
  <c r="AG578" i="17" s="1"/>
  <c r="L577" i="17"/>
  <c r="AG577" i="17" s="1"/>
  <c r="L576" i="17"/>
  <c r="AG576" i="17" s="1"/>
  <c r="L575" i="17"/>
  <c r="AG575" i="17" s="1"/>
  <c r="L574" i="17"/>
  <c r="AG574" i="17" s="1"/>
  <c r="L573" i="17"/>
  <c r="AG573" i="17" s="1"/>
  <c r="L572" i="17"/>
  <c r="AG572" i="17" s="1"/>
  <c r="L571" i="17"/>
  <c r="AG571" i="17" s="1"/>
  <c r="L570" i="17"/>
  <c r="AG570" i="17" s="1"/>
  <c r="L569" i="17"/>
  <c r="AG569" i="17" s="1"/>
  <c r="L568" i="17"/>
  <c r="AG568" i="17" s="1"/>
  <c r="L567" i="17"/>
  <c r="AG567" i="17" s="1"/>
  <c r="L566" i="17"/>
  <c r="AG566" i="17" s="1"/>
  <c r="L565" i="17"/>
  <c r="AG565" i="17" s="1"/>
  <c r="L564" i="17"/>
  <c r="AG564" i="17" s="1"/>
  <c r="L563" i="17"/>
  <c r="AG563" i="17" s="1"/>
  <c r="L562" i="17"/>
  <c r="AG562" i="17" s="1"/>
  <c r="L561" i="17"/>
  <c r="AG561" i="17" s="1"/>
  <c r="L560" i="17"/>
  <c r="AG560" i="17" s="1"/>
  <c r="L559" i="17"/>
  <c r="AG559" i="17" s="1"/>
  <c r="L558" i="17"/>
  <c r="AG558" i="17" s="1"/>
  <c r="L557" i="17"/>
  <c r="AG557" i="17" s="1"/>
  <c r="L556" i="17"/>
  <c r="AG556" i="17" s="1"/>
  <c r="L555" i="17"/>
  <c r="AG555" i="17" s="1"/>
  <c r="L554" i="17"/>
  <c r="AG554" i="17" s="1"/>
  <c r="L553" i="17"/>
  <c r="AG553" i="17" s="1"/>
  <c r="L552" i="17"/>
  <c r="AG552" i="17" s="1"/>
  <c r="L551" i="17"/>
  <c r="AG551" i="17" s="1"/>
  <c r="L550" i="17"/>
  <c r="AG550" i="17" s="1"/>
  <c r="L549" i="17"/>
  <c r="AG549" i="17" s="1"/>
  <c r="L548" i="17"/>
  <c r="AG548" i="17" s="1"/>
  <c r="L547" i="17"/>
  <c r="AG547" i="17" s="1"/>
  <c r="L546" i="17"/>
  <c r="AG546" i="17" s="1"/>
  <c r="L545" i="17"/>
  <c r="AG545" i="17" s="1"/>
  <c r="L544" i="17"/>
  <c r="AG544" i="17" s="1"/>
  <c r="L543" i="17"/>
  <c r="AG543" i="17" s="1"/>
  <c r="L542" i="17"/>
  <c r="AG542" i="17" s="1"/>
  <c r="L541" i="17"/>
  <c r="AG541" i="17" s="1"/>
  <c r="L540" i="17"/>
  <c r="AG540" i="17" s="1"/>
  <c r="L539" i="17"/>
  <c r="AG539" i="17" s="1"/>
  <c r="L538" i="17"/>
  <c r="AG538" i="17" s="1"/>
  <c r="L537" i="17"/>
  <c r="AG537" i="17" s="1"/>
  <c r="L536" i="17"/>
  <c r="AG536" i="17" s="1"/>
  <c r="L535" i="17"/>
  <c r="AG535" i="17" s="1"/>
  <c r="L534" i="17"/>
  <c r="AG534" i="17" s="1"/>
  <c r="L533" i="17"/>
  <c r="AG533" i="17" s="1"/>
  <c r="L532" i="17"/>
  <c r="AG532" i="17" s="1"/>
  <c r="L531" i="17"/>
  <c r="AG531" i="17" s="1"/>
  <c r="L530" i="17"/>
  <c r="AG530" i="17" s="1"/>
  <c r="L529" i="17"/>
  <c r="AG529" i="17" s="1"/>
  <c r="L528" i="17"/>
  <c r="AG528" i="17" s="1"/>
  <c r="L527" i="17"/>
  <c r="AG527" i="17" s="1"/>
  <c r="L526" i="17"/>
  <c r="AG526" i="17" s="1"/>
  <c r="L525" i="17"/>
  <c r="AG525" i="17" s="1"/>
  <c r="L524" i="17"/>
  <c r="AG524" i="17" s="1"/>
  <c r="L523" i="17"/>
  <c r="AG523" i="17" s="1"/>
  <c r="L522" i="17"/>
  <c r="AG522" i="17" s="1"/>
  <c r="L521" i="17"/>
  <c r="AG521" i="17" s="1"/>
  <c r="L520" i="17"/>
  <c r="AG520" i="17" s="1"/>
  <c r="L519" i="17"/>
  <c r="AG519" i="17" s="1"/>
  <c r="L518" i="17"/>
  <c r="AG518" i="17" s="1"/>
  <c r="L517" i="17"/>
  <c r="AG517" i="17" s="1"/>
  <c r="L516" i="17"/>
  <c r="AG516" i="17" s="1"/>
  <c r="L515" i="17"/>
  <c r="AG515" i="17" s="1"/>
  <c r="L514" i="17"/>
  <c r="AG514" i="17" s="1"/>
  <c r="L513" i="17"/>
  <c r="AG513" i="17" s="1"/>
  <c r="L512" i="17"/>
  <c r="AG512" i="17" s="1"/>
  <c r="L511" i="17"/>
  <c r="AG511" i="17" s="1"/>
  <c r="L510" i="17"/>
  <c r="AG510" i="17" s="1"/>
  <c r="L509" i="17"/>
  <c r="AG509" i="17" s="1"/>
  <c r="L508" i="17"/>
  <c r="AG508" i="17" s="1"/>
  <c r="L507" i="17"/>
  <c r="AG507" i="17" s="1"/>
  <c r="L506" i="17"/>
  <c r="AG506" i="17" s="1"/>
  <c r="L505" i="17"/>
  <c r="AG505" i="17" s="1"/>
  <c r="L504" i="17"/>
  <c r="AG504" i="17" s="1"/>
  <c r="L503" i="17"/>
  <c r="AG503" i="17" s="1"/>
  <c r="L502" i="17"/>
  <c r="AG502" i="17" s="1"/>
  <c r="L501" i="17"/>
  <c r="AG501" i="17" s="1"/>
  <c r="L500" i="17"/>
  <c r="AG500" i="17" s="1"/>
  <c r="L499" i="17"/>
  <c r="AG499" i="17" s="1"/>
  <c r="L498" i="17"/>
  <c r="AG498" i="17" s="1"/>
  <c r="L497" i="17"/>
  <c r="AG497" i="17" s="1"/>
  <c r="L496" i="17"/>
  <c r="AG496" i="17" s="1"/>
  <c r="L495" i="17"/>
  <c r="AG495" i="17" s="1"/>
  <c r="L494" i="17"/>
  <c r="AG494" i="17" s="1"/>
  <c r="L493" i="17"/>
  <c r="AG493" i="17" s="1"/>
  <c r="L492" i="17"/>
  <c r="AG492" i="17" s="1"/>
  <c r="L491" i="17"/>
  <c r="AG491" i="17" s="1"/>
  <c r="L490" i="17"/>
  <c r="AG490" i="17" s="1"/>
  <c r="L489" i="17"/>
  <c r="AG489" i="17" s="1"/>
  <c r="L488" i="17"/>
  <c r="AG488" i="17" s="1"/>
  <c r="L487" i="17"/>
  <c r="AG487" i="17" s="1"/>
  <c r="L486" i="17"/>
  <c r="AG486" i="17" s="1"/>
  <c r="L485" i="17"/>
  <c r="AG485" i="17" s="1"/>
  <c r="L484" i="17"/>
  <c r="AG484" i="17" s="1"/>
  <c r="L483" i="17"/>
  <c r="AG483" i="17" s="1"/>
  <c r="L482" i="17"/>
  <c r="AG482" i="17" s="1"/>
  <c r="L481" i="17"/>
  <c r="AG481" i="17" s="1"/>
  <c r="L480" i="17"/>
  <c r="AG480" i="17" s="1"/>
  <c r="L479" i="17"/>
  <c r="AG479" i="17" s="1"/>
  <c r="L478" i="17"/>
  <c r="AG478" i="17" s="1"/>
  <c r="L477" i="17"/>
  <c r="AG477" i="17" s="1"/>
  <c r="L476" i="17"/>
  <c r="AG476" i="17" s="1"/>
  <c r="L475" i="17"/>
  <c r="AG475" i="17" s="1"/>
  <c r="L474" i="17"/>
  <c r="AG474" i="17" s="1"/>
  <c r="L473" i="17"/>
  <c r="AG473" i="17" s="1"/>
  <c r="L472" i="17"/>
  <c r="AG472" i="17" s="1"/>
  <c r="L471" i="17"/>
  <c r="AG471" i="17" s="1"/>
  <c r="L470" i="17"/>
  <c r="AG470" i="17" s="1"/>
  <c r="L469" i="17"/>
  <c r="AG469" i="17" s="1"/>
  <c r="L468" i="17"/>
  <c r="AG468" i="17" s="1"/>
  <c r="L467" i="17"/>
  <c r="AG467" i="17" s="1"/>
  <c r="L466" i="17"/>
  <c r="AG466" i="17" s="1"/>
  <c r="L465" i="17"/>
  <c r="AG465" i="17" s="1"/>
  <c r="L464" i="17"/>
  <c r="AG464" i="17" s="1"/>
  <c r="L463" i="17"/>
  <c r="AG463" i="17" s="1"/>
  <c r="L462" i="17"/>
  <c r="AG462" i="17" s="1"/>
  <c r="L461" i="17"/>
  <c r="AG461" i="17" s="1"/>
  <c r="L460" i="17"/>
  <c r="AG460" i="17" s="1"/>
  <c r="L459" i="17"/>
  <c r="AG459" i="17" s="1"/>
  <c r="L458" i="17"/>
  <c r="AG458" i="17" s="1"/>
  <c r="L457" i="17"/>
  <c r="AG457" i="17" s="1"/>
  <c r="L456" i="17"/>
  <c r="AG456" i="17" s="1"/>
  <c r="L455" i="17"/>
  <c r="AG455" i="17" s="1"/>
  <c r="L454" i="17"/>
  <c r="AG454" i="17" s="1"/>
  <c r="L453" i="17"/>
  <c r="AG453" i="17" s="1"/>
  <c r="L452" i="17"/>
  <c r="AG452" i="17" s="1"/>
  <c r="L451" i="17"/>
  <c r="AG451" i="17" s="1"/>
  <c r="L450" i="17"/>
  <c r="AG450" i="17" s="1"/>
  <c r="L449" i="17"/>
  <c r="AG449" i="17" s="1"/>
  <c r="L448" i="17"/>
  <c r="AG448" i="17" s="1"/>
  <c r="L447" i="17"/>
  <c r="AG447" i="17" s="1"/>
  <c r="L446" i="17"/>
  <c r="AG446" i="17" s="1"/>
  <c r="L445" i="17"/>
  <c r="AG445" i="17" s="1"/>
  <c r="L444" i="17"/>
  <c r="AG444" i="17" s="1"/>
  <c r="L443" i="17"/>
  <c r="AG443" i="17" s="1"/>
  <c r="L442" i="17"/>
  <c r="AG442" i="17" s="1"/>
  <c r="L441" i="17"/>
  <c r="AG441" i="17" s="1"/>
  <c r="L440" i="17"/>
  <c r="AG440" i="17" s="1"/>
  <c r="L439" i="17"/>
  <c r="AG439" i="17" s="1"/>
  <c r="L438" i="17"/>
  <c r="AG438" i="17" s="1"/>
  <c r="L437" i="17"/>
  <c r="AG437" i="17" s="1"/>
  <c r="L436" i="17"/>
  <c r="AG436" i="17" s="1"/>
  <c r="L435" i="17"/>
  <c r="AG435" i="17" s="1"/>
  <c r="L434" i="17"/>
  <c r="AG434" i="17" s="1"/>
  <c r="L433" i="17"/>
  <c r="AG433" i="17" s="1"/>
  <c r="L432" i="17"/>
  <c r="AG432" i="17" s="1"/>
  <c r="L431" i="17"/>
  <c r="AG431" i="17" s="1"/>
  <c r="L430" i="17"/>
  <c r="AG430" i="17" s="1"/>
  <c r="L429" i="17"/>
  <c r="AG429" i="17" s="1"/>
  <c r="L428" i="17"/>
  <c r="AG428" i="17" s="1"/>
  <c r="L427" i="17"/>
  <c r="AG427" i="17" s="1"/>
  <c r="L426" i="17"/>
  <c r="AG426" i="17" s="1"/>
  <c r="L425" i="17"/>
  <c r="AG425" i="17" s="1"/>
  <c r="L424" i="17"/>
  <c r="AG424" i="17" s="1"/>
  <c r="L423" i="17"/>
  <c r="AG423" i="17" s="1"/>
  <c r="L422" i="17"/>
  <c r="AG422" i="17" s="1"/>
  <c r="L421" i="17"/>
  <c r="AG421" i="17" s="1"/>
  <c r="L420" i="17"/>
  <c r="AG420" i="17" s="1"/>
  <c r="L419" i="17"/>
  <c r="AG419" i="17" s="1"/>
  <c r="L418" i="17"/>
  <c r="AG418" i="17" s="1"/>
  <c r="L417" i="17"/>
  <c r="AG417" i="17" s="1"/>
  <c r="L416" i="17"/>
  <c r="AG416" i="17" s="1"/>
  <c r="L415" i="17"/>
  <c r="AG415" i="17" s="1"/>
  <c r="L414" i="17"/>
  <c r="AG414" i="17" s="1"/>
  <c r="L413" i="17"/>
  <c r="AG413" i="17" s="1"/>
  <c r="L412" i="17"/>
  <c r="AG412" i="17" s="1"/>
  <c r="L411" i="17"/>
  <c r="AG411" i="17" s="1"/>
  <c r="L410" i="17"/>
  <c r="AG410" i="17" s="1"/>
  <c r="L409" i="17"/>
  <c r="AG409" i="17" s="1"/>
  <c r="L408" i="17"/>
  <c r="AG408" i="17" s="1"/>
  <c r="L407" i="17"/>
  <c r="AG407" i="17" s="1"/>
  <c r="L406" i="17"/>
  <c r="AG406" i="17" s="1"/>
  <c r="L405" i="17"/>
  <c r="AG405" i="17" s="1"/>
  <c r="L404" i="17"/>
  <c r="AG404" i="17" s="1"/>
  <c r="L403" i="17"/>
  <c r="AG403" i="17" s="1"/>
  <c r="L402" i="17"/>
  <c r="AG402" i="17" s="1"/>
  <c r="L401" i="17"/>
  <c r="AG401" i="17" s="1"/>
  <c r="L400" i="17"/>
  <c r="AG400" i="17" s="1"/>
  <c r="L399" i="17"/>
  <c r="AG399" i="17" s="1"/>
  <c r="L398" i="17"/>
  <c r="AG398" i="17" s="1"/>
  <c r="L397" i="17"/>
  <c r="AG397" i="17" s="1"/>
  <c r="L396" i="17"/>
  <c r="AG396" i="17" s="1"/>
  <c r="L395" i="17"/>
  <c r="AG395" i="17" s="1"/>
  <c r="L394" i="17"/>
  <c r="AG394" i="17" s="1"/>
  <c r="L393" i="17"/>
  <c r="AG393" i="17" s="1"/>
  <c r="L392" i="17"/>
  <c r="AG392" i="17" s="1"/>
  <c r="L391" i="17"/>
  <c r="AG391" i="17" s="1"/>
  <c r="L390" i="17"/>
  <c r="AG390" i="17" s="1"/>
  <c r="L389" i="17"/>
  <c r="AG389" i="17" s="1"/>
  <c r="L388" i="17"/>
  <c r="AG388" i="17" s="1"/>
  <c r="L387" i="17"/>
  <c r="AG387" i="17" s="1"/>
  <c r="L386" i="17"/>
  <c r="AG386" i="17" s="1"/>
  <c r="L385" i="17"/>
  <c r="AG385" i="17" s="1"/>
  <c r="L384" i="17"/>
  <c r="AG384" i="17" s="1"/>
  <c r="L383" i="17"/>
  <c r="AG383" i="17" s="1"/>
  <c r="L382" i="17"/>
  <c r="AG382" i="17" s="1"/>
  <c r="L381" i="17"/>
  <c r="AG381" i="17" s="1"/>
  <c r="L380" i="17"/>
  <c r="AG380" i="17" s="1"/>
  <c r="L379" i="17"/>
  <c r="AG379" i="17" s="1"/>
  <c r="L378" i="17"/>
  <c r="AG378" i="17" s="1"/>
  <c r="L377" i="17"/>
  <c r="AG377" i="17" s="1"/>
  <c r="L376" i="17"/>
  <c r="AG376" i="17" s="1"/>
  <c r="L375" i="17"/>
  <c r="AG375" i="17" s="1"/>
  <c r="L374" i="17"/>
  <c r="AG374" i="17" s="1"/>
  <c r="L373" i="17"/>
  <c r="AG373" i="17" s="1"/>
  <c r="L372" i="17"/>
  <c r="AG372" i="17" s="1"/>
  <c r="L371" i="17"/>
  <c r="AG371" i="17" s="1"/>
  <c r="L370" i="17"/>
  <c r="AG370" i="17" s="1"/>
  <c r="L369" i="17"/>
  <c r="AG369" i="17" s="1"/>
  <c r="L368" i="17"/>
  <c r="AG368" i="17" s="1"/>
  <c r="L367" i="17"/>
  <c r="AG367" i="17" s="1"/>
  <c r="L366" i="17"/>
  <c r="AG366" i="17" s="1"/>
  <c r="L365" i="17"/>
  <c r="AG365" i="17" s="1"/>
  <c r="L364" i="17"/>
  <c r="AG364" i="17" s="1"/>
  <c r="L363" i="17"/>
  <c r="AG363" i="17" s="1"/>
  <c r="L362" i="17"/>
  <c r="AG362" i="17" s="1"/>
  <c r="L361" i="17"/>
  <c r="AG361" i="17" s="1"/>
  <c r="L360" i="17"/>
  <c r="AG360" i="17" s="1"/>
  <c r="L359" i="17"/>
  <c r="AG359" i="17" s="1"/>
  <c r="L358" i="17"/>
  <c r="AG358" i="17" s="1"/>
  <c r="L357" i="17"/>
  <c r="AG357" i="17" s="1"/>
  <c r="L356" i="17"/>
  <c r="AG356" i="17" s="1"/>
  <c r="L355" i="17"/>
  <c r="AG355" i="17" s="1"/>
  <c r="L354" i="17"/>
  <c r="AG354" i="17" s="1"/>
  <c r="L353" i="17"/>
  <c r="AG353" i="17" s="1"/>
  <c r="L352" i="17"/>
  <c r="AG352" i="17" s="1"/>
  <c r="L351" i="17"/>
  <c r="AG351" i="17" s="1"/>
  <c r="L350" i="17"/>
  <c r="AG350" i="17" s="1"/>
  <c r="L349" i="17"/>
  <c r="AG349" i="17" s="1"/>
  <c r="L348" i="17"/>
  <c r="AG348" i="17" s="1"/>
  <c r="L347" i="17"/>
  <c r="AG347" i="17" s="1"/>
  <c r="L346" i="17"/>
  <c r="AG346" i="17" s="1"/>
  <c r="L345" i="17"/>
  <c r="AG345" i="17" s="1"/>
  <c r="L344" i="17"/>
  <c r="AG344" i="17" s="1"/>
  <c r="L343" i="17"/>
  <c r="AG343" i="17" s="1"/>
  <c r="L342" i="17"/>
  <c r="AG342" i="17" s="1"/>
  <c r="L341" i="17"/>
  <c r="AG341" i="17" s="1"/>
  <c r="L340" i="17"/>
  <c r="AG340" i="17" s="1"/>
  <c r="L339" i="17"/>
  <c r="AG339" i="17" s="1"/>
  <c r="L338" i="17"/>
  <c r="AG338" i="17" s="1"/>
  <c r="L337" i="17"/>
  <c r="AG337" i="17" s="1"/>
  <c r="L336" i="17"/>
  <c r="AG336" i="17" s="1"/>
  <c r="L335" i="17"/>
  <c r="AG335" i="17" s="1"/>
  <c r="L334" i="17"/>
  <c r="AG334" i="17" s="1"/>
  <c r="L333" i="17"/>
  <c r="AG333" i="17" s="1"/>
  <c r="L332" i="17"/>
  <c r="AG332" i="17" s="1"/>
  <c r="L331" i="17"/>
  <c r="AG331" i="17" s="1"/>
  <c r="L330" i="17"/>
  <c r="AG330" i="17" s="1"/>
  <c r="L329" i="17"/>
  <c r="AG329" i="17" s="1"/>
  <c r="L328" i="17"/>
  <c r="AG328" i="17" s="1"/>
  <c r="L327" i="17"/>
  <c r="AG327" i="17" s="1"/>
  <c r="L326" i="17"/>
  <c r="AG326" i="17" s="1"/>
  <c r="L325" i="17"/>
  <c r="AG325" i="17" s="1"/>
  <c r="L324" i="17"/>
  <c r="AG324" i="17" s="1"/>
  <c r="L323" i="17"/>
  <c r="AG323" i="17" s="1"/>
  <c r="L322" i="17"/>
  <c r="AG322" i="17" s="1"/>
  <c r="L321" i="17"/>
  <c r="AG321" i="17" s="1"/>
  <c r="L320" i="17"/>
  <c r="AG320" i="17" s="1"/>
  <c r="L319" i="17"/>
  <c r="AG319" i="17" s="1"/>
  <c r="L318" i="17"/>
  <c r="AG318" i="17" s="1"/>
  <c r="L317" i="17"/>
  <c r="AG317" i="17" s="1"/>
  <c r="L316" i="17"/>
  <c r="AG316" i="17" s="1"/>
  <c r="L315" i="17"/>
  <c r="AG315" i="17" s="1"/>
  <c r="L314" i="17"/>
  <c r="AG314" i="17" s="1"/>
  <c r="L313" i="17"/>
  <c r="AG313" i="17" s="1"/>
  <c r="L312" i="17"/>
  <c r="AG312" i="17" s="1"/>
  <c r="L311" i="17"/>
  <c r="AG311" i="17" s="1"/>
  <c r="L310" i="17"/>
  <c r="AG310" i="17" s="1"/>
  <c r="L309" i="17"/>
  <c r="AG309" i="17" s="1"/>
  <c r="L308" i="17"/>
  <c r="AG308" i="17" s="1"/>
  <c r="L307" i="17"/>
  <c r="AG307" i="17" s="1"/>
  <c r="L306" i="17"/>
  <c r="AG306" i="17" s="1"/>
  <c r="L305" i="17"/>
  <c r="AG305" i="17" s="1"/>
  <c r="L304" i="17"/>
  <c r="AG304" i="17" s="1"/>
  <c r="L303" i="17"/>
  <c r="AG303" i="17" s="1"/>
  <c r="L302" i="17"/>
  <c r="AG302" i="17" s="1"/>
  <c r="L301" i="17"/>
  <c r="AG301" i="17" s="1"/>
  <c r="L300" i="17"/>
  <c r="AG300" i="17" s="1"/>
  <c r="L299" i="17"/>
  <c r="AG299" i="17" s="1"/>
  <c r="L298" i="17"/>
  <c r="AG298" i="17" s="1"/>
  <c r="L297" i="17"/>
  <c r="AG297" i="17" s="1"/>
  <c r="L296" i="17"/>
  <c r="AG296" i="17" s="1"/>
  <c r="L295" i="17"/>
  <c r="AG295" i="17" s="1"/>
  <c r="L294" i="17"/>
  <c r="AG294" i="17" s="1"/>
  <c r="L293" i="17"/>
  <c r="AG293" i="17" s="1"/>
  <c r="L292" i="17"/>
  <c r="AG292" i="17" s="1"/>
  <c r="L291" i="17"/>
  <c r="AG291" i="17" s="1"/>
  <c r="L290" i="17"/>
  <c r="AG290" i="17" s="1"/>
  <c r="L289" i="17"/>
  <c r="AG289" i="17" s="1"/>
  <c r="L288" i="17"/>
  <c r="AG288" i="17" s="1"/>
  <c r="L287" i="17"/>
  <c r="AG287" i="17" s="1"/>
  <c r="L286" i="17"/>
  <c r="AG286" i="17" s="1"/>
  <c r="L285" i="17"/>
  <c r="AG285" i="17" s="1"/>
  <c r="L284" i="17"/>
  <c r="AG284" i="17" s="1"/>
  <c r="L283" i="17"/>
  <c r="AG283" i="17" s="1"/>
  <c r="L282" i="17"/>
  <c r="AG282" i="17" s="1"/>
  <c r="L281" i="17"/>
  <c r="AG281" i="17" s="1"/>
  <c r="L280" i="17"/>
  <c r="AG280" i="17" s="1"/>
  <c r="L279" i="17"/>
  <c r="AG279" i="17" s="1"/>
  <c r="L278" i="17"/>
  <c r="AG278" i="17" s="1"/>
  <c r="L277" i="17"/>
  <c r="AG277" i="17" s="1"/>
  <c r="L276" i="17"/>
  <c r="AG276" i="17" s="1"/>
  <c r="L275" i="17"/>
  <c r="AG275" i="17" s="1"/>
  <c r="L274" i="17"/>
  <c r="AG274" i="17" s="1"/>
  <c r="L273" i="17"/>
  <c r="AG273" i="17" s="1"/>
  <c r="L272" i="17"/>
  <c r="AG272" i="17" s="1"/>
  <c r="L271" i="17"/>
  <c r="AG271" i="17" s="1"/>
  <c r="L270" i="17"/>
  <c r="AG270" i="17" s="1"/>
  <c r="L269" i="17"/>
  <c r="AG269" i="17" s="1"/>
  <c r="L268" i="17"/>
  <c r="AG268" i="17" s="1"/>
  <c r="L267" i="17"/>
  <c r="AG267" i="17" s="1"/>
  <c r="L266" i="17"/>
  <c r="AG266" i="17" s="1"/>
  <c r="L265" i="17"/>
  <c r="AG265" i="17" s="1"/>
  <c r="L264" i="17"/>
  <c r="AG264" i="17" s="1"/>
  <c r="L263" i="17"/>
  <c r="AG263" i="17" s="1"/>
  <c r="L262" i="17"/>
  <c r="AG262" i="17" s="1"/>
  <c r="L261" i="17"/>
  <c r="AG261" i="17" s="1"/>
  <c r="L260" i="17"/>
  <c r="AG260" i="17" s="1"/>
  <c r="L259" i="17"/>
  <c r="AG259" i="17" s="1"/>
  <c r="L258" i="17"/>
  <c r="AG258" i="17" s="1"/>
  <c r="L257" i="17"/>
  <c r="AG257" i="17" s="1"/>
  <c r="L256" i="17"/>
  <c r="AG256" i="17" s="1"/>
  <c r="L255" i="17"/>
  <c r="AG255" i="17" s="1"/>
  <c r="L254" i="17"/>
  <c r="AG254" i="17" s="1"/>
  <c r="L253" i="17"/>
  <c r="AG253" i="17" s="1"/>
  <c r="L252" i="17"/>
  <c r="AG252" i="17" s="1"/>
  <c r="L251" i="17"/>
  <c r="AG251" i="17" s="1"/>
  <c r="L250" i="17"/>
  <c r="AG250" i="17" s="1"/>
  <c r="L249" i="17"/>
  <c r="AG249" i="17" s="1"/>
  <c r="L248" i="17"/>
  <c r="AG248" i="17" s="1"/>
  <c r="L247" i="17"/>
  <c r="AG247" i="17" s="1"/>
  <c r="L246" i="17"/>
  <c r="AG246" i="17" s="1"/>
  <c r="L245" i="17"/>
  <c r="AG245" i="17" s="1"/>
  <c r="L244" i="17"/>
  <c r="AG244" i="17" s="1"/>
  <c r="L243" i="17"/>
  <c r="AG243" i="17" s="1"/>
  <c r="L242" i="17"/>
  <c r="AG242" i="17" s="1"/>
  <c r="L241" i="17"/>
  <c r="AG241" i="17" s="1"/>
  <c r="L240" i="17"/>
  <c r="AG240" i="17" s="1"/>
  <c r="L239" i="17"/>
  <c r="AG239" i="17" s="1"/>
  <c r="L238" i="17"/>
  <c r="AG238" i="17" s="1"/>
  <c r="L237" i="17"/>
  <c r="AG237" i="17" s="1"/>
  <c r="L236" i="17"/>
  <c r="AG236" i="17" s="1"/>
  <c r="L235" i="17"/>
  <c r="AG235" i="17" s="1"/>
  <c r="L234" i="17"/>
  <c r="AG234" i="17" s="1"/>
  <c r="L233" i="17"/>
  <c r="AG233" i="17" s="1"/>
  <c r="L232" i="17"/>
  <c r="AG232" i="17" s="1"/>
  <c r="L231" i="17"/>
  <c r="AG231" i="17" s="1"/>
  <c r="L230" i="17"/>
  <c r="AG230" i="17" s="1"/>
  <c r="L229" i="17"/>
  <c r="AG229" i="17" s="1"/>
  <c r="L228" i="17"/>
  <c r="AG228" i="17" s="1"/>
  <c r="L227" i="17"/>
  <c r="AG227" i="17" s="1"/>
  <c r="L226" i="17"/>
  <c r="AG226" i="17" s="1"/>
  <c r="L225" i="17"/>
  <c r="AG225" i="17" s="1"/>
  <c r="L224" i="17"/>
  <c r="AG224" i="17" s="1"/>
  <c r="L223" i="17"/>
  <c r="AG223" i="17" s="1"/>
  <c r="L222" i="17"/>
  <c r="AG222" i="17" s="1"/>
  <c r="L221" i="17"/>
  <c r="AG221" i="17" s="1"/>
  <c r="L220" i="17"/>
  <c r="AG220" i="17" s="1"/>
  <c r="L219" i="17"/>
  <c r="AG219" i="17" s="1"/>
  <c r="L218" i="17"/>
  <c r="AG218" i="17" s="1"/>
  <c r="L217" i="17"/>
  <c r="AG217" i="17" s="1"/>
  <c r="L216" i="17"/>
  <c r="AG216" i="17" s="1"/>
  <c r="L215" i="17"/>
  <c r="AG215" i="17" s="1"/>
  <c r="L214" i="17"/>
  <c r="AG214" i="17" s="1"/>
  <c r="L213" i="17"/>
  <c r="AG213" i="17" s="1"/>
  <c r="L212" i="17"/>
  <c r="AG212" i="17" s="1"/>
  <c r="L211" i="17"/>
  <c r="AG211" i="17" s="1"/>
  <c r="L210" i="17"/>
  <c r="AG210" i="17" s="1"/>
  <c r="L209" i="17"/>
  <c r="AG209" i="17" s="1"/>
  <c r="L208" i="17"/>
  <c r="AG208" i="17" s="1"/>
  <c r="L207" i="17"/>
  <c r="AG207" i="17" s="1"/>
  <c r="L206" i="17"/>
  <c r="AG206" i="17" s="1"/>
  <c r="L205" i="17"/>
  <c r="AG205" i="17" s="1"/>
  <c r="L204" i="17"/>
  <c r="AG204" i="17" s="1"/>
  <c r="L203" i="17"/>
  <c r="AG203" i="17" s="1"/>
  <c r="L202" i="17"/>
  <c r="AG202" i="17" s="1"/>
  <c r="L201" i="17"/>
  <c r="AG201" i="17" s="1"/>
  <c r="L200" i="17"/>
  <c r="AG200" i="17" s="1"/>
  <c r="L199" i="17"/>
  <c r="AG199" i="17" s="1"/>
  <c r="L198" i="17"/>
  <c r="AG198" i="17" s="1"/>
  <c r="L197" i="17"/>
  <c r="AG197" i="17" s="1"/>
  <c r="L196" i="17"/>
  <c r="AG196" i="17" s="1"/>
  <c r="L195" i="17"/>
  <c r="AG195" i="17" s="1"/>
  <c r="L194" i="17"/>
  <c r="AG194" i="17" s="1"/>
  <c r="L193" i="17"/>
  <c r="AG193" i="17" s="1"/>
  <c r="L192" i="17"/>
  <c r="AG192" i="17" s="1"/>
  <c r="L191" i="17"/>
  <c r="AG191" i="17" s="1"/>
  <c r="L190" i="17"/>
  <c r="AG190" i="17" s="1"/>
  <c r="L189" i="17"/>
  <c r="AG189" i="17" s="1"/>
  <c r="L188" i="17"/>
  <c r="AG188" i="17" s="1"/>
  <c r="L187" i="17"/>
  <c r="AG187" i="17" s="1"/>
  <c r="L186" i="17"/>
  <c r="AG186" i="17" s="1"/>
  <c r="L185" i="17"/>
  <c r="AG185" i="17" s="1"/>
  <c r="L184" i="17"/>
  <c r="AG184" i="17" s="1"/>
  <c r="L183" i="17"/>
  <c r="AG183" i="17" s="1"/>
  <c r="L182" i="17"/>
  <c r="AG182" i="17" s="1"/>
  <c r="L181" i="17"/>
  <c r="AG181" i="17" s="1"/>
  <c r="L180" i="17"/>
  <c r="AG180" i="17" s="1"/>
  <c r="L179" i="17"/>
  <c r="AG179" i="17" s="1"/>
  <c r="L178" i="17"/>
  <c r="AG178" i="17" s="1"/>
  <c r="L177" i="17"/>
  <c r="AG177" i="17" s="1"/>
  <c r="L176" i="17"/>
  <c r="AG176" i="17" s="1"/>
  <c r="L175" i="17"/>
  <c r="AG175" i="17" s="1"/>
  <c r="L174" i="17"/>
  <c r="AG174" i="17" s="1"/>
  <c r="L173" i="17"/>
  <c r="AG173" i="17" s="1"/>
  <c r="L172" i="17"/>
  <c r="AG172" i="17" s="1"/>
  <c r="L171" i="17"/>
  <c r="AG171" i="17" s="1"/>
  <c r="L170" i="17"/>
  <c r="AG170" i="17" s="1"/>
  <c r="L169" i="17"/>
  <c r="AG169" i="17" s="1"/>
  <c r="L168" i="17"/>
  <c r="AG168" i="17" s="1"/>
  <c r="L167" i="17"/>
  <c r="AG167" i="17" s="1"/>
  <c r="L166" i="17"/>
  <c r="AG166" i="17" s="1"/>
  <c r="L165" i="17"/>
  <c r="AG165" i="17" s="1"/>
  <c r="L164" i="17"/>
  <c r="AG164" i="17" s="1"/>
  <c r="L163" i="17"/>
  <c r="AG163" i="17" s="1"/>
  <c r="L162" i="17"/>
  <c r="AG162" i="17" s="1"/>
  <c r="L161" i="17"/>
  <c r="AG161" i="17" s="1"/>
  <c r="L160" i="17"/>
  <c r="AG160" i="17" s="1"/>
  <c r="L159" i="17"/>
  <c r="AG159" i="17" s="1"/>
  <c r="L158" i="17"/>
  <c r="AG158" i="17" s="1"/>
  <c r="L157" i="17"/>
  <c r="AG157" i="17" s="1"/>
  <c r="L156" i="17"/>
  <c r="AG156" i="17" s="1"/>
  <c r="L155" i="17"/>
  <c r="AG155" i="17" s="1"/>
  <c r="L154" i="17"/>
  <c r="AG154" i="17" s="1"/>
  <c r="L153" i="17"/>
  <c r="AG153" i="17" s="1"/>
  <c r="L152" i="17"/>
  <c r="AG152" i="17" s="1"/>
  <c r="L151" i="17"/>
  <c r="AG151" i="17" s="1"/>
  <c r="L150" i="17"/>
  <c r="AG150" i="17" s="1"/>
  <c r="L149" i="17"/>
  <c r="AG149" i="17" s="1"/>
  <c r="L148" i="17"/>
  <c r="AG148" i="17" s="1"/>
  <c r="L147" i="17"/>
  <c r="AG147" i="17" s="1"/>
  <c r="L146" i="17"/>
  <c r="AG146" i="17" s="1"/>
  <c r="L145" i="17"/>
  <c r="AG145" i="17" s="1"/>
  <c r="L144" i="17"/>
  <c r="AG144" i="17" s="1"/>
  <c r="L143" i="17"/>
  <c r="AG143" i="17" s="1"/>
  <c r="L142" i="17"/>
  <c r="AG142" i="17" s="1"/>
  <c r="L141" i="17"/>
  <c r="AG141" i="17" s="1"/>
  <c r="L140" i="17"/>
  <c r="AG140" i="17" s="1"/>
  <c r="L139" i="17"/>
  <c r="AG139" i="17" s="1"/>
  <c r="L138" i="17"/>
  <c r="AG138" i="17" s="1"/>
  <c r="L137" i="17"/>
  <c r="AG137" i="17" s="1"/>
  <c r="L136" i="17"/>
  <c r="AG136" i="17" s="1"/>
  <c r="L135" i="17"/>
  <c r="AG135" i="17" s="1"/>
  <c r="L134" i="17"/>
  <c r="AG134" i="17" s="1"/>
  <c r="L133" i="17"/>
  <c r="AG133" i="17" s="1"/>
  <c r="L132" i="17"/>
  <c r="AG132" i="17" s="1"/>
  <c r="L131" i="17"/>
  <c r="AG131" i="17" s="1"/>
  <c r="L130" i="17"/>
  <c r="AG130" i="17" s="1"/>
  <c r="L129" i="17"/>
  <c r="AG129" i="17" s="1"/>
  <c r="L128" i="17"/>
  <c r="AG128" i="17" s="1"/>
  <c r="L127" i="17"/>
  <c r="AG127" i="17" s="1"/>
  <c r="L126" i="17"/>
  <c r="AG126" i="17" s="1"/>
  <c r="L125" i="17"/>
  <c r="AG125" i="17" s="1"/>
  <c r="L124" i="17"/>
  <c r="AG124" i="17" s="1"/>
  <c r="L123" i="17"/>
  <c r="AG123" i="17" s="1"/>
  <c r="L122" i="17"/>
  <c r="AG122" i="17" s="1"/>
  <c r="L121" i="17"/>
  <c r="AG121" i="17" s="1"/>
  <c r="L120" i="17"/>
  <c r="AG120" i="17" s="1"/>
  <c r="L119" i="17"/>
  <c r="AG119" i="17" s="1"/>
  <c r="L118" i="17"/>
  <c r="AG118" i="17" s="1"/>
  <c r="L117" i="17"/>
  <c r="AG117" i="17" s="1"/>
  <c r="L116" i="17"/>
  <c r="AG116" i="17" s="1"/>
  <c r="L115" i="17"/>
  <c r="AG115" i="17" s="1"/>
  <c r="L114" i="17"/>
  <c r="AG114" i="17" s="1"/>
  <c r="L113" i="17"/>
  <c r="AG113" i="17" s="1"/>
  <c r="L112" i="17"/>
  <c r="AG112" i="17" s="1"/>
  <c r="L111" i="17"/>
  <c r="AG111" i="17" s="1"/>
  <c r="L110" i="17"/>
  <c r="AG110" i="17" s="1"/>
  <c r="L109" i="17"/>
  <c r="AG109" i="17" s="1"/>
  <c r="L108" i="17"/>
  <c r="AG108" i="17" s="1"/>
  <c r="L107" i="17"/>
  <c r="AG107" i="17" s="1"/>
  <c r="L106" i="17"/>
  <c r="AG106" i="17" s="1"/>
  <c r="L105" i="17"/>
  <c r="AG105" i="17" s="1"/>
  <c r="L104" i="17"/>
  <c r="AG104" i="17" s="1"/>
  <c r="L103" i="17"/>
  <c r="AG103" i="17" s="1"/>
  <c r="L102" i="17"/>
  <c r="AG102" i="17" s="1"/>
  <c r="L101" i="17"/>
  <c r="AG101" i="17" s="1"/>
  <c r="L100" i="17"/>
  <c r="AG100" i="17" s="1"/>
  <c r="L99" i="17"/>
  <c r="AG99" i="17" s="1"/>
  <c r="L98" i="17"/>
  <c r="AG98" i="17" s="1"/>
  <c r="L97" i="17"/>
  <c r="AG97" i="17" s="1"/>
  <c r="L96" i="17"/>
  <c r="AG96" i="17" s="1"/>
  <c r="L95" i="17"/>
  <c r="AG95" i="17" s="1"/>
  <c r="L94" i="17"/>
  <c r="AG94" i="17" s="1"/>
  <c r="L93" i="17"/>
  <c r="AG93" i="17" s="1"/>
  <c r="L92" i="17"/>
  <c r="AG92" i="17" s="1"/>
  <c r="L91" i="17"/>
  <c r="AG91" i="17" s="1"/>
  <c r="L90" i="17"/>
  <c r="AG90" i="17" s="1"/>
  <c r="L89" i="17"/>
  <c r="AG89" i="17" s="1"/>
  <c r="L88" i="17"/>
  <c r="AG88" i="17" s="1"/>
  <c r="L87" i="17"/>
  <c r="AG87" i="17" s="1"/>
  <c r="L86" i="17"/>
  <c r="AG86" i="17" s="1"/>
  <c r="L85" i="17"/>
  <c r="AG85" i="17" s="1"/>
  <c r="L84" i="17"/>
  <c r="AG84" i="17" s="1"/>
  <c r="L83" i="17"/>
  <c r="AG83" i="17" s="1"/>
  <c r="L82" i="17"/>
  <c r="AG82" i="17" s="1"/>
  <c r="L81" i="17"/>
  <c r="AG81" i="17" s="1"/>
  <c r="L80" i="17"/>
  <c r="AG80" i="17" s="1"/>
  <c r="L79" i="17"/>
  <c r="AG79" i="17" s="1"/>
  <c r="L78" i="17"/>
  <c r="AG78" i="17" s="1"/>
  <c r="L77" i="17"/>
  <c r="AG77" i="17" s="1"/>
  <c r="L76" i="17"/>
  <c r="AG76" i="17" s="1"/>
  <c r="L75" i="17"/>
  <c r="AG75" i="17" s="1"/>
  <c r="L74" i="17"/>
  <c r="AG74" i="17" s="1"/>
  <c r="L73" i="17"/>
  <c r="AG73" i="17" s="1"/>
  <c r="L72" i="17"/>
  <c r="AG72" i="17" s="1"/>
  <c r="L71" i="17"/>
  <c r="AG71" i="17" s="1"/>
  <c r="L70" i="17"/>
  <c r="AG70" i="17" s="1"/>
  <c r="L69" i="17"/>
  <c r="AG69" i="17" s="1"/>
  <c r="L68" i="17"/>
  <c r="AG68" i="17" s="1"/>
  <c r="L67" i="17"/>
  <c r="AG67" i="17" s="1"/>
  <c r="N66" i="17"/>
  <c r="L66" i="17"/>
  <c r="AG66" i="17" s="1"/>
  <c r="L65" i="17"/>
  <c r="AG65" i="17" s="1"/>
  <c r="L64" i="17"/>
  <c r="AG64" i="17" s="1"/>
  <c r="L63" i="17"/>
  <c r="AG63" i="17" s="1"/>
  <c r="L62" i="17"/>
  <c r="AG62" i="17" s="1"/>
  <c r="L61" i="17"/>
  <c r="AG61" i="17" s="1"/>
  <c r="L60" i="17"/>
  <c r="AG60" i="17" s="1"/>
  <c r="L59" i="17"/>
  <c r="AG59" i="17" s="1"/>
  <c r="L58" i="17"/>
  <c r="AG58" i="17" s="1"/>
  <c r="L57" i="17"/>
  <c r="AG57" i="17" s="1"/>
  <c r="L56" i="17"/>
  <c r="AG56" i="17" s="1"/>
  <c r="L55" i="17"/>
  <c r="AG55" i="17" s="1"/>
  <c r="L54" i="17"/>
  <c r="AG54" i="17" s="1"/>
  <c r="L53" i="17"/>
  <c r="AG53" i="17" s="1"/>
  <c r="L52" i="17"/>
  <c r="AG52" i="17" s="1"/>
  <c r="L51" i="17"/>
  <c r="AG51" i="17" s="1"/>
  <c r="L50" i="17"/>
  <c r="AG50" i="17" s="1"/>
  <c r="L49" i="17"/>
  <c r="AG49" i="17" s="1"/>
  <c r="L48" i="17"/>
  <c r="AG48" i="17" s="1"/>
  <c r="L47" i="17"/>
  <c r="AG47" i="17" s="1"/>
  <c r="L46" i="17"/>
  <c r="AG46" i="17" s="1"/>
  <c r="L45" i="17"/>
  <c r="AG45" i="17" s="1"/>
  <c r="L44" i="17"/>
  <c r="AG44" i="17" s="1"/>
  <c r="L43" i="17"/>
  <c r="AG43" i="17" s="1"/>
  <c r="L42" i="17"/>
  <c r="AG42" i="17" s="1"/>
  <c r="L41" i="17"/>
  <c r="AG41" i="17" s="1"/>
  <c r="N40" i="17"/>
  <c r="L40" i="17" s="1"/>
  <c r="AG40" i="17" s="1"/>
  <c r="L39" i="17"/>
  <c r="AG39" i="17" s="1"/>
  <c r="L38" i="17"/>
  <c r="AG38" i="17" s="1"/>
  <c r="L37" i="17"/>
  <c r="AG37" i="17" s="1"/>
  <c r="L36" i="17"/>
  <c r="AG36" i="17" s="1"/>
  <c r="L35" i="17"/>
  <c r="AG35" i="17" s="1"/>
  <c r="N34" i="17"/>
  <c r="L34" i="17"/>
  <c r="AG34" i="17" s="1"/>
  <c r="L33" i="17"/>
  <c r="AG33" i="17" s="1"/>
  <c r="L32" i="17"/>
  <c r="AG32" i="17" s="1"/>
  <c r="L31" i="17"/>
  <c r="AG31" i="17" s="1"/>
  <c r="L30" i="17"/>
  <c r="AG30" i="17" s="1"/>
  <c r="L29" i="17"/>
  <c r="AG29" i="17" s="1"/>
  <c r="N28" i="17"/>
  <c r="L28" i="17" s="1"/>
  <c r="AG28" i="17" s="1"/>
  <c r="L27" i="17"/>
  <c r="AG27" i="17" s="1"/>
  <c r="L26" i="17"/>
  <c r="AG26" i="17" s="1"/>
  <c r="L25" i="17"/>
  <c r="AG25" i="17" s="1"/>
  <c r="L24" i="17"/>
  <c r="AG24" i="17" s="1"/>
  <c r="L23" i="17"/>
  <c r="AG23" i="17" s="1"/>
  <c r="L22" i="17"/>
  <c r="AG22" i="17" s="1"/>
  <c r="L21" i="17"/>
  <c r="AG21" i="17" s="1"/>
  <c r="L20" i="17"/>
  <c r="AG20" i="17" s="1"/>
  <c r="L19" i="17"/>
  <c r="AG19" i="17" s="1"/>
  <c r="L18" i="17"/>
  <c r="AG18" i="17" s="1"/>
  <c r="L17" i="17"/>
  <c r="AG17" i="17" s="1"/>
  <c r="L16" i="17"/>
  <c r="AG16" i="17" s="1"/>
  <c r="N15" i="17"/>
  <c r="L15" i="17"/>
  <c r="AG15" i="17" s="1"/>
  <c r="L14" i="17"/>
  <c r="AG14" i="17" s="1"/>
  <c r="L13" i="17"/>
  <c r="AG13" i="17" s="1"/>
  <c r="L12" i="17"/>
  <c r="AG12" i="17" s="1"/>
  <c r="L11" i="17"/>
  <c r="AG11" i="17" s="1"/>
  <c r="L10" i="17"/>
  <c r="AG10" i="17" s="1"/>
  <c r="L9" i="17"/>
  <c r="AG9" i="17" s="1"/>
  <c r="L8" i="17"/>
  <c r="AG8" i="17" s="1"/>
  <c r="L7" i="17"/>
  <c r="AG7" i="17" s="1"/>
  <c r="L6" i="17"/>
  <c r="AG6" i="17" s="1"/>
  <c r="L5" i="17"/>
  <c r="AG5" i="17" s="1"/>
  <c r="L616" i="1"/>
  <c r="H143" i="6" l="1"/>
  <c r="D139"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40" i="6"/>
  <c r="D141" i="6"/>
  <c r="D142" i="6"/>
  <c r="D143" i="6"/>
  <c r="D144" i="6"/>
  <c r="D145" i="6"/>
  <c r="L138" i="1"/>
  <c r="L5" i="1" l="1"/>
  <c r="L689" i="1" l="1"/>
  <c r="L349" i="1"/>
  <c r="L97" i="1"/>
  <c r="L795" i="1"/>
  <c r="L96" i="1"/>
  <c r="L796" i="1"/>
  <c r="L93" i="1"/>
  <c r="L94" i="1"/>
  <c r="L95" i="1"/>
  <c r="L797" i="1"/>
  <c r="L798" i="1"/>
  <c r="L799" i="1"/>
  <c r="L90" i="1"/>
  <c r="L87" i="1"/>
  <c r="L800" i="1"/>
  <c r="L801" i="1"/>
  <c r="L86" i="1"/>
  <c r="L802" i="1"/>
  <c r="L83" i="1"/>
  <c r="L803" i="1"/>
  <c r="L804" i="1"/>
  <c r="L805" i="1"/>
  <c r="L75" i="1"/>
  <c r="L834" i="1"/>
  <c r="L77" i="1"/>
  <c r="L835" i="1"/>
  <c r="L836" i="1"/>
  <c r="L73" i="1"/>
  <c r="L70" i="1"/>
  <c r="L71" i="1"/>
  <c r="L837" i="1"/>
  <c r="L69" i="1"/>
  <c r="L838" i="1"/>
  <c r="L839" i="1"/>
  <c r="L65" i="1"/>
  <c r="L64" i="1"/>
  <c r="L840" i="1"/>
  <c r="L62" i="1"/>
  <c r="L841" i="1"/>
  <c r="L842" i="1"/>
  <c r="L59" i="1"/>
  <c r="L58" i="1"/>
  <c r="L843" i="1"/>
  <c r="L844" i="1"/>
  <c r="L56" i="1"/>
  <c r="L875" i="1"/>
  <c r="L53" i="1"/>
  <c r="L52" i="1"/>
  <c r="L51" i="1"/>
  <c r="L876" i="1"/>
  <c r="L877" i="1"/>
  <c r="L878" i="1"/>
  <c r="L879" i="1"/>
  <c r="L880" i="1"/>
  <c r="L46" i="1"/>
  <c r="L881" i="1"/>
  <c r="L882" i="1"/>
  <c r="L42" i="1"/>
  <c r="L883" i="1"/>
  <c r="L39" i="1"/>
  <c r="L885" i="1"/>
  <c r="L886" i="1"/>
  <c r="L887" i="1"/>
  <c r="L888" i="1"/>
  <c r="L889" i="1"/>
  <c r="L890" i="1"/>
  <c r="L30" i="1"/>
  <c r="L891" i="1"/>
  <c r="L892" i="1"/>
  <c r="L893" i="1"/>
  <c r="L894" i="1"/>
  <c r="L24" i="1"/>
  <c r="L895" i="1"/>
  <c r="L22" i="1"/>
  <c r="L21" i="1"/>
  <c r="L896" i="1"/>
  <c r="L897" i="1"/>
  <c r="L898" i="1"/>
  <c r="L899" i="1"/>
  <c r="L16" i="1"/>
  <c r="L14" i="1"/>
  <c r="L900" i="1"/>
  <c r="L12" i="1"/>
  <c r="L901" i="1"/>
  <c r="L902" i="1"/>
  <c r="L929" i="1"/>
  <c r="L8" i="1"/>
  <c r="L930" i="1"/>
  <c r="L931" i="1"/>
  <c r="L754" i="1"/>
  <c r="L755" i="1"/>
  <c r="L130" i="1"/>
  <c r="L756" i="1"/>
  <c r="L757" i="1"/>
  <c r="L783" i="1"/>
  <c r="L127" i="1"/>
  <c r="L122" i="1"/>
  <c r="L123" i="1"/>
  <c r="L784" i="1"/>
  <c r="L115" i="1"/>
  <c r="L116" i="1"/>
  <c r="L117" i="1"/>
  <c r="L785" i="1"/>
  <c r="L786" i="1"/>
  <c r="L787" i="1"/>
  <c r="L788" i="1"/>
  <c r="L789" i="1"/>
  <c r="L109" i="1"/>
  <c r="L110" i="1"/>
  <c r="L790" i="1"/>
  <c r="L112" i="1"/>
  <c r="L113" i="1"/>
  <c r="L114" i="1"/>
  <c r="L791" i="1"/>
  <c r="L103" i="1"/>
  <c r="L104" i="1"/>
  <c r="L105" i="1"/>
  <c r="L792" i="1"/>
  <c r="L793" i="1"/>
  <c r="L101" i="1"/>
  <c r="L99" i="1"/>
  <c r="L794" i="1"/>
  <c r="L672" i="1"/>
  <c r="L673" i="1"/>
  <c r="L189" i="1"/>
  <c r="L190" i="1"/>
  <c r="L191" i="1"/>
  <c r="L674" i="1"/>
  <c r="L675" i="1"/>
  <c r="L194" i="1"/>
  <c r="L195" i="1"/>
  <c r="L196" i="1"/>
  <c r="L197" i="1"/>
  <c r="L198" i="1"/>
  <c r="L676" i="1"/>
  <c r="L677" i="1"/>
  <c r="L698" i="1"/>
  <c r="L699" i="1"/>
  <c r="L203" i="1"/>
  <c r="L170" i="1"/>
  <c r="L171" i="1"/>
  <c r="L172" i="1"/>
  <c r="L173" i="1"/>
  <c r="L174" i="1"/>
  <c r="L700" i="1"/>
  <c r="L176" i="1"/>
  <c r="L701" i="1"/>
  <c r="L702" i="1"/>
  <c r="L179" i="1"/>
  <c r="L180" i="1"/>
  <c r="L181" i="1"/>
  <c r="L182" i="1"/>
  <c r="L183" i="1"/>
  <c r="L184" i="1"/>
  <c r="L185" i="1"/>
  <c r="L703" i="1"/>
  <c r="L162" i="1"/>
  <c r="L163" i="1"/>
  <c r="L164" i="1"/>
  <c r="L717" i="1"/>
  <c r="L718" i="1"/>
  <c r="L719" i="1"/>
  <c r="L168" i="1"/>
  <c r="L169" i="1"/>
  <c r="L720" i="1"/>
  <c r="L721" i="1"/>
  <c r="L157" i="1"/>
  <c r="L158" i="1"/>
  <c r="L722" i="1"/>
  <c r="L723" i="1"/>
  <c r="L161" i="1"/>
  <c r="L148" i="1"/>
  <c r="L149" i="1"/>
  <c r="L724" i="1"/>
  <c r="L747" i="1"/>
  <c r="L152" i="1"/>
  <c r="L153" i="1"/>
  <c r="L748" i="1"/>
  <c r="L749" i="1"/>
  <c r="L750" i="1"/>
  <c r="L144" i="1"/>
  <c r="L145" i="1"/>
  <c r="L146" i="1"/>
  <c r="L751" i="1"/>
  <c r="L136" i="1"/>
  <c r="L752" i="1"/>
  <c r="L139" i="1"/>
  <c r="L753" i="1"/>
  <c r="L141" i="1"/>
  <c r="L133" i="1"/>
  <c r="L134" i="1"/>
  <c r="L135" i="1"/>
  <c r="L132" i="1"/>
  <c r="L347" i="1"/>
  <c r="L348" i="1"/>
  <c r="L350" i="1"/>
  <c r="L351" i="1"/>
  <c r="L352" i="1"/>
  <c r="L353" i="1"/>
  <c r="L354" i="1"/>
  <c r="L355" i="1"/>
  <c r="L356" i="1"/>
  <c r="L357" i="1"/>
  <c r="L358" i="1"/>
  <c r="L359" i="1"/>
  <c r="L360" i="1"/>
  <c r="L361" i="1"/>
  <c r="L386" i="1"/>
  <c r="L387" i="1"/>
  <c r="L388" i="1"/>
  <c r="L389" i="1"/>
  <c r="L390" i="1"/>
  <c r="L391" i="1"/>
  <c r="L392" i="1"/>
  <c r="L393" i="1"/>
  <c r="L678" i="1"/>
  <c r="L679" i="1"/>
  <c r="L680" i="1"/>
  <c r="L681" i="1"/>
  <c r="L682" i="1"/>
  <c r="L683" i="1"/>
  <c r="L684" i="1"/>
  <c r="L685" i="1"/>
  <c r="L686" i="1"/>
  <c r="L687" i="1"/>
  <c r="L688" i="1"/>
  <c r="L690" i="1"/>
  <c r="L691" i="1"/>
  <c r="L692" i="1"/>
  <c r="L693" i="1"/>
  <c r="L694" i="1"/>
  <c r="L695" i="1"/>
  <c r="L696" i="1"/>
  <c r="L697" i="1"/>
  <c r="L394" i="1"/>
  <c r="L395" i="1"/>
  <c r="L396" i="1"/>
  <c r="L397" i="1"/>
  <c r="L428" i="1"/>
  <c r="L429" i="1"/>
  <c r="L704" i="1"/>
  <c r="L705" i="1"/>
  <c r="L706" i="1"/>
  <c r="L707" i="1"/>
  <c r="L708" i="1"/>
  <c r="L709" i="1"/>
  <c r="L710" i="1"/>
  <c r="L711" i="1"/>
  <c r="L712" i="1"/>
  <c r="L713" i="1"/>
  <c r="L714" i="1"/>
  <c r="L715" i="1"/>
  <c r="L716" i="1"/>
  <c r="L430" i="1"/>
  <c r="L431" i="1"/>
  <c r="L432" i="1"/>
  <c r="L433" i="1"/>
  <c r="L434" i="1"/>
  <c r="L435" i="1"/>
  <c r="L436" i="1"/>
  <c r="L437" i="1"/>
  <c r="L725" i="1"/>
  <c r="L726" i="1"/>
  <c r="L727" i="1"/>
  <c r="L728" i="1"/>
  <c r="L729" i="1"/>
  <c r="L730" i="1"/>
  <c r="L731" i="1"/>
  <c r="L732" i="1"/>
  <c r="L733" i="1"/>
  <c r="L734" i="1"/>
  <c r="L735" i="1"/>
  <c r="L736" i="1"/>
  <c r="L737" i="1"/>
  <c r="L738" i="1"/>
  <c r="L739" i="1"/>
  <c r="L740" i="1"/>
  <c r="L741" i="1"/>
  <c r="L742" i="1"/>
  <c r="L743" i="1"/>
  <c r="L744" i="1"/>
  <c r="L745" i="1"/>
  <c r="L746" i="1"/>
  <c r="L438" i="1"/>
  <c r="L439" i="1"/>
  <c r="L440" i="1"/>
  <c r="L441" i="1"/>
  <c r="L442" i="1"/>
  <c r="L443" i="1"/>
  <c r="L444" i="1"/>
  <c r="L445" i="1"/>
  <c r="L446" i="1"/>
  <c r="L447" i="1"/>
  <c r="L448"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449" i="1"/>
  <c r="L450" i="1"/>
  <c r="L451" i="1"/>
  <c r="L452" i="1"/>
  <c r="L453" i="1"/>
  <c r="L454" i="1"/>
  <c r="L482" i="1"/>
  <c r="L483" i="1"/>
  <c r="L484" i="1"/>
  <c r="L485" i="1"/>
  <c r="L486" i="1"/>
  <c r="L487" i="1"/>
  <c r="L488" i="1"/>
  <c r="L489" i="1"/>
  <c r="L490" i="1"/>
  <c r="L491" i="1"/>
  <c r="L492" i="1"/>
  <c r="L493" i="1"/>
  <c r="L494" i="1"/>
  <c r="L495" i="1"/>
  <c r="L496" i="1"/>
  <c r="L497" i="1"/>
  <c r="L498"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499" i="1"/>
  <c r="L500" i="1"/>
  <c r="L501" i="1"/>
  <c r="L502" i="1"/>
  <c r="L503" i="1"/>
  <c r="L504" i="1"/>
  <c r="L505" i="1"/>
  <c r="L506" i="1"/>
  <c r="L529" i="1"/>
  <c r="L530" i="1"/>
  <c r="L531"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532" i="1"/>
  <c r="L533" i="1"/>
  <c r="L534" i="1"/>
  <c r="L535" i="1"/>
  <c r="L536" i="1"/>
  <c r="L537" i="1"/>
  <c r="L538" i="1"/>
  <c r="L539" i="1"/>
  <c r="L540" i="1"/>
  <c r="L541" i="1"/>
  <c r="L542" i="1"/>
  <c r="L543" i="1"/>
  <c r="L569" i="1"/>
  <c r="L570" i="1"/>
  <c r="L571" i="1"/>
  <c r="L572" i="1"/>
  <c r="L573" i="1"/>
  <c r="L574" i="1"/>
  <c r="L575" i="1"/>
  <c r="L576" i="1"/>
  <c r="L577" i="1"/>
  <c r="L578" i="1"/>
  <c r="L579" i="1"/>
  <c r="L580" i="1"/>
  <c r="L581" i="1"/>
  <c r="L582" i="1"/>
  <c r="L583" i="1"/>
  <c r="L61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613" i="1"/>
  <c r="L614" i="1"/>
  <c r="L615" i="1"/>
  <c r="L222" i="1"/>
  <c r="L223" i="1"/>
  <c r="L224" i="1"/>
  <c r="L617" i="1"/>
  <c r="L226" i="1"/>
  <c r="L618" i="1"/>
  <c r="L228" i="1"/>
  <c r="L619" i="1"/>
  <c r="L651" i="1"/>
  <c r="L655" i="1"/>
  <c r="L232" i="1"/>
  <c r="L656" i="1"/>
  <c r="L884" i="1"/>
  <c r="L234" i="1"/>
  <c r="L235" i="1"/>
  <c r="L657" i="1"/>
  <c r="L658" i="1"/>
  <c r="L238" i="1"/>
  <c r="L239" i="1"/>
  <c r="L240" i="1"/>
  <c r="L241" i="1"/>
  <c r="L659" i="1"/>
  <c r="L660" i="1"/>
  <c r="L244" i="1"/>
  <c r="L209" i="1"/>
  <c r="L210" i="1"/>
  <c r="L661" i="1"/>
  <c r="L662" i="1"/>
  <c r="L213" i="1"/>
  <c r="L663" i="1"/>
  <c r="L664" i="1"/>
  <c r="L665" i="1"/>
  <c r="L666" i="1"/>
  <c r="L667" i="1"/>
  <c r="L668" i="1"/>
  <c r="L669" i="1"/>
  <c r="L670" i="1"/>
  <c r="L204" i="1"/>
  <c r="L205" i="1"/>
  <c r="L671" i="1"/>
  <c r="L207" i="1"/>
  <c r="L208" i="1"/>
  <c r="L346" i="1"/>
  <c r="L246" i="1"/>
  <c r="L247" i="1"/>
  <c r="L248" i="1"/>
  <c r="L249" i="1"/>
  <c r="L250" i="1"/>
  <c r="L251" i="1"/>
  <c r="L252" i="1"/>
  <c r="L253" i="1"/>
  <c r="L254" i="1"/>
  <c r="L255" i="1"/>
  <c r="L256" i="1"/>
  <c r="L257" i="1"/>
  <c r="L6" i="1"/>
  <c r="L7" i="1"/>
  <c r="L9" i="1"/>
  <c r="L10" i="1"/>
  <c r="L11" i="1"/>
  <c r="L13" i="1"/>
  <c r="L17" i="1"/>
  <c r="L18" i="1"/>
  <c r="L19" i="1"/>
  <c r="L20" i="1"/>
  <c r="L23" i="1"/>
  <c r="L25" i="1"/>
  <c r="L26" i="1"/>
  <c r="L27"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29" i="1"/>
  <c r="L31" i="1"/>
  <c r="L32" i="1"/>
  <c r="L33" i="1"/>
  <c r="L35" i="1"/>
  <c r="L36" i="1"/>
  <c r="L37" i="1"/>
  <c r="L38" i="1"/>
  <c r="L41" i="1"/>
  <c r="L43"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44" i="1"/>
  <c r="L45" i="1"/>
  <c r="L47" i="1"/>
  <c r="L48" i="1"/>
  <c r="L49" i="1"/>
  <c r="L50" i="1"/>
  <c r="L54" i="1"/>
  <c r="L55" i="1"/>
  <c r="L57" i="1"/>
  <c r="L60" i="1"/>
  <c r="L61" i="1"/>
  <c r="L63" i="1"/>
  <c r="L67" i="1"/>
  <c r="L68" i="1"/>
  <c r="L72" i="1"/>
  <c r="L74" i="1"/>
  <c r="L76" i="1"/>
  <c r="L362" i="1"/>
  <c r="L363" i="1"/>
  <c r="L364" i="1"/>
  <c r="L365" i="1"/>
  <c r="L366" i="1"/>
  <c r="L367" i="1"/>
  <c r="L368" i="1"/>
  <c r="L369" i="1"/>
  <c r="L370" i="1"/>
  <c r="L371" i="1"/>
  <c r="L372" i="1"/>
  <c r="L373" i="1"/>
  <c r="L374" i="1"/>
  <c r="L375" i="1"/>
  <c r="L376" i="1"/>
  <c r="L377" i="1"/>
  <c r="L378" i="1"/>
  <c r="L379" i="1"/>
  <c r="L380" i="1"/>
  <c r="L381" i="1"/>
  <c r="L382" i="1"/>
  <c r="L383" i="1"/>
  <c r="L384" i="1"/>
  <c r="L385" i="1"/>
  <c r="L78" i="1"/>
  <c r="L79" i="1"/>
  <c r="L80" i="1"/>
  <c r="L81" i="1"/>
  <c r="L82" i="1"/>
  <c r="L84" i="1"/>
  <c r="L85" i="1"/>
  <c r="L88" i="1"/>
  <c r="L89" i="1"/>
  <c r="L91" i="1"/>
  <c r="L92" i="1"/>
  <c r="L98"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100" i="1"/>
  <c r="L102" i="1"/>
  <c r="L106" i="1"/>
  <c r="L107" i="1"/>
  <c r="L108" i="1"/>
  <c r="L111" i="1"/>
  <c r="L118" i="1"/>
  <c r="L119" i="1"/>
  <c r="L120" i="1"/>
  <c r="L121" i="1"/>
  <c r="L124" i="1"/>
  <c r="L125" i="1"/>
  <c r="L126" i="1"/>
  <c r="L128" i="1"/>
  <c r="L129" i="1"/>
  <c r="L131" i="1"/>
  <c r="L137" i="1"/>
  <c r="L140" i="1"/>
  <c r="L142" i="1"/>
  <c r="L143" i="1"/>
  <c r="L147" i="1"/>
  <c r="L150" i="1"/>
  <c r="L151" i="1"/>
  <c r="L154" i="1"/>
  <c r="L155" i="1"/>
  <c r="L156" i="1"/>
  <c r="L159"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160" i="1"/>
  <c r="L165" i="1"/>
  <c r="L166" i="1"/>
  <c r="L167" i="1"/>
  <c r="L175" i="1"/>
  <c r="L177" i="1"/>
  <c r="L178" i="1"/>
  <c r="L186" i="1"/>
  <c r="L187" i="1"/>
  <c r="L188" i="1"/>
  <c r="L192" i="1"/>
  <c r="L193" i="1"/>
  <c r="L199" i="1"/>
  <c r="L200" i="1"/>
  <c r="L201" i="1"/>
  <c r="L202" i="1"/>
  <c r="L206" i="1"/>
  <c r="L211" i="1"/>
  <c r="L212" i="1"/>
  <c r="L214" i="1"/>
  <c r="L215" i="1"/>
  <c r="L216" i="1"/>
  <c r="L217" i="1"/>
  <c r="L218" i="1"/>
  <c r="L219" i="1"/>
  <c r="L507" i="1"/>
  <c r="L508" i="1"/>
  <c r="L509" i="1"/>
  <c r="L510" i="1"/>
  <c r="L511" i="1"/>
  <c r="L512" i="1"/>
  <c r="L513" i="1"/>
  <c r="L514" i="1"/>
  <c r="L515" i="1"/>
  <c r="L516" i="1"/>
  <c r="L517" i="1"/>
  <c r="L518" i="1"/>
  <c r="L519" i="1"/>
  <c r="L520" i="1"/>
  <c r="L521" i="1"/>
  <c r="L522" i="1"/>
  <c r="L523" i="1"/>
  <c r="L524" i="1"/>
  <c r="L525" i="1"/>
  <c r="L526" i="1"/>
  <c r="L527" i="1"/>
  <c r="L528" i="1"/>
  <c r="L220" i="1"/>
  <c r="L221" i="1"/>
  <c r="L225" i="1"/>
  <c r="L227" i="1"/>
  <c r="L229" i="1"/>
  <c r="L230" i="1"/>
  <c r="L231" i="1"/>
  <c r="L233" i="1"/>
  <c r="L236" i="1"/>
  <c r="L237" i="1"/>
  <c r="L242" i="1"/>
  <c r="L243" i="1"/>
  <c r="L245" i="1"/>
  <c r="L258" i="1"/>
  <c r="L25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260" i="1"/>
  <c r="L261" i="1"/>
  <c r="L262" i="1"/>
  <c r="L263" i="1"/>
  <c r="L264" i="1"/>
  <c r="L265" i="1"/>
  <c r="L266" i="1"/>
  <c r="L267" i="1"/>
  <c r="L268" i="1"/>
  <c r="L269" i="1"/>
  <c r="L270" i="1"/>
  <c r="L271" i="1"/>
  <c r="L301" i="1"/>
  <c r="L302" i="1"/>
  <c r="L30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304" i="1"/>
  <c r="L305" i="1"/>
  <c r="L306" i="1"/>
  <c r="L307" i="1"/>
  <c r="L308" i="1"/>
  <c r="L309" i="1"/>
  <c r="L310" i="1"/>
  <c r="L345"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N66" i="1"/>
  <c r="L66" i="1" s="1"/>
  <c r="N40" i="1"/>
  <c r="L40" i="1" s="1"/>
  <c r="N34" i="1"/>
  <c r="L34" i="1" s="1"/>
  <c r="N15" i="1"/>
  <c r="L15" i="1" s="1"/>
  <c r="N28" i="1"/>
  <c r="L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53BA0421-FE87-4C84-8D2A-16133369206C}">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14D2C641-107F-45B3-8C06-45D0BCABD329}">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FCB1BC7A-68F1-4559-875B-51CF22CB2E90}">
      <text>
        <r>
          <rPr>
            <b/>
            <sz val="9"/>
            <color indexed="81"/>
            <rFont val="Tahoma"/>
            <family val="2"/>
          </rPr>
          <t>Canaway, Ian:</t>
        </r>
        <r>
          <rPr>
            <sz val="9"/>
            <color indexed="81"/>
            <rFont val="Tahoma"/>
            <family val="2"/>
          </rPr>
          <t xml:space="preserve">
update calc, to factor by flow in flow period
</t>
        </r>
      </text>
    </comment>
    <comment ref="L40" authorId="0" shapeId="0" xr:uid="{8BC09F95-2EEE-41FA-B238-4AE3DCCA4A9F}">
      <text>
        <r>
          <rPr>
            <b/>
            <sz val="9"/>
            <color indexed="81"/>
            <rFont val="Tahoma"/>
            <family val="2"/>
          </rPr>
          <t>Canaway, Ian:</t>
        </r>
        <r>
          <rPr>
            <sz val="9"/>
            <color indexed="81"/>
            <rFont val="Tahoma"/>
            <family val="2"/>
          </rPr>
          <t xml:space="preserve">
update calc, to factor by flow in flow period
</t>
        </r>
      </text>
    </comment>
    <comment ref="N40" authorId="0" shapeId="0" xr:uid="{489F8C65-D40D-4EAD-BC7E-5B6E2549E9AD}">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72EA1A27-C9BF-4974-A7D5-8D15929650CF}">
      <text>
        <r>
          <rPr>
            <b/>
            <sz val="9"/>
            <color indexed="81"/>
            <rFont val="Tahoma"/>
            <family val="2"/>
          </rPr>
          <t>Canaway, Ian:</t>
        </r>
        <r>
          <rPr>
            <sz val="9"/>
            <color indexed="81"/>
            <rFont val="Tahoma"/>
            <family val="2"/>
          </rPr>
          <t xml:space="preserve">
update calc, to factor by flow in flow period
</t>
        </r>
      </text>
    </comment>
    <comment ref="N66" authorId="0" shapeId="0" xr:uid="{61959850-89A6-47E1-A013-42B2BB5D5B32}">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57E083E8-BD3D-4DB0-B80A-5500FC781D55}">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97441688-FD8C-495B-940B-FEB7E862FA5D}">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432E1C1B-634E-45FE-A7A2-C3EEBA6758EC}">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306EC642-F0F4-43A9-854E-2B5FA6FC88F8}">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CF4B2D9-2E62-44E3-B2F3-35D206A88EB3}">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CB9D0118-C3BC-4ED3-A73F-634E79831858}">
      <text>
        <r>
          <rPr>
            <b/>
            <sz val="9"/>
            <color indexed="81"/>
            <rFont val="Tahoma"/>
            <family val="2"/>
          </rPr>
          <t>Canaway, Ian:</t>
        </r>
        <r>
          <rPr>
            <sz val="9"/>
            <color indexed="81"/>
            <rFont val="Tahoma"/>
            <family val="2"/>
          </rPr>
          <t xml:space="preserve">
update calc, to factor by flow in flow period
</t>
        </r>
      </text>
    </comment>
    <comment ref="L40" authorId="0" shapeId="0" xr:uid="{AE3FF183-56FC-4E98-BC1E-D22F3B8EE6CD}">
      <text>
        <r>
          <rPr>
            <b/>
            <sz val="9"/>
            <color indexed="81"/>
            <rFont val="Tahoma"/>
            <family val="2"/>
          </rPr>
          <t>Canaway, Ian:</t>
        </r>
        <r>
          <rPr>
            <sz val="9"/>
            <color indexed="81"/>
            <rFont val="Tahoma"/>
            <family val="2"/>
          </rPr>
          <t xml:space="preserve">
update calc, to factor by flow in flow period
</t>
        </r>
      </text>
    </comment>
    <comment ref="N40" authorId="0" shapeId="0" xr:uid="{1ACFB3CE-427C-4E7C-B7D6-8AE1BBD3304E}">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809FD948-F2D5-4129-A0FD-C752DB89D137}">
      <text>
        <r>
          <rPr>
            <b/>
            <sz val="9"/>
            <color indexed="81"/>
            <rFont val="Tahoma"/>
            <family val="2"/>
          </rPr>
          <t>Canaway, Ian:</t>
        </r>
        <r>
          <rPr>
            <sz val="9"/>
            <color indexed="81"/>
            <rFont val="Tahoma"/>
            <family val="2"/>
          </rPr>
          <t xml:space="preserve">
update calc, to factor by flow in flow period
</t>
        </r>
      </text>
    </comment>
    <comment ref="N66" authorId="0" shapeId="0" xr:uid="{46EB9DA3-D1B8-4B8F-9D8F-362FD6A3CB5B}">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44A31F04-D2BE-4FE6-867B-5F1DCDF05C1A}">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CCA81C5C-2459-472F-BA77-127D155E4B58}">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09C1ABB5-2830-43F3-B50C-6B4B4DD5C6B9}">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00000000-0006-0000-0300-000001000000}">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0000000-0006-0000-0300-000002000000}">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00000000-0006-0000-0300-00000B000000}">
      <text>
        <r>
          <rPr>
            <b/>
            <sz val="9"/>
            <color indexed="81"/>
            <rFont val="Tahoma"/>
            <family val="2"/>
          </rPr>
          <t>Canaway, Ian:</t>
        </r>
        <r>
          <rPr>
            <sz val="9"/>
            <color indexed="81"/>
            <rFont val="Tahoma"/>
            <family val="2"/>
          </rPr>
          <t xml:space="preserve">
update calc, to factor by flow in flow period
</t>
        </r>
      </text>
    </comment>
    <comment ref="L40" authorId="0" shapeId="0" xr:uid="{00000000-0006-0000-0300-000009000000}">
      <text>
        <r>
          <rPr>
            <b/>
            <sz val="9"/>
            <color indexed="81"/>
            <rFont val="Tahoma"/>
            <family val="2"/>
          </rPr>
          <t>Canaway, Ian:</t>
        </r>
        <r>
          <rPr>
            <sz val="9"/>
            <color indexed="81"/>
            <rFont val="Tahoma"/>
            <family val="2"/>
          </rPr>
          <t xml:space="preserve">
update calc, to factor by flow in flow period
</t>
        </r>
      </text>
    </comment>
    <comment ref="N40" authorId="0" shapeId="0" xr:uid="{6F92B1E5-4B93-43D0-A632-69B5A1E96018}">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00000000-0006-0000-0300-000007000000}">
      <text>
        <r>
          <rPr>
            <b/>
            <sz val="9"/>
            <color indexed="81"/>
            <rFont val="Tahoma"/>
            <family val="2"/>
          </rPr>
          <t>Canaway, Ian:</t>
        </r>
        <r>
          <rPr>
            <sz val="9"/>
            <color indexed="81"/>
            <rFont val="Tahoma"/>
            <family val="2"/>
          </rPr>
          <t xml:space="preserve">
update calc, to factor by flow in flow period
</t>
        </r>
      </text>
    </comment>
    <comment ref="N66" authorId="0" shapeId="0" xr:uid="{00000000-0006-0000-0300-000008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00000000-0006-0000-0300-000004000000}">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00000000-0006-0000-0300-000005000000}">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00000000-0006-0000-0300-000006000000}">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sharedStrings.xml><?xml version="1.0" encoding="utf-8"?>
<sst xmlns="http://schemas.openxmlformats.org/spreadsheetml/2006/main" count="55805" uniqueCount="393">
  <si>
    <t>incident</t>
  </si>
  <si>
    <t>speed_limit</t>
  </si>
  <si>
    <t>flow_rate</t>
  </si>
  <si>
    <t>duration</t>
  </si>
  <si>
    <t>Yes/No selection</t>
  </si>
  <si>
    <t>II</t>
  </si>
  <si>
    <t>High</t>
  </si>
  <si>
    <t>Yes</t>
  </si>
  <si>
    <t>XI</t>
  </si>
  <si>
    <t>Medium</t>
  </si>
  <si>
    <t>No</t>
  </si>
  <si>
    <t>XX</t>
  </si>
  <si>
    <t>Low</t>
  </si>
  <si>
    <t>S</t>
  </si>
  <si>
    <t>Term</t>
  </si>
  <si>
    <t>Values</t>
  </si>
  <si>
    <t>Description</t>
  </si>
  <si>
    <t>Flow rate of vehicles in the model.
Always present.
High = &gt;1000
Medium = &gt;400 &lt;1000
Low = &lt;400</t>
  </si>
  <si>
    <t>Speed limit applied to model.
Always present.
Defaults to 70mph.</t>
  </si>
  <si>
    <t>Describes what's happening in the road.
Always present i.e.
II = all lanes open
XI = one lane closed (lane one or two)
XX = both lanes closed
S = slow moving vehicle or WCH in lane</t>
  </si>
  <si>
    <t>Describes how long the incident occurs for. i.e.
2.5 = 0 to 5 minutes
10 = 5 to 15 minutes
25 = 15 to 30 minutes (rounded to 5 mins)
45 = 30 to 60 minutes
90 = 60 to 120 minutes
Not required for 'slow moving vehicle' or 'all lanes open' incident.</t>
  </si>
  <si>
    <t>Version</t>
  </si>
  <si>
    <t>Notes</t>
  </si>
  <si>
    <t>v0.1</t>
  </si>
  <si>
    <t>Document created &amp; issued to MW, AH.</t>
  </si>
  <si>
    <t>v0.2</t>
  </si>
  <si>
    <t>Proforma sheet updated to include lane closure impact (traffic model look-ups) associated with TOs and VMS. Re-issued to MW &amp; AH.</t>
  </si>
  <si>
    <t>v0.3</t>
  </si>
  <si>
    <t>Definitions revised and occurrence data started to be populated</t>
  </si>
  <si>
    <t>v1.0</t>
  </si>
  <si>
    <t>First issue - Author SP, RG-May-2019. Check &amp; Approved - IC-Sept&amp;Oct-2019</t>
  </si>
  <si>
    <t>Prohibition of WCH &amp; Slow Moving Vehicles</t>
  </si>
  <si>
    <t>Emergency Areas with MHS (c.1.3-1.5km spacing) &amp; removal of laybys</t>
  </si>
  <si>
    <t>Traffic Officer Service (inc. CCTV)</t>
  </si>
  <si>
    <t>VMS with QP, CM, SVD</t>
  </si>
  <si>
    <t>Status of completion 
(G = complete, A = nearly, red = no / significant work needed)</t>
  </si>
  <si>
    <t>Traffic Model Configuration Items</t>
  </si>
  <si>
    <t>Occurrence Quantification (Baseline Data)</t>
  </si>
  <si>
    <t>Impact Assumption</t>
  </si>
  <si>
    <t>Evidence Source (for impacts)</t>
  </si>
  <si>
    <t>Operational occurrence ID</t>
  </si>
  <si>
    <t>Operational occurrence</t>
  </si>
  <si>
    <t>Operational sub-occurrence ID</t>
  </si>
  <si>
    <t>Operational sub-occurrence</t>
  </si>
  <si>
    <t>Additional information</t>
  </si>
  <si>
    <t>Include in Clearance Time Calc?</t>
  </si>
  <si>
    <t>Lane(s) impacted or closed, incl. SMV/WCH?</t>
  </si>
  <si>
    <t>Flow Level</t>
  </si>
  <si>
    <t>Reduced traffic speeds?
Yes/No?</t>
  </si>
  <si>
    <t>Speed (mph)</t>
  </si>
  <si>
    <t>Average frequency (per 10 miles / year)</t>
  </si>
  <si>
    <t>Duration (bin) of occurrence (based on average duration)</t>
  </si>
  <si>
    <t>Frequency (raw data)</t>
  </si>
  <si>
    <t>Data source or assumption notes/method</t>
  </si>
  <si>
    <t>Frequency</t>
  </si>
  <si>
    <t>Duration</t>
  </si>
  <si>
    <t>Complete</t>
  </si>
  <si>
    <t>OO6</t>
  </si>
  <si>
    <t>Maintenance</t>
  </si>
  <si>
    <t>M02</t>
  </si>
  <si>
    <t>Planned temporary traffic management</t>
  </si>
  <si>
    <t>No additional information</t>
  </si>
  <si>
    <t>1991</t>
  </si>
  <si>
    <t xml:space="preserve">ControlWorks </t>
  </si>
  <si>
    <t>None</t>
  </si>
  <si>
    <t>Use of MHS to conduct maintenance to reduce need for TM/TTM. Conservative estimate from previous SMP schemes. Assume fixed access gantries / fold-down masts used. Based on RWSAT data</t>
  </si>
  <si>
    <t>OO1</t>
  </si>
  <si>
    <t>Debris in road</t>
  </si>
  <si>
    <t>DR02</t>
  </si>
  <si>
    <t>Debris impedes traffic</t>
  </si>
  <si>
    <t>0</t>
  </si>
  <si>
    <t>Highways England, TOS Benefits Approach (slides 16 and 17) &lt; 15 minutes therefore no benefit</t>
  </si>
  <si>
    <t>DR03</t>
  </si>
  <si>
    <t>Vehicle partially sheds load</t>
  </si>
  <si>
    <t>883</t>
  </si>
  <si>
    <t>OO2</t>
  </si>
  <si>
    <t>Live lane stoppage</t>
  </si>
  <si>
    <t>LL01</t>
  </si>
  <si>
    <t>Broken down vehicle (live lane)</t>
  </si>
  <si>
    <t>This includes all vehicle mechanical, electrical and body faults</t>
  </si>
  <si>
    <t>454</t>
  </si>
  <si>
    <t>Based on research by Max Halbert; Atkins showed weak correction between spacing &amp; LLBs</t>
  </si>
  <si>
    <t>Highways England, TOS Benefits Approach (slides 16 and 17)</t>
  </si>
  <si>
    <t>352</t>
  </si>
  <si>
    <t>OO7</t>
  </si>
  <si>
    <t>Non-motorised users or slow moving vehicles</t>
  </si>
  <si>
    <t>NS02</t>
  </si>
  <si>
    <t>Cyclist (or group of cyclists) travelling alongside running lane</t>
  </si>
  <si>
    <t>i.e. time trials</t>
  </si>
  <si>
    <t>SRN casualty report 2017.
- Length of A-Road = 2587 miles (p.22)
- 0.101 hundred Mil. Vehicle miles (aka 10,100,000 vh/miles)
- 10.1M / 2587 = 3904 veh/miles per mile of A-Road. 
-3904 / 2 = 1952 (OMS single carriageway direction)
- 1952 / 365 days = 5 cyclist per day travelling the model.
Assumes 70% in high flow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</si>
  <si>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Removal from network reduces frequency towards zero. 95% compliance is assumed, as we are unlikely to get 100% compliance, as we see WCH &amp; SMVs on the motorway network where they are prohibited.</t>
  </si>
  <si>
    <t>262</t>
  </si>
  <si>
    <t>201</t>
  </si>
  <si>
    <t>OO11</t>
  </si>
  <si>
    <t>Road traffic collisions</t>
  </si>
  <si>
    <t>RT01</t>
  </si>
  <si>
    <t>Damage only collision</t>
  </si>
  <si>
    <t>191</t>
  </si>
  <si>
    <t>1-  IAN 160 (Table 2-2 page 6 and Tables 2-8, p14) 
2- (Australasian Transport Research 2017 Forum, Page 6)
-25% selected</t>
  </si>
  <si>
    <t>174</t>
  </si>
  <si>
    <t>SRN casualty report 2017.
- Length of A-Road = 2587 miles (p.22)
- 0.101 hundred Mil. Vehicle miles (aka 10,100,000 vh/miles)
- 10.1M / 2587 = 3904 veh/miles per mile of A-Road. 
-3904 / 2 = 1952 (OMS single carriageway direction)
- 1952 / 365 days = 5 cyclist per day travelling the model.
Assumes 30% in medium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</si>
  <si>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DR04</t>
  </si>
  <si>
    <t>Spillage</t>
  </si>
  <si>
    <t>129</t>
  </si>
  <si>
    <t>NS07</t>
  </si>
  <si>
    <t>Motorcycles, electric vehicles (under 50CC)</t>
  </si>
  <si>
    <t>Inc. mobility scooters</t>
  </si>
  <si>
    <t>DfT - GB 37.7mil vehicles registered for use (2016)
 - 74,400 are 50cc motorcycles
- Therefore 0.197% of all traffic.
- Only 10% drive on A-Roads (dual-carriageways), therefore 10% of 0.197 = 0.0197. 
- Factor by traffic model in flow period i.e. 0.0197% * 4,000 flow (based on 4 hours of high flow  at ~1,000 vph) = 0.788 per day
Likely to be overestimate as not factored by distance travelled per year by vehicle type (data for scooters not available)
Frequency - Use flow profile and assume 0.0197% is 50cc. (high at 1000 vph) = 0.788 per day - 6 hours per day of high flow
Duration  = SMV model. Scooter top speed = 28 mph. 
https://assets.publishing.service.gov.uk/government/uploads/system/uploads/attachment_data/file/699086/veh0305.ods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</si>
  <si>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96</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</si>
  <si>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- 8 hours per day
Duration  = SMV model. Scooter top speed = 28 mph. 
https://assets.publishing.service.gov.uk/government/uploads/system/uploads/attachment_data/file/699086/veh0305.ods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</si>
  <si>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OO10</t>
  </si>
  <si>
    <t>Infrastructure or highway environment</t>
  </si>
  <si>
    <t>IH01</t>
  </si>
  <si>
    <t>Major Infrastructure damage / defect</t>
  </si>
  <si>
    <t>e.g. structural failure, landslide, sink hole, etc.</t>
  </si>
  <si>
    <t>86</t>
  </si>
  <si>
    <t>LL02</t>
  </si>
  <si>
    <t>Broken down vehicle (straddling live lane / verge / central reserve)</t>
  </si>
  <si>
    <t>Duplicate of LL01 as if any part of a vehicle is straddling a live lane it would be reported as a live lane breakdown, therefore not scored.</t>
  </si>
  <si>
    <t>LL03</t>
  </si>
  <si>
    <t>HGV breakdown</t>
  </si>
  <si>
    <t>e.g. airbrakes lock</t>
  </si>
  <si>
    <t>Assume reported under LL01 to align with ControlWorks reporting as none in CW dataset. Retained for reference in case needs breaking down in the future,</t>
  </si>
  <si>
    <t>RT02</t>
  </si>
  <si>
    <t>Injury collision</t>
  </si>
  <si>
    <t>81</t>
  </si>
  <si>
    <t>LL04</t>
  </si>
  <si>
    <t>Vehicle runs out of fuel</t>
  </si>
  <si>
    <t>LL05</t>
  </si>
  <si>
    <t>Electric vehicle runs out of charge</t>
  </si>
  <si>
    <t>LL06</t>
  </si>
  <si>
    <t>Vehicle check</t>
  </si>
  <si>
    <t>i.e. HGV checks security of load stops due to stow-away</t>
  </si>
  <si>
    <t>No data to support and would seek a place of relative safety to stop; assume this is included in LL01 if it were to occur.</t>
  </si>
  <si>
    <t>Likely to be short duration stop, therefore no TOS benefit</t>
  </si>
  <si>
    <t>LL07</t>
  </si>
  <si>
    <t>Comfort stop</t>
  </si>
  <si>
    <t>e.g. comfort break, mobile phone use, sat nav change</t>
  </si>
  <si>
    <t>61</t>
  </si>
  <si>
    <t>59</t>
  </si>
  <si>
    <t>DR01</t>
  </si>
  <si>
    <t>Debris blocks lane(s)</t>
  </si>
  <si>
    <t>Object stops flow of traffic</t>
  </si>
  <si>
    <t>58</t>
  </si>
  <si>
    <t>LL08</t>
  </si>
  <si>
    <t>Stop for directions</t>
  </si>
  <si>
    <t>LL09</t>
  </si>
  <si>
    <t>Vehicle on fire</t>
  </si>
  <si>
    <t>Assume if vehicle is on fire, they will not limp to an ERA</t>
  </si>
  <si>
    <t>54</t>
  </si>
  <si>
    <t>M03</t>
  </si>
  <si>
    <t>Reactive temporary traffic management</t>
  </si>
  <si>
    <t xml:space="preserve">Assume 80% reactive undertaken in inter-peak after PM peak </t>
  </si>
  <si>
    <t>47.2</t>
  </si>
  <si>
    <t>Increase to 1.86 per year; due to CCTV provision as part of TOS based on analysis of RWSAT (80% maintenance inter-peak)</t>
  </si>
  <si>
    <t>Increase to 6.68 per year. Calculated based on analysis of the RWSAT. Increase is a very high % as moving from a low (civils focussed) maintenance base to high technology env.</t>
  </si>
  <si>
    <t>47</t>
  </si>
  <si>
    <t>44</t>
  </si>
  <si>
    <t>42</t>
  </si>
  <si>
    <t>41</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</si>
  <si>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- 10 hours in day
Duration  = SMV model. Scooter top speed = 28 mph. 
https://assets.publishing.service.gov.uk/government/uploads/system/uploads/attachment_data/file/699086/veh0305.ods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</si>
  <si>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36</t>
  </si>
  <si>
    <t>35</t>
  </si>
  <si>
    <t>34</t>
  </si>
  <si>
    <t>31</t>
  </si>
  <si>
    <t>LL10</t>
  </si>
  <si>
    <t>Health deterioration of vehicle occupant</t>
  </si>
  <si>
    <t>29</t>
  </si>
  <si>
    <t>27</t>
  </si>
  <si>
    <t>26</t>
  </si>
  <si>
    <t>25</t>
  </si>
  <si>
    <t>23</t>
  </si>
  <si>
    <t>21</t>
  </si>
  <si>
    <t>20</t>
  </si>
  <si>
    <t>19</t>
  </si>
  <si>
    <t>OO3</t>
  </si>
  <si>
    <t>Traffic conditions</t>
  </si>
  <si>
    <t>TC01</t>
  </si>
  <si>
    <t>Mainline congestion</t>
  </si>
  <si>
    <t>All traffic conditions are dealt with by the traffic model, if not there is a high risk of duplication as it would be difficult to determine the root cause of the congestion.</t>
  </si>
  <si>
    <t>Frequency of congestion reduced by 10% (VMS only), VSL (15.1%), LUMS, VSL, VMS by 20.2% (Australasian Transport Research 2017 Forum, Page 8). 15% would be selected - however traffic conditions managed by traffic model.</t>
  </si>
  <si>
    <t>18</t>
  </si>
  <si>
    <t>M01</t>
  </si>
  <si>
    <t>Emergency temporary traffic management</t>
  </si>
  <si>
    <t>17</t>
  </si>
  <si>
    <t>Highways England, TOS Benefits Approach (slides 16 and 17) &lt;15 mins, therefore no benefit</t>
  </si>
  <si>
    <t>TC02</t>
  </si>
  <si>
    <t>Queuing extends onto mainline from off-slip</t>
  </si>
  <si>
    <t xml:space="preserve">Not scored as scheme specific if localised issues. Concept assumes this would be designed out through upgrade to baseline 3 for most locations. </t>
  </si>
  <si>
    <t>16</t>
  </si>
  <si>
    <t>15</t>
  </si>
  <si>
    <t>TC03</t>
  </si>
  <si>
    <t>Reduced traffic speed due to significant gradients</t>
  </si>
  <si>
    <t>Not scored for concept as scheme specific; schemes to score if localised issues are present.</t>
  </si>
  <si>
    <t>TC04</t>
  </si>
  <si>
    <t>HGV overtaking</t>
  </si>
  <si>
    <t>14</t>
  </si>
  <si>
    <t>TC05</t>
  </si>
  <si>
    <t>Merging and diverging traffic at junctions</t>
  </si>
  <si>
    <t>13</t>
  </si>
  <si>
    <t>12</t>
  </si>
  <si>
    <t>TC06</t>
  </si>
  <si>
    <t>Weaving traffic</t>
  </si>
  <si>
    <t>i.e. closely spaced junctions</t>
  </si>
  <si>
    <t xml:space="preserve">Assume 20% reactive undertaken in off-peak </t>
  </si>
  <si>
    <t>11.8</t>
  </si>
  <si>
    <t>Increase to 1.86 per year; due to CCTV provision as part of TOS based on analysis of RWSAT (20% maintenance off-peak)</t>
  </si>
  <si>
    <t>11</t>
  </si>
  <si>
    <t>10</t>
  </si>
  <si>
    <t>OO4</t>
  </si>
  <si>
    <t>Animals in road</t>
  </si>
  <si>
    <t>AR01</t>
  </si>
  <si>
    <t>Live animal in carriageway (single/group)</t>
  </si>
  <si>
    <t>9</t>
  </si>
  <si>
    <t>8</t>
  </si>
  <si>
    <t>7</t>
  </si>
  <si>
    <t>OO5</t>
  </si>
  <si>
    <t>Inclement weather</t>
  </si>
  <si>
    <t>IW01</t>
  </si>
  <si>
    <t>Flooding</t>
  </si>
  <si>
    <t>NM7 CW code (not available through weather station data); only one in dataset, therefore assume scheme specific and leave for schemes to score if problematic in their areas. Note, risk of overlap/duplication with maintenance occurrences (e.g. blocked drains/gulleys).</t>
  </si>
  <si>
    <t>OO13</t>
  </si>
  <si>
    <t>Further occurrences</t>
  </si>
  <si>
    <t>F16</t>
  </si>
  <si>
    <t>Abandoned Vehicle</t>
  </si>
  <si>
    <t>6</t>
  </si>
  <si>
    <t>IW02</t>
  </si>
  <si>
    <t>Heavy precipitation</t>
  </si>
  <si>
    <t>1 year of ESS data averaged from 3 ESS at diverse locations</t>
  </si>
  <si>
    <t>5</t>
  </si>
  <si>
    <t>IW04</t>
  </si>
  <si>
    <t>Strong winds</t>
  </si>
  <si>
    <t>Not scored, limited data and likely to be scheme specific, so retained for future use if needed.</t>
  </si>
  <si>
    <t>IW05</t>
  </si>
  <si>
    <t>Fog/mist</t>
  </si>
  <si>
    <t>NS01</t>
  </si>
  <si>
    <t>Pedestrians in carriageway</t>
  </si>
  <si>
    <t>F01</t>
  </si>
  <si>
    <t>Hazard adjacent to the highway boundary</t>
  </si>
  <si>
    <t>e.g. fire, smoke</t>
  </si>
  <si>
    <t>IW06</t>
  </si>
  <si>
    <t>Glare from the sun</t>
  </si>
  <si>
    <t>Localised issue, not generic, therefore only applies at scheme level so not scored for concept.</t>
  </si>
  <si>
    <t>4</t>
  </si>
  <si>
    <t>3</t>
  </si>
  <si>
    <t>2</t>
  </si>
  <si>
    <t>1</t>
  </si>
  <si>
    <t>F07</t>
  </si>
  <si>
    <t>Suicide or attempted suicide</t>
  </si>
  <si>
    <t>M04</t>
  </si>
  <si>
    <t>Mobile lane closure</t>
  </si>
  <si>
    <t>Not scored, captured as assumed this is captured under planned works; retained in case needed in future.</t>
  </si>
  <si>
    <t>M05</t>
  </si>
  <si>
    <t>Long term traffic management</t>
  </si>
  <si>
    <t>Not scored, captured under planned works</t>
  </si>
  <si>
    <t>Highways England, TOS Benefits Approach (slides 16 and 17) &lt; 15 minutes, therefore no benefit</t>
  </si>
  <si>
    <t>NS05</t>
  </si>
  <si>
    <t>Abnormal load</t>
  </si>
  <si>
    <t>None in dataset assessed for links (via Esdale data); no score.</t>
  </si>
  <si>
    <t>OO8</t>
  </si>
  <si>
    <t>Core responder operations</t>
  </si>
  <si>
    <t>CR05</t>
  </si>
  <si>
    <t>Core responder positioned at roadside or on overbridge</t>
  </si>
  <si>
    <t>Not scored, assuming free flow at 70 mph and thus no operational impact. Retained for future reference in case of change or scheme specific issues.</t>
  </si>
  <si>
    <t>OO9</t>
  </si>
  <si>
    <t>Incorrect signal settings</t>
  </si>
  <si>
    <t>IS01</t>
  </si>
  <si>
    <t>Lane closure set without need (manually)</t>
  </si>
  <si>
    <t>Unscored - data too poor from which to make any robust assumptions</t>
  </si>
  <si>
    <t>IS02</t>
  </si>
  <si>
    <t>Lane closure set without need (automatically)</t>
  </si>
  <si>
    <t>This is unscored, as based on current operational procedures it can't currently happen.</t>
  </si>
  <si>
    <t>IS03</t>
  </si>
  <si>
    <t>Reduced speed set without need (manually)</t>
  </si>
  <si>
    <t>IS04</t>
  </si>
  <si>
    <t>Reduced speed set without need (automatically)</t>
  </si>
  <si>
    <t>IS05</t>
  </si>
  <si>
    <t>Unconfirmed incident (50mph setting)</t>
  </si>
  <si>
    <t>Control Works Data (SS1); no technology in baseline so no data. Data provided by RCC Operations not detailed enough for use - e.g. only 11 reported across the whole of the UK in September 2018.</t>
  </si>
  <si>
    <t>IH02</t>
  </si>
  <si>
    <t>Poor road surface, or other minor defect</t>
  </si>
  <si>
    <t>Pot holes, bumpy road surface, rutting</t>
  </si>
  <si>
    <t>It is assumed that this sub-occurrence is captured under TM related occurrences. It is acknowledged that this may miss some element of impact before TM is set up, however the effect on flows is likely to be negligible. Therefore not scored.</t>
  </si>
  <si>
    <t>F03</t>
  </si>
  <si>
    <t>Protest</t>
  </si>
  <si>
    <t>Not scored as too infrequent, include but leave to schemes to capture if relevant to their area.</t>
  </si>
  <si>
    <t>F04</t>
  </si>
  <si>
    <t>Roadside trading</t>
  </si>
  <si>
    <t>F05</t>
  </si>
  <si>
    <t>Security breach</t>
  </si>
  <si>
    <t>F06</t>
  </si>
  <si>
    <t>Terrorist attack</t>
  </si>
  <si>
    <t>F08</t>
  </si>
  <si>
    <t>Oncoming vehicle</t>
  </si>
  <si>
    <t>F09</t>
  </si>
  <si>
    <t>Vehicle reversing on mainline</t>
  </si>
  <si>
    <t>F10</t>
  </si>
  <si>
    <t>Aircraft / drone collides with carriageway</t>
  </si>
  <si>
    <t>F11</t>
  </si>
  <si>
    <t>Vandalism</t>
  </si>
  <si>
    <t>Includes thrown objects</t>
  </si>
  <si>
    <t>Assume that this is covered by maintenance related occurrences and also by debris in road occurrences (would need to see it being thrown.)</t>
  </si>
  <si>
    <t>F12</t>
  </si>
  <si>
    <t>Convoy</t>
  </si>
  <si>
    <t>Not scored as no data, too infrequent, include but leave to schemes to capture if relevant to their area.</t>
  </si>
  <si>
    <t>F13</t>
  </si>
  <si>
    <t>Rubber necking</t>
  </si>
  <si>
    <t>Assumed that short duration occurrences are not covered - see Technical Note. Low flow - no impact.</t>
  </si>
  <si>
    <t>Assumed that short duration occurrences are not covered - see Technical Note. Medium flow = 60mph reduced speed.</t>
  </si>
  <si>
    <t>Assumed that short duration occurrences are not covered - see Technical Note. High flow = 50mph reduced speed.</t>
  </si>
  <si>
    <t>F14</t>
  </si>
  <si>
    <t>Vehicle towing</t>
  </si>
  <si>
    <t>Not scored as no data and either too infrequent or limited operational impact; included but leave to schemes to capture if relevant to their area.</t>
  </si>
  <si>
    <t>F15</t>
  </si>
  <si>
    <t>Bus accessing / egressing bus stop</t>
  </si>
  <si>
    <t>Not scored as too infrequent, include but leave to schemes to capture if relevant to their area. Most bus stops will be removed when upgrading to baseline three.</t>
  </si>
  <si>
    <t>Assumed not undertaken in high flow</t>
  </si>
  <si>
    <t>CR07</t>
  </si>
  <si>
    <t>Police incident</t>
  </si>
  <si>
    <t>Not scored as too infrequent, include but leave to schemes to capture if relevant to their area - see assumption.</t>
  </si>
  <si>
    <t xml:space="preserve">Done reactively if police have stopped someone; not done proactively - theses unusually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</si>
  <si>
    <t>IW03</t>
  </si>
  <si>
    <t>Ice/snow</t>
  </si>
  <si>
    <t>0.3</t>
  </si>
  <si>
    <t>1 year of ESS data averaged from 3 ESS at diverse locations.  Decimal used rather than 0 to enable the model to include the possibility of high flow closure (CW code is NM6 - nothing in dataset) Assumes - rare for ice/snow to close both lanes (usually one at worst); need snow plough to keep open and therefore over 90 mins - see Technical Note.</t>
  </si>
  <si>
    <t>Assumption - that there are no cyclists travelling the network in the off-peak as extremely unlikely and no data to support.</t>
  </si>
  <si>
    <t>NS04</t>
  </si>
  <si>
    <t>Farm vehicles</t>
  </si>
  <si>
    <t>i.e. tractor, steam engine, quadbike</t>
  </si>
  <si>
    <t>No data. Localised issue and account for only 0.2% of all accidents on the entire SRN. Therefore this occurrence should only be scored at a scheme level where local issues exist so not scored at concept level.</t>
  </si>
  <si>
    <t>NS06</t>
  </si>
  <si>
    <t>Equestrians</t>
  </si>
  <si>
    <t>Most likely to be horse and cart</t>
  </si>
  <si>
    <t>Localised issue and no substantive data to inform concept level scoring. Therefore this occurrence should only be scored at a scheme level where local issues exist so not scored at concept level e.g. Area 13, Appleby Horse Fair</t>
  </si>
  <si>
    <t>1 year of ESS data averaged from 3 ESS at diverse locations (CW code is NM6 - nothing in dataset). Assumes - rare for ice/snow to close both lanes (usually one at worst); need snow plough to keep open and therefore over 90 mins - see Technical Note.</t>
  </si>
  <si>
    <t>24</t>
  </si>
  <si>
    <t>30</t>
  </si>
  <si>
    <t>32</t>
  </si>
  <si>
    <t>37</t>
  </si>
  <si>
    <t>43</t>
  </si>
  <si>
    <t>45</t>
  </si>
  <si>
    <t>46</t>
  </si>
  <si>
    <t>48</t>
  </si>
  <si>
    <t>57</t>
  </si>
  <si>
    <t>ControlWorks - Methodology captured in OMS Technical Note Annex. Low flow - no impact.</t>
  </si>
  <si>
    <t>See Technical Note - Annex - Rubbernecking and use of free standing incident screens</t>
  </si>
  <si>
    <t>62</t>
  </si>
  <si>
    <t>63</t>
  </si>
  <si>
    <t>69</t>
  </si>
  <si>
    <t>80</t>
  </si>
  <si>
    <t>82</t>
  </si>
  <si>
    <t>83</t>
  </si>
  <si>
    <t>87</t>
  </si>
  <si>
    <t>M06</t>
  </si>
  <si>
    <t>Gritting / snow clearance</t>
  </si>
  <si>
    <t>100</t>
  </si>
  <si>
    <t>Currently ave. circ 100 days with ground frost per year. Assume at least 1 gritter run per ground frost (ground frost associated with snow occurrences so snow not double counted). Source: https://rmets.onlinelibrary.wiley.com/doi/full/10.1002/joc.6213</t>
  </si>
  <si>
    <t>103</t>
  </si>
  <si>
    <t>111</t>
  </si>
  <si>
    <t>115</t>
  </si>
  <si>
    <t>123</t>
  </si>
  <si>
    <t>ControlWorks - Methodology captured in OMS Technical Note Annex. High flow = 50mph reduced speed.</t>
  </si>
  <si>
    <t>125</t>
  </si>
  <si>
    <t>136</t>
  </si>
  <si>
    <t>153</t>
  </si>
  <si>
    <t>171</t>
  </si>
  <si>
    <t>172</t>
  </si>
  <si>
    <t>189</t>
  </si>
  <si>
    <t>208</t>
  </si>
  <si>
    <t>227</t>
  </si>
  <si>
    <t>234</t>
  </si>
  <si>
    <t>ControlWorks - Methodology captured in OMS Technical Note Annex. Medium flow = 60mph reduced speed.</t>
  </si>
  <si>
    <t>243</t>
  </si>
  <si>
    <t>397</t>
  </si>
  <si>
    <t>481</t>
  </si>
  <si>
    <t>854</t>
  </si>
  <si>
    <t>888</t>
  </si>
  <si>
    <t>1307</t>
  </si>
  <si>
    <t>SRN casualty report 2017.
- Length of A-Road = 2587 miles (p.22)
- 0.101 hundred Mil. Vehicle miles (aka 10,100,000 vh/miles)
- 10.1M / 2587 = 3904 veh/miles per mile of A-Road. 
-3904 / 2 = 1952 (OMS single carriageway direction)
- 1952 / 365 days = 5 cyclist per day travelling the model.
Assumes 70% in high flow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</si>
  <si>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SRN casualty report 2017.
- Length of A-Road = 2587 miles (p.22)
- 0.101 hundred Mil. Vehicle miles (aka 10,100,000 vh/miles)
- 10.1M / 2587 = 3904 veh/miles per mile of A-Road. 
-3904 / 2 = 1952 (OMS single carriageway direction)
- 1952 / 365 days = 5 cyclist per day travelling the model.
Assumes 30% in medium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</si>
  <si>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DfT - GB 37.7mil vehicles registered for use (2016)
 - 74,400 are 50cc motorcycles
- Therefore 0.197% of all traffic.
- Only 10% drive on A-Roads (dual-carriageways), therefore 10% of 0.197 = 0.0197. 
- Factor by traffic model in flow period i.e. 0.0197% * 4,000 flow (based on 4 hours of high flow  at ~1,000 vph) = 0.788 per day
Likely to be overestimate as not factored by distance travelled per year by vehicle type (data for scooters not available)
Frequency - Use flow profile and assume 0.0197% is 50cc. (high at 1000 vph) = 0.788 per day - 6 hours per day of high flow
Duration  = SMV model. Scooter top speed = 28 mph. 
https://assets.publishing.service.gov.uk/government/uploads/system/uploads/attachment_data/file/699086/veh0305.ods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</si>
  <si>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- 8 hours per day
Duration  = SMV model. Scooter top speed = 28 mph. 
https://assets.publishing.service.gov.uk/government/uploads/system/uploads/attachment_data/file/699086/veh0305.ods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</si>
  <si>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- 10 hours in day
Duration  = SMV model. Scooter top speed = 28 mph. 
https://assets.publishing.service.gov.uk/government/uploads/system/uploads/attachment_data/file/699086/veh0305.ods</t>
  </si>
  <si>
    <t>Assumed that short duration occurrences are not covered - see Technical Note</t>
  </si>
  <si>
    <t>ControlWorks - Methodology captured in OMS Technical Note Annex</t>
  </si>
  <si>
    <t>Average frequency (per 1,000 miles / year)</t>
  </si>
  <si>
    <t>Row Labels</t>
  </si>
  <si>
    <t>Sum of Average frequency (per 1,000 miles / year)</t>
  </si>
  <si>
    <t>Grand Total</t>
  </si>
  <si>
    <t>94 models</t>
  </si>
  <si>
    <t>93 models</t>
  </si>
  <si>
    <t>45 models</t>
  </si>
  <si>
    <t>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</si>
</sst>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0"/>
    <numFmt numFmtId="166" formatCode="0.000"/>
  </numFmts>
  <fonts count="1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rgb="FFFFFFFF"/>
      <name val="Arial"/>
      <family val="2"/>
    </font>
    <font>
      <sz val="11"/>
      <color theme="1"/>
      <name val="Calibri"/>
      <family val="2"/>
    </font>
    <font>
      <b/>
      <sz val="11"/>
      <color theme="1"/>
      <name val="Calibri"/>
      <family val="2"/>
    </font>
    <font>
      <b/>
      <sz val="11"/>
      <color theme="0"/>
      <name val="Calibri"/>
      <family val="2"/>
    </font>
    <font>
      <b/>
      <sz val="10"/>
      <name val="Arial"/>
      <family val="2"/>
    </font>
    <font>
      <b/>
      <sz val="11"/>
      <color theme="1"/>
      <name val="Calibri"/>
      <family val="2"/>
      <scheme val="minor"/>
    </font>
    <font>
      <sz val="9"/>
      <color indexed="81"/>
      <name val="Tahoma"/>
      <family val="2"/>
    </font>
    <font>
      <b/>
      <sz val="9"/>
      <color indexed="81"/>
      <name val="Tahoma"/>
      <family val="2"/>
    </font>
    <font>
      <sz val="10"/>
      <name val="Arial"/>
      <family val="2"/>
    </font>
    <font>
      <sz val="10"/>
      <color theme="1"/>
      <name val="Arial"/>
      <family val="2"/>
    </font>
    <font>
      <b/>
      <sz val="10"/>
      <color theme="0"/>
      <name val="Arial"/>
      <family val="2"/>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92D050"/>
        <bgColor indexed="64"/>
      </patternFill>
    </fill>
    <fill>
      <patternFill patternType="solid">
        <fgColor rgb="FFFFC000"/>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43" fontId="1" fillId="0" borderId="0" applyFont="0" applyFill="0" applyBorder="0" applyAlignment="0" applyProtection="0"/>
  </cellStyleXfs>
  <cellXfs count="122">
    <xf numFmtId="0" fontId="0" fillId="0" borderId="0" xfId="0"/>
    <xf numFmtId="0" fontId="0" fillId="0" borderId="0" xfId="0" applyAlignment="1">
      <alignment wrapText="1"/>
    </xf>
    <xf numFmtId="0" fontId="0" fillId="0" borderId="0" xfId="0" applyAlignment="1">
      <alignment horizontal="center" wrapText="1"/>
    </xf>
    <xf numFmtId="0" fontId="7" fillId="0" borderId="6"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7" fillId="9" borderId="5" xfId="0" applyFont="1" applyFill="1" applyBorder="1" applyAlignment="1">
      <alignment vertical="center" wrapText="1"/>
    </xf>
    <xf numFmtId="0" fontId="0" fillId="0" borderId="6" xfId="0" applyBorder="1" applyAlignment="1">
      <alignment vertical="center"/>
    </xf>
    <xf numFmtId="0" fontId="7" fillId="0" borderId="6" xfId="0" applyFont="1" applyBorder="1" applyAlignment="1">
      <alignment horizontal="left" vertical="center" wrapText="1" indent="1"/>
    </xf>
    <xf numFmtId="0" fontId="0" fillId="0" borderId="6" xfId="0" applyBorder="1"/>
    <xf numFmtId="0" fontId="9" fillId="9" borderId="17" xfId="0" applyFont="1" applyFill="1" applyBorder="1" applyAlignment="1">
      <alignment horizontal="left" vertical="center" wrapText="1"/>
    </xf>
    <xf numFmtId="0" fontId="9" fillId="9" borderId="11" xfId="0" applyFont="1" applyFill="1" applyBorder="1" applyAlignment="1">
      <alignment horizontal="left" vertical="center" wrapText="1"/>
    </xf>
    <xf numFmtId="0" fontId="9" fillId="9" borderId="18"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0" borderId="15" xfId="0" applyFont="1" applyBorder="1" applyAlignment="1">
      <alignment horizontal="center" vertical="center" wrapText="1"/>
    </xf>
    <xf numFmtId="0" fontId="0" fillId="9" borderId="0" xfId="0" applyFill="1"/>
    <xf numFmtId="0" fontId="10" fillId="11" borderId="26" xfId="0" applyFont="1" applyFill="1" applyBorder="1" applyAlignment="1">
      <alignment horizontal="center" vertical="center" wrapText="1"/>
    </xf>
    <xf numFmtId="0" fontId="10" fillId="11" borderId="32" xfId="0" applyFont="1" applyFill="1" applyBorder="1" applyAlignment="1">
      <alignment vertical="center" wrapText="1"/>
    </xf>
    <xf numFmtId="0" fontId="10" fillId="11" borderId="34"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10" fillId="11" borderId="33" xfId="0" applyFont="1" applyFill="1" applyBorder="1" applyAlignment="1">
      <alignment horizontal="center" vertical="center" wrapText="1"/>
    </xf>
    <xf numFmtId="0" fontId="0" fillId="0" borderId="0" xfId="0" applyAlignment="1">
      <alignment horizontal="center" vertical="center" wrapText="1"/>
    </xf>
    <xf numFmtId="0" fontId="11" fillId="9" borderId="0" xfId="0" applyFont="1" applyFill="1" applyAlignment="1">
      <alignment wrapText="1"/>
    </xf>
    <xf numFmtId="0" fontId="0" fillId="0" borderId="0" xfId="0" applyAlignment="1">
      <alignment vertical="center" wrapText="1"/>
    </xf>
    <xf numFmtId="0" fontId="14" fillId="0" borderId="6"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6" xfId="0" applyFont="1" applyFill="1" applyBorder="1" applyAlignment="1">
      <alignment vertical="center" wrapText="1"/>
    </xf>
    <xf numFmtId="0" fontId="15" fillId="0" borderId="0" xfId="0" applyFont="1" applyAlignment="1">
      <alignment wrapText="1"/>
    </xf>
    <xf numFmtId="0" fontId="16" fillId="0" borderId="0" xfId="0" applyFont="1" applyFill="1" applyBorder="1" applyAlignment="1">
      <alignment horizontal="center" vertical="center" wrapText="1"/>
    </xf>
    <xf numFmtId="0" fontId="16" fillId="10" borderId="27" xfId="6" applyFont="1" applyFill="1" applyBorder="1" applyAlignment="1">
      <alignment horizontal="center" vertical="center" wrapText="1"/>
    </xf>
    <xf numFmtId="0" fontId="16" fillId="10" borderId="15" xfId="6" applyFont="1" applyFill="1" applyBorder="1" applyAlignment="1">
      <alignment horizontal="center" vertical="center" wrapText="1"/>
    </xf>
    <xf numFmtId="0" fontId="16" fillId="10" borderId="25" xfId="6" applyFont="1" applyFill="1" applyBorder="1" applyAlignment="1">
      <alignment horizontal="center" vertical="center" wrapText="1"/>
    </xf>
    <xf numFmtId="0" fontId="16" fillId="8" borderId="14" xfId="6" applyFont="1" applyFill="1" applyBorder="1" applyAlignment="1">
      <alignment horizontal="center" vertical="center" wrapText="1"/>
    </xf>
    <xf numFmtId="0" fontId="16" fillId="8" borderId="15" xfId="6" applyFont="1" applyFill="1" applyBorder="1" applyAlignment="1">
      <alignment horizontal="center" vertical="center" wrapText="1"/>
    </xf>
    <xf numFmtId="0" fontId="16" fillId="8" borderId="25" xfId="6" applyFont="1" applyFill="1" applyBorder="1" applyAlignment="1">
      <alignment horizontal="center" vertical="center" wrapText="1"/>
    </xf>
    <xf numFmtId="0" fontId="16" fillId="10" borderId="14" xfId="6"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0" xfId="0" applyFont="1" applyAlignment="1">
      <alignment horizontal="center" vertical="center" wrapText="1"/>
    </xf>
    <xf numFmtId="9" fontId="14" fillId="0" borderId="6" xfId="0" applyNumberFormat="1" applyFont="1" applyFill="1" applyBorder="1" applyAlignment="1">
      <alignment horizontal="center" vertical="center" wrapText="1"/>
    </xf>
    <xf numFmtId="0" fontId="14" fillId="0" borderId="6" xfId="4" applyFont="1" applyFill="1" applyBorder="1" applyAlignment="1">
      <alignment horizontal="center" vertical="center" wrapText="1"/>
    </xf>
    <xf numFmtId="0" fontId="14" fillId="0" borderId="37" xfId="2" applyFont="1" applyFill="1" applyBorder="1" applyAlignment="1">
      <alignment horizontal="center" vertical="center" wrapText="1"/>
    </xf>
    <xf numFmtId="49" fontId="14" fillId="0" borderId="21" xfId="0" applyNumberFormat="1" applyFont="1" applyFill="1" applyBorder="1" applyAlignment="1">
      <alignment horizontal="left" vertical="top" wrapText="1"/>
    </xf>
    <xf numFmtId="9" fontId="14" fillId="0" borderId="6" xfId="1"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6" xfId="3" applyFont="1" applyFill="1" applyBorder="1" applyAlignment="1">
      <alignment horizontal="center" vertical="center" wrapText="1"/>
    </xf>
    <xf numFmtId="0" fontId="14" fillId="0" borderId="6" xfId="3" applyFont="1" applyFill="1" applyBorder="1" applyAlignment="1">
      <alignment horizontal="center" vertical="top" wrapText="1"/>
    </xf>
    <xf numFmtId="0" fontId="14" fillId="0" borderId="6" xfId="0" applyFont="1" applyFill="1" applyBorder="1" applyAlignment="1">
      <alignment vertical="top" wrapText="1"/>
    </xf>
    <xf numFmtId="0" fontId="14" fillId="0" borderId="21" xfId="0" applyNumberFormat="1" applyFont="1" applyFill="1" applyBorder="1" applyAlignment="1">
      <alignment horizontal="left" vertical="top" wrapText="1"/>
    </xf>
    <xf numFmtId="49" fontId="14" fillId="0" borderId="21" xfId="0" applyNumberFormat="1" applyFont="1" applyFill="1" applyBorder="1" applyAlignment="1">
      <alignment horizontal="center" vertical="center" wrapText="1"/>
    </xf>
    <xf numFmtId="9" fontId="14" fillId="0" borderId="6" xfId="1" applyFont="1" applyFill="1" applyBorder="1" applyAlignment="1">
      <alignment horizontal="center" vertical="center"/>
    </xf>
    <xf numFmtId="0" fontId="14" fillId="0" borderId="6" xfId="0" quotePrefix="1" applyFont="1" applyFill="1" applyBorder="1" applyAlignment="1">
      <alignment horizontal="center" vertical="center" wrapText="1"/>
    </xf>
    <xf numFmtId="0" fontId="14" fillId="0" borderId="20" xfId="0" applyFont="1" applyFill="1" applyBorder="1" applyAlignment="1">
      <alignment horizontal="center" vertical="center" wrapText="1"/>
    </xf>
    <xf numFmtId="49" fontId="14" fillId="0" borderId="36" xfId="0" applyNumberFormat="1" applyFont="1" applyFill="1" applyBorder="1" applyAlignment="1">
      <alignment horizontal="left" vertical="top" wrapText="1"/>
    </xf>
    <xf numFmtId="9" fontId="14" fillId="0" borderId="8" xfId="1" applyFont="1" applyFill="1" applyBorder="1" applyAlignment="1">
      <alignment horizontal="center" vertical="center" wrapText="1"/>
    </xf>
    <xf numFmtId="0" fontId="14" fillId="14" borderId="0" xfId="0" applyFont="1" applyFill="1" applyAlignment="1">
      <alignment horizontal="center" vertical="center" wrapText="1"/>
    </xf>
    <xf numFmtId="0" fontId="14" fillId="0" borderId="8" xfId="2" applyFont="1" applyFill="1" applyBorder="1" applyAlignment="1">
      <alignment horizontal="center" vertical="center" wrapText="1"/>
    </xf>
    <xf numFmtId="0" fontId="14" fillId="0" borderId="21" xfId="2" applyFont="1" applyFill="1" applyBorder="1" applyAlignment="1">
      <alignment horizontal="center" vertical="center" wrapText="1"/>
    </xf>
    <xf numFmtId="0" fontId="14" fillId="0" borderId="19" xfId="0" applyFont="1" applyFill="1" applyBorder="1" applyAlignment="1">
      <alignment horizontal="center" vertical="center" wrapText="1"/>
    </xf>
    <xf numFmtId="49" fontId="14" fillId="0" borderId="8" xfId="0" applyNumberFormat="1" applyFont="1" applyFill="1" applyBorder="1" applyAlignment="1">
      <alignment horizontal="left" vertical="top" wrapText="1"/>
    </xf>
    <xf numFmtId="0" fontId="14" fillId="14" borderId="0" xfId="0" applyFont="1" applyFill="1" applyAlignment="1">
      <alignment wrapText="1"/>
    </xf>
    <xf numFmtId="0" fontId="14" fillId="0" borderId="7" xfId="0" applyFont="1" applyFill="1" applyBorder="1" applyAlignment="1">
      <alignment horizontal="center" vertical="center" wrapText="1"/>
    </xf>
    <xf numFmtId="0" fontId="14" fillId="0" borderId="7" xfId="2" applyFont="1" applyFill="1" applyBorder="1" applyAlignment="1">
      <alignment horizontal="center" vertical="center" wrapText="1"/>
    </xf>
    <xf numFmtId="10" fontId="14" fillId="0" borderId="6" xfId="1" applyNumberFormat="1" applyFont="1" applyFill="1" applyBorder="1" applyAlignment="1">
      <alignment horizontal="center" vertical="center" wrapText="1"/>
    </xf>
    <xf numFmtId="0" fontId="14" fillId="0" borderId="6" xfId="0" applyFont="1" applyBorder="1" applyAlignment="1">
      <alignment horizontal="center" vertical="center" wrapText="1"/>
    </xf>
    <xf numFmtId="1" fontId="15" fillId="0" borderId="0" xfId="0" applyNumberFormat="1" applyFont="1" applyAlignment="1">
      <alignment wrapText="1"/>
    </xf>
    <xf numFmtId="1" fontId="16" fillId="0" borderId="0" xfId="0" applyNumberFormat="1" applyFont="1" applyFill="1" applyBorder="1" applyAlignment="1">
      <alignment horizontal="center" vertical="center" wrapText="1"/>
    </xf>
    <xf numFmtId="1" fontId="10" fillId="11" borderId="31" xfId="0" applyNumberFormat="1" applyFont="1" applyFill="1" applyBorder="1" applyAlignment="1">
      <alignment horizontal="center" vertical="center" wrapText="1"/>
    </xf>
    <xf numFmtId="1" fontId="14" fillId="0" borderId="23" xfId="0" applyNumberFormat="1" applyFont="1" applyFill="1" applyBorder="1" applyAlignment="1">
      <alignment horizontal="center" vertical="center" wrapText="1"/>
    </xf>
    <xf numFmtId="1" fontId="14" fillId="0" borderId="23" xfId="0" applyNumberFormat="1" applyFont="1" applyBorder="1" applyAlignment="1">
      <alignment horizontal="center" vertical="center" wrapText="1"/>
    </xf>
    <xf numFmtId="1" fontId="14" fillId="0" borderId="23" xfId="7" applyNumberFormat="1" applyFont="1" applyFill="1" applyBorder="1" applyAlignment="1">
      <alignment horizontal="center" vertical="center" wrapText="1"/>
    </xf>
    <xf numFmtId="0" fontId="14" fillId="0" borderId="8" xfId="3" applyFont="1" applyFill="1" applyBorder="1" applyAlignment="1">
      <alignment horizontal="center" vertical="center" wrapText="1"/>
    </xf>
    <xf numFmtId="0" fontId="14" fillId="0" borderId="8" xfId="4" applyFont="1" applyFill="1" applyBorder="1" applyAlignment="1">
      <alignment horizontal="center" vertical="center" wrapText="1"/>
    </xf>
    <xf numFmtId="164" fontId="14" fillId="0" borderId="36" xfId="7" applyNumberFormat="1" applyFont="1" applyBorder="1" applyAlignment="1">
      <alignment horizontal="left" vertical="top" wrapText="1"/>
    </xf>
    <xf numFmtId="0" fontId="14" fillId="0" borderId="36" xfId="0" applyNumberFormat="1" applyFont="1" applyFill="1" applyBorder="1" applyAlignment="1">
      <alignment horizontal="left" vertical="top" wrapText="1"/>
    </xf>
    <xf numFmtId="9" fontId="14" fillId="0" borderId="8" xfId="0" applyNumberFormat="1" applyFont="1" applyFill="1" applyBorder="1" applyAlignment="1">
      <alignment horizontal="center" vertical="center" wrapText="1"/>
    </xf>
    <xf numFmtId="0" fontId="6" fillId="7" borderId="28" xfId="0" applyFont="1" applyFill="1" applyBorder="1" applyAlignment="1">
      <alignment vertical="center" wrapText="1"/>
    </xf>
    <xf numFmtId="0" fontId="6" fillId="7" borderId="9" xfId="0" applyFont="1" applyFill="1" applyBorder="1" applyAlignment="1">
      <alignment vertical="center" wrapText="1"/>
    </xf>
    <xf numFmtId="0" fontId="6" fillId="7" borderId="10" xfId="0" applyFont="1" applyFill="1" applyBorder="1" applyAlignment="1">
      <alignment vertical="center" wrapText="1"/>
    </xf>
    <xf numFmtId="0" fontId="6" fillId="7" borderId="24" xfId="0" applyFont="1" applyFill="1" applyBorder="1" applyAlignment="1">
      <alignment vertical="center" wrapText="1"/>
    </xf>
    <xf numFmtId="0" fontId="6" fillId="7" borderId="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 fontId="0" fillId="0" borderId="0" xfId="0" applyNumberFormat="1"/>
    <xf numFmtId="164" fontId="0" fillId="0" borderId="0" xfId="0" applyNumberFormat="1"/>
    <xf numFmtId="164" fontId="0" fillId="15" borderId="0" xfId="0" applyNumberFormat="1" applyFill="1"/>
    <xf numFmtId="0" fontId="0" fillId="15" borderId="0" xfId="0" applyFill="1" applyAlignment="1">
      <alignment horizontal="left" indent="3"/>
    </xf>
    <xf numFmtId="166" fontId="14" fillId="0" borderId="23" xfId="0" applyNumberFormat="1" applyFont="1" applyBorder="1" applyAlignment="1">
      <alignment horizontal="center" vertical="center" wrapText="1"/>
    </xf>
    <xf numFmtId="165" fontId="14" fillId="0" borderId="23" xfId="0" applyNumberFormat="1" applyFont="1" applyBorder="1" applyAlignment="1">
      <alignment horizontal="center" vertical="center" wrapText="1"/>
    </xf>
    <xf numFmtId="166" fontId="15" fillId="0" borderId="0" xfId="0" applyNumberFormat="1" applyFont="1" applyAlignment="1">
      <alignment horizontal="center" vertical="center" wrapText="1"/>
    </xf>
    <xf numFmtId="0" fontId="16" fillId="13" borderId="29" xfId="0" applyFont="1" applyFill="1" applyBorder="1" applyAlignment="1">
      <alignment horizontal="center" vertical="center" wrapText="1"/>
    </xf>
    <xf numFmtId="0" fontId="8" fillId="12" borderId="9" xfId="0" applyFont="1" applyFill="1" applyBorder="1" applyAlignment="1">
      <alignment horizontal="left" vertical="center" wrapText="1"/>
    </xf>
    <xf numFmtId="0" fontId="8" fillId="12" borderId="12" xfId="0" applyFont="1" applyFill="1" applyBorder="1" applyAlignment="1">
      <alignment horizontal="left" vertical="center" wrapText="1"/>
    </xf>
    <xf numFmtId="0" fontId="8" fillId="12" borderId="14" xfId="0" applyFont="1" applyFill="1" applyBorder="1" applyAlignment="1">
      <alignment horizontal="left" vertical="center" wrapText="1"/>
    </xf>
    <xf numFmtId="0" fontId="7" fillId="0" borderId="11" xfId="0" applyFont="1" applyBorder="1" applyAlignment="1">
      <alignment vertical="top" wrapText="1"/>
    </xf>
    <xf numFmtId="0" fontId="7" fillId="0" borderId="13" xfId="0" applyFont="1" applyBorder="1" applyAlignment="1">
      <alignment vertical="top" wrapText="1"/>
    </xf>
    <xf numFmtId="0" fontId="7" fillId="0" borderId="16" xfId="0" applyFont="1" applyBorder="1" applyAlignment="1">
      <alignment vertical="top" wrapText="1"/>
    </xf>
    <xf numFmtId="0" fontId="16" fillId="9" borderId="2" xfId="5" applyFont="1" applyFill="1" applyBorder="1" applyAlignment="1">
      <alignment horizontal="center" vertical="center" wrapText="1"/>
    </xf>
    <xf numFmtId="0" fontId="16" fillId="9" borderId="3" xfId="5" applyFont="1" applyFill="1" applyBorder="1" applyAlignment="1">
      <alignment horizontal="center" vertical="center" wrapText="1"/>
    </xf>
    <xf numFmtId="0" fontId="16" fillId="9" borderId="4" xfId="5"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16" fillId="13" borderId="28"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 xfId="0" applyNumberFormat="1" applyFont="1" applyFill="1" applyBorder="1" applyAlignment="1">
      <alignment horizontal="center" vertical="center" wrapText="1"/>
    </xf>
    <xf numFmtId="0" fontId="16" fillId="13" borderId="3" xfId="0" applyFont="1" applyFill="1" applyBorder="1" applyAlignment="1">
      <alignment horizontal="center" vertical="center" wrapText="1"/>
    </xf>
    <xf numFmtId="0" fontId="16" fillId="13" borderId="4" xfId="0" applyFont="1" applyFill="1" applyBorder="1" applyAlignment="1">
      <alignment horizontal="center" vertical="center" wrapText="1"/>
    </xf>
    <xf numFmtId="0" fontId="16" fillId="10" borderId="9" xfId="6" applyFont="1" applyFill="1" applyBorder="1" applyAlignment="1">
      <alignment horizontal="center" vertical="center" wrapText="1"/>
    </xf>
    <xf numFmtId="0" fontId="16" fillId="10" borderId="10" xfId="6" applyFont="1" applyFill="1" applyBorder="1" applyAlignment="1">
      <alignment horizontal="center" vertical="center" wrapText="1"/>
    </xf>
    <xf numFmtId="0" fontId="16" fillId="10" borderId="24" xfId="6" applyFont="1" applyFill="1" applyBorder="1" applyAlignment="1">
      <alignment horizontal="center" vertical="center" wrapText="1"/>
    </xf>
    <xf numFmtId="0" fontId="16" fillId="8" borderId="9" xfId="6" applyFont="1" applyFill="1" applyBorder="1" applyAlignment="1">
      <alignment horizontal="center" vertical="center" wrapText="1"/>
    </xf>
    <xf numFmtId="0" fontId="16" fillId="8" borderId="10" xfId="6" applyFont="1" applyFill="1" applyBorder="1" applyAlignment="1">
      <alignment horizontal="center" vertical="center" wrapText="1"/>
    </xf>
    <xf numFmtId="0" fontId="16" fillId="8" borderId="24" xfId="6" applyFont="1" applyFill="1" applyBorder="1" applyAlignment="1">
      <alignment horizontal="center" vertical="center" wrapText="1"/>
    </xf>
    <xf numFmtId="0" fontId="16" fillId="10" borderId="28" xfId="6" applyFont="1" applyFill="1" applyBorder="1" applyAlignment="1">
      <alignment horizontal="center" vertical="center" wrapText="1"/>
    </xf>
    <xf numFmtId="0" fontId="16" fillId="10" borderId="29" xfId="6" applyFont="1" applyFill="1" applyBorder="1" applyAlignment="1">
      <alignment horizontal="center" vertical="center" wrapText="1"/>
    </xf>
    <xf numFmtId="0" fontId="16" fillId="8" borderId="28" xfId="6" applyFont="1" applyFill="1" applyBorder="1" applyAlignment="1">
      <alignment horizontal="center" vertical="center" wrapText="1"/>
    </xf>
    <xf numFmtId="0" fontId="16" fillId="8" borderId="29" xfId="6" applyFont="1" applyFill="1" applyBorder="1" applyAlignment="1">
      <alignment horizontal="center" vertical="center" wrapText="1"/>
    </xf>
  </cellXfs>
  <cellStyles count="8">
    <cellStyle name="60% - Accent1" xfId="6" builtinId="32"/>
    <cellStyle name="Accent1" xfId="5" builtinId="29"/>
    <cellStyle name="Bad" xfId="3" builtinId="27"/>
    <cellStyle name="Comma" xfId="7" builtinId="3"/>
    <cellStyle name="Good" xfId="2" builtinId="26"/>
    <cellStyle name="Neutral" xfId="4" builtinId="28"/>
    <cellStyle name="Normal" xfId="0" builtinId="0"/>
    <cellStyle name="Percent" xfId="1" builtinId="5"/>
  </cellStyles>
  <dxfs count="76">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 formatCode="0"/>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139700</xdr:colOff>
      <xdr:row>2</xdr:row>
      <xdr:rowOff>19050</xdr:rowOff>
    </xdr:from>
    <xdr:to>
      <xdr:col>5</xdr:col>
      <xdr:colOff>177567</xdr:colOff>
      <xdr:row>43</xdr:row>
      <xdr:rowOff>164138</xdr:rowOff>
    </xdr:to>
    <xdr:pic>
      <xdr:nvPicPr>
        <xdr:cNvPr id="2" name="Picture 1">
          <a:extLst>
            <a:ext uri="{FF2B5EF4-FFF2-40B4-BE49-F238E27FC236}">
              <a16:creationId xmlns:a16="http://schemas.microsoft.com/office/drawing/2014/main" id="{3DBB0344-5811-4326-8E72-C03C3FEF1B0C}"/>
            </a:ext>
          </a:extLst>
        </xdr:cNvPr>
        <xdr:cNvPicPr>
          <a:picLocks noChangeAspect="1"/>
        </xdr:cNvPicPr>
      </xdr:nvPicPr>
      <xdr:blipFill>
        <a:blip xmlns:r="http://schemas.openxmlformats.org/officeDocument/2006/relationships" r:embed="rId1"/>
        <a:stretch>
          <a:fillRect/>
        </a:stretch>
      </xdr:blipFill>
      <xdr:spPr>
        <a:xfrm>
          <a:off x="1358900" y="387350"/>
          <a:ext cx="1866667" cy="7695238"/>
        </a:xfrm>
        <a:prstGeom prst="rect">
          <a:avLst/>
        </a:prstGeom>
      </xdr:spPr>
    </xdr:pic>
    <xdr:clientData/>
  </xdr:twoCellAnchor>
  <xdr:twoCellAnchor editAs="oneCell">
    <xdr:from>
      <xdr:col>2</xdr:col>
      <xdr:colOff>301625</xdr:colOff>
      <xdr:row>43</xdr:row>
      <xdr:rowOff>127000</xdr:rowOff>
    </xdr:from>
    <xdr:to>
      <xdr:col>4</xdr:col>
      <xdr:colOff>485601</xdr:colOff>
      <xdr:row>48</xdr:row>
      <xdr:rowOff>174500</xdr:rowOff>
    </xdr:to>
    <xdr:pic>
      <xdr:nvPicPr>
        <xdr:cNvPr id="3" name="Picture 2">
          <a:extLst>
            <a:ext uri="{FF2B5EF4-FFF2-40B4-BE49-F238E27FC236}">
              <a16:creationId xmlns:a16="http://schemas.microsoft.com/office/drawing/2014/main" id="{43A5F434-C91F-4B50-B2AB-50AFB3D7974C}"/>
            </a:ext>
          </a:extLst>
        </xdr:cNvPr>
        <xdr:cNvPicPr>
          <a:picLocks noChangeAspect="1"/>
        </xdr:cNvPicPr>
      </xdr:nvPicPr>
      <xdr:blipFill>
        <a:blip xmlns:r="http://schemas.openxmlformats.org/officeDocument/2006/relationships" r:embed="rId2"/>
        <a:stretch>
          <a:fillRect/>
        </a:stretch>
      </xdr:blipFill>
      <xdr:spPr>
        <a:xfrm>
          <a:off x="1508125" y="8318500"/>
          <a:ext cx="1390476" cy="100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lt, Aidan" refreshedDate="44012.722641087959" createdVersion="6" refreshedVersion="6" minRefreshableVersion="3" recordCount="927" xr:uid="{9C66389D-C047-4D10-A3D3-215A3B11B4B7}">
  <cacheSource type="worksheet">
    <worksheetSource ref="B4:M931" sheet="_Occurrence_Proforma_1000m"/>
  </cacheSource>
  <cacheFields count="12">
    <cacheField name="Operational occurrence ID" numFmtId="0">
      <sharedItems/>
    </cacheField>
    <cacheField name="Operational occurrence" numFmtId="0">
      <sharedItems/>
    </cacheField>
    <cacheField name="Operational sub-occurrence ID" numFmtId="0">
      <sharedItems/>
    </cacheField>
    <cacheField name="Operational sub-occurrence" numFmtId="0">
      <sharedItems/>
    </cacheField>
    <cacheField name="Additional information" numFmtId="0">
      <sharedItems/>
    </cacheField>
    <cacheField name="Include in Clearance Time Calc?" numFmtId="0">
      <sharedItems/>
    </cacheField>
    <cacheField name="Lane(s) impacted or closed, incl. SMV/WCH?" numFmtId="0">
      <sharedItems count="4">
        <s v="XI"/>
        <s v="II"/>
        <s v="XX"/>
        <s v="S"/>
      </sharedItems>
    </cacheField>
    <cacheField name="Flow Level" numFmtId="0">
      <sharedItems count="3">
        <s v="Low"/>
        <s v="Medium"/>
        <s v="High"/>
      </sharedItems>
    </cacheField>
    <cacheField name="Reduced traffic speeds?_x000a_Yes/No?" numFmtId="0">
      <sharedItems/>
    </cacheField>
    <cacheField name="Speed (mph)" numFmtId="0">
      <sharedItems containsSemiMixedTypes="0" containsString="0" containsNumber="1" containsInteger="1" minValue="40" maxValue="70" count="4">
        <n v="70"/>
        <n v="60"/>
        <n v="50"/>
        <n v="40"/>
      </sharedItems>
    </cacheField>
    <cacheField name="Average frequency (per 1,000 miles / year)" numFmtId="1">
      <sharedItems containsSemiMixedTypes="0" containsString="0" containsNumber="1" minValue="0" maxValue="7243.9512461342547"/>
    </cacheField>
    <cacheField name="Duration (bin) of occurrence (based on average duration)" numFmtId="0">
      <sharedItems containsSemiMixedTypes="0" containsString="0" containsNumber="1" minValue="0" maxValue="90" count="6">
        <n v="90"/>
        <n v="45"/>
        <n v="0"/>
        <n v="10"/>
        <n v="25"/>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7">
  <r>
    <s v="OO6"/>
    <s v="Maintenance"/>
    <s v="M02"/>
    <s v="Planned temporary traffic management"/>
    <s v="No additional information"/>
    <s v="No"/>
    <x v="0"/>
    <x v="0"/>
    <s v="No"/>
    <x v="0"/>
    <n v="7243.9512461342547"/>
    <x v="0"/>
  </r>
  <r>
    <s v="OO13"/>
    <s v="Further occurrences"/>
    <s v="F13"/>
    <s v="Rubber necking"/>
    <s v="No additional information"/>
    <s v="No"/>
    <x v="1"/>
    <x v="1"/>
    <s v="Yes"/>
    <x v="1"/>
    <n v="4755.3210842277604"/>
    <x v="0"/>
  </r>
  <r>
    <s v="OO13"/>
    <s v="Further occurrences"/>
    <s v="F13"/>
    <s v="Rubber necking"/>
    <s v="No additional information"/>
    <s v="No"/>
    <x v="1"/>
    <x v="2"/>
    <s v="Yes"/>
    <x v="2"/>
    <n v="3230.8531926505361"/>
    <x v="0"/>
  </r>
  <r>
    <s v="OO6"/>
    <s v="Maintenance"/>
    <s v="M02"/>
    <s v="Planned temporary traffic management"/>
    <s v="No additional information"/>
    <s v="No"/>
    <x v="2"/>
    <x v="0"/>
    <s v="No"/>
    <x v="0"/>
    <n v="3212.6614517009275"/>
    <x v="0"/>
  </r>
  <r>
    <s v="OO13"/>
    <s v="Further occurrences"/>
    <s v="F13"/>
    <s v="Rubber necking"/>
    <s v="No additional information"/>
    <s v="No"/>
    <x v="1"/>
    <x v="1"/>
    <s v="Yes"/>
    <x v="1"/>
    <n v="3107.1493541931959"/>
    <x v="1"/>
  </r>
  <r>
    <s v="OO13"/>
    <s v="Further occurrences"/>
    <s v="F13"/>
    <s v="Rubber necking"/>
    <s v="No additional information"/>
    <s v="No"/>
    <x v="1"/>
    <x v="0"/>
    <s v="No"/>
    <x v="0"/>
    <n v="3107.1493541931959"/>
    <x v="0"/>
  </r>
  <r>
    <s v="OO13"/>
    <s v="Further occurrences"/>
    <s v="F13"/>
    <s v="Rubber necking"/>
    <s v="No additional information"/>
    <s v="No"/>
    <x v="1"/>
    <x v="2"/>
    <s v="Yes"/>
    <x v="2"/>
    <n v="1750.0454793523741"/>
    <x v="1"/>
  </r>
  <r>
    <s v="OO2"/>
    <s v="Live lane stoppage"/>
    <s v="LL01"/>
    <s v="Broken down vehicle (live lane)"/>
    <s v="This includes all vehicle mechanical, electrical and body faults"/>
    <s v="Yes"/>
    <x v="0"/>
    <x v="1"/>
    <s v="No"/>
    <x v="0"/>
    <n v="1651.810078224486"/>
    <x v="0"/>
  </r>
  <r>
    <s v="OO13"/>
    <s v="Further occurrences"/>
    <s v="F13"/>
    <s v="Rubber necking"/>
    <s v="No additional information"/>
    <s v="No"/>
    <x v="1"/>
    <x v="0"/>
    <s v="No"/>
    <x v="0"/>
    <n v="1444.4242313989446"/>
    <x v="1"/>
  </r>
  <r>
    <s v="OO2"/>
    <s v="Live lane stoppage"/>
    <s v="LL01"/>
    <s v="Broken down vehicle (live lane)"/>
    <s v="This includes all vehicle mechanical, electrical and body faults"/>
    <s v="Yes"/>
    <x v="0"/>
    <x v="2"/>
    <s v="No"/>
    <x v="0"/>
    <n v="1280.6985628524649"/>
    <x v="0"/>
  </r>
  <r>
    <s v="OO7"/>
    <s v="Non-motorised users or slow moving vehicles"/>
    <s v="NS02"/>
    <s v="Cyclist (or group of cyclists) travelling alongside running lane"/>
    <s v="i.e. time trials"/>
    <s v="No"/>
    <x v="3"/>
    <x v="2"/>
    <s v="No"/>
    <x v="0"/>
    <n v="1277.5"/>
    <x v="2"/>
  </r>
  <r>
    <s v="OO2"/>
    <s v="Live lane stoppage"/>
    <s v="LL01"/>
    <s v="Broken down vehicle (live lane)"/>
    <s v="This includes all vehicle mechanical, electrical and body faults"/>
    <s v="Yes"/>
    <x v="0"/>
    <x v="0"/>
    <s v="No"/>
    <x v="0"/>
    <n v="953.24722575950511"/>
    <x v="0"/>
  </r>
  <r>
    <s v="OO5"/>
    <s v="Inclement weather"/>
    <s v="IW02"/>
    <s v="Heavy precipitation"/>
    <s v="No additional information"/>
    <s v="No"/>
    <x v="1"/>
    <x v="1"/>
    <s v="Yes"/>
    <x v="1"/>
    <n v="884.11861015099146"/>
    <x v="3"/>
  </r>
  <r>
    <s v="OO13"/>
    <s v="Further occurrences"/>
    <s v="F13"/>
    <s v="Rubber necking"/>
    <s v="No additional information"/>
    <s v="No"/>
    <x v="1"/>
    <x v="1"/>
    <s v="Yes"/>
    <x v="1"/>
    <n v="851.3734764416954"/>
    <x v="4"/>
  </r>
  <r>
    <s v="OO5"/>
    <s v="Inclement weather"/>
    <s v="IW02"/>
    <s v="Heavy precipitation"/>
    <s v="No additional information"/>
    <s v="No"/>
    <x v="1"/>
    <x v="0"/>
    <s v="Yes"/>
    <x v="1"/>
    <n v="825.905039112243"/>
    <x v="3"/>
  </r>
  <r>
    <s v="OO1"/>
    <s v="Debris in road"/>
    <s v="DR02"/>
    <s v="Debris impedes traffic"/>
    <s v="No additional information"/>
    <s v="Yes"/>
    <x v="1"/>
    <x v="1"/>
    <s v="Yes"/>
    <x v="3"/>
    <n v="756.77642350372935"/>
    <x v="1"/>
  </r>
  <r>
    <s v="OO2"/>
    <s v="Live lane stoppage"/>
    <s v="LL01"/>
    <s v="Broken down vehicle (live lane)"/>
    <s v="This includes all vehicle mechanical, electrical and body faults"/>
    <s v="Yes"/>
    <x v="0"/>
    <x v="1"/>
    <s v="No"/>
    <x v="0"/>
    <n v="731.30798617427683"/>
    <x v="1"/>
  </r>
  <r>
    <s v="OO11"/>
    <s v="Road traffic collisions"/>
    <s v="RT01"/>
    <s v="Damage only collision"/>
    <s v="No additional information"/>
    <s v="Yes"/>
    <x v="0"/>
    <x v="1"/>
    <s v="No"/>
    <x v="0"/>
    <n v="694.92450427505912"/>
    <x v="0"/>
  </r>
  <r>
    <s v="OO1"/>
    <s v="Debris in road"/>
    <s v="DR02"/>
    <s v="Debris impedes traffic"/>
    <s v="No additional information"/>
    <s v="Yes"/>
    <x v="1"/>
    <x v="0"/>
    <s v="Yes"/>
    <x v="3"/>
    <n v="687.64780789521546"/>
    <x v="1"/>
  </r>
  <r>
    <s v="OO11"/>
    <s v="Road traffic collisions"/>
    <s v="RT01"/>
    <s v="Damage only collision"/>
    <s v="No additional information"/>
    <s v="Yes"/>
    <x v="0"/>
    <x v="2"/>
    <s v="No"/>
    <x v="0"/>
    <n v="633.07258504638889"/>
    <x v="0"/>
  </r>
  <r>
    <s v="OO11"/>
    <s v="Road traffic collisions"/>
    <s v="RT01"/>
    <s v="Damage only collision"/>
    <s v="No additional information"/>
    <s v="Yes"/>
    <x v="1"/>
    <x v="1"/>
    <s v="Yes"/>
    <x v="2"/>
    <n v="625.79588866654535"/>
    <x v="0"/>
  </r>
  <r>
    <s v="OO11"/>
    <s v="Road traffic collisions"/>
    <s v="RT01"/>
    <s v="Damage only collision"/>
    <s v="No additional information"/>
    <s v="Yes"/>
    <x v="1"/>
    <x v="0"/>
    <s v="Yes"/>
    <x v="2"/>
    <n v="622.15754047662358"/>
    <x v="0"/>
  </r>
  <r>
    <s v="OO5"/>
    <s v="Inclement weather"/>
    <s v="IW02"/>
    <s v="Heavy precipitation"/>
    <s v="No additional information"/>
    <s v="No"/>
    <x v="1"/>
    <x v="1"/>
    <s v="Yes"/>
    <x v="1"/>
    <n v="556.6672730580317"/>
    <x v="4"/>
  </r>
  <r>
    <s v="OO7"/>
    <s v="Non-motorised users or slow moving vehicles"/>
    <s v="NS02"/>
    <s v="Cyclist (or group of cyclists) travelling alongside running lane"/>
    <s v="i.e. time trials"/>
    <s v="No"/>
    <x v="3"/>
    <x v="1"/>
    <s v="No"/>
    <x v="0"/>
    <n v="547.5"/>
    <x v="2"/>
  </r>
  <r>
    <s v="OO5"/>
    <s v="Inclement weather"/>
    <s v="IW02"/>
    <s v="Heavy precipitation"/>
    <s v="No additional information"/>
    <s v="No"/>
    <x v="1"/>
    <x v="0"/>
    <s v="Yes"/>
    <x v="1"/>
    <n v="494.81535382936141"/>
    <x v="4"/>
  </r>
  <r>
    <s v="OO2"/>
    <s v="Live lane stoppage"/>
    <s v="LL01"/>
    <s v="Broken down vehicle (live lane)"/>
    <s v="This includes all vehicle mechanical, electrical and body faults"/>
    <s v="Yes"/>
    <x v="0"/>
    <x v="2"/>
    <s v="No"/>
    <x v="0"/>
    <n v="469.34691649990907"/>
    <x v="1"/>
  </r>
  <r>
    <s v="OO1"/>
    <s v="Debris in road"/>
    <s v="DR02"/>
    <s v="Debris impedes traffic"/>
    <s v="No additional information"/>
    <s v="Yes"/>
    <x v="1"/>
    <x v="1"/>
    <s v="Yes"/>
    <x v="3"/>
    <n v="454.79352374022193"/>
    <x v="0"/>
  </r>
  <r>
    <s v="OO11"/>
    <s v="Road traffic collisions"/>
    <s v="RT01"/>
    <s v="Damage only collision"/>
    <s v="No additional information"/>
    <s v="Yes"/>
    <x v="1"/>
    <x v="1"/>
    <s v="Yes"/>
    <x v="2"/>
    <n v="454.79352374022193"/>
    <x v="1"/>
  </r>
  <r>
    <s v="OO13"/>
    <s v="Further occurrences"/>
    <s v="F13"/>
    <s v="Rubber necking"/>
    <s v="No additional information"/>
    <s v="No"/>
    <x v="1"/>
    <x v="2"/>
    <s v="Yes"/>
    <x v="2"/>
    <n v="447.51682736037839"/>
    <x v="4"/>
  </r>
  <r>
    <s v="OO7"/>
    <s v="Non-motorised users or slow moving vehicles"/>
    <s v="NS07"/>
    <s v="Motorcycles, electric vehicles (under 50CC)"/>
    <s v="Inc. mobility scooters"/>
    <s v="No"/>
    <x v="3"/>
    <x v="2"/>
    <s v="No"/>
    <x v="0"/>
    <n v="431.42999999999995"/>
    <x v="2"/>
  </r>
  <r>
    <s v="OO1"/>
    <s v="Debris in road"/>
    <s v="DR02"/>
    <s v="Debris impedes traffic"/>
    <s v="No additional information"/>
    <s v="Yes"/>
    <x v="1"/>
    <x v="0"/>
    <s v="Yes"/>
    <x v="3"/>
    <n v="418.41004184100416"/>
    <x v="0"/>
  </r>
  <r>
    <s v="OO1"/>
    <s v="Debris in road"/>
    <s v="DR02"/>
    <s v="Debris impedes traffic"/>
    <s v="No additional information"/>
    <s v="Yes"/>
    <x v="1"/>
    <x v="1"/>
    <s v="Yes"/>
    <x v="3"/>
    <n v="403.85664908131702"/>
    <x v="4"/>
  </r>
  <r>
    <s v="OO1"/>
    <s v="Debris in road"/>
    <s v="DR02"/>
    <s v="Debris impedes traffic"/>
    <s v="No additional information"/>
    <s v="Yes"/>
    <x v="1"/>
    <x v="2"/>
    <s v="Yes"/>
    <x v="3"/>
    <n v="374.74986356194285"/>
    <x v="1"/>
  </r>
  <r>
    <s v="OO6"/>
    <s v="Maintenance"/>
    <s v="M06"/>
    <s v="Gritting / snow clearance"/>
    <s v="No additional information"/>
    <s v="No"/>
    <x v="1"/>
    <x v="0"/>
    <s v="Yes"/>
    <x v="2"/>
    <n v="363.83481899217753"/>
    <x v="5"/>
  </r>
  <r>
    <s v="OO11"/>
    <s v="Road traffic collisions"/>
    <s v="RT01"/>
    <s v="Damage only collision"/>
    <s v="No additional information"/>
    <s v="Yes"/>
    <x v="0"/>
    <x v="0"/>
    <s v="No"/>
    <x v="0"/>
    <n v="349.28142623249045"/>
    <x v="0"/>
  </r>
  <r>
    <s v="OO7"/>
    <s v="Non-motorised users or slow moving vehicles"/>
    <s v="NS07"/>
    <s v="Motorcycles, electric vehicles (under 50CC)"/>
    <s v="Inc. mobility scooters"/>
    <s v="No"/>
    <x v="3"/>
    <x v="1"/>
    <s v="No"/>
    <x v="0"/>
    <n v="345.14400000000001"/>
    <x v="2"/>
  </r>
  <r>
    <s v="OO11"/>
    <s v="Road traffic collisions"/>
    <s v="RT01"/>
    <s v="Damage only collision"/>
    <s v="No additional information"/>
    <s v="Yes"/>
    <x v="1"/>
    <x v="2"/>
    <s v="Yes"/>
    <x v="2"/>
    <n v="316.53629252319445"/>
    <x v="1"/>
  </r>
  <r>
    <s v="OO10"/>
    <s v="Infrastructure or highway environment"/>
    <s v="IH01"/>
    <s v="Major Infrastructure damage / defect"/>
    <s v="e.g. structural failure, landslide, sink hole, etc."/>
    <s v="No"/>
    <x v="2"/>
    <x v="1"/>
    <s v="No"/>
    <x v="0"/>
    <n v="312.89794433327268"/>
    <x v="0"/>
  </r>
  <r>
    <s v="OO5"/>
    <s v="Inclement weather"/>
    <s v="IW02"/>
    <s v="Heavy precipitation"/>
    <s v="No additional information"/>
    <s v="No"/>
    <x v="1"/>
    <x v="0"/>
    <s v="Yes"/>
    <x v="1"/>
    <n v="301.98289976350736"/>
    <x v="0"/>
  </r>
  <r>
    <s v="OO5"/>
    <s v="Inclement weather"/>
    <s v="IW02"/>
    <s v="Heavy precipitation"/>
    <s v="No additional information"/>
    <s v="No"/>
    <x v="1"/>
    <x v="1"/>
    <s v="Yes"/>
    <x v="1"/>
    <n v="298.34455157358559"/>
    <x v="0"/>
  </r>
  <r>
    <s v="OO5"/>
    <s v="Inclement weather"/>
    <s v="IW02"/>
    <s v="Heavy precipitation"/>
    <s v="No additional information"/>
    <s v="No"/>
    <x v="1"/>
    <x v="2"/>
    <s v="Yes"/>
    <x v="1"/>
    <n v="294.70620338366382"/>
    <x v="3"/>
  </r>
  <r>
    <s v="OO11"/>
    <s v="Road traffic collisions"/>
    <s v="RT02"/>
    <s v="Injury collision"/>
    <s v="No additional information"/>
    <s v="Yes"/>
    <x v="0"/>
    <x v="1"/>
    <s v="No"/>
    <x v="0"/>
    <n v="294.70620338366382"/>
    <x v="0"/>
  </r>
  <r>
    <s v="OO11"/>
    <s v="Road traffic collisions"/>
    <s v="RT01"/>
    <s v="Damage only collision"/>
    <s v="No additional information"/>
    <s v="Yes"/>
    <x v="1"/>
    <x v="2"/>
    <s v="Yes"/>
    <x v="2"/>
    <n v="291.06785519374199"/>
    <x v="0"/>
  </r>
  <r>
    <s v="OO5"/>
    <s v="Inclement weather"/>
    <s v="IW02"/>
    <s v="Heavy precipitation"/>
    <s v="No additional information"/>
    <s v="No"/>
    <x v="1"/>
    <x v="1"/>
    <s v="Yes"/>
    <x v="1"/>
    <n v="251.04602510460251"/>
    <x v="1"/>
  </r>
  <r>
    <s v="OO1"/>
    <s v="Debris in road"/>
    <s v="DR02"/>
    <s v="Debris impedes traffic"/>
    <s v="No additional information"/>
    <s v="Yes"/>
    <x v="1"/>
    <x v="2"/>
    <s v="Yes"/>
    <x v="3"/>
    <n v="229.21593596507188"/>
    <x v="0"/>
  </r>
  <r>
    <s v="OO5"/>
    <s v="Inclement weather"/>
    <s v="IW02"/>
    <s v="Heavy precipitation"/>
    <s v="No additional information"/>
    <s v="No"/>
    <x v="1"/>
    <x v="0"/>
    <s v="Yes"/>
    <x v="1"/>
    <n v="225.57758777515005"/>
    <x v="1"/>
  </r>
  <r>
    <s v="OO11"/>
    <s v="Road traffic collisions"/>
    <s v="RT02"/>
    <s v="Injury collision"/>
    <s v="No additional information"/>
    <s v="Yes"/>
    <x v="0"/>
    <x v="0"/>
    <s v="No"/>
    <x v="0"/>
    <n v="221.93923958522828"/>
    <x v="0"/>
  </r>
  <r>
    <s v="OO2"/>
    <s v="Live lane stoppage"/>
    <s v="LL01"/>
    <s v="Broken down vehicle (live lane)"/>
    <s v="This includes all vehicle mechanical, electrical and body faults"/>
    <s v="Yes"/>
    <x v="0"/>
    <x v="0"/>
    <s v="No"/>
    <x v="0"/>
    <n v="214.66254320538474"/>
    <x v="1"/>
  </r>
  <r>
    <s v="OO1"/>
    <s v="Debris in road"/>
    <s v="DR01"/>
    <s v="Debris blocks lane(s)"/>
    <s v="Object stops flow of traffic"/>
    <s v="Yes"/>
    <x v="2"/>
    <x v="1"/>
    <s v="No"/>
    <x v="0"/>
    <n v="211.02419501546296"/>
    <x v="1"/>
  </r>
  <r>
    <s v="OO13"/>
    <s v="Further occurrences"/>
    <s v="F13"/>
    <s v="Rubber necking"/>
    <s v="No additional information"/>
    <s v="No"/>
    <x v="1"/>
    <x v="0"/>
    <s v="No"/>
    <x v="0"/>
    <n v="207.38584682554117"/>
    <x v="4"/>
  </r>
  <r>
    <s v="OO4"/>
    <s v="Animals in road"/>
    <s v="AR01"/>
    <s v="Live animal in carriageway (single/group)"/>
    <s v="No additional information"/>
    <s v="Yes"/>
    <x v="1"/>
    <x v="1"/>
    <s v="Yes"/>
    <x v="3"/>
    <n v="196.47080225577585"/>
    <x v="1"/>
  </r>
  <r>
    <s v="OO10"/>
    <s v="Infrastructure or highway environment"/>
    <s v="IH01"/>
    <s v="Major Infrastructure damage / defect"/>
    <s v="e.g. structural failure, landslide, sink hole, etc."/>
    <s v="No"/>
    <x v="2"/>
    <x v="1"/>
    <s v="No"/>
    <x v="0"/>
    <n v="196.47080225577585"/>
    <x v="1"/>
  </r>
  <r>
    <s v="OO13"/>
    <s v="Further occurrences"/>
    <s v="F16"/>
    <s v="Abandoned Vehicle"/>
    <s v="No additional information"/>
    <s v="Yes"/>
    <x v="1"/>
    <x v="1"/>
    <s v="No"/>
    <x v="0"/>
    <n v="174.64071311624522"/>
    <x v="0"/>
  </r>
  <r>
    <s v="OO6"/>
    <s v="Maintenance"/>
    <s v="M03"/>
    <s v="Reactive temporary traffic management"/>
    <s v="Assume 80% reactive undertaken in inter-peak after PM peak "/>
    <s v="No"/>
    <x v="0"/>
    <x v="1"/>
    <s v="No"/>
    <x v="0"/>
    <n v="171.7300345643078"/>
    <x v="0"/>
  </r>
  <r>
    <s v="OO2"/>
    <s v="Live lane stoppage"/>
    <s v="LL01"/>
    <s v="Broken down vehicle (live lane)"/>
    <s v="This includes all vehicle mechanical, electrical and body faults"/>
    <s v="Yes"/>
    <x v="2"/>
    <x v="1"/>
    <s v="No"/>
    <x v="0"/>
    <n v="171.00236492632345"/>
    <x v="1"/>
  </r>
  <r>
    <s v="OO5"/>
    <s v="Inclement weather"/>
    <s v="IW02"/>
    <s v="Heavy precipitation"/>
    <s v="No additional information"/>
    <s v="No"/>
    <x v="1"/>
    <x v="2"/>
    <s v="Yes"/>
    <x v="1"/>
    <n v="167.36401673640165"/>
    <x v="4"/>
  </r>
  <r>
    <s v="OO4"/>
    <s v="Animals in road"/>
    <s v="AR01"/>
    <s v="Live animal in carriageway (single/group)"/>
    <s v="No additional information"/>
    <s v="Yes"/>
    <x v="1"/>
    <x v="0"/>
    <s v="Yes"/>
    <x v="3"/>
    <n v="163.72566854647988"/>
    <x v="1"/>
  </r>
  <r>
    <s v="OO11"/>
    <s v="Road traffic collisions"/>
    <s v="RT02"/>
    <s v="Injury collision"/>
    <s v="No additional information"/>
    <s v="Yes"/>
    <x v="0"/>
    <x v="2"/>
    <s v="No"/>
    <x v="0"/>
    <n v="160.08732035655811"/>
    <x v="0"/>
  </r>
  <r>
    <s v="OO1"/>
    <s v="Debris in road"/>
    <s v="DR02"/>
    <s v="Debris impedes traffic"/>
    <s v="No additional information"/>
    <s v="Yes"/>
    <x v="1"/>
    <x v="1"/>
    <s v="Yes"/>
    <x v="3"/>
    <n v="156.44897216663634"/>
    <x v="5"/>
  </r>
  <r>
    <s v="OO11"/>
    <s v="Road traffic collisions"/>
    <s v="RT01"/>
    <s v="Damage only collision"/>
    <s v="No additional information"/>
    <s v="Yes"/>
    <x v="0"/>
    <x v="1"/>
    <s v="No"/>
    <x v="0"/>
    <n v="152.81062397671454"/>
    <x v="1"/>
  </r>
  <r>
    <s v="OO2"/>
    <s v="Live lane stoppage"/>
    <s v="LL01"/>
    <s v="Broken down vehicle (live lane)"/>
    <s v="This includes all vehicle mechanical, electrical and body faults"/>
    <s v="Yes"/>
    <x v="2"/>
    <x v="1"/>
    <s v="No"/>
    <x v="0"/>
    <n v="149.1722757867928"/>
    <x v="0"/>
  </r>
  <r>
    <s v="OO7"/>
    <s v="Non-motorised users or slow moving vehicles"/>
    <s v="NS07"/>
    <s v="Motorcycles, electric vehicles (under 50CC)"/>
    <s v="Inc. mobility scooters"/>
    <s v="No"/>
    <x v="3"/>
    <x v="0"/>
    <s v="No"/>
    <x v="0"/>
    <n v="143.80999999999997"/>
    <x v="2"/>
  </r>
  <r>
    <s v="OO7"/>
    <s v="Non-motorised users or slow moving vehicles"/>
    <s v="NS01"/>
    <s v="Pedestrians in carriageway"/>
    <s v="No additional information"/>
    <s v="Yes"/>
    <x v="1"/>
    <x v="1"/>
    <s v="Yes"/>
    <x v="3"/>
    <n v="134.61888302710568"/>
    <x v="1"/>
  </r>
  <r>
    <s v="OO7"/>
    <s v="Non-motorised users or slow moving vehicles"/>
    <s v="NS01"/>
    <s v="Pedestrians in carriageway"/>
    <s v="No additional information"/>
    <s v="Yes"/>
    <x v="1"/>
    <x v="1"/>
    <s v="Yes"/>
    <x v="3"/>
    <n v="134.61888302710568"/>
    <x v="0"/>
  </r>
  <r>
    <s v="OO11"/>
    <s v="Road traffic collisions"/>
    <s v="RT02"/>
    <s v="Injury collision"/>
    <s v="No additional information"/>
    <s v="Yes"/>
    <x v="2"/>
    <x v="0"/>
    <s v="No"/>
    <x v="0"/>
    <n v="130.98053483718391"/>
    <x v="0"/>
  </r>
  <r>
    <s v="OO2"/>
    <s v="Live lane stoppage"/>
    <s v="LL01"/>
    <s v="Broken down vehicle (live lane)"/>
    <s v="This includes all vehicle mechanical, electrical and body faults"/>
    <s v="Yes"/>
    <x v="0"/>
    <x v="1"/>
    <s v="No"/>
    <x v="0"/>
    <n v="127.34218664726212"/>
    <x v="3"/>
  </r>
  <r>
    <s v="OO6"/>
    <s v="Maintenance"/>
    <s v="M02"/>
    <s v="Planned temporary traffic management"/>
    <s v="No additional information"/>
    <s v="No"/>
    <x v="0"/>
    <x v="2"/>
    <s v="No"/>
    <x v="0"/>
    <n v="127.34218664726212"/>
    <x v="0"/>
  </r>
  <r>
    <s v="OO11"/>
    <s v="Road traffic collisions"/>
    <s v="RT02"/>
    <s v="Injury collision"/>
    <s v="No additional information"/>
    <s v="Yes"/>
    <x v="1"/>
    <x v="2"/>
    <s v="Yes"/>
    <x v="2"/>
    <n v="127.34218664726212"/>
    <x v="0"/>
  </r>
  <r>
    <s v="OO2"/>
    <s v="Live lane stoppage"/>
    <s v="LL01"/>
    <s v="Broken down vehicle (live lane)"/>
    <s v="This includes all vehicle mechanical, electrical and body faults"/>
    <s v="Yes"/>
    <x v="0"/>
    <x v="1"/>
    <s v="No"/>
    <x v="0"/>
    <n v="123.70383845734035"/>
    <x v="4"/>
  </r>
  <r>
    <s v="OO13"/>
    <s v="Further occurrences"/>
    <s v="F16"/>
    <s v="Abandoned Vehicle"/>
    <s v="No additional information"/>
    <s v="Yes"/>
    <x v="1"/>
    <x v="1"/>
    <s v="No"/>
    <x v="0"/>
    <n v="116.42714207749681"/>
    <x v="1"/>
  </r>
  <r>
    <s v="OO2"/>
    <s v="Live lane stoppage"/>
    <s v="LL01"/>
    <s v="Broken down vehicle (live lane)"/>
    <s v="This includes all vehicle mechanical, electrical and body faults"/>
    <s v="Yes"/>
    <x v="0"/>
    <x v="2"/>
    <s v="No"/>
    <x v="0"/>
    <n v="112.78879388757503"/>
    <x v="4"/>
  </r>
  <r>
    <s v="OO11"/>
    <s v="Road traffic collisions"/>
    <s v="RT01"/>
    <s v="Damage only collision"/>
    <s v="No additional information"/>
    <s v="Yes"/>
    <x v="1"/>
    <x v="0"/>
    <s v="Yes"/>
    <x v="2"/>
    <n v="112.78879388757503"/>
    <x v="1"/>
  </r>
  <r>
    <s v="OO11"/>
    <s v="Road traffic collisions"/>
    <s v="RT01"/>
    <s v="Damage only collision"/>
    <s v="No additional information"/>
    <s v="Yes"/>
    <x v="0"/>
    <x v="2"/>
    <s v="No"/>
    <x v="0"/>
    <n v="112.78879388757503"/>
    <x v="1"/>
  </r>
  <r>
    <s v="OO11"/>
    <s v="Road traffic collisions"/>
    <s v="RT02"/>
    <s v="Injury collision"/>
    <s v="No additional information"/>
    <s v="Yes"/>
    <x v="1"/>
    <x v="1"/>
    <s v="Yes"/>
    <x v="2"/>
    <n v="112.78879388757503"/>
    <x v="0"/>
  </r>
  <r>
    <s v="OO1"/>
    <s v="Debris in road"/>
    <s v="DR02"/>
    <s v="Debris impedes traffic"/>
    <s v="No additional information"/>
    <s v="Yes"/>
    <x v="1"/>
    <x v="0"/>
    <s v="Yes"/>
    <x v="3"/>
    <n v="109.15044569765327"/>
    <x v="5"/>
  </r>
  <r>
    <s v="OO1"/>
    <s v="Debris in road"/>
    <s v="DR02"/>
    <s v="Debris impedes traffic"/>
    <s v="No additional information"/>
    <s v="Yes"/>
    <x v="1"/>
    <x v="0"/>
    <s v="Yes"/>
    <x v="3"/>
    <n v="109.15044569765327"/>
    <x v="4"/>
  </r>
  <r>
    <s v="OO5"/>
    <s v="Inclement weather"/>
    <s v="IW02"/>
    <s v="Heavy precipitation"/>
    <s v="No additional information"/>
    <s v="No"/>
    <x v="1"/>
    <x v="2"/>
    <s v="Yes"/>
    <x v="1"/>
    <n v="109.15044569765327"/>
    <x v="0"/>
  </r>
  <r>
    <s v="OO1"/>
    <s v="Debris in road"/>
    <s v="DR02"/>
    <s v="Debris impedes traffic"/>
    <s v="No additional information"/>
    <s v="Yes"/>
    <x v="1"/>
    <x v="1"/>
    <s v="Yes"/>
    <x v="3"/>
    <n v="105.51209750773148"/>
    <x v="3"/>
  </r>
  <r>
    <s v="OO2"/>
    <s v="Live lane stoppage"/>
    <s v="LL01"/>
    <s v="Broken down vehicle (live lane)"/>
    <s v="This includes all vehicle mechanical, electrical and body faults"/>
    <s v="Yes"/>
    <x v="0"/>
    <x v="2"/>
    <s v="No"/>
    <x v="0"/>
    <n v="105.51209750773148"/>
    <x v="3"/>
  </r>
  <r>
    <s v="OO7"/>
    <s v="Non-motorised users or slow moving vehicles"/>
    <s v="NS01"/>
    <s v="Pedestrians in carriageway"/>
    <s v="No additional information"/>
    <s v="Yes"/>
    <x v="1"/>
    <x v="2"/>
    <s v="Yes"/>
    <x v="3"/>
    <n v="98.235401127887926"/>
    <x v="3"/>
  </r>
  <r>
    <s v="OO7"/>
    <s v="Non-motorised users or slow moving vehicles"/>
    <s v="NS01"/>
    <s v="Pedestrians in carriageway"/>
    <s v="No additional information"/>
    <s v="Yes"/>
    <x v="1"/>
    <x v="0"/>
    <s v="Yes"/>
    <x v="3"/>
    <n v="98.235401127887926"/>
    <x v="0"/>
  </r>
  <r>
    <s v="OO11"/>
    <s v="Road traffic collisions"/>
    <s v="RT02"/>
    <s v="Injury collision"/>
    <s v="No additional information"/>
    <s v="Yes"/>
    <x v="2"/>
    <x v="1"/>
    <s v="No"/>
    <x v="0"/>
    <n v="98.235401127887926"/>
    <x v="0"/>
  </r>
  <r>
    <s v="OO1"/>
    <s v="Debris in road"/>
    <s v="DR01"/>
    <s v="Debris blocks lane(s)"/>
    <s v="Object stops flow of traffic"/>
    <s v="Yes"/>
    <x v="2"/>
    <x v="2"/>
    <s v="No"/>
    <x v="0"/>
    <n v="94.597052937966168"/>
    <x v="1"/>
  </r>
  <r>
    <s v="OO5"/>
    <s v="Inclement weather"/>
    <s v="IW02"/>
    <s v="Heavy precipitation"/>
    <s v="No additional information"/>
    <s v="No"/>
    <x v="1"/>
    <x v="2"/>
    <s v="Yes"/>
    <x v="1"/>
    <n v="90.958704748044383"/>
    <x v="1"/>
  </r>
  <r>
    <s v="OO11"/>
    <s v="Road traffic collisions"/>
    <s v="RT01"/>
    <s v="Damage only collision"/>
    <s v="No additional information"/>
    <s v="Yes"/>
    <x v="1"/>
    <x v="1"/>
    <s v="Yes"/>
    <x v="2"/>
    <n v="90.958704748044383"/>
    <x v="4"/>
  </r>
  <r>
    <s v="OO11"/>
    <s v="Road traffic collisions"/>
    <s v="RT01"/>
    <s v="Damage only collision"/>
    <s v="No additional information"/>
    <s v="Yes"/>
    <x v="0"/>
    <x v="0"/>
    <s v="No"/>
    <x v="0"/>
    <n v="90.958704748044383"/>
    <x v="1"/>
  </r>
  <r>
    <s v="OO13"/>
    <s v="Further occurrences"/>
    <s v="F16"/>
    <s v="Abandoned Vehicle"/>
    <s v="No additional information"/>
    <s v="Yes"/>
    <x v="1"/>
    <x v="0"/>
    <s v="No"/>
    <x v="0"/>
    <n v="87.320356558122612"/>
    <x v="0"/>
  </r>
  <r>
    <s v="OO1"/>
    <s v="Debris in road"/>
    <s v="DR02"/>
    <s v="Debris impedes traffic"/>
    <s v="No additional information"/>
    <s v="Yes"/>
    <x v="1"/>
    <x v="2"/>
    <s v="Yes"/>
    <x v="3"/>
    <n v="83.682008368200826"/>
    <x v="5"/>
  </r>
  <r>
    <s v="OO2"/>
    <s v="Live lane stoppage"/>
    <s v="LL01"/>
    <s v="Broken down vehicle (live lane)"/>
    <s v="This includes all vehicle mechanical, electrical and body faults"/>
    <s v="Yes"/>
    <x v="2"/>
    <x v="2"/>
    <s v="No"/>
    <x v="0"/>
    <n v="83.682008368200826"/>
    <x v="1"/>
  </r>
  <r>
    <s v="OO2"/>
    <s v="Live lane stoppage"/>
    <s v="LL09"/>
    <s v="Vehicle on fire"/>
    <s v="No additional information"/>
    <s v="Yes"/>
    <x v="0"/>
    <x v="1"/>
    <s v="No"/>
    <x v="0"/>
    <n v="83.682008368200826"/>
    <x v="0"/>
  </r>
  <r>
    <s v="OO11"/>
    <s v="Road traffic collisions"/>
    <s v="RT01"/>
    <s v="Damage only collision"/>
    <s v="No additional information"/>
    <s v="Yes"/>
    <x v="2"/>
    <x v="1"/>
    <s v="No"/>
    <x v="0"/>
    <n v="83.682008368200826"/>
    <x v="0"/>
  </r>
  <r>
    <s v="OO10"/>
    <s v="Infrastructure or highway environment"/>
    <s v="IH01"/>
    <s v="Major Infrastructure damage / defect"/>
    <s v="e.g. structural failure, landslide, sink hole, etc."/>
    <s v="No"/>
    <x v="2"/>
    <x v="2"/>
    <s v="No"/>
    <x v="0"/>
    <n v="76.405311988357269"/>
    <x v="0"/>
  </r>
  <r>
    <s v="OO2"/>
    <s v="Live lane stoppage"/>
    <s v="LL01"/>
    <s v="Broken down vehicle (live lane)"/>
    <s v="This includes all vehicle mechanical, electrical and body faults"/>
    <s v="Yes"/>
    <x v="0"/>
    <x v="1"/>
    <s v="No"/>
    <x v="0"/>
    <n v="72.766963798435498"/>
    <x v="5"/>
  </r>
  <r>
    <s v="OO13"/>
    <s v="Further occurrences"/>
    <s v="F16"/>
    <s v="Abandoned Vehicle"/>
    <s v="No additional information"/>
    <s v="Yes"/>
    <x v="1"/>
    <x v="0"/>
    <s v="No"/>
    <x v="0"/>
    <n v="72.766963798435498"/>
    <x v="1"/>
  </r>
  <r>
    <s v="OO10"/>
    <s v="Infrastructure or highway environment"/>
    <s v="IH01"/>
    <s v="Major Infrastructure damage / defect"/>
    <s v="e.g. structural failure, landslide, sink hole, etc."/>
    <s v="No"/>
    <x v="2"/>
    <x v="1"/>
    <s v="No"/>
    <x v="0"/>
    <n v="69.128615608513726"/>
    <x v="4"/>
  </r>
  <r>
    <s v="OO11"/>
    <s v="Road traffic collisions"/>
    <s v="RT01"/>
    <s v="Damage only collision"/>
    <s v="No additional information"/>
    <s v="Yes"/>
    <x v="1"/>
    <x v="1"/>
    <s v="Yes"/>
    <x v="2"/>
    <n v="69.128615608513726"/>
    <x v="3"/>
  </r>
  <r>
    <s v="OO1"/>
    <s v="Debris in road"/>
    <s v="DR01"/>
    <s v="Debris blocks lane(s)"/>
    <s v="Object stops flow of traffic"/>
    <s v="Yes"/>
    <x v="2"/>
    <x v="2"/>
    <s v="No"/>
    <x v="0"/>
    <n v="65.490267418591955"/>
    <x v="4"/>
  </r>
  <r>
    <s v="OO1"/>
    <s v="Debris in road"/>
    <s v="DR02"/>
    <s v="Debris impedes traffic"/>
    <s v="No additional information"/>
    <s v="Yes"/>
    <x v="1"/>
    <x v="2"/>
    <s v="Yes"/>
    <x v="3"/>
    <n v="61.851919228670177"/>
    <x v="4"/>
  </r>
  <r>
    <s v="OO6"/>
    <s v="Maintenance"/>
    <s v="M01"/>
    <s v="Emergency temporary traffic management"/>
    <s v="No additional information"/>
    <s v="No"/>
    <x v="0"/>
    <x v="1"/>
    <s v="No"/>
    <x v="0"/>
    <n v="61.851919228670177"/>
    <x v="0"/>
  </r>
  <r>
    <s v="OO11"/>
    <s v="Road traffic collisions"/>
    <s v="RT01"/>
    <s v="Damage only collision"/>
    <s v="No additional information"/>
    <s v="Yes"/>
    <x v="0"/>
    <x v="2"/>
    <s v="No"/>
    <x v="0"/>
    <n v="61.851919228670177"/>
    <x v="3"/>
  </r>
  <r>
    <s v="OO11"/>
    <s v="Road traffic collisions"/>
    <s v="RT01"/>
    <s v="Damage only collision"/>
    <s v="No additional information"/>
    <s v="Yes"/>
    <x v="2"/>
    <x v="0"/>
    <s v="No"/>
    <x v="0"/>
    <n v="61.851919228670177"/>
    <x v="0"/>
  </r>
  <r>
    <s v="OO11"/>
    <s v="Road traffic collisions"/>
    <s v="RT02"/>
    <s v="Injury collision"/>
    <s v="No additional information"/>
    <s v="Yes"/>
    <x v="1"/>
    <x v="2"/>
    <s v="Yes"/>
    <x v="2"/>
    <n v="61.851919228670177"/>
    <x v="1"/>
  </r>
  <r>
    <s v="OO13"/>
    <s v="Further occurrences"/>
    <s v="F16"/>
    <s v="Abandoned Vehicle"/>
    <s v="No additional information"/>
    <s v="Yes"/>
    <x v="1"/>
    <x v="2"/>
    <s v="No"/>
    <x v="0"/>
    <n v="61.851919228670177"/>
    <x v="0"/>
  </r>
  <r>
    <s v="OO1"/>
    <s v="Debris in road"/>
    <s v="DR02"/>
    <s v="Debris impedes traffic"/>
    <s v="No additional information"/>
    <s v="Yes"/>
    <x v="1"/>
    <x v="2"/>
    <s v="Yes"/>
    <x v="3"/>
    <n v="58.213571038748405"/>
    <x v="3"/>
  </r>
  <r>
    <s v="OO2"/>
    <s v="Live lane stoppage"/>
    <s v="LL01"/>
    <s v="Broken down vehicle (live lane)"/>
    <s v="This includes all vehicle mechanical, electrical and body faults"/>
    <s v="Yes"/>
    <x v="2"/>
    <x v="1"/>
    <s v="No"/>
    <x v="0"/>
    <n v="58.213571038748405"/>
    <x v="4"/>
  </r>
  <r>
    <s v="OO6"/>
    <s v="Maintenance"/>
    <s v="M02"/>
    <s v="Planned temporary traffic management"/>
    <s v="No additional information"/>
    <s v="No"/>
    <x v="0"/>
    <x v="1"/>
    <s v="No"/>
    <x v="0"/>
    <n v="58.213571038748405"/>
    <x v="0"/>
  </r>
  <r>
    <s v="OO7"/>
    <s v="Non-motorised users or slow moving vehicles"/>
    <s v="NS01"/>
    <s v="Pedestrians in carriageway"/>
    <s v="No additional information"/>
    <s v="Yes"/>
    <x v="1"/>
    <x v="2"/>
    <s v="Yes"/>
    <x v="3"/>
    <n v="58.213571038748405"/>
    <x v="0"/>
  </r>
  <r>
    <s v="OO10"/>
    <s v="Infrastructure or highway environment"/>
    <s v="IH01"/>
    <s v="Major Infrastructure damage / defect"/>
    <s v="e.g. structural failure, landslide, sink hole, etc."/>
    <s v="No"/>
    <x v="2"/>
    <x v="2"/>
    <s v="No"/>
    <x v="0"/>
    <n v="58.213571038748405"/>
    <x v="1"/>
  </r>
  <r>
    <s v="OO11"/>
    <s v="Road traffic collisions"/>
    <s v="RT01"/>
    <s v="Damage only collision"/>
    <s v="No additional information"/>
    <s v="Yes"/>
    <x v="0"/>
    <x v="1"/>
    <s v="No"/>
    <x v="0"/>
    <n v="58.213571038748405"/>
    <x v="4"/>
  </r>
  <r>
    <s v="OO11"/>
    <s v="Road traffic collisions"/>
    <s v="RT01"/>
    <s v="Damage only collision"/>
    <s v="No additional information"/>
    <s v="Yes"/>
    <x v="2"/>
    <x v="2"/>
    <s v="No"/>
    <x v="0"/>
    <n v="58.213571038748405"/>
    <x v="0"/>
  </r>
  <r>
    <s v="OO1"/>
    <s v="Debris in road"/>
    <s v="DR01"/>
    <s v="Debris blocks lane(s)"/>
    <s v="Object stops flow of traffic"/>
    <s v="Yes"/>
    <x v="2"/>
    <x v="1"/>
    <s v="No"/>
    <x v="0"/>
    <n v="54.575222848826634"/>
    <x v="0"/>
  </r>
  <r>
    <s v="OO2"/>
    <s v="Live lane stoppage"/>
    <s v="LL01"/>
    <s v="Broken down vehicle (live lane)"/>
    <s v="This includes all vehicle mechanical, electrical and body faults"/>
    <s v="Yes"/>
    <x v="2"/>
    <x v="2"/>
    <s v="No"/>
    <x v="0"/>
    <n v="54.575222848826634"/>
    <x v="0"/>
  </r>
  <r>
    <s v="OO6"/>
    <s v="Maintenance"/>
    <s v="M01"/>
    <s v="Emergency temporary traffic management"/>
    <s v="No additional information"/>
    <s v="No"/>
    <x v="0"/>
    <x v="2"/>
    <s v="No"/>
    <x v="0"/>
    <n v="54.575222848826634"/>
    <x v="0"/>
  </r>
  <r>
    <s v="OO11"/>
    <s v="Road traffic collisions"/>
    <s v="RT01"/>
    <s v="Damage only collision"/>
    <s v="No additional information"/>
    <s v="Yes"/>
    <x v="1"/>
    <x v="1"/>
    <s v="Yes"/>
    <x v="2"/>
    <n v="54.575222848826634"/>
    <x v="5"/>
  </r>
  <r>
    <s v="OO11"/>
    <s v="Road traffic collisions"/>
    <s v="RT01"/>
    <s v="Damage only collision"/>
    <s v="No additional information"/>
    <s v="Yes"/>
    <x v="1"/>
    <x v="2"/>
    <s v="Yes"/>
    <x v="2"/>
    <n v="54.575222848826634"/>
    <x v="3"/>
  </r>
  <r>
    <s v="OO11"/>
    <s v="Road traffic collisions"/>
    <s v="RT01"/>
    <s v="Damage only collision"/>
    <s v="No additional information"/>
    <s v="Yes"/>
    <x v="1"/>
    <x v="2"/>
    <s v="Yes"/>
    <x v="2"/>
    <n v="54.575222848826634"/>
    <x v="4"/>
  </r>
  <r>
    <s v="OO13"/>
    <s v="Further occurrences"/>
    <s v="F16"/>
    <s v="Abandoned Vehicle"/>
    <s v="No additional information"/>
    <s v="Yes"/>
    <x v="1"/>
    <x v="2"/>
    <s v="No"/>
    <x v="0"/>
    <n v="54.575222848826634"/>
    <x v="3"/>
  </r>
  <r>
    <s v="OO1"/>
    <s v="Debris in road"/>
    <s v="DR01"/>
    <s v="Debris blocks lane(s)"/>
    <s v="Object stops flow of traffic"/>
    <s v="Yes"/>
    <x v="0"/>
    <x v="1"/>
    <s v="No"/>
    <x v="0"/>
    <n v="50.936874658904856"/>
    <x v="5"/>
  </r>
  <r>
    <s v="OO1"/>
    <s v="Debris in road"/>
    <s v="DR01"/>
    <s v="Debris blocks lane(s)"/>
    <s v="Object stops flow of traffic"/>
    <s v="Yes"/>
    <x v="0"/>
    <x v="1"/>
    <s v="No"/>
    <x v="0"/>
    <n v="50.936874658904856"/>
    <x v="1"/>
  </r>
  <r>
    <s v="OO1"/>
    <s v="Debris in road"/>
    <s v="DR04"/>
    <s v="Spillage"/>
    <s v="No additional information"/>
    <s v="Yes"/>
    <x v="1"/>
    <x v="2"/>
    <s v="No"/>
    <x v="0"/>
    <n v="50.936874658904856"/>
    <x v="1"/>
  </r>
  <r>
    <s v="OO4"/>
    <s v="Animals in road"/>
    <s v="AR01"/>
    <s v="Live animal in carriageway (single/group)"/>
    <s v="No additional information"/>
    <s v="Yes"/>
    <x v="1"/>
    <x v="0"/>
    <s v="Yes"/>
    <x v="3"/>
    <n v="47.298526468983084"/>
    <x v="0"/>
  </r>
  <r>
    <s v="OO11"/>
    <s v="Road traffic collisions"/>
    <s v="RT02"/>
    <s v="Injury collision"/>
    <s v="No additional information"/>
    <s v="Yes"/>
    <x v="1"/>
    <x v="0"/>
    <s v="Yes"/>
    <x v="2"/>
    <n v="47.298526468983084"/>
    <x v="0"/>
  </r>
  <r>
    <s v="OO11"/>
    <s v="Road traffic collisions"/>
    <s v="RT02"/>
    <s v="Injury collision"/>
    <s v="No additional information"/>
    <s v="Yes"/>
    <x v="2"/>
    <x v="2"/>
    <s v="No"/>
    <x v="0"/>
    <n v="47.298526468983084"/>
    <x v="0"/>
  </r>
  <r>
    <s v="OO2"/>
    <s v="Live lane stoppage"/>
    <s v="LL09"/>
    <s v="Vehicle on fire"/>
    <s v="No additional information"/>
    <s v="Yes"/>
    <x v="1"/>
    <x v="1"/>
    <s v="Yes"/>
    <x v="2"/>
    <n v="43.660178279061306"/>
    <x v="0"/>
  </r>
  <r>
    <s v="OO5"/>
    <s v="Inclement weather"/>
    <s v="IW05"/>
    <s v="Fog/mist"/>
    <s v="No additional information"/>
    <s v="No"/>
    <x v="1"/>
    <x v="0"/>
    <s v="Yes"/>
    <x v="2"/>
    <n v="43.660178279061306"/>
    <x v="3"/>
  </r>
  <r>
    <s v="OO11"/>
    <s v="Road traffic collisions"/>
    <s v="RT01"/>
    <s v="Damage only collision"/>
    <s v="No additional information"/>
    <s v="Yes"/>
    <x v="0"/>
    <x v="0"/>
    <s v="No"/>
    <x v="0"/>
    <n v="43.660178279061306"/>
    <x v="4"/>
  </r>
  <r>
    <s v="OO13"/>
    <s v="Further occurrences"/>
    <s v="F01"/>
    <s v="Hazard adjacent to the highway boundary"/>
    <s v="e.g. fire, smoke"/>
    <s v="Yes"/>
    <x v="1"/>
    <x v="2"/>
    <s v="No"/>
    <x v="0"/>
    <n v="43.660178279061306"/>
    <x v="4"/>
  </r>
  <r>
    <s v="OO6"/>
    <s v="Maintenance"/>
    <s v="M03"/>
    <s v="Reactive temporary traffic management"/>
    <s v="Assume 20% reactive undertaken in off-peak "/>
    <s v="No"/>
    <x v="0"/>
    <x v="0"/>
    <s v="No"/>
    <x v="0"/>
    <n v="42.93250864107695"/>
    <x v="0"/>
  </r>
  <r>
    <s v="OO1"/>
    <s v="Debris in road"/>
    <s v="DR01"/>
    <s v="Debris blocks lane(s)"/>
    <s v="Object stops flow of traffic"/>
    <s v="Yes"/>
    <x v="2"/>
    <x v="1"/>
    <s v="No"/>
    <x v="0"/>
    <n v="40.021830089139527"/>
    <x v="4"/>
  </r>
  <r>
    <s v="OO1"/>
    <s v="Debris in road"/>
    <s v="DR01"/>
    <s v="Debris blocks lane(s)"/>
    <s v="Object stops flow of traffic"/>
    <s v="Yes"/>
    <x v="2"/>
    <x v="2"/>
    <s v="No"/>
    <x v="0"/>
    <n v="40.021830089139527"/>
    <x v="0"/>
  </r>
  <r>
    <s v="OO2"/>
    <s v="Live lane stoppage"/>
    <s v="LL09"/>
    <s v="Vehicle on fire"/>
    <s v="No additional information"/>
    <s v="Yes"/>
    <x v="0"/>
    <x v="2"/>
    <s v="No"/>
    <x v="0"/>
    <n v="40.021830089139527"/>
    <x v="0"/>
  </r>
  <r>
    <s v="OO1"/>
    <s v="Debris in road"/>
    <s v="DR01"/>
    <s v="Debris blocks lane(s)"/>
    <s v="Object stops flow of traffic"/>
    <s v="Yes"/>
    <x v="0"/>
    <x v="2"/>
    <s v="No"/>
    <x v="0"/>
    <n v="36.383481899217749"/>
    <x v="4"/>
  </r>
  <r>
    <s v="OO1"/>
    <s v="Debris in road"/>
    <s v="DR04"/>
    <s v="Spillage"/>
    <s v="No additional information"/>
    <s v="Yes"/>
    <x v="1"/>
    <x v="2"/>
    <s v="No"/>
    <x v="0"/>
    <n v="36.383481899217749"/>
    <x v="0"/>
  </r>
  <r>
    <s v="OO2"/>
    <s v="Live lane stoppage"/>
    <s v="LL01"/>
    <s v="Broken down vehicle (live lane)"/>
    <s v="This includes all vehicle mechanical, electrical and body faults"/>
    <s v="Yes"/>
    <x v="0"/>
    <x v="2"/>
    <s v="No"/>
    <x v="0"/>
    <n v="36.383481899217749"/>
    <x v="5"/>
  </r>
  <r>
    <s v="OO2"/>
    <s v="Live lane stoppage"/>
    <s v="LL01"/>
    <s v="Broken down vehicle (live lane)"/>
    <s v="This includes all vehicle mechanical, electrical and body faults"/>
    <s v="Yes"/>
    <x v="2"/>
    <x v="2"/>
    <s v="No"/>
    <x v="0"/>
    <n v="36.383481899217749"/>
    <x v="4"/>
  </r>
  <r>
    <s v="OO4"/>
    <s v="Animals in road"/>
    <s v="AR01"/>
    <s v="Live animal in carriageway (single/group)"/>
    <s v="No additional information"/>
    <s v="Yes"/>
    <x v="1"/>
    <x v="2"/>
    <s v="Yes"/>
    <x v="3"/>
    <n v="36.383481899217749"/>
    <x v="1"/>
  </r>
  <r>
    <s v="OO11"/>
    <s v="Road traffic collisions"/>
    <s v="RT01"/>
    <s v="Damage only collision"/>
    <s v="No additional information"/>
    <s v="Yes"/>
    <x v="2"/>
    <x v="2"/>
    <s v="No"/>
    <x v="0"/>
    <n v="36.383481899217749"/>
    <x v="1"/>
  </r>
  <r>
    <s v="OO1"/>
    <s v="Debris in road"/>
    <s v="DR04"/>
    <s v="Spillage"/>
    <s v="No additional information"/>
    <s v="Yes"/>
    <x v="1"/>
    <x v="1"/>
    <s v="No"/>
    <x v="0"/>
    <n v="32.745133709295978"/>
    <x v="1"/>
  </r>
  <r>
    <s v="OO1"/>
    <s v="Debris in road"/>
    <s v="DR04"/>
    <s v="Spillage"/>
    <s v="No additional information"/>
    <s v="Yes"/>
    <x v="1"/>
    <x v="1"/>
    <s v="No"/>
    <x v="0"/>
    <n v="32.745133709295978"/>
    <x v="0"/>
  </r>
  <r>
    <s v="OO10"/>
    <s v="Infrastructure or highway environment"/>
    <s v="IH01"/>
    <s v="Major Infrastructure damage / defect"/>
    <s v="e.g. structural failure, landslide, sink hole, etc."/>
    <s v="No"/>
    <x v="0"/>
    <x v="1"/>
    <s v="No"/>
    <x v="0"/>
    <n v="32.745133709295978"/>
    <x v="4"/>
  </r>
  <r>
    <s v="OO10"/>
    <s v="Infrastructure or highway environment"/>
    <s v="IH01"/>
    <s v="Major Infrastructure damage / defect"/>
    <s v="e.g. structural failure, landslide, sink hole, etc."/>
    <s v="No"/>
    <x v="0"/>
    <x v="1"/>
    <s v="No"/>
    <x v="0"/>
    <n v="32.745133709295978"/>
    <x v="0"/>
  </r>
  <r>
    <s v="OO11"/>
    <s v="Road traffic collisions"/>
    <s v="RT01"/>
    <s v="Damage only collision"/>
    <s v="No additional information"/>
    <s v="Yes"/>
    <x v="0"/>
    <x v="2"/>
    <s v="No"/>
    <x v="0"/>
    <n v="32.745133709295978"/>
    <x v="5"/>
  </r>
  <r>
    <s v="OO11"/>
    <s v="Road traffic collisions"/>
    <s v="RT02"/>
    <s v="Injury collision"/>
    <s v="No additional information"/>
    <s v="Yes"/>
    <x v="1"/>
    <x v="0"/>
    <s v="Yes"/>
    <x v="2"/>
    <n v="32.745133709295978"/>
    <x v="1"/>
  </r>
  <r>
    <s v="OO1"/>
    <s v="Debris in road"/>
    <s v="DR01"/>
    <s v="Debris blocks lane(s)"/>
    <s v="Object stops flow of traffic"/>
    <s v="Yes"/>
    <x v="2"/>
    <x v="0"/>
    <s v="No"/>
    <x v="0"/>
    <n v="29.106785519374203"/>
    <x v="1"/>
  </r>
  <r>
    <s v="OO2"/>
    <s v="Live lane stoppage"/>
    <s v="LL01"/>
    <s v="Broken down vehicle (live lane)"/>
    <s v="This includes all vehicle mechanical, electrical and body faults"/>
    <s v="Yes"/>
    <x v="0"/>
    <x v="0"/>
    <s v="No"/>
    <x v="0"/>
    <n v="29.106785519374203"/>
    <x v="3"/>
  </r>
  <r>
    <s v="OO4"/>
    <s v="Animals in road"/>
    <s v="AR01"/>
    <s v="Live animal in carriageway (single/group)"/>
    <s v="No additional information"/>
    <s v="Yes"/>
    <x v="1"/>
    <x v="2"/>
    <s v="Yes"/>
    <x v="3"/>
    <n v="29.106785519374203"/>
    <x v="0"/>
  </r>
  <r>
    <s v="OO5"/>
    <s v="Inclement weather"/>
    <s v="IW05"/>
    <s v="Fog/mist"/>
    <s v="No additional information"/>
    <s v="No"/>
    <x v="1"/>
    <x v="0"/>
    <s v="Yes"/>
    <x v="2"/>
    <n v="29.106785519374203"/>
    <x v="4"/>
  </r>
  <r>
    <s v="OO10"/>
    <s v="Infrastructure or highway environment"/>
    <s v="IH01"/>
    <s v="Major Infrastructure damage / defect"/>
    <s v="e.g. structural failure, landslide, sink hole, etc."/>
    <s v="No"/>
    <x v="2"/>
    <x v="2"/>
    <s v="No"/>
    <x v="0"/>
    <n v="29.106785519374203"/>
    <x v="4"/>
  </r>
  <r>
    <s v="OO11"/>
    <s v="Road traffic collisions"/>
    <s v="RT01"/>
    <s v="Damage only collision"/>
    <s v="No additional information"/>
    <s v="Yes"/>
    <x v="2"/>
    <x v="1"/>
    <s v="No"/>
    <x v="0"/>
    <n v="29.106785519374203"/>
    <x v="1"/>
  </r>
  <r>
    <s v="OO13"/>
    <s v="Further occurrences"/>
    <s v="F01"/>
    <s v="Hazard adjacent to the highway boundary"/>
    <s v="e.g. fire, smoke"/>
    <s v="Yes"/>
    <x v="1"/>
    <x v="1"/>
    <s v="No"/>
    <x v="0"/>
    <n v="29.106785519374203"/>
    <x v="3"/>
  </r>
  <r>
    <s v="OO5"/>
    <s v="Inclement weather"/>
    <s v="IW05"/>
    <s v="Fog/mist"/>
    <s v="No additional information"/>
    <s v="No"/>
    <x v="1"/>
    <x v="1"/>
    <s v="Yes"/>
    <x v="2"/>
    <n v="25.468437329452428"/>
    <x v="3"/>
  </r>
  <r>
    <s v="OO5"/>
    <s v="Inclement weather"/>
    <s v="IW05"/>
    <s v="Fog/mist"/>
    <s v="No additional information"/>
    <s v="No"/>
    <x v="1"/>
    <x v="0"/>
    <s v="Yes"/>
    <x v="2"/>
    <n v="25.468437329452428"/>
    <x v="0"/>
  </r>
  <r>
    <s v="OO10"/>
    <s v="Infrastructure or highway environment"/>
    <s v="IH01"/>
    <s v="Major Infrastructure damage / defect"/>
    <s v="e.g. structural failure, landslide, sink hole, etc."/>
    <s v="No"/>
    <x v="0"/>
    <x v="0"/>
    <s v="No"/>
    <x v="0"/>
    <n v="25.468437329452428"/>
    <x v="4"/>
  </r>
  <r>
    <s v="OO11"/>
    <s v="Road traffic collisions"/>
    <s v="RT02"/>
    <s v="Injury collision"/>
    <s v="No additional information"/>
    <s v="Yes"/>
    <x v="0"/>
    <x v="2"/>
    <s v="No"/>
    <x v="0"/>
    <n v="25.468437329452428"/>
    <x v="1"/>
  </r>
  <r>
    <s v="OO13"/>
    <s v="Further occurrences"/>
    <s v="F08"/>
    <s v="Oncoming vehicle"/>
    <s v="No additional information"/>
    <s v="Yes"/>
    <x v="1"/>
    <x v="0"/>
    <s v="Yes"/>
    <x v="3"/>
    <n v="25.468437329452428"/>
    <x v="3"/>
  </r>
  <r>
    <s v="OO13"/>
    <s v="Further occurrences"/>
    <s v="F16"/>
    <s v="Abandoned Vehicle"/>
    <s v="No additional information"/>
    <s v="Yes"/>
    <x v="1"/>
    <x v="2"/>
    <s v="No"/>
    <x v="0"/>
    <n v="25.468437329452428"/>
    <x v="1"/>
  </r>
  <r>
    <s v="OO13"/>
    <s v="Further occurrences"/>
    <s v="F16"/>
    <s v="Abandoned Vehicle"/>
    <s v="No additional information"/>
    <s v="Yes"/>
    <x v="0"/>
    <x v="1"/>
    <s v="No"/>
    <x v="0"/>
    <n v="25.468437329452428"/>
    <x v="0"/>
  </r>
  <r>
    <s v="OO1"/>
    <s v="Debris in road"/>
    <s v="DR01"/>
    <s v="Debris blocks lane(s)"/>
    <s v="Object stops flow of traffic"/>
    <s v="Yes"/>
    <x v="0"/>
    <x v="1"/>
    <s v="No"/>
    <x v="0"/>
    <n v="21.830089139530653"/>
    <x v="4"/>
  </r>
  <r>
    <s v="OO2"/>
    <s v="Live lane stoppage"/>
    <s v="LL01"/>
    <s v="Broken down vehicle (live lane)"/>
    <s v="This includes all vehicle mechanical, electrical and body faults"/>
    <s v="Yes"/>
    <x v="2"/>
    <x v="2"/>
    <s v="No"/>
    <x v="0"/>
    <n v="21.830089139530653"/>
    <x v="3"/>
  </r>
  <r>
    <s v="OO2"/>
    <s v="Live lane stoppage"/>
    <s v="LL01"/>
    <s v="Broken down vehicle (live lane)"/>
    <s v="This includes all vehicle mechanical, electrical and body faults"/>
    <s v="Yes"/>
    <x v="2"/>
    <x v="0"/>
    <s v="No"/>
    <x v="0"/>
    <n v="21.830089139530653"/>
    <x v="0"/>
  </r>
  <r>
    <s v="OO5"/>
    <s v="Inclement weather"/>
    <s v="IW05"/>
    <s v="Fog/mist"/>
    <s v="No additional information"/>
    <s v="No"/>
    <x v="1"/>
    <x v="0"/>
    <s v="Yes"/>
    <x v="2"/>
    <n v="21.830089139530653"/>
    <x v="1"/>
  </r>
  <r>
    <s v="OO11"/>
    <s v="Road traffic collisions"/>
    <s v="RT02"/>
    <s v="Injury collision"/>
    <s v="No additional information"/>
    <s v="Yes"/>
    <x v="1"/>
    <x v="2"/>
    <s v="Yes"/>
    <x v="2"/>
    <n v="21.830089139530653"/>
    <x v="4"/>
  </r>
  <r>
    <s v="OO11"/>
    <s v="Road traffic collisions"/>
    <s v="RT02"/>
    <s v="Injury collision"/>
    <s v="No additional information"/>
    <s v="Yes"/>
    <x v="1"/>
    <x v="1"/>
    <s v="Yes"/>
    <x v="2"/>
    <n v="21.830089139530653"/>
    <x v="1"/>
  </r>
  <r>
    <s v="OO11"/>
    <s v="Road traffic collisions"/>
    <s v="RT02"/>
    <s v="Injury collision"/>
    <s v="No additional information"/>
    <s v="Yes"/>
    <x v="0"/>
    <x v="2"/>
    <s v="No"/>
    <x v="0"/>
    <n v="21.830089139530653"/>
    <x v="3"/>
  </r>
  <r>
    <s v="OO13"/>
    <s v="Further occurrences"/>
    <s v="F16"/>
    <s v="Abandoned Vehicle"/>
    <s v="No additional information"/>
    <s v="Yes"/>
    <x v="0"/>
    <x v="2"/>
    <s v="No"/>
    <x v="0"/>
    <n v="21.830089139530653"/>
    <x v="0"/>
  </r>
  <r>
    <s v="OO1"/>
    <s v="Debris in road"/>
    <s v="DR01"/>
    <s v="Debris blocks lane(s)"/>
    <s v="Object stops flow of traffic"/>
    <s v="Yes"/>
    <x v="0"/>
    <x v="2"/>
    <s v="No"/>
    <x v="0"/>
    <n v="18.191740949608874"/>
    <x v="1"/>
  </r>
  <r>
    <s v="OO1"/>
    <s v="Debris in road"/>
    <s v="DR01"/>
    <s v="Debris blocks lane(s)"/>
    <s v="Object stops flow of traffic"/>
    <s v="Yes"/>
    <x v="2"/>
    <x v="2"/>
    <s v="No"/>
    <x v="0"/>
    <n v="18.191740949608874"/>
    <x v="3"/>
  </r>
  <r>
    <s v="OO2"/>
    <s v="Live lane stoppage"/>
    <s v="LL01"/>
    <s v="Broken down vehicle (live lane)"/>
    <s v="This includes all vehicle mechanical, electrical and body faults"/>
    <s v="Yes"/>
    <x v="0"/>
    <x v="0"/>
    <s v="No"/>
    <x v="0"/>
    <n v="18.191740949608874"/>
    <x v="4"/>
  </r>
  <r>
    <s v="OO2"/>
    <s v="Live lane stoppage"/>
    <s v="LL01"/>
    <s v="Broken down vehicle (live lane)"/>
    <s v="This includes all vehicle mechanical, electrical and body faults"/>
    <s v="Yes"/>
    <x v="2"/>
    <x v="1"/>
    <s v="No"/>
    <x v="0"/>
    <n v="18.191740949608874"/>
    <x v="3"/>
  </r>
  <r>
    <s v="OO2"/>
    <s v="Live lane stoppage"/>
    <s v="LL01"/>
    <s v="Broken down vehicle (live lane)"/>
    <s v="This includes all vehicle mechanical, electrical and body faults"/>
    <s v="Yes"/>
    <x v="2"/>
    <x v="0"/>
    <s v="No"/>
    <x v="0"/>
    <n v="18.191740949608874"/>
    <x v="1"/>
  </r>
  <r>
    <s v="OO2"/>
    <s v="Live lane stoppage"/>
    <s v="LL09"/>
    <s v="Vehicle on fire"/>
    <s v="No additional information"/>
    <s v="Yes"/>
    <x v="1"/>
    <x v="2"/>
    <s v="Yes"/>
    <x v="2"/>
    <n v="18.191740949608874"/>
    <x v="1"/>
  </r>
  <r>
    <s v="OO2"/>
    <s v="Live lane stoppage"/>
    <s v="LL09"/>
    <s v="Vehicle on fire"/>
    <s v="No additional information"/>
    <s v="Yes"/>
    <x v="0"/>
    <x v="1"/>
    <s v="No"/>
    <x v="0"/>
    <n v="18.191740949608874"/>
    <x v="4"/>
  </r>
  <r>
    <s v="OO4"/>
    <s v="Animals in road"/>
    <s v="AR01"/>
    <s v="Live animal in carriageway (single/group)"/>
    <s v="No additional information"/>
    <s v="Yes"/>
    <x v="1"/>
    <x v="1"/>
    <s v="Yes"/>
    <x v="3"/>
    <n v="18.191740949608874"/>
    <x v="0"/>
  </r>
  <r>
    <s v="OO5"/>
    <s v="Inclement weather"/>
    <s v="IW03"/>
    <s v="Ice/snow"/>
    <s v="No additional information"/>
    <s v="No"/>
    <x v="1"/>
    <x v="1"/>
    <s v="Yes"/>
    <x v="3"/>
    <n v="18.191740949608874"/>
    <x v="0"/>
  </r>
  <r>
    <s v="OO6"/>
    <s v="Maintenance"/>
    <s v="M01"/>
    <s v="Emergency temporary traffic management"/>
    <s v="No additional information"/>
    <s v="No"/>
    <x v="0"/>
    <x v="2"/>
    <s v="No"/>
    <x v="0"/>
    <n v="18.191740949608874"/>
    <x v="4"/>
  </r>
  <r>
    <s v="OO6"/>
    <s v="Maintenance"/>
    <s v="M01"/>
    <s v="Emergency temporary traffic management"/>
    <s v="No additional information"/>
    <s v="No"/>
    <x v="2"/>
    <x v="0"/>
    <s v="No"/>
    <x v="0"/>
    <n v="18.191740949608874"/>
    <x v="0"/>
  </r>
  <r>
    <s v="OO6"/>
    <s v="Maintenance"/>
    <s v="M01"/>
    <s v="Emergency temporary traffic management"/>
    <s v="No additional information"/>
    <s v="No"/>
    <x v="2"/>
    <x v="2"/>
    <s v="No"/>
    <x v="0"/>
    <n v="18.191740949608874"/>
    <x v="0"/>
  </r>
  <r>
    <s v="OO7"/>
    <s v="Non-motorised users or slow moving vehicles"/>
    <s v="NS01"/>
    <s v="Pedestrians in carriageway"/>
    <s v="No additional information"/>
    <s v="Yes"/>
    <x v="0"/>
    <x v="2"/>
    <s v="No"/>
    <x v="0"/>
    <n v="18.191740949608874"/>
    <x v="0"/>
  </r>
  <r>
    <s v="OO11"/>
    <s v="Road traffic collisions"/>
    <s v="RT01"/>
    <s v="Damage only collision"/>
    <s v="No additional information"/>
    <s v="Yes"/>
    <x v="0"/>
    <x v="1"/>
    <s v="No"/>
    <x v="0"/>
    <n v="18.191740949608874"/>
    <x v="5"/>
  </r>
  <r>
    <s v="OO13"/>
    <s v="Further occurrences"/>
    <s v="F01"/>
    <s v="Hazard adjacent to the highway boundary"/>
    <s v="e.g. fire, smoke"/>
    <s v="Yes"/>
    <x v="0"/>
    <x v="1"/>
    <s v="No"/>
    <x v="0"/>
    <n v="18.191740949608874"/>
    <x v="5"/>
  </r>
  <r>
    <s v="OO13"/>
    <s v="Further occurrences"/>
    <s v="F01"/>
    <s v="Hazard adjacent to the highway boundary"/>
    <s v="e.g. fire, smoke"/>
    <s v="Yes"/>
    <x v="2"/>
    <x v="2"/>
    <s v="No"/>
    <x v="0"/>
    <n v="18.191740949608874"/>
    <x v="5"/>
  </r>
  <r>
    <s v="OO13"/>
    <s v="Further occurrences"/>
    <s v="F08"/>
    <s v="Oncoming vehicle"/>
    <s v="No additional information"/>
    <s v="Yes"/>
    <x v="1"/>
    <x v="1"/>
    <s v="Yes"/>
    <x v="3"/>
    <n v="18.191740949608874"/>
    <x v="3"/>
  </r>
  <r>
    <s v="OO1"/>
    <s v="Debris in road"/>
    <s v="DR03"/>
    <s v="Vehicle partially sheds load"/>
    <s v="No additional information"/>
    <s v="Yes"/>
    <x v="1"/>
    <x v="2"/>
    <s v="No"/>
    <x v="0"/>
    <n v="14.553392759687101"/>
    <x v="1"/>
  </r>
  <r>
    <s v="OO2"/>
    <s v="Live lane stoppage"/>
    <s v="LL09"/>
    <s v="Vehicle on fire"/>
    <s v="No additional information"/>
    <s v="Yes"/>
    <x v="1"/>
    <x v="2"/>
    <s v="Yes"/>
    <x v="2"/>
    <n v="14.553392759687101"/>
    <x v="4"/>
  </r>
  <r>
    <s v="OO2"/>
    <s v="Live lane stoppage"/>
    <s v="LL09"/>
    <s v="Vehicle on fire"/>
    <s v="No additional information"/>
    <s v="Yes"/>
    <x v="0"/>
    <x v="1"/>
    <s v="No"/>
    <x v="0"/>
    <n v="14.553392759687101"/>
    <x v="1"/>
  </r>
  <r>
    <s v="OO4"/>
    <s v="Animals in road"/>
    <s v="AR01"/>
    <s v="Live animal in carriageway (single/group)"/>
    <s v="No additional information"/>
    <s v="Yes"/>
    <x v="0"/>
    <x v="1"/>
    <s v="No"/>
    <x v="0"/>
    <n v="14.553392759687101"/>
    <x v="1"/>
  </r>
  <r>
    <s v="OO4"/>
    <s v="Animals in road"/>
    <s v="AR01"/>
    <s v="Live animal in carriageway (single/group)"/>
    <s v="No additional information"/>
    <s v="Yes"/>
    <x v="2"/>
    <x v="0"/>
    <s v="No"/>
    <x v="0"/>
    <n v="14.553392759687101"/>
    <x v="4"/>
  </r>
  <r>
    <s v="OO5"/>
    <s v="Inclement weather"/>
    <s v="IW05"/>
    <s v="Fog/mist"/>
    <s v="No additional information"/>
    <s v="No"/>
    <x v="1"/>
    <x v="2"/>
    <s v="Yes"/>
    <x v="2"/>
    <n v="14.553392759687101"/>
    <x v="3"/>
  </r>
  <r>
    <s v="OO5"/>
    <s v="Inclement weather"/>
    <s v="IW05"/>
    <s v="Fog/mist"/>
    <s v="No additional information"/>
    <s v="No"/>
    <x v="1"/>
    <x v="1"/>
    <s v="Yes"/>
    <x v="2"/>
    <n v="14.553392759687101"/>
    <x v="4"/>
  </r>
  <r>
    <s v="OO6"/>
    <s v="Maintenance"/>
    <s v="M01"/>
    <s v="Emergency temporary traffic management"/>
    <s v="No additional information"/>
    <s v="No"/>
    <x v="0"/>
    <x v="1"/>
    <s v="No"/>
    <x v="0"/>
    <n v="14.553392759687101"/>
    <x v="4"/>
  </r>
  <r>
    <s v="OO6"/>
    <s v="Maintenance"/>
    <s v="M01"/>
    <s v="Emergency temporary traffic management"/>
    <s v="No additional information"/>
    <s v="No"/>
    <x v="0"/>
    <x v="2"/>
    <s v="No"/>
    <x v="0"/>
    <n v="14.553392759687101"/>
    <x v="1"/>
  </r>
  <r>
    <s v="OO6"/>
    <s v="Maintenance"/>
    <s v="M01"/>
    <s v="Emergency temporary traffic management"/>
    <s v="No additional information"/>
    <s v="No"/>
    <x v="2"/>
    <x v="1"/>
    <s v="No"/>
    <x v="0"/>
    <n v="14.553392759687101"/>
    <x v="0"/>
  </r>
  <r>
    <s v="OO7"/>
    <s v="Non-motorised users or slow moving vehicles"/>
    <s v="NS01"/>
    <s v="Pedestrians in carriageway"/>
    <s v="No additional information"/>
    <s v="Yes"/>
    <x v="2"/>
    <x v="0"/>
    <s v="No"/>
    <x v="0"/>
    <n v="14.553392759687101"/>
    <x v="0"/>
  </r>
  <r>
    <s v="OO11"/>
    <s v="Road traffic collisions"/>
    <s v="RT01"/>
    <s v="Damage only collision"/>
    <s v="No additional information"/>
    <s v="Yes"/>
    <x v="2"/>
    <x v="1"/>
    <s v="No"/>
    <x v="0"/>
    <n v="14.553392759687101"/>
    <x v="4"/>
  </r>
  <r>
    <s v="OO13"/>
    <s v="Further occurrences"/>
    <s v="F07"/>
    <s v="Suicide or attempted suicide"/>
    <s v="No additional information"/>
    <s v="Yes"/>
    <x v="1"/>
    <x v="0"/>
    <s v="Yes"/>
    <x v="3"/>
    <n v="14.553392759687101"/>
    <x v="1"/>
  </r>
  <r>
    <s v="OO13"/>
    <s v="Further occurrences"/>
    <s v="F07"/>
    <s v="Suicide or attempted suicide"/>
    <s v="No additional information"/>
    <s v="Yes"/>
    <x v="1"/>
    <x v="2"/>
    <s v="Yes"/>
    <x v="3"/>
    <n v="14.553392759687101"/>
    <x v="0"/>
  </r>
  <r>
    <s v="OO13"/>
    <s v="Further occurrences"/>
    <s v="F08"/>
    <s v="Oncoming vehicle"/>
    <s v="No additional information"/>
    <s v="Yes"/>
    <x v="1"/>
    <x v="1"/>
    <s v="Yes"/>
    <x v="3"/>
    <n v="14.553392759687101"/>
    <x v="5"/>
  </r>
  <r>
    <s v="OO13"/>
    <s v="Further occurrences"/>
    <s v="F08"/>
    <s v="Oncoming vehicle"/>
    <s v="No additional information"/>
    <s v="Yes"/>
    <x v="1"/>
    <x v="2"/>
    <s v="Yes"/>
    <x v="3"/>
    <n v="14.553392759687101"/>
    <x v="3"/>
  </r>
  <r>
    <s v="OO13"/>
    <s v="Further occurrences"/>
    <s v="F16"/>
    <s v="Abandoned Vehicle"/>
    <s v="No additional information"/>
    <s v="Yes"/>
    <x v="2"/>
    <x v="2"/>
    <s v="No"/>
    <x v="0"/>
    <n v="14.553392759687101"/>
    <x v="0"/>
  </r>
  <r>
    <s v="OO1"/>
    <s v="Debris in road"/>
    <s v="DR01"/>
    <s v="Debris blocks lane(s)"/>
    <s v="Object stops flow of traffic"/>
    <s v="Yes"/>
    <x v="2"/>
    <x v="1"/>
    <s v="No"/>
    <x v="0"/>
    <n v="10.915044569765326"/>
    <x v="3"/>
  </r>
  <r>
    <s v="OO2"/>
    <s v="Live lane stoppage"/>
    <s v="LL09"/>
    <s v="Vehicle on fire"/>
    <s v="No additional information"/>
    <s v="Yes"/>
    <x v="0"/>
    <x v="0"/>
    <s v="No"/>
    <x v="0"/>
    <n v="10.915044569765326"/>
    <x v="0"/>
  </r>
  <r>
    <s v="OO5"/>
    <s v="Inclement weather"/>
    <s v="IW03"/>
    <s v="Ice/snow"/>
    <s v="No additional information"/>
    <s v="No"/>
    <x v="1"/>
    <x v="0"/>
    <s v="Yes"/>
    <x v="3"/>
    <n v="10.915044569765326"/>
    <x v="0"/>
  </r>
  <r>
    <s v="OO6"/>
    <s v="Maintenance"/>
    <s v="M02"/>
    <s v="Planned temporary traffic management"/>
    <s v="No additional information"/>
    <s v="No"/>
    <x v="2"/>
    <x v="2"/>
    <s v="No"/>
    <x v="0"/>
    <n v="10.915044569765326"/>
    <x v="0"/>
  </r>
  <r>
    <s v="OO13"/>
    <s v="Further occurrences"/>
    <s v="F01"/>
    <s v="Hazard adjacent to the highway boundary"/>
    <s v="e.g. fire, smoke"/>
    <s v="Yes"/>
    <x v="0"/>
    <x v="0"/>
    <s v="No"/>
    <x v="0"/>
    <n v="10.915044569765326"/>
    <x v="0"/>
  </r>
  <r>
    <s v="OO1"/>
    <s v="Debris in road"/>
    <s v="DR01"/>
    <s v="Debris blocks lane(s)"/>
    <s v="Object stops flow of traffic"/>
    <s v="Yes"/>
    <x v="2"/>
    <x v="0"/>
    <s v="No"/>
    <x v="0"/>
    <n v="7.2766963798435507"/>
    <x v="0"/>
  </r>
  <r>
    <s v="OO2"/>
    <s v="Live lane stoppage"/>
    <s v="LL01"/>
    <s v="Broken down vehicle (live lane)"/>
    <s v="This includes all vehicle mechanical, electrical and body faults"/>
    <s v="Yes"/>
    <x v="2"/>
    <x v="0"/>
    <s v="No"/>
    <x v="0"/>
    <n v="7.2766963798435507"/>
    <x v="4"/>
  </r>
  <r>
    <s v="OO2"/>
    <s v="Live lane stoppage"/>
    <s v="LL09"/>
    <s v="Vehicle on fire"/>
    <s v="No additional information"/>
    <s v="Yes"/>
    <x v="1"/>
    <x v="1"/>
    <s v="Yes"/>
    <x v="2"/>
    <n v="7.2766963798435507"/>
    <x v="4"/>
  </r>
  <r>
    <s v="OO2"/>
    <s v="Live lane stoppage"/>
    <s v="LL09"/>
    <s v="Vehicle on fire"/>
    <s v="No additional information"/>
    <s v="Yes"/>
    <x v="1"/>
    <x v="2"/>
    <s v="Yes"/>
    <x v="2"/>
    <n v="7.2766963798435507"/>
    <x v="0"/>
  </r>
  <r>
    <s v="OO2"/>
    <s v="Live lane stoppage"/>
    <s v="LL09"/>
    <s v="Vehicle on fire"/>
    <s v="No additional information"/>
    <s v="Yes"/>
    <x v="2"/>
    <x v="1"/>
    <s v="No"/>
    <x v="0"/>
    <n v="7.2766963798435507"/>
    <x v="0"/>
  </r>
  <r>
    <s v="OO5"/>
    <s v="Inclement weather"/>
    <s v="IW05"/>
    <s v="Fog/mist"/>
    <s v="No additional information"/>
    <s v="No"/>
    <x v="1"/>
    <x v="1"/>
    <s v="Yes"/>
    <x v="2"/>
    <n v="7.2766963798435507"/>
    <x v="1"/>
  </r>
  <r>
    <s v="OO5"/>
    <s v="Inclement weather"/>
    <s v="IW05"/>
    <s v="Fog/mist"/>
    <s v="No additional information"/>
    <s v="No"/>
    <x v="1"/>
    <x v="1"/>
    <s v="Yes"/>
    <x v="2"/>
    <n v="7.2766963798435507"/>
    <x v="0"/>
  </r>
  <r>
    <s v="OO5"/>
    <s v="Inclement weather"/>
    <s v="IW05"/>
    <s v="Fog/mist"/>
    <s v="No additional information"/>
    <s v="No"/>
    <x v="1"/>
    <x v="2"/>
    <s v="Yes"/>
    <x v="2"/>
    <n v="7.2766963798435507"/>
    <x v="0"/>
  </r>
  <r>
    <s v="OO7"/>
    <s v="Non-motorised users or slow moving vehicles"/>
    <s v="NS01"/>
    <s v="Pedestrians in carriageway"/>
    <s v="No additional information"/>
    <s v="Yes"/>
    <x v="1"/>
    <x v="0"/>
    <s v="Yes"/>
    <x v="3"/>
    <n v="7.2766963798435507"/>
    <x v="4"/>
  </r>
  <r>
    <s v="OO7"/>
    <s v="Non-motorised users or slow moving vehicles"/>
    <s v="NS01"/>
    <s v="Pedestrians in carriageway"/>
    <s v="No additional information"/>
    <s v="Yes"/>
    <x v="1"/>
    <x v="1"/>
    <s v="Yes"/>
    <x v="3"/>
    <n v="7.2766963798435507"/>
    <x v="4"/>
  </r>
  <r>
    <s v="OO7"/>
    <s v="Non-motorised users or slow moving vehicles"/>
    <s v="NS01"/>
    <s v="Pedestrians in carriageway"/>
    <s v="No additional information"/>
    <s v="Yes"/>
    <x v="1"/>
    <x v="0"/>
    <s v="Yes"/>
    <x v="3"/>
    <n v="7.2766963798435507"/>
    <x v="1"/>
  </r>
  <r>
    <s v="OO7"/>
    <s v="Non-motorised users or slow moving vehicles"/>
    <s v="NS01"/>
    <s v="Pedestrians in carriageway"/>
    <s v="No additional information"/>
    <s v="Yes"/>
    <x v="1"/>
    <x v="2"/>
    <s v="Yes"/>
    <x v="3"/>
    <n v="7.2766963798435507"/>
    <x v="1"/>
  </r>
  <r>
    <s v="OO11"/>
    <s v="Road traffic collisions"/>
    <s v="RT01"/>
    <s v="Damage only collision"/>
    <s v="No additional information"/>
    <s v="Yes"/>
    <x v="1"/>
    <x v="0"/>
    <s v="Yes"/>
    <x v="2"/>
    <n v="7.2766963798435507"/>
    <x v="4"/>
  </r>
  <r>
    <s v="OO1"/>
    <s v="Debris in road"/>
    <s v="DR01"/>
    <s v="Debris blocks lane(s)"/>
    <s v="Object stops flow of traffic"/>
    <s v="Yes"/>
    <x v="2"/>
    <x v="0"/>
    <s v="No"/>
    <x v="0"/>
    <n v="3.6383481899217753"/>
    <x v="5"/>
  </r>
  <r>
    <s v="OO1"/>
    <s v="Debris in road"/>
    <s v="DR01"/>
    <s v="Debris blocks lane(s)"/>
    <s v="Object stops flow of traffic"/>
    <s v="Yes"/>
    <x v="2"/>
    <x v="2"/>
    <s v="No"/>
    <x v="0"/>
    <n v="3.6383481899217753"/>
    <x v="5"/>
  </r>
  <r>
    <s v="OO1"/>
    <s v="Debris in road"/>
    <s v="DR01"/>
    <s v="Debris blocks lane(s)"/>
    <s v="Object stops flow of traffic"/>
    <s v="Yes"/>
    <x v="2"/>
    <x v="0"/>
    <s v="No"/>
    <x v="0"/>
    <n v="3.6383481899217753"/>
    <x v="3"/>
  </r>
  <r>
    <s v="OO1"/>
    <s v="Debris in road"/>
    <s v="DR03"/>
    <s v="Vehicle partially sheds load"/>
    <s v="No additional information"/>
    <s v="Yes"/>
    <x v="1"/>
    <x v="1"/>
    <s v="No"/>
    <x v="0"/>
    <n v="3.6383481899217753"/>
    <x v="1"/>
  </r>
  <r>
    <s v="OO1"/>
    <s v="Debris in road"/>
    <s v="DR03"/>
    <s v="Vehicle partially sheds load"/>
    <s v="No additional information"/>
    <s v="Yes"/>
    <x v="0"/>
    <x v="1"/>
    <s v="No"/>
    <x v="0"/>
    <n v="3.6383481899217753"/>
    <x v="1"/>
  </r>
  <r>
    <s v="OO1"/>
    <s v="Debris in road"/>
    <s v="DR04"/>
    <s v="Spillage"/>
    <s v="No additional information"/>
    <s v="Yes"/>
    <x v="1"/>
    <x v="2"/>
    <s v="No"/>
    <x v="0"/>
    <n v="3.6383481899217753"/>
    <x v="3"/>
  </r>
  <r>
    <s v="OO2"/>
    <s v="Live lane stoppage"/>
    <s v="LL01"/>
    <s v="Broken down vehicle (live lane)"/>
    <s v="This includes all vehicle mechanical, electrical and body faults"/>
    <s v="Yes"/>
    <x v="2"/>
    <x v="2"/>
    <s v="No"/>
    <x v="0"/>
    <n v="3.6383481899217753"/>
    <x v="5"/>
  </r>
  <r>
    <s v="OO2"/>
    <s v="Live lane stoppage"/>
    <s v="LL10"/>
    <s v="Health deterioration of vehicle occupant"/>
    <s v="No additional information"/>
    <s v="Yes"/>
    <x v="1"/>
    <x v="2"/>
    <s v="Yes"/>
    <x v="2"/>
    <n v="3.6383481899217753"/>
    <x v="1"/>
  </r>
  <r>
    <s v="OO2"/>
    <s v="Live lane stoppage"/>
    <s v="LL10"/>
    <s v="Health deterioration of vehicle occupant"/>
    <s v="No additional information"/>
    <s v="Yes"/>
    <x v="1"/>
    <x v="1"/>
    <s v="Yes"/>
    <x v="2"/>
    <n v="3.6383481899217753"/>
    <x v="0"/>
  </r>
  <r>
    <s v="OO2"/>
    <s v="Live lane stoppage"/>
    <s v="LL10"/>
    <s v="Health deterioration of vehicle occupant"/>
    <s v="No additional information"/>
    <s v="Yes"/>
    <x v="1"/>
    <x v="2"/>
    <s v="Yes"/>
    <x v="2"/>
    <n v="3.6383481899217753"/>
    <x v="0"/>
  </r>
  <r>
    <s v="OO4"/>
    <s v="Animals in road"/>
    <s v="AR01"/>
    <s v="Live animal in carriageway (single/group)"/>
    <s v="No additional information"/>
    <s v="Yes"/>
    <x v="2"/>
    <x v="1"/>
    <s v="No"/>
    <x v="0"/>
    <n v="3.6383481899217753"/>
    <x v="1"/>
  </r>
  <r>
    <s v="OO5"/>
    <s v="Inclement weather"/>
    <s v="IW05"/>
    <s v="Fog/mist"/>
    <s v="No additional information"/>
    <s v="No"/>
    <x v="1"/>
    <x v="2"/>
    <s v="Yes"/>
    <x v="2"/>
    <n v="3.6383481899217753"/>
    <x v="4"/>
  </r>
  <r>
    <s v="OO7"/>
    <s v="Non-motorised users or slow moving vehicles"/>
    <s v="NS01"/>
    <s v="Pedestrians in carriageway"/>
    <s v="No additional information"/>
    <s v="Yes"/>
    <x v="2"/>
    <x v="1"/>
    <s v="No"/>
    <x v="0"/>
    <n v="3.6383481899217753"/>
    <x v="0"/>
  </r>
  <r>
    <s v="OO10"/>
    <s v="Infrastructure or highway environment"/>
    <s v="IH01"/>
    <s v="Major Infrastructure damage / defect"/>
    <s v="e.g. structural failure, landslide, sink hole, etc."/>
    <s v="No"/>
    <x v="0"/>
    <x v="1"/>
    <s v="No"/>
    <x v="0"/>
    <n v="3.6383481899217753"/>
    <x v="1"/>
  </r>
  <r>
    <s v="OO13"/>
    <s v="Further occurrences"/>
    <s v="F01"/>
    <s v="Hazard adjacent to the highway boundary"/>
    <s v="e.g. fire, smoke"/>
    <s v="Yes"/>
    <x v="1"/>
    <x v="1"/>
    <s v="No"/>
    <x v="0"/>
    <n v="3.6383481899217753"/>
    <x v="4"/>
  </r>
  <r>
    <s v="OO13"/>
    <s v="Further occurrences"/>
    <s v="F01"/>
    <s v="Hazard adjacent to the highway boundary"/>
    <s v="e.g. fire, smoke"/>
    <s v="Yes"/>
    <x v="1"/>
    <x v="2"/>
    <s v="No"/>
    <x v="0"/>
    <n v="3.6383481899217753"/>
    <x v="0"/>
  </r>
  <r>
    <s v="OO13"/>
    <s v="Further occurrences"/>
    <s v="F01"/>
    <s v="Hazard adjacent to the highway boundary"/>
    <s v="e.g. fire, smoke"/>
    <s v="Yes"/>
    <x v="0"/>
    <x v="1"/>
    <s v="No"/>
    <x v="0"/>
    <n v="3.6383481899217753"/>
    <x v="1"/>
  </r>
  <r>
    <s v="OO13"/>
    <s v="Further occurrences"/>
    <s v="F01"/>
    <s v="Hazard adjacent to the highway boundary"/>
    <s v="e.g. fire, smoke"/>
    <s v="Yes"/>
    <x v="0"/>
    <x v="1"/>
    <s v="No"/>
    <x v="0"/>
    <n v="3.6383481899217753"/>
    <x v="0"/>
  </r>
  <r>
    <s v="OO13"/>
    <s v="Further occurrences"/>
    <s v="F07"/>
    <s v="Suicide or attempted suicide"/>
    <s v="No additional information"/>
    <s v="Yes"/>
    <x v="2"/>
    <x v="0"/>
    <s v="No"/>
    <x v="0"/>
    <n v="3.6383481899217753"/>
    <x v="0"/>
  </r>
  <r>
    <s v="OO13"/>
    <s v="Further occurrences"/>
    <s v="F07"/>
    <s v="Suicide or attempted suicide"/>
    <s v="No additional information"/>
    <s v="Yes"/>
    <x v="2"/>
    <x v="1"/>
    <s v="No"/>
    <x v="0"/>
    <n v="3.6383481899217753"/>
    <x v="0"/>
  </r>
  <r>
    <s v="OO13"/>
    <s v="Further occurrences"/>
    <s v="F16"/>
    <s v="Abandoned Vehicle"/>
    <s v="No additional information"/>
    <s v="Yes"/>
    <x v="1"/>
    <x v="1"/>
    <s v="No"/>
    <x v="0"/>
    <n v="3.6383481899217753"/>
    <x v="3"/>
  </r>
  <r>
    <s v="OO13"/>
    <s v="Further occurrences"/>
    <s v="F16"/>
    <s v="Abandoned Vehicle"/>
    <s v="No additional information"/>
    <s v="Yes"/>
    <x v="1"/>
    <x v="1"/>
    <s v="No"/>
    <x v="0"/>
    <n v="3.6383481899217753"/>
    <x v="4"/>
  </r>
  <r>
    <s v="OO13"/>
    <s v="Further occurrences"/>
    <s v="F16"/>
    <s v="Abandoned Vehicle"/>
    <s v="No additional information"/>
    <s v="Yes"/>
    <x v="0"/>
    <x v="1"/>
    <s v="No"/>
    <x v="0"/>
    <n v="3.6383481899217753"/>
    <x v="1"/>
  </r>
  <r>
    <s v="OO5"/>
    <s v="Inclement weather"/>
    <s v="IW03"/>
    <s v="Ice/snow"/>
    <s v="No additional information"/>
    <s v="No"/>
    <x v="1"/>
    <x v="2"/>
    <s v="Yes"/>
    <x v="3"/>
    <n v="1.0915044569765326"/>
    <x v="0"/>
  </r>
  <r>
    <s v="OO1"/>
    <s v="Debris in road"/>
    <s v="DR01"/>
    <s v="Debris blocks lane(s)"/>
    <s v="Object stops flow of traffic"/>
    <s v="Yes"/>
    <x v="0"/>
    <x v="0"/>
    <s v="No"/>
    <x v="0"/>
    <n v="0"/>
    <x v="5"/>
  </r>
  <r>
    <s v="OO1"/>
    <s v="Debris in road"/>
    <s v="DR01"/>
    <s v="Debris blocks lane(s)"/>
    <s v="Object stops flow of traffic"/>
    <s v="Yes"/>
    <x v="0"/>
    <x v="2"/>
    <s v="No"/>
    <x v="0"/>
    <n v="0"/>
    <x v="5"/>
  </r>
  <r>
    <s v="OO1"/>
    <s v="Debris in road"/>
    <s v="DR01"/>
    <s v="Debris blocks lane(s)"/>
    <s v="Object stops flow of traffic"/>
    <s v="Yes"/>
    <x v="0"/>
    <x v="0"/>
    <s v="No"/>
    <x v="0"/>
    <n v="0"/>
    <x v="3"/>
  </r>
  <r>
    <s v="OO1"/>
    <s v="Debris in road"/>
    <s v="DR01"/>
    <s v="Debris blocks lane(s)"/>
    <s v="Object stops flow of traffic"/>
    <s v="Yes"/>
    <x v="0"/>
    <x v="1"/>
    <s v="No"/>
    <x v="0"/>
    <n v="0"/>
    <x v="3"/>
  </r>
  <r>
    <s v="OO1"/>
    <s v="Debris in road"/>
    <s v="DR01"/>
    <s v="Debris blocks lane(s)"/>
    <s v="Object stops flow of traffic"/>
    <s v="Yes"/>
    <x v="0"/>
    <x v="2"/>
    <s v="No"/>
    <x v="0"/>
    <n v="0"/>
    <x v="3"/>
  </r>
  <r>
    <s v="OO1"/>
    <s v="Debris in road"/>
    <s v="DR01"/>
    <s v="Debris blocks lane(s)"/>
    <s v="Object stops flow of traffic"/>
    <s v="Yes"/>
    <x v="0"/>
    <x v="0"/>
    <s v="No"/>
    <x v="0"/>
    <n v="0"/>
    <x v="4"/>
  </r>
  <r>
    <s v="OO1"/>
    <s v="Debris in road"/>
    <s v="DR01"/>
    <s v="Debris blocks lane(s)"/>
    <s v="Object stops flow of traffic"/>
    <s v="Yes"/>
    <x v="0"/>
    <x v="0"/>
    <s v="No"/>
    <x v="0"/>
    <n v="0"/>
    <x v="1"/>
  </r>
  <r>
    <s v="OO1"/>
    <s v="Debris in road"/>
    <s v="DR01"/>
    <s v="Debris blocks lane(s)"/>
    <s v="Object stops flow of traffic"/>
    <s v="Yes"/>
    <x v="0"/>
    <x v="0"/>
    <s v="No"/>
    <x v="0"/>
    <n v="0"/>
    <x v="0"/>
  </r>
  <r>
    <s v="OO1"/>
    <s v="Debris in road"/>
    <s v="DR01"/>
    <s v="Debris blocks lane(s)"/>
    <s v="Object stops flow of traffic"/>
    <s v="Yes"/>
    <x v="0"/>
    <x v="1"/>
    <s v="No"/>
    <x v="0"/>
    <n v="0"/>
    <x v="0"/>
  </r>
  <r>
    <s v="OO1"/>
    <s v="Debris in road"/>
    <s v="DR01"/>
    <s v="Debris blocks lane(s)"/>
    <s v="Object stops flow of traffic"/>
    <s v="Yes"/>
    <x v="0"/>
    <x v="2"/>
    <s v="No"/>
    <x v="0"/>
    <n v="0"/>
    <x v="0"/>
  </r>
  <r>
    <s v="OO1"/>
    <s v="Debris in road"/>
    <s v="DR01"/>
    <s v="Debris blocks lane(s)"/>
    <s v="Object stops flow of traffic"/>
    <s v="Yes"/>
    <x v="2"/>
    <x v="1"/>
    <s v="No"/>
    <x v="0"/>
    <n v="0"/>
    <x v="5"/>
  </r>
  <r>
    <s v="OO1"/>
    <s v="Debris in road"/>
    <s v="DR01"/>
    <s v="Debris blocks lane(s)"/>
    <s v="Object stops flow of traffic"/>
    <s v="Yes"/>
    <x v="2"/>
    <x v="0"/>
    <s v="No"/>
    <x v="0"/>
    <n v="0"/>
    <x v="4"/>
  </r>
  <r>
    <s v="OO1"/>
    <s v="Debris in road"/>
    <s v="DR02"/>
    <s v="Debris impedes traffic"/>
    <s v="No additional information"/>
    <s v="Yes"/>
    <x v="1"/>
    <x v="0"/>
    <s v="Yes"/>
    <x v="3"/>
    <n v="0"/>
    <x v="3"/>
  </r>
  <r>
    <s v="OO1"/>
    <s v="Debris in road"/>
    <s v="DR03"/>
    <s v="Vehicle partially sheds load"/>
    <s v="No additional information"/>
    <s v="Yes"/>
    <x v="1"/>
    <x v="0"/>
    <s v="No"/>
    <x v="0"/>
    <n v="0"/>
    <x v="5"/>
  </r>
  <r>
    <s v="OO1"/>
    <s v="Debris in road"/>
    <s v="DR03"/>
    <s v="Vehicle partially sheds load"/>
    <s v="No additional information"/>
    <s v="Yes"/>
    <x v="1"/>
    <x v="1"/>
    <s v="No"/>
    <x v="0"/>
    <n v="0"/>
    <x v="5"/>
  </r>
  <r>
    <s v="OO1"/>
    <s v="Debris in road"/>
    <s v="DR03"/>
    <s v="Vehicle partially sheds load"/>
    <s v="No additional information"/>
    <s v="Yes"/>
    <x v="1"/>
    <x v="2"/>
    <s v="No"/>
    <x v="0"/>
    <n v="0"/>
    <x v="5"/>
  </r>
  <r>
    <s v="OO1"/>
    <s v="Debris in road"/>
    <s v="DR03"/>
    <s v="Vehicle partially sheds load"/>
    <s v="No additional information"/>
    <s v="Yes"/>
    <x v="1"/>
    <x v="0"/>
    <s v="No"/>
    <x v="0"/>
    <n v="0"/>
    <x v="3"/>
  </r>
  <r>
    <s v="OO1"/>
    <s v="Debris in road"/>
    <s v="DR03"/>
    <s v="Vehicle partially sheds load"/>
    <s v="No additional information"/>
    <s v="Yes"/>
    <x v="1"/>
    <x v="1"/>
    <s v="No"/>
    <x v="0"/>
    <n v="0"/>
    <x v="3"/>
  </r>
  <r>
    <s v="OO1"/>
    <s v="Debris in road"/>
    <s v="DR03"/>
    <s v="Vehicle partially sheds load"/>
    <s v="No additional information"/>
    <s v="Yes"/>
    <x v="1"/>
    <x v="2"/>
    <s v="No"/>
    <x v="0"/>
    <n v="0"/>
    <x v="3"/>
  </r>
  <r>
    <s v="OO1"/>
    <s v="Debris in road"/>
    <s v="DR03"/>
    <s v="Vehicle partially sheds load"/>
    <s v="No additional information"/>
    <s v="Yes"/>
    <x v="1"/>
    <x v="0"/>
    <s v="No"/>
    <x v="0"/>
    <n v="0"/>
    <x v="4"/>
  </r>
  <r>
    <s v="OO1"/>
    <s v="Debris in road"/>
    <s v="DR03"/>
    <s v="Vehicle partially sheds load"/>
    <s v="No additional information"/>
    <s v="Yes"/>
    <x v="1"/>
    <x v="1"/>
    <s v="No"/>
    <x v="0"/>
    <n v="0"/>
    <x v="4"/>
  </r>
  <r>
    <s v="OO1"/>
    <s v="Debris in road"/>
    <s v="DR03"/>
    <s v="Vehicle partially sheds load"/>
    <s v="No additional information"/>
    <s v="Yes"/>
    <x v="1"/>
    <x v="2"/>
    <s v="No"/>
    <x v="0"/>
    <n v="0"/>
    <x v="4"/>
  </r>
  <r>
    <s v="OO1"/>
    <s v="Debris in road"/>
    <s v="DR03"/>
    <s v="Vehicle partially sheds load"/>
    <s v="No additional information"/>
    <s v="Yes"/>
    <x v="1"/>
    <x v="0"/>
    <s v="No"/>
    <x v="0"/>
    <n v="0"/>
    <x v="1"/>
  </r>
  <r>
    <s v="OO1"/>
    <s v="Debris in road"/>
    <s v="DR03"/>
    <s v="Vehicle partially sheds load"/>
    <s v="No additional information"/>
    <s v="Yes"/>
    <x v="1"/>
    <x v="0"/>
    <s v="No"/>
    <x v="0"/>
    <n v="0"/>
    <x v="0"/>
  </r>
  <r>
    <s v="OO1"/>
    <s v="Debris in road"/>
    <s v="DR03"/>
    <s v="Vehicle partially sheds load"/>
    <s v="No additional information"/>
    <s v="Yes"/>
    <x v="1"/>
    <x v="1"/>
    <s v="No"/>
    <x v="0"/>
    <n v="0"/>
    <x v="0"/>
  </r>
  <r>
    <s v="OO1"/>
    <s v="Debris in road"/>
    <s v="DR03"/>
    <s v="Vehicle partially sheds load"/>
    <s v="No additional information"/>
    <s v="Yes"/>
    <x v="1"/>
    <x v="2"/>
    <s v="No"/>
    <x v="0"/>
    <n v="0"/>
    <x v="0"/>
  </r>
  <r>
    <s v="OO1"/>
    <s v="Debris in road"/>
    <s v="DR03"/>
    <s v="Vehicle partially sheds load"/>
    <s v="No additional information"/>
    <s v="Yes"/>
    <x v="0"/>
    <x v="0"/>
    <s v="No"/>
    <x v="0"/>
    <n v="0"/>
    <x v="5"/>
  </r>
  <r>
    <s v="OO1"/>
    <s v="Debris in road"/>
    <s v="DR03"/>
    <s v="Vehicle partially sheds load"/>
    <s v="No additional information"/>
    <s v="Yes"/>
    <x v="0"/>
    <x v="1"/>
    <s v="No"/>
    <x v="0"/>
    <n v="0"/>
    <x v="5"/>
  </r>
  <r>
    <s v="OO1"/>
    <s v="Debris in road"/>
    <s v="DR03"/>
    <s v="Vehicle partially sheds load"/>
    <s v="No additional information"/>
    <s v="Yes"/>
    <x v="0"/>
    <x v="2"/>
    <s v="No"/>
    <x v="0"/>
    <n v="0"/>
    <x v="5"/>
  </r>
  <r>
    <s v="OO1"/>
    <s v="Debris in road"/>
    <s v="DR03"/>
    <s v="Vehicle partially sheds load"/>
    <s v="No additional information"/>
    <s v="Yes"/>
    <x v="0"/>
    <x v="0"/>
    <s v="No"/>
    <x v="0"/>
    <n v="0"/>
    <x v="3"/>
  </r>
  <r>
    <s v="OO1"/>
    <s v="Debris in road"/>
    <s v="DR03"/>
    <s v="Vehicle partially sheds load"/>
    <s v="No additional information"/>
    <s v="Yes"/>
    <x v="0"/>
    <x v="1"/>
    <s v="No"/>
    <x v="0"/>
    <n v="0"/>
    <x v="3"/>
  </r>
  <r>
    <s v="OO1"/>
    <s v="Debris in road"/>
    <s v="DR03"/>
    <s v="Vehicle partially sheds load"/>
    <s v="No additional information"/>
    <s v="Yes"/>
    <x v="0"/>
    <x v="2"/>
    <s v="No"/>
    <x v="0"/>
    <n v="0"/>
    <x v="3"/>
  </r>
  <r>
    <s v="OO1"/>
    <s v="Debris in road"/>
    <s v="DR03"/>
    <s v="Vehicle partially sheds load"/>
    <s v="No additional information"/>
    <s v="Yes"/>
    <x v="0"/>
    <x v="0"/>
    <s v="No"/>
    <x v="0"/>
    <n v="0"/>
    <x v="4"/>
  </r>
  <r>
    <s v="OO1"/>
    <s v="Debris in road"/>
    <s v="DR03"/>
    <s v="Vehicle partially sheds load"/>
    <s v="No additional information"/>
    <s v="Yes"/>
    <x v="0"/>
    <x v="1"/>
    <s v="No"/>
    <x v="0"/>
    <n v="0"/>
    <x v="4"/>
  </r>
  <r>
    <s v="OO1"/>
    <s v="Debris in road"/>
    <s v="DR03"/>
    <s v="Vehicle partially sheds load"/>
    <s v="No additional information"/>
    <s v="Yes"/>
    <x v="0"/>
    <x v="2"/>
    <s v="No"/>
    <x v="0"/>
    <n v="0"/>
    <x v="4"/>
  </r>
  <r>
    <s v="OO1"/>
    <s v="Debris in road"/>
    <s v="DR03"/>
    <s v="Vehicle partially sheds load"/>
    <s v="No additional information"/>
    <s v="Yes"/>
    <x v="0"/>
    <x v="0"/>
    <s v="No"/>
    <x v="0"/>
    <n v="0"/>
    <x v="1"/>
  </r>
  <r>
    <s v="OO1"/>
    <s v="Debris in road"/>
    <s v="DR03"/>
    <s v="Vehicle partially sheds load"/>
    <s v="No additional information"/>
    <s v="Yes"/>
    <x v="0"/>
    <x v="2"/>
    <s v="No"/>
    <x v="0"/>
    <n v="0"/>
    <x v="1"/>
  </r>
  <r>
    <s v="OO1"/>
    <s v="Debris in road"/>
    <s v="DR03"/>
    <s v="Vehicle partially sheds load"/>
    <s v="No additional information"/>
    <s v="Yes"/>
    <x v="0"/>
    <x v="0"/>
    <s v="No"/>
    <x v="0"/>
    <n v="0"/>
    <x v="0"/>
  </r>
  <r>
    <s v="OO1"/>
    <s v="Debris in road"/>
    <s v="DR03"/>
    <s v="Vehicle partially sheds load"/>
    <s v="No additional information"/>
    <s v="Yes"/>
    <x v="0"/>
    <x v="1"/>
    <s v="No"/>
    <x v="0"/>
    <n v="0"/>
    <x v="0"/>
  </r>
  <r>
    <s v="OO1"/>
    <s v="Debris in road"/>
    <s v="DR03"/>
    <s v="Vehicle partially sheds load"/>
    <s v="No additional information"/>
    <s v="Yes"/>
    <x v="0"/>
    <x v="2"/>
    <s v="No"/>
    <x v="0"/>
    <n v="0"/>
    <x v="0"/>
  </r>
  <r>
    <s v="OO1"/>
    <s v="Debris in road"/>
    <s v="DR03"/>
    <s v="Vehicle partially sheds load"/>
    <s v="No additional information"/>
    <s v="Yes"/>
    <x v="2"/>
    <x v="0"/>
    <s v="No"/>
    <x v="0"/>
    <n v="0"/>
    <x v="5"/>
  </r>
  <r>
    <s v="OO1"/>
    <s v="Debris in road"/>
    <s v="DR03"/>
    <s v="Vehicle partially sheds load"/>
    <s v="No additional information"/>
    <s v="Yes"/>
    <x v="2"/>
    <x v="1"/>
    <s v="No"/>
    <x v="0"/>
    <n v="0"/>
    <x v="5"/>
  </r>
  <r>
    <s v="OO1"/>
    <s v="Debris in road"/>
    <s v="DR03"/>
    <s v="Vehicle partially sheds load"/>
    <s v="No additional information"/>
    <s v="Yes"/>
    <x v="2"/>
    <x v="2"/>
    <s v="No"/>
    <x v="0"/>
    <n v="0"/>
    <x v="5"/>
  </r>
  <r>
    <s v="OO1"/>
    <s v="Debris in road"/>
    <s v="DR03"/>
    <s v="Vehicle partially sheds load"/>
    <s v="No additional information"/>
    <s v="Yes"/>
    <x v="2"/>
    <x v="0"/>
    <s v="No"/>
    <x v="0"/>
    <n v="0"/>
    <x v="3"/>
  </r>
  <r>
    <s v="OO1"/>
    <s v="Debris in road"/>
    <s v="DR03"/>
    <s v="Vehicle partially sheds load"/>
    <s v="No additional information"/>
    <s v="Yes"/>
    <x v="2"/>
    <x v="1"/>
    <s v="No"/>
    <x v="0"/>
    <n v="0"/>
    <x v="3"/>
  </r>
  <r>
    <s v="OO1"/>
    <s v="Debris in road"/>
    <s v="DR03"/>
    <s v="Vehicle partially sheds load"/>
    <s v="No additional information"/>
    <s v="Yes"/>
    <x v="2"/>
    <x v="2"/>
    <s v="No"/>
    <x v="0"/>
    <n v="0"/>
    <x v="3"/>
  </r>
  <r>
    <s v="OO1"/>
    <s v="Debris in road"/>
    <s v="DR03"/>
    <s v="Vehicle partially sheds load"/>
    <s v="No additional information"/>
    <s v="Yes"/>
    <x v="2"/>
    <x v="0"/>
    <s v="No"/>
    <x v="0"/>
    <n v="0"/>
    <x v="4"/>
  </r>
  <r>
    <s v="OO1"/>
    <s v="Debris in road"/>
    <s v="DR03"/>
    <s v="Vehicle partially sheds load"/>
    <s v="No additional information"/>
    <s v="Yes"/>
    <x v="2"/>
    <x v="1"/>
    <s v="No"/>
    <x v="0"/>
    <n v="0"/>
    <x v="4"/>
  </r>
  <r>
    <s v="OO1"/>
    <s v="Debris in road"/>
    <s v="DR03"/>
    <s v="Vehicle partially sheds load"/>
    <s v="No additional information"/>
    <s v="Yes"/>
    <x v="2"/>
    <x v="2"/>
    <s v="No"/>
    <x v="0"/>
    <n v="0"/>
    <x v="4"/>
  </r>
  <r>
    <s v="OO1"/>
    <s v="Debris in road"/>
    <s v="DR03"/>
    <s v="Vehicle partially sheds load"/>
    <s v="No additional information"/>
    <s v="Yes"/>
    <x v="2"/>
    <x v="0"/>
    <s v="No"/>
    <x v="0"/>
    <n v="0"/>
    <x v="1"/>
  </r>
  <r>
    <s v="OO1"/>
    <s v="Debris in road"/>
    <s v="DR03"/>
    <s v="Vehicle partially sheds load"/>
    <s v="No additional information"/>
    <s v="Yes"/>
    <x v="2"/>
    <x v="1"/>
    <s v="No"/>
    <x v="0"/>
    <n v="0"/>
    <x v="1"/>
  </r>
  <r>
    <s v="OO1"/>
    <s v="Debris in road"/>
    <s v="DR03"/>
    <s v="Vehicle partially sheds load"/>
    <s v="No additional information"/>
    <s v="Yes"/>
    <x v="2"/>
    <x v="2"/>
    <s v="No"/>
    <x v="0"/>
    <n v="0"/>
    <x v="1"/>
  </r>
  <r>
    <s v="OO1"/>
    <s v="Debris in road"/>
    <s v="DR03"/>
    <s v="Vehicle partially sheds load"/>
    <s v="No additional information"/>
    <s v="Yes"/>
    <x v="2"/>
    <x v="0"/>
    <s v="No"/>
    <x v="0"/>
    <n v="0"/>
    <x v="0"/>
  </r>
  <r>
    <s v="OO1"/>
    <s v="Debris in road"/>
    <s v="DR03"/>
    <s v="Vehicle partially sheds load"/>
    <s v="No additional information"/>
    <s v="Yes"/>
    <x v="2"/>
    <x v="1"/>
    <s v="No"/>
    <x v="0"/>
    <n v="0"/>
    <x v="0"/>
  </r>
  <r>
    <s v="OO1"/>
    <s v="Debris in road"/>
    <s v="DR03"/>
    <s v="Vehicle partially sheds load"/>
    <s v="No additional information"/>
    <s v="Yes"/>
    <x v="2"/>
    <x v="2"/>
    <s v="No"/>
    <x v="0"/>
    <n v="0"/>
    <x v="0"/>
  </r>
  <r>
    <s v="OO1"/>
    <s v="Debris in road"/>
    <s v="DR04"/>
    <s v="Spillage"/>
    <s v="No additional information"/>
    <s v="Yes"/>
    <x v="1"/>
    <x v="0"/>
    <s v="No"/>
    <x v="0"/>
    <n v="0"/>
    <x v="5"/>
  </r>
  <r>
    <s v="OO1"/>
    <s v="Debris in road"/>
    <s v="DR04"/>
    <s v="Spillage"/>
    <s v="No additional information"/>
    <s v="Yes"/>
    <x v="1"/>
    <x v="1"/>
    <s v="No"/>
    <x v="0"/>
    <n v="0"/>
    <x v="5"/>
  </r>
  <r>
    <s v="OO1"/>
    <s v="Debris in road"/>
    <s v="DR04"/>
    <s v="Spillage"/>
    <s v="No additional information"/>
    <s v="Yes"/>
    <x v="1"/>
    <x v="2"/>
    <s v="No"/>
    <x v="0"/>
    <n v="0"/>
    <x v="5"/>
  </r>
  <r>
    <s v="OO1"/>
    <s v="Debris in road"/>
    <s v="DR04"/>
    <s v="Spillage"/>
    <s v="No additional information"/>
    <s v="Yes"/>
    <x v="1"/>
    <x v="0"/>
    <s v="No"/>
    <x v="0"/>
    <n v="0"/>
    <x v="3"/>
  </r>
  <r>
    <s v="OO1"/>
    <s v="Debris in road"/>
    <s v="DR04"/>
    <s v="Spillage"/>
    <s v="No additional information"/>
    <s v="Yes"/>
    <x v="1"/>
    <x v="1"/>
    <s v="No"/>
    <x v="0"/>
    <n v="0"/>
    <x v="3"/>
  </r>
  <r>
    <s v="OO1"/>
    <s v="Debris in road"/>
    <s v="DR04"/>
    <s v="Spillage"/>
    <s v="No additional information"/>
    <s v="Yes"/>
    <x v="1"/>
    <x v="0"/>
    <s v="No"/>
    <x v="0"/>
    <n v="0"/>
    <x v="4"/>
  </r>
  <r>
    <s v="OO1"/>
    <s v="Debris in road"/>
    <s v="DR04"/>
    <s v="Spillage"/>
    <s v="No additional information"/>
    <s v="Yes"/>
    <x v="1"/>
    <x v="1"/>
    <s v="No"/>
    <x v="0"/>
    <n v="0"/>
    <x v="4"/>
  </r>
  <r>
    <s v="OO1"/>
    <s v="Debris in road"/>
    <s v="DR04"/>
    <s v="Spillage"/>
    <s v="No additional information"/>
    <s v="Yes"/>
    <x v="1"/>
    <x v="2"/>
    <s v="No"/>
    <x v="0"/>
    <n v="0"/>
    <x v="4"/>
  </r>
  <r>
    <s v="OO1"/>
    <s v="Debris in road"/>
    <s v="DR04"/>
    <s v="Spillage"/>
    <s v="No additional information"/>
    <s v="Yes"/>
    <x v="1"/>
    <x v="0"/>
    <s v="No"/>
    <x v="0"/>
    <n v="0"/>
    <x v="1"/>
  </r>
  <r>
    <s v="OO1"/>
    <s v="Debris in road"/>
    <s v="DR04"/>
    <s v="Spillage"/>
    <s v="No additional information"/>
    <s v="Yes"/>
    <x v="1"/>
    <x v="0"/>
    <s v="No"/>
    <x v="0"/>
    <n v="0"/>
    <x v="0"/>
  </r>
  <r>
    <s v="OO1"/>
    <s v="Debris in road"/>
    <s v="DR04"/>
    <s v="Spillage"/>
    <s v="No additional information"/>
    <s v="Yes"/>
    <x v="0"/>
    <x v="0"/>
    <s v="No"/>
    <x v="0"/>
    <n v="0"/>
    <x v="5"/>
  </r>
  <r>
    <s v="OO1"/>
    <s v="Debris in road"/>
    <s v="DR04"/>
    <s v="Spillage"/>
    <s v="No additional information"/>
    <s v="Yes"/>
    <x v="0"/>
    <x v="1"/>
    <s v="No"/>
    <x v="0"/>
    <n v="0"/>
    <x v="5"/>
  </r>
  <r>
    <s v="OO1"/>
    <s v="Debris in road"/>
    <s v="DR04"/>
    <s v="Spillage"/>
    <s v="No additional information"/>
    <s v="Yes"/>
    <x v="0"/>
    <x v="2"/>
    <s v="No"/>
    <x v="0"/>
    <n v="0"/>
    <x v="5"/>
  </r>
  <r>
    <s v="OO1"/>
    <s v="Debris in road"/>
    <s v="DR04"/>
    <s v="Spillage"/>
    <s v="No additional information"/>
    <s v="Yes"/>
    <x v="0"/>
    <x v="0"/>
    <s v="No"/>
    <x v="0"/>
    <n v="0"/>
    <x v="3"/>
  </r>
  <r>
    <s v="OO1"/>
    <s v="Debris in road"/>
    <s v="DR04"/>
    <s v="Spillage"/>
    <s v="No additional information"/>
    <s v="Yes"/>
    <x v="0"/>
    <x v="1"/>
    <s v="No"/>
    <x v="0"/>
    <n v="0"/>
    <x v="3"/>
  </r>
  <r>
    <s v="OO1"/>
    <s v="Debris in road"/>
    <s v="DR04"/>
    <s v="Spillage"/>
    <s v="No additional information"/>
    <s v="Yes"/>
    <x v="0"/>
    <x v="2"/>
    <s v="No"/>
    <x v="0"/>
    <n v="0"/>
    <x v="3"/>
  </r>
  <r>
    <s v="OO1"/>
    <s v="Debris in road"/>
    <s v="DR04"/>
    <s v="Spillage"/>
    <s v="No additional information"/>
    <s v="Yes"/>
    <x v="0"/>
    <x v="0"/>
    <s v="No"/>
    <x v="0"/>
    <n v="0"/>
    <x v="4"/>
  </r>
  <r>
    <s v="OO1"/>
    <s v="Debris in road"/>
    <s v="DR04"/>
    <s v="Spillage"/>
    <s v="No additional information"/>
    <s v="Yes"/>
    <x v="0"/>
    <x v="1"/>
    <s v="No"/>
    <x v="0"/>
    <n v="0"/>
    <x v="4"/>
  </r>
  <r>
    <s v="OO1"/>
    <s v="Debris in road"/>
    <s v="DR04"/>
    <s v="Spillage"/>
    <s v="No additional information"/>
    <s v="Yes"/>
    <x v="0"/>
    <x v="2"/>
    <s v="No"/>
    <x v="0"/>
    <n v="0"/>
    <x v="4"/>
  </r>
  <r>
    <s v="OO1"/>
    <s v="Debris in road"/>
    <s v="DR04"/>
    <s v="Spillage"/>
    <s v="No additional information"/>
    <s v="Yes"/>
    <x v="0"/>
    <x v="0"/>
    <s v="No"/>
    <x v="0"/>
    <n v="0"/>
    <x v="1"/>
  </r>
  <r>
    <s v="OO1"/>
    <s v="Debris in road"/>
    <s v="DR04"/>
    <s v="Spillage"/>
    <s v="No additional information"/>
    <s v="Yes"/>
    <x v="0"/>
    <x v="1"/>
    <s v="No"/>
    <x v="0"/>
    <n v="0"/>
    <x v="1"/>
  </r>
  <r>
    <s v="OO1"/>
    <s v="Debris in road"/>
    <s v="DR04"/>
    <s v="Spillage"/>
    <s v="No additional information"/>
    <s v="Yes"/>
    <x v="0"/>
    <x v="2"/>
    <s v="No"/>
    <x v="0"/>
    <n v="0"/>
    <x v="1"/>
  </r>
  <r>
    <s v="OO1"/>
    <s v="Debris in road"/>
    <s v="DR04"/>
    <s v="Spillage"/>
    <s v="No additional information"/>
    <s v="Yes"/>
    <x v="0"/>
    <x v="0"/>
    <s v="No"/>
    <x v="0"/>
    <n v="0"/>
    <x v="0"/>
  </r>
  <r>
    <s v="OO1"/>
    <s v="Debris in road"/>
    <s v="DR04"/>
    <s v="Spillage"/>
    <s v="No additional information"/>
    <s v="Yes"/>
    <x v="0"/>
    <x v="1"/>
    <s v="No"/>
    <x v="0"/>
    <n v="0"/>
    <x v="0"/>
  </r>
  <r>
    <s v="OO1"/>
    <s v="Debris in road"/>
    <s v="DR04"/>
    <s v="Spillage"/>
    <s v="No additional information"/>
    <s v="Yes"/>
    <x v="0"/>
    <x v="2"/>
    <s v="No"/>
    <x v="0"/>
    <n v="0"/>
    <x v="0"/>
  </r>
  <r>
    <s v="OO1"/>
    <s v="Debris in road"/>
    <s v="DR04"/>
    <s v="Spillage"/>
    <s v="No additional information"/>
    <s v="Yes"/>
    <x v="2"/>
    <x v="0"/>
    <s v="No"/>
    <x v="0"/>
    <n v="0"/>
    <x v="5"/>
  </r>
  <r>
    <s v="OO1"/>
    <s v="Debris in road"/>
    <s v="DR04"/>
    <s v="Spillage"/>
    <s v="No additional information"/>
    <s v="Yes"/>
    <x v="2"/>
    <x v="1"/>
    <s v="No"/>
    <x v="0"/>
    <n v="0"/>
    <x v="5"/>
  </r>
  <r>
    <s v="OO1"/>
    <s v="Debris in road"/>
    <s v="DR04"/>
    <s v="Spillage"/>
    <s v="No additional information"/>
    <s v="Yes"/>
    <x v="2"/>
    <x v="2"/>
    <s v="No"/>
    <x v="0"/>
    <n v="0"/>
    <x v="5"/>
  </r>
  <r>
    <s v="OO1"/>
    <s v="Debris in road"/>
    <s v="DR04"/>
    <s v="Spillage"/>
    <s v="No additional information"/>
    <s v="Yes"/>
    <x v="2"/>
    <x v="0"/>
    <s v="No"/>
    <x v="0"/>
    <n v="0"/>
    <x v="3"/>
  </r>
  <r>
    <s v="OO1"/>
    <s v="Debris in road"/>
    <s v="DR04"/>
    <s v="Spillage"/>
    <s v="No additional information"/>
    <s v="Yes"/>
    <x v="2"/>
    <x v="1"/>
    <s v="No"/>
    <x v="0"/>
    <n v="0"/>
    <x v="3"/>
  </r>
  <r>
    <s v="OO1"/>
    <s v="Debris in road"/>
    <s v="DR04"/>
    <s v="Spillage"/>
    <s v="No additional information"/>
    <s v="Yes"/>
    <x v="2"/>
    <x v="2"/>
    <s v="No"/>
    <x v="0"/>
    <n v="0"/>
    <x v="3"/>
  </r>
  <r>
    <s v="OO1"/>
    <s v="Debris in road"/>
    <s v="DR04"/>
    <s v="Spillage"/>
    <s v="No additional information"/>
    <s v="Yes"/>
    <x v="2"/>
    <x v="0"/>
    <s v="No"/>
    <x v="0"/>
    <n v="0"/>
    <x v="4"/>
  </r>
  <r>
    <s v="OO1"/>
    <s v="Debris in road"/>
    <s v="DR04"/>
    <s v="Spillage"/>
    <s v="No additional information"/>
    <s v="Yes"/>
    <x v="2"/>
    <x v="1"/>
    <s v="No"/>
    <x v="0"/>
    <n v="0"/>
    <x v="4"/>
  </r>
  <r>
    <s v="OO1"/>
    <s v="Debris in road"/>
    <s v="DR04"/>
    <s v="Spillage"/>
    <s v="No additional information"/>
    <s v="Yes"/>
    <x v="2"/>
    <x v="2"/>
    <s v="No"/>
    <x v="0"/>
    <n v="0"/>
    <x v="4"/>
  </r>
  <r>
    <s v="OO1"/>
    <s v="Debris in road"/>
    <s v="DR04"/>
    <s v="Spillage"/>
    <s v="No additional information"/>
    <s v="Yes"/>
    <x v="2"/>
    <x v="0"/>
    <s v="No"/>
    <x v="0"/>
    <n v="0"/>
    <x v="1"/>
  </r>
  <r>
    <s v="OO1"/>
    <s v="Debris in road"/>
    <s v="DR04"/>
    <s v="Spillage"/>
    <s v="No additional information"/>
    <s v="Yes"/>
    <x v="2"/>
    <x v="1"/>
    <s v="No"/>
    <x v="0"/>
    <n v="0"/>
    <x v="1"/>
  </r>
  <r>
    <s v="OO1"/>
    <s v="Debris in road"/>
    <s v="DR04"/>
    <s v="Spillage"/>
    <s v="No additional information"/>
    <s v="Yes"/>
    <x v="2"/>
    <x v="2"/>
    <s v="No"/>
    <x v="0"/>
    <n v="0"/>
    <x v="1"/>
  </r>
  <r>
    <s v="OO1"/>
    <s v="Debris in road"/>
    <s v="DR04"/>
    <s v="Spillage"/>
    <s v="No additional information"/>
    <s v="Yes"/>
    <x v="2"/>
    <x v="0"/>
    <s v="No"/>
    <x v="0"/>
    <n v="0"/>
    <x v="0"/>
  </r>
  <r>
    <s v="OO1"/>
    <s v="Debris in road"/>
    <s v="DR04"/>
    <s v="Spillage"/>
    <s v="No additional information"/>
    <s v="Yes"/>
    <x v="2"/>
    <x v="1"/>
    <s v="No"/>
    <x v="0"/>
    <n v="0"/>
    <x v="0"/>
  </r>
  <r>
    <s v="OO1"/>
    <s v="Debris in road"/>
    <s v="DR04"/>
    <s v="Spillage"/>
    <s v="No additional information"/>
    <s v="Yes"/>
    <x v="2"/>
    <x v="2"/>
    <s v="No"/>
    <x v="0"/>
    <n v="0"/>
    <x v="0"/>
  </r>
  <r>
    <s v="OO2"/>
    <s v="Live lane stoppage"/>
    <s v="LL01"/>
    <s v="Broken down vehicle (live lane)"/>
    <s v="This includes all vehicle mechanical, electrical and body faults"/>
    <s v="Yes"/>
    <x v="0"/>
    <x v="0"/>
    <s v="No"/>
    <x v="0"/>
    <n v="0"/>
    <x v="5"/>
  </r>
  <r>
    <s v="OO2"/>
    <s v="Live lane stoppage"/>
    <s v="LL01"/>
    <s v="Broken down vehicle (live lane)"/>
    <s v="This includes all vehicle mechanical, electrical and body faults"/>
    <s v="Yes"/>
    <x v="2"/>
    <x v="0"/>
    <s v="No"/>
    <x v="0"/>
    <n v="0"/>
    <x v="5"/>
  </r>
  <r>
    <s v="OO2"/>
    <s v="Live lane stoppage"/>
    <s v="LL01"/>
    <s v="Broken down vehicle (live lane)"/>
    <s v="This includes all vehicle mechanical, electrical and body faults"/>
    <s v="Yes"/>
    <x v="2"/>
    <x v="1"/>
    <s v="No"/>
    <x v="0"/>
    <n v="0"/>
    <x v="5"/>
  </r>
  <r>
    <s v="OO2"/>
    <s v="Live lane stoppage"/>
    <s v="LL01"/>
    <s v="Broken down vehicle (live lane)"/>
    <s v="This includes all vehicle mechanical, electrical and body faults"/>
    <s v="Yes"/>
    <x v="2"/>
    <x v="0"/>
    <s v="No"/>
    <x v="0"/>
    <n v="0"/>
    <x v="3"/>
  </r>
  <r>
    <s v="OO2"/>
    <s v="Live lane stoppage"/>
    <s v="LL02"/>
    <s v="Broken down vehicle (straddling live lane / verge / central reserve)"/>
    <s v="This includes all vehicle mechanical, electrical and body faults"/>
    <s v="Yes"/>
    <x v="1"/>
    <x v="0"/>
    <s v="No"/>
    <x v="0"/>
    <n v="0"/>
    <x v="2"/>
  </r>
  <r>
    <s v="OO2"/>
    <s v="Live lane stoppage"/>
    <s v="LL03"/>
    <s v="HGV breakdown"/>
    <s v="e.g. airbrakes lock"/>
    <s v="Yes"/>
    <x v="1"/>
    <x v="0"/>
    <s v="No"/>
    <x v="0"/>
    <n v="0"/>
    <x v="2"/>
  </r>
  <r>
    <s v="OO2"/>
    <s v="Live lane stoppage"/>
    <s v="LL04"/>
    <s v="Vehicle runs out of fuel"/>
    <s v="No additional information"/>
    <s v="Yes"/>
    <x v="1"/>
    <x v="0"/>
    <s v="No"/>
    <x v="0"/>
    <n v="0"/>
    <x v="2"/>
  </r>
  <r>
    <s v="OO2"/>
    <s v="Live lane stoppage"/>
    <s v="LL05"/>
    <s v="Electric vehicle runs out of charge"/>
    <s v="No additional information"/>
    <s v="Yes"/>
    <x v="1"/>
    <x v="0"/>
    <s v="No"/>
    <x v="0"/>
    <n v="0"/>
    <x v="2"/>
  </r>
  <r>
    <s v="OO2"/>
    <s v="Live lane stoppage"/>
    <s v="LL06"/>
    <s v="Vehicle check"/>
    <s v="i.e. HGV checks security of load stops due to stow-away"/>
    <s v="No"/>
    <x v="1"/>
    <x v="0"/>
    <s v="No"/>
    <x v="0"/>
    <n v="0"/>
    <x v="2"/>
  </r>
  <r>
    <s v="OO2"/>
    <s v="Live lane stoppage"/>
    <s v="LL07"/>
    <s v="Comfort stop"/>
    <s v="e.g. comfort break, mobile phone use, sat nav change"/>
    <s v="Yes"/>
    <x v="1"/>
    <x v="0"/>
    <s v="No"/>
    <x v="0"/>
    <n v="0"/>
    <x v="2"/>
  </r>
  <r>
    <s v="OO2"/>
    <s v="Live lane stoppage"/>
    <s v="LL08"/>
    <s v="Stop for directions"/>
    <s v="No additional information"/>
    <s v="Yes"/>
    <x v="1"/>
    <x v="0"/>
    <s v="No"/>
    <x v="0"/>
    <n v="0"/>
    <x v="2"/>
  </r>
  <r>
    <s v="OO2"/>
    <s v="Live lane stoppage"/>
    <s v="LL09"/>
    <s v="Vehicle on fire"/>
    <s v="No additional information"/>
    <s v="Yes"/>
    <x v="1"/>
    <x v="0"/>
    <s v="Yes"/>
    <x v="1"/>
    <n v="0"/>
    <x v="5"/>
  </r>
  <r>
    <s v="OO2"/>
    <s v="Live lane stoppage"/>
    <s v="LL09"/>
    <s v="Vehicle on fire"/>
    <s v="No additional information"/>
    <s v="Yes"/>
    <x v="1"/>
    <x v="1"/>
    <s v="Yes"/>
    <x v="2"/>
    <n v="0"/>
    <x v="5"/>
  </r>
  <r>
    <s v="OO2"/>
    <s v="Live lane stoppage"/>
    <s v="LL09"/>
    <s v="Vehicle on fire"/>
    <s v="No additional information"/>
    <s v="Yes"/>
    <x v="1"/>
    <x v="2"/>
    <s v="Yes"/>
    <x v="2"/>
    <n v="0"/>
    <x v="5"/>
  </r>
  <r>
    <s v="OO2"/>
    <s v="Live lane stoppage"/>
    <s v="LL09"/>
    <s v="Vehicle on fire"/>
    <s v="No additional information"/>
    <s v="Yes"/>
    <x v="1"/>
    <x v="0"/>
    <s v="Yes"/>
    <x v="1"/>
    <n v="0"/>
    <x v="3"/>
  </r>
  <r>
    <s v="OO2"/>
    <s v="Live lane stoppage"/>
    <s v="LL09"/>
    <s v="Vehicle on fire"/>
    <s v="No additional information"/>
    <s v="Yes"/>
    <x v="1"/>
    <x v="1"/>
    <s v="Yes"/>
    <x v="2"/>
    <n v="0"/>
    <x v="3"/>
  </r>
  <r>
    <s v="OO2"/>
    <s v="Live lane stoppage"/>
    <s v="LL09"/>
    <s v="Vehicle on fire"/>
    <s v="No additional information"/>
    <s v="Yes"/>
    <x v="1"/>
    <x v="2"/>
    <s v="Yes"/>
    <x v="2"/>
    <n v="0"/>
    <x v="3"/>
  </r>
  <r>
    <s v="OO2"/>
    <s v="Live lane stoppage"/>
    <s v="LL09"/>
    <s v="Vehicle on fire"/>
    <s v="No additional information"/>
    <s v="Yes"/>
    <x v="1"/>
    <x v="0"/>
    <s v="Yes"/>
    <x v="1"/>
    <n v="0"/>
    <x v="4"/>
  </r>
  <r>
    <s v="OO2"/>
    <s v="Live lane stoppage"/>
    <s v="LL09"/>
    <s v="Vehicle on fire"/>
    <s v="No additional information"/>
    <s v="Yes"/>
    <x v="1"/>
    <x v="0"/>
    <s v="Yes"/>
    <x v="1"/>
    <n v="0"/>
    <x v="1"/>
  </r>
  <r>
    <s v="OO2"/>
    <s v="Live lane stoppage"/>
    <s v="LL09"/>
    <s v="Vehicle on fire"/>
    <s v="No additional information"/>
    <s v="Yes"/>
    <x v="1"/>
    <x v="1"/>
    <s v="Yes"/>
    <x v="2"/>
    <n v="0"/>
    <x v="1"/>
  </r>
  <r>
    <s v="OO2"/>
    <s v="Live lane stoppage"/>
    <s v="LL09"/>
    <s v="Vehicle on fire"/>
    <s v="No additional information"/>
    <s v="Yes"/>
    <x v="1"/>
    <x v="0"/>
    <s v="Yes"/>
    <x v="1"/>
    <n v="0"/>
    <x v="0"/>
  </r>
  <r>
    <s v="OO2"/>
    <s v="Live lane stoppage"/>
    <s v="LL09"/>
    <s v="Vehicle on fire"/>
    <s v="No additional information"/>
    <s v="Yes"/>
    <x v="0"/>
    <x v="0"/>
    <s v="No"/>
    <x v="0"/>
    <n v="0"/>
    <x v="5"/>
  </r>
  <r>
    <s v="OO2"/>
    <s v="Live lane stoppage"/>
    <s v="LL09"/>
    <s v="Vehicle on fire"/>
    <s v="No additional information"/>
    <s v="Yes"/>
    <x v="0"/>
    <x v="1"/>
    <s v="No"/>
    <x v="0"/>
    <n v="0"/>
    <x v="5"/>
  </r>
  <r>
    <s v="OO2"/>
    <s v="Live lane stoppage"/>
    <s v="LL09"/>
    <s v="Vehicle on fire"/>
    <s v="No additional information"/>
    <s v="Yes"/>
    <x v="0"/>
    <x v="2"/>
    <s v="No"/>
    <x v="0"/>
    <n v="0"/>
    <x v="5"/>
  </r>
  <r>
    <s v="OO2"/>
    <s v="Live lane stoppage"/>
    <s v="LL09"/>
    <s v="Vehicle on fire"/>
    <s v="No additional information"/>
    <s v="Yes"/>
    <x v="0"/>
    <x v="0"/>
    <s v="No"/>
    <x v="0"/>
    <n v="0"/>
    <x v="3"/>
  </r>
  <r>
    <s v="OO2"/>
    <s v="Live lane stoppage"/>
    <s v="LL09"/>
    <s v="Vehicle on fire"/>
    <s v="No additional information"/>
    <s v="Yes"/>
    <x v="0"/>
    <x v="1"/>
    <s v="No"/>
    <x v="0"/>
    <n v="0"/>
    <x v="3"/>
  </r>
  <r>
    <s v="OO2"/>
    <s v="Live lane stoppage"/>
    <s v="LL09"/>
    <s v="Vehicle on fire"/>
    <s v="No additional information"/>
    <s v="Yes"/>
    <x v="0"/>
    <x v="2"/>
    <s v="No"/>
    <x v="0"/>
    <n v="0"/>
    <x v="3"/>
  </r>
  <r>
    <s v="OO2"/>
    <s v="Live lane stoppage"/>
    <s v="LL09"/>
    <s v="Vehicle on fire"/>
    <s v="No additional information"/>
    <s v="Yes"/>
    <x v="0"/>
    <x v="0"/>
    <s v="No"/>
    <x v="0"/>
    <n v="0"/>
    <x v="4"/>
  </r>
  <r>
    <s v="OO2"/>
    <s v="Live lane stoppage"/>
    <s v="LL09"/>
    <s v="Vehicle on fire"/>
    <s v="No additional information"/>
    <s v="Yes"/>
    <x v="0"/>
    <x v="2"/>
    <s v="No"/>
    <x v="0"/>
    <n v="0"/>
    <x v="4"/>
  </r>
  <r>
    <s v="OO2"/>
    <s v="Live lane stoppage"/>
    <s v="LL09"/>
    <s v="Vehicle on fire"/>
    <s v="No additional information"/>
    <s v="Yes"/>
    <x v="0"/>
    <x v="0"/>
    <s v="No"/>
    <x v="0"/>
    <n v="0"/>
    <x v="1"/>
  </r>
  <r>
    <s v="OO2"/>
    <s v="Live lane stoppage"/>
    <s v="LL09"/>
    <s v="Vehicle on fire"/>
    <s v="No additional information"/>
    <s v="Yes"/>
    <x v="0"/>
    <x v="2"/>
    <s v="No"/>
    <x v="0"/>
    <n v="0"/>
    <x v="1"/>
  </r>
  <r>
    <s v="OO2"/>
    <s v="Live lane stoppage"/>
    <s v="LL09"/>
    <s v="Vehicle on fire"/>
    <s v="No additional information"/>
    <s v="Yes"/>
    <x v="2"/>
    <x v="0"/>
    <s v="No"/>
    <x v="0"/>
    <n v="0"/>
    <x v="5"/>
  </r>
  <r>
    <s v="OO2"/>
    <s v="Live lane stoppage"/>
    <s v="LL09"/>
    <s v="Vehicle on fire"/>
    <s v="No additional information"/>
    <s v="Yes"/>
    <x v="2"/>
    <x v="1"/>
    <s v="No"/>
    <x v="0"/>
    <n v="0"/>
    <x v="5"/>
  </r>
  <r>
    <s v="OO2"/>
    <s v="Live lane stoppage"/>
    <s v="LL09"/>
    <s v="Vehicle on fire"/>
    <s v="No additional information"/>
    <s v="Yes"/>
    <x v="2"/>
    <x v="2"/>
    <s v="No"/>
    <x v="0"/>
    <n v="0"/>
    <x v="5"/>
  </r>
  <r>
    <s v="OO2"/>
    <s v="Live lane stoppage"/>
    <s v="LL09"/>
    <s v="Vehicle on fire"/>
    <s v="No additional information"/>
    <s v="Yes"/>
    <x v="2"/>
    <x v="0"/>
    <s v="No"/>
    <x v="0"/>
    <n v="0"/>
    <x v="3"/>
  </r>
  <r>
    <s v="OO2"/>
    <s v="Live lane stoppage"/>
    <s v="LL09"/>
    <s v="Vehicle on fire"/>
    <s v="No additional information"/>
    <s v="Yes"/>
    <x v="2"/>
    <x v="1"/>
    <s v="No"/>
    <x v="0"/>
    <n v="0"/>
    <x v="3"/>
  </r>
  <r>
    <s v="OO2"/>
    <s v="Live lane stoppage"/>
    <s v="LL09"/>
    <s v="Vehicle on fire"/>
    <s v="No additional information"/>
    <s v="Yes"/>
    <x v="2"/>
    <x v="2"/>
    <s v="No"/>
    <x v="0"/>
    <n v="0"/>
    <x v="3"/>
  </r>
  <r>
    <s v="OO2"/>
    <s v="Live lane stoppage"/>
    <s v="LL09"/>
    <s v="Vehicle on fire"/>
    <s v="No additional information"/>
    <s v="Yes"/>
    <x v="2"/>
    <x v="0"/>
    <s v="No"/>
    <x v="0"/>
    <n v="0"/>
    <x v="4"/>
  </r>
  <r>
    <s v="OO2"/>
    <s v="Live lane stoppage"/>
    <s v="LL09"/>
    <s v="Vehicle on fire"/>
    <s v="No additional information"/>
    <s v="Yes"/>
    <x v="2"/>
    <x v="1"/>
    <s v="No"/>
    <x v="0"/>
    <n v="0"/>
    <x v="4"/>
  </r>
  <r>
    <s v="OO2"/>
    <s v="Live lane stoppage"/>
    <s v="LL09"/>
    <s v="Vehicle on fire"/>
    <s v="No additional information"/>
    <s v="Yes"/>
    <x v="2"/>
    <x v="2"/>
    <s v="No"/>
    <x v="0"/>
    <n v="0"/>
    <x v="4"/>
  </r>
  <r>
    <s v="OO2"/>
    <s v="Live lane stoppage"/>
    <s v="LL09"/>
    <s v="Vehicle on fire"/>
    <s v="No additional information"/>
    <s v="Yes"/>
    <x v="2"/>
    <x v="0"/>
    <s v="No"/>
    <x v="0"/>
    <n v="0"/>
    <x v="1"/>
  </r>
  <r>
    <s v="OO2"/>
    <s v="Live lane stoppage"/>
    <s v="LL09"/>
    <s v="Vehicle on fire"/>
    <s v="No additional information"/>
    <s v="Yes"/>
    <x v="2"/>
    <x v="1"/>
    <s v="No"/>
    <x v="0"/>
    <n v="0"/>
    <x v="1"/>
  </r>
  <r>
    <s v="OO2"/>
    <s v="Live lane stoppage"/>
    <s v="LL09"/>
    <s v="Vehicle on fire"/>
    <s v="No additional information"/>
    <s v="Yes"/>
    <x v="2"/>
    <x v="2"/>
    <s v="No"/>
    <x v="0"/>
    <n v="0"/>
    <x v="1"/>
  </r>
  <r>
    <s v="OO2"/>
    <s v="Live lane stoppage"/>
    <s v="LL09"/>
    <s v="Vehicle on fire"/>
    <s v="No additional information"/>
    <s v="Yes"/>
    <x v="2"/>
    <x v="0"/>
    <s v="No"/>
    <x v="0"/>
    <n v="0"/>
    <x v="0"/>
  </r>
  <r>
    <s v="OO2"/>
    <s v="Live lane stoppage"/>
    <s v="LL09"/>
    <s v="Vehicle on fire"/>
    <s v="No additional information"/>
    <s v="Yes"/>
    <x v="2"/>
    <x v="2"/>
    <s v="No"/>
    <x v="0"/>
    <n v="0"/>
    <x v="0"/>
  </r>
  <r>
    <s v="OO2"/>
    <s v="Live lane stoppage"/>
    <s v="LL10"/>
    <s v="Health deterioration of vehicle occupant"/>
    <s v="No additional information"/>
    <s v="Yes"/>
    <x v="1"/>
    <x v="0"/>
    <s v="Yes"/>
    <x v="1"/>
    <n v="0"/>
    <x v="5"/>
  </r>
  <r>
    <s v="OO2"/>
    <s v="Live lane stoppage"/>
    <s v="LL10"/>
    <s v="Health deterioration of vehicle occupant"/>
    <s v="No additional information"/>
    <s v="Yes"/>
    <x v="1"/>
    <x v="1"/>
    <s v="Yes"/>
    <x v="2"/>
    <n v="0"/>
    <x v="5"/>
  </r>
  <r>
    <s v="OO2"/>
    <s v="Live lane stoppage"/>
    <s v="LL10"/>
    <s v="Health deterioration of vehicle occupant"/>
    <s v="No additional information"/>
    <s v="Yes"/>
    <x v="1"/>
    <x v="2"/>
    <s v="Yes"/>
    <x v="2"/>
    <n v="0"/>
    <x v="5"/>
  </r>
  <r>
    <s v="OO2"/>
    <s v="Live lane stoppage"/>
    <s v="LL10"/>
    <s v="Health deterioration of vehicle occupant"/>
    <s v="No additional information"/>
    <s v="Yes"/>
    <x v="1"/>
    <x v="0"/>
    <s v="Yes"/>
    <x v="1"/>
    <n v="0"/>
    <x v="3"/>
  </r>
  <r>
    <s v="OO2"/>
    <s v="Live lane stoppage"/>
    <s v="LL10"/>
    <s v="Health deterioration of vehicle occupant"/>
    <s v="No additional information"/>
    <s v="Yes"/>
    <x v="1"/>
    <x v="1"/>
    <s v="Yes"/>
    <x v="2"/>
    <n v="0"/>
    <x v="3"/>
  </r>
  <r>
    <s v="OO2"/>
    <s v="Live lane stoppage"/>
    <s v="LL10"/>
    <s v="Health deterioration of vehicle occupant"/>
    <s v="No additional information"/>
    <s v="Yes"/>
    <x v="1"/>
    <x v="2"/>
    <s v="Yes"/>
    <x v="2"/>
    <n v="0"/>
    <x v="3"/>
  </r>
  <r>
    <s v="OO2"/>
    <s v="Live lane stoppage"/>
    <s v="LL10"/>
    <s v="Health deterioration of vehicle occupant"/>
    <s v="No additional information"/>
    <s v="Yes"/>
    <x v="1"/>
    <x v="0"/>
    <s v="Yes"/>
    <x v="1"/>
    <n v="0"/>
    <x v="4"/>
  </r>
  <r>
    <s v="OO2"/>
    <s v="Live lane stoppage"/>
    <s v="LL10"/>
    <s v="Health deterioration of vehicle occupant"/>
    <s v="No additional information"/>
    <s v="Yes"/>
    <x v="1"/>
    <x v="1"/>
    <s v="Yes"/>
    <x v="2"/>
    <n v="0"/>
    <x v="4"/>
  </r>
  <r>
    <s v="OO2"/>
    <s v="Live lane stoppage"/>
    <s v="LL10"/>
    <s v="Health deterioration of vehicle occupant"/>
    <s v="No additional information"/>
    <s v="Yes"/>
    <x v="1"/>
    <x v="2"/>
    <s v="Yes"/>
    <x v="2"/>
    <n v="0"/>
    <x v="4"/>
  </r>
  <r>
    <s v="OO2"/>
    <s v="Live lane stoppage"/>
    <s v="LL10"/>
    <s v="Health deterioration of vehicle occupant"/>
    <s v="No additional information"/>
    <s v="Yes"/>
    <x v="1"/>
    <x v="0"/>
    <s v="Yes"/>
    <x v="1"/>
    <n v="0"/>
    <x v="1"/>
  </r>
  <r>
    <s v="OO2"/>
    <s v="Live lane stoppage"/>
    <s v="LL10"/>
    <s v="Health deterioration of vehicle occupant"/>
    <s v="No additional information"/>
    <s v="Yes"/>
    <x v="1"/>
    <x v="1"/>
    <s v="Yes"/>
    <x v="2"/>
    <n v="0"/>
    <x v="1"/>
  </r>
  <r>
    <s v="OO2"/>
    <s v="Live lane stoppage"/>
    <s v="LL10"/>
    <s v="Health deterioration of vehicle occupant"/>
    <s v="No additional information"/>
    <s v="Yes"/>
    <x v="1"/>
    <x v="0"/>
    <s v="Yes"/>
    <x v="1"/>
    <n v="0"/>
    <x v="0"/>
  </r>
  <r>
    <s v="OO2"/>
    <s v="Live lane stoppage"/>
    <s v="LL10"/>
    <s v="Health deterioration of vehicle occupant"/>
    <s v="No additional information"/>
    <s v="Yes"/>
    <x v="0"/>
    <x v="0"/>
    <s v="No"/>
    <x v="0"/>
    <n v="0"/>
    <x v="5"/>
  </r>
  <r>
    <s v="OO2"/>
    <s v="Live lane stoppage"/>
    <s v="LL10"/>
    <s v="Health deterioration of vehicle occupant"/>
    <s v="No additional information"/>
    <s v="Yes"/>
    <x v="0"/>
    <x v="1"/>
    <s v="No"/>
    <x v="0"/>
    <n v="0"/>
    <x v="5"/>
  </r>
  <r>
    <s v="OO2"/>
    <s v="Live lane stoppage"/>
    <s v="LL10"/>
    <s v="Health deterioration of vehicle occupant"/>
    <s v="No additional information"/>
    <s v="Yes"/>
    <x v="0"/>
    <x v="2"/>
    <s v="No"/>
    <x v="0"/>
    <n v="0"/>
    <x v="5"/>
  </r>
  <r>
    <s v="OO2"/>
    <s v="Live lane stoppage"/>
    <s v="LL10"/>
    <s v="Health deterioration of vehicle occupant"/>
    <s v="No additional information"/>
    <s v="Yes"/>
    <x v="0"/>
    <x v="0"/>
    <s v="No"/>
    <x v="0"/>
    <n v="0"/>
    <x v="3"/>
  </r>
  <r>
    <s v="OO2"/>
    <s v="Live lane stoppage"/>
    <s v="LL10"/>
    <s v="Health deterioration of vehicle occupant"/>
    <s v="No additional information"/>
    <s v="Yes"/>
    <x v="0"/>
    <x v="1"/>
    <s v="No"/>
    <x v="0"/>
    <n v="0"/>
    <x v="3"/>
  </r>
  <r>
    <s v="OO2"/>
    <s v="Live lane stoppage"/>
    <s v="LL10"/>
    <s v="Health deterioration of vehicle occupant"/>
    <s v="No additional information"/>
    <s v="Yes"/>
    <x v="0"/>
    <x v="2"/>
    <s v="No"/>
    <x v="0"/>
    <n v="0"/>
    <x v="3"/>
  </r>
  <r>
    <s v="OO2"/>
    <s v="Live lane stoppage"/>
    <s v="LL10"/>
    <s v="Health deterioration of vehicle occupant"/>
    <s v="No additional information"/>
    <s v="Yes"/>
    <x v="0"/>
    <x v="0"/>
    <s v="No"/>
    <x v="0"/>
    <n v="0"/>
    <x v="4"/>
  </r>
  <r>
    <s v="OO2"/>
    <s v="Live lane stoppage"/>
    <s v="LL10"/>
    <s v="Health deterioration of vehicle occupant"/>
    <s v="No additional information"/>
    <s v="Yes"/>
    <x v="0"/>
    <x v="1"/>
    <s v="No"/>
    <x v="0"/>
    <n v="0"/>
    <x v="4"/>
  </r>
  <r>
    <s v="OO2"/>
    <s v="Live lane stoppage"/>
    <s v="LL10"/>
    <s v="Health deterioration of vehicle occupant"/>
    <s v="No additional information"/>
    <s v="Yes"/>
    <x v="0"/>
    <x v="2"/>
    <s v="No"/>
    <x v="0"/>
    <n v="0"/>
    <x v="4"/>
  </r>
  <r>
    <s v="OO2"/>
    <s v="Live lane stoppage"/>
    <s v="LL10"/>
    <s v="Health deterioration of vehicle occupant"/>
    <s v="No additional information"/>
    <s v="Yes"/>
    <x v="0"/>
    <x v="0"/>
    <s v="No"/>
    <x v="0"/>
    <n v="0"/>
    <x v="1"/>
  </r>
  <r>
    <s v="OO2"/>
    <s v="Live lane stoppage"/>
    <s v="LL10"/>
    <s v="Health deterioration of vehicle occupant"/>
    <s v="No additional information"/>
    <s v="Yes"/>
    <x v="0"/>
    <x v="1"/>
    <s v="No"/>
    <x v="0"/>
    <n v="0"/>
    <x v="1"/>
  </r>
  <r>
    <s v="OO2"/>
    <s v="Live lane stoppage"/>
    <s v="LL10"/>
    <s v="Health deterioration of vehicle occupant"/>
    <s v="No additional information"/>
    <s v="Yes"/>
    <x v="0"/>
    <x v="2"/>
    <s v="No"/>
    <x v="0"/>
    <n v="0"/>
    <x v="1"/>
  </r>
  <r>
    <s v="OO2"/>
    <s v="Live lane stoppage"/>
    <s v="LL10"/>
    <s v="Health deterioration of vehicle occupant"/>
    <s v="No additional information"/>
    <s v="Yes"/>
    <x v="0"/>
    <x v="0"/>
    <s v="No"/>
    <x v="0"/>
    <n v="0"/>
    <x v="0"/>
  </r>
  <r>
    <s v="OO2"/>
    <s v="Live lane stoppage"/>
    <s v="LL10"/>
    <s v="Health deterioration of vehicle occupant"/>
    <s v="No additional information"/>
    <s v="Yes"/>
    <x v="0"/>
    <x v="1"/>
    <s v="No"/>
    <x v="0"/>
    <n v="0"/>
    <x v="0"/>
  </r>
  <r>
    <s v="OO2"/>
    <s v="Live lane stoppage"/>
    <s v="LL10"/>
    <s v="Health deterioration of vehicle occupant"/>
    <s v="No additional information"/>
    <s v="Yes"/>
    <x v="0"/>
    <x v="2"/>
    <s v="No"/>
    <x v="0"/>
    <n v="0"/>
    <x v="0"/>
  </r>
  <r>
    <s v="OO2"/>
    <s v="Live lane stoppage"/>
    <s v="LL10"/>
    <s v="Health deterioration of vehicle occupant"/>
    <s v="No additional information"/>
    <s v="Yes"/>
    <x v="2"/>
    <x v="0"/>
    <s v="No"/>
    <x v="0"/>
    <n v="0"/>
    <x v="5"/>
  </r>
  <r>
    <s v="OO2"/>
    <s v="Live lane stoppage"/>
    <s v="LL10"/>
    <s v="Health deterioration of vehicle occupant"/>
    <s v="No additional information"/>
    <s v="Yes"/>
    <x v="2"/>
    <x v="1"/>
    <s v="No"/>
    <x v="0"/>
    <n v="0"/>
    <x v="5"/>
  </r>
  <r>
    <s v="OO2"/>
    <s v="Live lane stoppage"/>
    <s v="LL10"/>
    <s v="Health deterioration of vehicle occupant"/>
    <s v="No additional information"/>
    <s v="Yes"/>
    <x v="2"/>
    <x v="2"/>
    <s v="No"/>
    <x v="0"/>
    <n v="0"/>
    <x v="5"/>
  </r>
  <r>
    <s v="OO2"/>
    <s v="Live lane stoppage"/>
    <s v="LL10"/>
    <s v="Health deterioration of vehicle occupant"/>
    <s v="No additional information"/>
    <s v="Yes"/>
    <x v="2"/>
    <x v="0"/>
    <s v="No"/>
    <x v="0"/>
    <n v="0"/>
    <x v="3"/>
  </r>
  <r>
    <s v="OO2"/>
    <s v="Live lane stoppage"/>
    <s v="LL10"/>
    <s v="Health deterioration of vehicle occupant"/>
    <s v="No additional information"/>
    <s v="Yes"/>
    <x v="2"/>
    <x v="1"/>
    <s v="No"/>
    <x v="0"/>
    <n v="0"/>
    <x v="3"/>
  </r>
  <r>
    <s v="OO2"/>
    <s v="Live lane stoppage"/>
    <s v="LL10"/>
    <s v="Health deterioration of vehicle occupant"/>
    <s v="No additional information"/>
    <s v="Yes"/>
    <x v="2"/>
    <x v="2"/>
    <s v="No"/>
    <x v="0"/>
    <n v="0"/>
    <x v="3"/>
  </r>
  <r>
    <s v="OO2"/>
    <s v="Live lane stoppage"/>
    <s v="LL10"/>
    <s v="Health deterioration of vehicle occupant"/>
    <s v="No additional information"/>
    <s v="Yes"/>
    <x v="2"/>
    <x v="0"/>
    <s v="No"/>
    <x v="0"/>
    <n v="0"/>
    <x v="4"/>
  </r>
  <r>
    <s v="OO2"/>
    <s v="Live lane stoppage"/>
    <s v="LL10"/>
    <s v="Health deterioration of vehicle occupant"/>
    <s v="No additional information"/>
    <s v="Yes"/>
    <x v="2"/>
    <x v="1"/>
    <s v="No"/>
    <x v="0"/>
    <n v="0"/>
    <x v="4"/>
  </r>
  <r>
    <s v="OO2"/>
    <s v="Live lane stoppage"/>
    <s v="LL10"/>
    <s v="Health deterioration of vehicle occupant"/>
    <s v="No additional information"/>
    <s v="Yes"/>
    <x v="2"/>
    <x v="2"/>
    <s v="No"/>
    <x v="0"/>
    <n v="0"/>
    <x v="4"/>
  </r>
  <r>
    <s v="OO2"/>
    <s v="Live lane stoppage"/>
    <s v="LL10"/>
    <s v="Health deterioration of vehicle occupant"/>
    <s v="No additional information"/>
    <s v="Yes"/>
    <x v="2"/>
    <x v="0"/>
    <s v="No"/>
    <x v="0"/>
    <n v="0"/>
    <x v="1"/>
  </r>
  <r>
    <s v="OO2"/>
    <s v="Live lane stoppage"/>
    <s v="LL10"/>
    <s v="Health deterioration of vehicle occupant"/>
    <s v="No additional information"/>
    <s v="Yes"/>
    <x v="2"/>
    <x v="1"/>
    <s v="No"/>
    <x v="0"/>
    <n v="0"/>
    <x v="1"/>
  </r>
  <r>
    <s v="OO2"/>
    <s v="Live lane stoppage"/>
    <s v="LL10"/>
    <s v="Health deterioration of vehicle occupant"/>
    <s v="No additional information"/>
    <s v="Yes"/>
    <x v="2"/>
    <x v="2"/>
    <s v="No"/>
    <x v="0"/>
    <n v="0"/>
    <x v="1"/>
  </r>
  <r>
    <s v="OO2"/>
    <s v="Live lane stoppage"/>
    <s v="LL10"/>
    <s v="Health deterioration of vehicle occupant"/>
    <s v="No additional information"/>
    <s v="Yes"/>
    <x v="2"/>
    <x v="0"/>
    <s v="No"/>
    <x v="0"/>
    <n v="0"/>
    <x v="0"/>
  </r>
  <r>
    <s v="OO2"/>
    <s v="Live lane stoppage"/>
    <s v="LL10"/>
    <s v="Health deterioration of vehicle occupant"/>
    <s v="No additional information"/>
    <s v="Yes"/>
    <x v="2"/>
    <x v="1"/>
    <s v="No"/>
    <x v="0"/>
    <n v="0"/>
    <x v="0"/>
  </r>
  <r>
    <s v="OO2"/>
    <s v="Live lane stoppage"/>
    <s v="LL10"/>
    <s v="Health deterioration of vehicle occupant"/>
    <s v="No additional information"/>
    <s v="Yes"/>
    <x v="2"/>
    <x v="2"/>
    <s v="No"/>
    <x v="0"/>
    <n v="0"/>
    <x v="0"/>
  </r>
  <r>
    <s v="OO3"/>
    <s v="Traffic conditions"/>
    <s v="TC01"/>
    <s v="Mainline congestion"/>
    <s v="No additional information"/>
    <s v="No"/>
    <x v="1"/>
    <x v="0"/>
    <s v="Yes"/>
    <x v="2"/>
    <n v="0"/>
    <x v="2"/>
  </r>
  <r>
    <s v="OO3"/>
    <s v="Traffic conditions"/>
    <s v="TC01"/>
    <s v="Mainline congestion"/>
    <s v="No additional information"/>
    <s v="No"/>
    <x v="1"/>
    <x v="1"/>
    <s v="Yes"/>
    <x v="2"/>
    <n v="0"/>
    <x v="2"/>
  </r>
  <r>
    <s v="OO3"/>
    <s v="Traffic conditions"/>
    <s v="TC01"/>
    <s v="Mainline congestion"/>
    <s v="No additional information"/>
    <s v="No"/>
    <x v="1"/>
    <x v="2"/>
    <s v="Yes"/>
    <x v="2"/>
    <n v="0"/>
    <x v="2"/>
  </r>
  <r>
    <s v="OO3"/>
    <s v="Traffic conditions"/>
    <s v="TC02"/>
    <s v="Queuing extends onto mainline from off-slip"/>
    <s v="No additional information"/>
    <s v="No"/>
    <x v="1"/>
    <x v="0"/>
    <s v="Yes"/>
    <x v="3"/>
    <n v="0"/>
    <x v="2"/>
  </r>
  <r>
    <s v="OO3"/>
    <s v="Traffic conditions"/>
    <s v="TC02"/>
    <s v="Queuing extends onto mainline from off-slip"/>
    <s v="No additional information"/>
    <s v="No"/>
    <x v="1"/>
    <x v="1"/>
    <s v="Yes"/>
    <x v="3"/>
    <n v="0"/>
    <x v="2"/>
  </r>
  <r>
    <s v="OO3"/>
    <s v="Traffic conditions"/>
    <s v="TC02"/>
    <s v="Queuing extends onto mainline from off-slip"/>
    <s v="No additional information"/>
    <s v="No"/>
    <x v="1"/>
    <x v="2"/>
    <s v="Yes"/>
    <x v="3"/>
    <n v="0"/>
    <x v="2"/>
  </r>
  <r>
    <s v="OO3"/>
    <s v="Traffic conditions"/>
    <s v="TC03"/>
    <s v="Reduced traffic speed due to significant gradients"/>
    <s v="No additional information"/>
    <s v="No"/>
    <x v="1"/>
    <x v="0"/>
    <s v="Yes"/>
    <x v="2"/>
    <n v="0"/>
    <x v="2"/>
  </r>
  <r>
    <s v="OO3"/>
    <s v="Traffic conditions"/>
    <s v="TC03"/>
    <s v="Reduced traffic speed due to significant gradients"/>
    <s v="No additional information"/>
    <s v="No"/>
    <x v="1"/>
    <x v="1"/>
    <s v="Yes"/>
    <x v="2"/>
    <n v="0"/>
    <x v="2"/>
  </r>
  <r>
    <s v="OO3"/>
    <s v="Traffic conditions"/>
    <s v="TC03"/>
    <s v="Reduced traffic speed due to significant gradients"/>
    <s v="No additional information"/>
    <s v="No"/>
    <x v="1"/>
    <x v="2"/>
    <s v="Yes"/>
    <x v="2"/>
    <n v="0"/>
    <x v="2"/>
  </r>
  <r>
    <s v="OO3"/>
    <s v="Traffic conditions"/>
    <s v="TC04"/>
    <s v="HGV overtaking"/>
    <s v="No additional information"/>
    <s v="No"/>
    <x v="1"/>
    <x v="0"/>
    <s v="Yes"/>
    <x v="1"/>
    <n v="0"/>
    <x v="2"/>
  </r>
  <r>
    <s v="OO3"/>
    <s v="Traffic conditions"/>
    <s v="TC04"/>
    <s v="HGV overtaking"/>
    <s v="No additional information"/>
    <s v="No"/>
    <x v="1"/>
    <x v="1"/>
    <s v="Yes"/>
    <x v="1"/>
    <n v="0"/>
    <x v="2"/>
  </r>
  <r>
    <s v="OO3"/>
    <s v="Traffic conditions"/>
    <s v="TC04"/>
    <s v="HGV overtaking"/>
    <s v="No additional information"/>
    <s v="No"/>
    <x v="1"/>
    <x v="2"/>
    <s v="Yes"/>
    <x v="1"/>
    <n v="0"/>
    <x v="2"/>
  </r>
  <r>
    <s v="OO3"/>
    <s v="Traffic conditions"/>
    <s v="TC05"/>
    <s v="Merging and diverging traffic at junctions"/>
    <s v="No additional information"/>
    <s v="No"/>
    <x v="1"/>
    <x v="0"/>
    <s v="Yes"/>
    <x v="1"/>
    <n v="0"/>
    <x v="2"/>
  </r>
  <r>
    <s v="OO3"/>
    <s v="Traffic conditions"/>
    <s v="TC05"/>
    <s v="Merging and diverging traffic at junctions"/>
    <s v="No additional information"/>
    <s v="No"/>
    <x v="1"/>
    <x v="1"/>
    <s v="Yes"/>
    <x v="1"/>
    <n v="0"/>
    <x v="2"/>
  </r>
  <r>
    <s v="OO3"/>
    <s v="Traffic conditions"/>
    <s v="TC05"/>
    <s v="Merging and diverging traffic at junctions"/>
    <s v="No additional information"/>
    <s v="No"/>
    <x v="1"/>
    <x v="2"/>
    <s v="Yes"/>
    <x v="1"/>
    <n v="0"/>
    <x v="2"/>
  </r>
  <r>
    <s v="OO3"/>
    <s v="Traffic conditions"/>
    <s v="TC06"/>
    <s v="Weaving traffic"/>
    <s v="i.e. closely spaced junctions"/>
    <s v="No"/>
    <x v="1"/>
    <x v="0"/>
    <s v="Yes"/>
    <x v="2"/>
    <n v="0"/>
    <x v="2"/>
  </r>
  <r>
    <s v="OO3"/>
    <s v="Traffic conditions"/>
    <s v="TC06"/>
    <s v="Weaving traffic"/>
    <s v="i.e. closely spaced junctions"/>
    <s v="No"/>
    <x v="1"/>
    <x v="1"/>
    <s v="Yes"/>
    <x v="2"/>
    <n v="0"/>
    <x v="2"/>
  </r>
  <r>
    <s v="OO3"/>
    <s v="Traffic conditions"/>
    <s v="TC06"/>
    <s v="Weaving traffic"/>
    <s v="i.e. closely spaced junctions"/>
    <s v="No"/>
    <x v="1"/>
    <x v="2"/>
    <s v="Yes"/>
    <x v="2"/>
    <n v="0"/>
    <x v="2"/>
  </r>
  <r>
    <s v="OO4"/>
    <s v="Animals in road"/>
    <s v="AR01"/>
    <s v="Live animal in carriageway (single/group)"/>
    <s v="No additional information"/>
    <s v="Yes"/>
    <x v="1"/>
    <x v="0"/>
    <s v="Yes"/>
    <x v="3"/>
    <n v="0"/>
    <x v="5"/>
  </r>
  <r>
    <s v="OO4"/>
    <s v="Animals in road"/>
    <s v="AR01"/>
    <s v="Live animal in carriageway (single/group)"/>
    <s v="No additional information"/>
    <s v="Yes"/>
    <x v="1"/>
    <x v="1"/>
    <s v="Yes"/>
    <x v="3"/>
    <n v="0"/>
    <x v="5"/>
  </r>
  <r>
    <s v="OO4"/>
    <s v="Animals in road"/>
    <s v="AR01"/>
    <s v="Live animal in carriageway (single/group)"/>
    <s v="No additional information"/>
    <s v="Yes"/>
    <x v="1"/>
    <x v="2"/>
    <s v="Yes"/>
    <x v="3"/>
    <n v="0"/>
    <x v="5"/>
  </r>
  <r>
    <s v="OO4"/>
    <s v="Animals in road"/>
    <s v="AR01"/>
    <s v="Live animal in carriageway (single/group)"/>
    <s v="No additional information"/>
    <s v="Yes"/>
    <x v="1"/>
    <x v="0"/>
    <s v="Yes"/>
    <x v="3"/>
    <n v="0"/>
    <x v="3"/>
  </r>
  <r>
    <s v="OO4"/>
    <s v="Animals in road"/>
    <s v="AR01"/>
    <s v="Live animal in carriageway (single/group)"/>
    <s v="No additional information"/>
    <s v="Yes"/>
    <x v="1"/>
    <x v="1"/>
    <s v="Yes"/>
    <x v="3"/>
    <n v="0"/>
    <x v="3"/>
  </r>
  <r>
    <s v="OO4"/>
    <s v="Animals in road"/>
    <s v="AR01"/>
    <s v="Live animal in carriageway (single/group)"/>
    <s v="No additional information"/>
    <s v="Yes"/>
    <x v="1"/>
    <x v="2"/>
    <s v="Yes"/>
    <x v="3"/>
    <n v="0"/>
    <x v="3"/>
  </r>
  <r>
    <s v="OO4"/>
    <s v="Animals in road"/>
    <s v="AR01"/>
    <s v="Live animal in carriageway (single/group)"/>
    <s v="No additional information"/>
    <s v="Yes"/>
    <x v="1"/>
    <x v="0"/>
    <s v="Yes"/>
    <x v="3"/>
    <n v="0"/>
    <x v="4"/>
  </r>
  <r>
    <s v="OO4"/>
    <s v="Animals in road"/>
    <s v="AR01"/>
    <s v="Live animal in carriageway (single/group)"/>
    <s v="No additional information"/>
    <s v="Yes"/>
    <x v="1"/>
    <x v="1"/>
    <s v="Yes"/>
    <x v="3"/>
    <n v="0"/>
    <x v="4"/>
  </r>
  <r>
    <s v="OO4"/>
    <s v="Animals in road"/>
    <s v="AR01"/>
    <s v="Live animal in carriageway (single/group)"/>
    <s v="No additional information"/>
    <s v="Yes"/>
    <x v="1"/>
    <x v="2"/>
    <s v="Yes"/>
    <x v="3"/>
    <n v="0"/>
    <x v="4"/>
  </r>
  <r>
    <s v="OO4"/>
    <s v="Animals in road"/>
    <s v="AR01"/>
    <s v="Live animal in carriageway (single/group)"/>
    <s v="No additional information"/>
    <s v="Yes"/>
    <x v="0"/>
    <x v="0"/>
    <s v="No"/>
    <x v="0"/>
    <n v="0"/>
    <x v="5"/>
  </r>
  <r>
    <s v="OO4"/>
    <s v="Animals in road"/>
    <s v="AR01"/>
    <s v="Live animal in carriageway (single/group)"/>
    <s v="No additional information"/>
    <s v="Yes"/>
    <x v="0"/>
    <x v="1"/>
    <s v="No"/>
    <x v="0"/>
    <n v="0"/>
    <x v="5"/>
  </r>
  <r>
    <s v="OO4"/>
    <s v="Animals in road"/>
    <s v="AR01"/>
    <s v="Live animal in carriageway (single/group)"/>
    <s v="No additional information"/>
    <s v="Yes"/>
    <x v="0"/>
    <x v="2"/>
    <s v="No"/>
    <x v="0"/>
    <n v="0"/>
    <x v="5"/>
  </r>
  <r>
    <s v="OO4"/>
    <s v="Animals in road"/>
    <s v="AR01"/>
    <s v="Live animal in carriageway (single/group)"/>
    <s v="No additional information"/>
    <s v="Yes"/>
    <x v="0"/>
    <x v="0"/>
    <s v="No"/>
    <x v="0"/>
    <n v="0"/>
    <x v="3"/>
  </r>
  <r>
    <s v="OO4"/>
    <s v="Animals in road"/>
    <s v="AR01"/>
    <s v="Live animal in carriageway (single/group)"/>
    <s v="No additional information"/>
    <s v="Yes"/>
    <x v="0"/>
    <x v="1"/>
    <s v="No"/>
    <x v="0"/>
    <n v="0"/>
    <x v="3"/>
  </r>
  <r>
    <s v="OO4"/>
    <s v="Animals in road"/>
    <s v="AR01"/>
    <s v="Live animal in carriageway (single/group)"/>
    <s v="No additional information"/>
    <s v="Yes"/>
    <x v="0"/>
    <x v="2"/>
    <s v="No"/>
    <x v="0"/>
    <n v="0"/>
    <x v="3"/>
  </r>
  <r>
    <s v="OO4"/>
    <s v="Animals in road"/>
    <s v="AR01"/>
    <s v="Live animal in carriageway (single/group)"/>
    <s v="No additional information"/>
    <s v="Yes"/>
    <x v="0"/>
    <x v="0"/>
    <s v="No"/>
    <x v="0"/>
    <n v="0"/>
    <x v="4"/>
  </r>
  <r>
    <s v="OO4"/>
    <s v="Animals in road"/>
    <s v="AR01"/>
    <s v="Live animal in carriageway (single/group)"/>
    <s v="No additional information"/>
    <s v="Yes"/>
    <x v="0"/>
    <x v="1"/>
    <s v="No"/>
    <x v="0"/>
    <n v="0"/>
    <x v="4"/>
  </r>
  <r>
    <s v="OO4"/>
    <s v="Animals in road"/>
    <s v="AR01"/>
    <s v="Live animal in carriageway (single/group)"/>
    <s v="No additional information"/>
    <s v="Yes"/>
    <x v="0"/>
    <x v="2"/>
    <s v="No"/>
    <x v="0"/>
    <n v="0"/>
    <x v="4"/>
  </r>
  <r>
    <s v="OO4"/>
    <s v="Animals in road"/>
    <s v="AR01"/>
    <s v="Live animal in carriageway (single/group)"/>
    <s v="No additional information"/>
    <s v="Yes"/>
    <x v="0"/>
    <x v="0"/>
    <s v="No"/>
    <x v="0"/>
    <n v="0"/>
    <x v="1"/>
  </r>
  <r>
    <s v="OO4"/>
    <s v="Animals in road"/>
    <s v="AR01"/>
    <s v="Live animal in carriageway (single/group)"/>
    <s v="No additional information"/>
    <s v="Yes"/>
    <x v="0"/>
    <x v="2"/>
    <s v="No"/>
    <x v="0"/>
    <n v="0"/>
    <x v="1"/>
  </r>
  <r>
    <s v="OO4"/>
    <s v="Animals in road"/>
    <s v="AR01"/>
    <s v="Live animal in carriageway (single/group)"/>
    <s v="No additional information"/>
    <s v="Yes"/>
    <x v="0"/>
    <x v="0"/>
    <s v="No"/>
    <x v="0"/>
    <n v="0"/>
    <x v="0"/>
  </r>
  <r>
    <s v="OO4"/>
    <s v="Animals in road"/>
    <s v="AR01"/>
    <s v="Live animal in carriageway (single/group)"/>
    <s v="No additional information"/>
    <s v="Yes"/>
    <x v="0"/>
    <x v="1"/>
    <s v="No"/>
    <x v="0"/>
    <n v="0"/>
    <x v="0"/>
  </r>
  <r>
    <s v="OO4"/>
    <s v="Animals in road"/>
    <s v="AR01"/>
    <s v="Live animal in carriageway (single/group)"/>
    <s v="No additional information"/>
    <s v="Yes"/>
    <x v="0"/>
    <x v="2"/>
    <s v="No"/>
    <x v="0"/>
    <n v="0"/>
    <x v="0"/>
  </r>
  <r>
    <s v="OO4"/>
    <s v="Animals in road"/>
    <s v="AR01"/>
    <s v="Live animal in carriageway (single/group)"/>
    <s v="No additional information"/>
    <s v="Yes"/>
    <x v="2"/>
    <x v="0"/>
    <s v="No"/>
    <x v="0"/>
    <n v="0"/>
    <x v="5"/>
  </r>
  <r>
    <s v="OO4"/>
    <s v="Animals in road"/>
    <s v="AR01"/>
    <s v="Live animal in carriageway (single/group)"/>
    <s v="No additional information"/>
    <s v="Yes"/>
    <x v="2"/>
    <x v="1"/>
    <s v="No"/>
    <x v="0"/>
    <n v="0"/>
    <x v="5"/>
  </r>
  <r>
    <s v="OO4"/>
    <s v="Animals in road"/>
    <s v="AR01"/>
    <s v="Live animal in carriageway (single/group)"/>
    <s v="No additional information"/>
    <s v="Yes"/>
    <x v="2"/>
    <x v="2"/>
    <s v="No"/>
    <x v="0"/>
    <n v="0"/>
    <x v="5"/>
  </r>
  <r>
    <s v="OO4"/>
    <s v="Animals in road"/>
    <s v="AR01"/>
    <s v="Live animal in carriageway (single/group)"/>
    <s v="No additional information"/>
    <s v="Yes"/>
    <x v="2"/>
    <x v="0"/>
    <s v="No"/>
    <x v="0"/>
    <n v="0"/>
    <x v="3"/>
  </r>
  <r>
    <s v="OO4"/>
    <s v="Animals in road"/>
    <s v="AR01"/>
    <s v="Live animal in carriageway (single/group)"/>
    <s v="No additional information"/>
    <s v="Yes"/>
    <x v="2"/>
    <x v="1"/>
    <s v="No"/>
    <x v="0"/>
    <n v="0"/>
    <x v="3"/>
  </r>
  <r>
    <s v="OO4"/>
    <s v="Animals in road"/>
    <s v="AR01"/>
    <s v="Live animal in carriageway (single/group)"/>
    <s v="No additional information"/>
    <s v="Yes"/>
    <x v="2"/>
    <x v="2"/>
    <s v="No"/>
    <x v="0"/>
    <n v="0"/>
    <x v="3"/>
  </r>
  <r>
    <s v="OO4"/>
    <s v="Animals in road"/>
    <s v="AR01"/>
    <s v="Live animal in carriageway (single/group)"/>
    <s v="No additional information"/>
    <s v="Yes"/>
    <x v="2"/>
    <x v="1"/>
    <s v="No"/>
    <x v="0"/>
    <n v="0"/>
    <x v="4"/>
  </r>
  <r>
    <s v="OO4"/>
    <s v="Animals in road"/>
    <s v="AR01"/>
    <s v="Live animal in carriageway (single/group)"/>
    <s v="No additional information"/>
    <s v="Yes"/>
    <x v="2"/>
    <x v="2"/>
    <s v="No"/>
    <x v="0"/>
    <n v="0"/>
    <x v="4"/>
  </r>
  <r>
    <s v="OO4"/>
    <s v="Animals in road"/>
    <s v="AR01"/>
    <s v="Live animal in carriageway (single/group)"/>
    <s v="No additional information"/>
    <s v="Yes"/>
    <x v="2"/>
    <x v="0"/>
    <s v="No"/>
    <x v="0"/>
    <n v="0"/>
    <x v="1"/>
  </r>
  <r>
    <s v="OO4"/>
    <s v="Animals in road"/>
    <s v="AR01"/>
    <s v="Live animal in carriageway (single/group)"/>
    <s v="No additional information"/>
    <s v="Yes"/>
    <x v="2"/>
    <x v="2"/>
    <s v="No"/>
    <x v="0"/>
    <n v="0"/>
    <x v="1"/>
  </r>
  <r>
    <s v="OO4"/>
    <s v="Animals in road"/>
    <s v="AR01"/>
    <s v="Live animal in carriageway (single/group)"/>
    <s v="No additional information"/>
    <s v="Yes"/>
    <x v="2"/>
    <x v="0"/>
    <s v="No"/>
    <x v="0"/>
    <n v="0"/>
    <x v="0"/>
  </r>
  <r>
    <s v="OO4"/>
    <s v="Animals in road"/>
    <s v="AR01"/>
    <s v="Live animal in carriageway (single/group)"/>
    <s v="No additional information"/>
    <s v="Yes"/>
    <x v="2"/>
    <x v="1"/>
    <s v="No"/>
    <x v="0"/>
    <n v="0"/>
    <x v="0"/>
  </r>
  <r>
    <s v="OO4"/>
    <s v="Animals in road"/>
    <s v="AR01"/>
    <s v="Live animal in carriageway (single/group)"/>
    <s v="No additional information"/>
    <s v="Yes"/>
    <x v="2"/>
    <x v="2"/>
    <s v="No"/>
    <x v="0"/>
    <n v="0"/>
    <x v="0"/>
  </r>
  <r>
    <s v="OO5"/>
    <s v="Inclement weather"/>
    <s v="IW01"/>
    <s v="Flooding"/>
    <s v="No additional information"/>
    <s v="No"/>
    <x v="1"/>
    <x v="0"/>
    <s v="Yes"/>
    <x v="1"/>
    <n v="0"/>
    <x v="2"/>
  </r>
  <r>
    <s v="OO5"/>
    <s v="Inclement weather"/>
    <s v="IW02"/>
    <s v="Heavy precipitation"/>
    <s v="No additional information"/>
    <s v="No"/>
    <x v="1"/>
    <x v="0"/>
    <s v="Yes"/>
    <x v="1"/>
    <n v="0"/>
    <x v="5"/>
  </r>
  <r>
    <s v="OO5"/>
    <s v="Inclement weather"/>
    <s v="IW02"/>
    <s v="Heavy precipitation"/>
    <s v="No additional information"/>
    <s v="No"/>
    <x v="1"/>
    <x v="1"/>
    <s v="Yes"/>
    <x v="1"/>
    <n v="0"/>
    <x v="5"/>
  </r>
  <r>
    <s v="OO5"/>
    <s v="Inclement weather"/>
    <s v="IW02"/>
    <s v="Heavy precipitation"/>
    <s v="No additional information"/>
    <s v="No"/>
    <x v="1"/>
    <x v="2"/>
    <s v="Yes"/>
    <x v="1"/>
    <n v="0"/>
    <x v="5"/>
  </r>
  <r>
    <s v="OO5"/>
    <s v="Inclement weather"/>
    <s v="IW04"/>
    <s v="Strong winds"/>
    <s v="No additional information"/>
    <s v="No"/>
    <x v="1"/>
    <x v="0"/>
    <s v="Yes"/>
    <x v="1"/>
    <n v="0"/>
    <x v="2"/>
  </r>
  <r>
    <s v="OO5"/>
    <s v="Inclement weather"/>
    <s v="IW05"/>
    <s v="Fog/mist"/>
    <s v="No additional information"/>
    <s v="No"/>
    <x v="1"/>
    <x v="0"/>
    <s v="Yes"/>
    <x v="2"/>
    <n v="0"/>
    <x v="5"/>
  </r>
  <r>
    <s v="OO5"/>
    <s v="Inclement weather"/>
    <s v="IW05"/>
    <s v="Fog/mist"/>
    <s v="No additional information"/>
    <s v="No"/>
    <x v="1"/>
    <x v="1"/>
    <s v="Yes"/>
    <x v="2"/>
    <n v="0"/>
    <x v="5"/>
  </r>
  <r>
    <s v="OO5"/>
    <s v="Inclement weather"/>
    <s v="IW05"/>
    <s v="Fog/mist"/>
    <s v="No additional information"/>
    <s v="No"/>
    <x v="1"/>
    <x v="2"/>
    <s v="Yes"/>
    <x v="2"/>
    <n v="0"/>
    <x v="5"/>
  </r>
  <r>
    <s v="OO5"/>
    <s v="Inclement weather"/>
    <s v="IW05"/>
    <s v="Fog/mist"/>
    <s v="No additional information"/>
    <s v="No"/>
    <x v="1"/>
    <x v="2"/>
    <s v="Yes"/>
    <x v="2"/>
    <n v="0"/>
    <x v="1"/>
  </r>
  <r>
    <s v="OO5"/>
    <s v="Inclement weather"/>
    <s v="IW06"/>
    <s v="Glare from the sun"/>
    <s v="No additional information"/>
    <s v="No"/>
    <x v="1"/>
    <x v="0"/>
    <s v="Yes"/>
    <x v="1"/>
    <n v="0"/>
    <x v="2"/>
  </r>
  <r>
    <s v="OO6"/>
    <s v="Maintenance"/>
    <s v="M01"/>
    <s v="Emergency temporary traffic management"/>
    <s v="No additional information"/>
    <s v="No"/>
    <x v="1"/>
    <x v="0"/>
    <s v="Yes"/>
    <x v="3"/>
    <n v="0"/>
    <x v="5"/>
  </r>
  <r>
    <s v="OO6"/>
    <s v="Maintenance"/>
    <s v="M01"/>
    <s v="Emergency temporary traffic management"/>
    <s v="No additional information"/>
    <s v="No"/>
    <x v="1"/>
    <x v="1"/>
    <s v="Yes"/>
    <x v="3"/>
    <n v="0"/>
    <x v="5"/>
  </r>
  <r>
    <s v="OO6"/>
    <s v="Maintenance"/>
    <s v="M01"/>
    <s v="Emergency temporary traffic management"/>
    <s v="No additional information"/>
    <s v="No"/>
    <x v="1"/>
    <x v="2"/>
    <s v="Yes"/>
    <x v="3"/>
    <n v="0"/>
    <x v="5"/>
  </r>
  <r>
    <s v="OO6"/>
    <s v="Maintenance"/>
    <s v="M01"/>
    <s v="Emergency temporary traffic management"/>
    <s v="No additional information"/>
    <s v="No"/>
    <x v="1"/>
    <x v="0"/>
    <s v="Yes"/>
    <x v="3"/>
    <n v="0"/>
    <x v="3"/>
  </r>
  <r>
    <s v="OO6"/>
    <s v="Maintenance"/>
    <s v="M01"/>
    <s v="Emergency temporary traffic management"/>
    <s v="No additional information"/>
    <s v="No"/>
    <x v="1"/>
    <x v="1"/>
    <s v="Yes"/>
    <x v="3"/>
    <n v="0"/>
    <x v="3"/>
  </r>
  <r>
    <s v="OO6"/>
    <s v="Maintenance"/>
    <s v="M01"/>
    <s v="Emergency temporary traffic management"/>
    <s v="No additional information"/>
    <s v="No"/>
    <x v="1"/>
    <x v="2"/>
    <s v="Yes"/>
    <x v="3"/>
    <n v="0"/>
    <x v="3"/>
  </r>
  <r>
    <s v="OO6"/>
    <s v="Maintenance"/>
    <s v="M01"/>
    <s v="Emergency temporary traffic management"/>
    <s v="No additional information"/>
    <s v="No"/>
    <x v="1"/>
    <x v="0"/>
    <s v="Yes"/>
    <x v="3"/>
    <n v="0"/>
    <x v="4"/>
  </r>
  <r>
    <s v="OO6"/>
    <s v="Maintenance"/>
    <s v="M01"/>
    <s v="Emergency temporary traffic management"/>
    <s v="No additional information"/>
    <s v="No"/>
    <x v="1"/>
    <x v="1"/>
    <s v="Yes"/>
    <x v="3"/>
    <n v="0"/>
    <x v="4"/>
  </r>
  <r>
    <s v="OO6"/>
    <s v="Maintenance"/>
    <s v="M01"/>
    <s v="Emergency temporary traffic management"/>
    <s v="No additional information"/>
    <s v="No"/>
    <x v="1"/>
    <x v="2"/>
    <s v="Yes"/>
    <x v="3"/>
    <n v="0"/>
    <x v="4"/>
  </r>
  <r>
    <s v="OO6"/>
    <s v="Maintenance"/>
    <s v="M01"/>
    <s v="Emergency temporary traffic management"/>
    <s v="No additional information"/>
    <s v="No"/>
    <x v="1"/>
    <x v="0"/>
    <s v="Yes"/>
    <x v="3"/>
    <n v="0"/>
    <x v="1"/>
  </r>
  <r>
    <s v="OO6"/>
    <s v="Maintenance"/>
    <s v="M01"/>
    <s v="Emergency temporary traffic management"/>
    <s v="No additional information"/>
    <s v="No"/>
    <x v="1"/>
    <x v="1"/>
    <s v="Yes"/>
    <x v="3"/>
    <n v="0"/>
    <x v="1"/>
  </r>
  <r>
    <s v="OO6"/>
    <s v="Maintenance"/>
    <s v="M01"/>
    <s v="Emergency temporary traffic management"/>
    <s v="No additional information"/>
    <s v="No"/>
    <x v="1"/>
    <x v="2"/>
    <s v="Yes"/>
    <x v="3"/>
    <n v="0"/>
    <x v="1"/>
  </r>
  <r>
    <s v="OO6"/>
    <s v="Maintenance"/>
    <s v="M01"/>
    <s v="Emergency temporary traffic management"/>
    <s v="No additional information"/>
    <s v="No"/>
    <x v="1"/>
    <x v="0"/>
    <s v="Yes"/>
    <x v="3"/>
    <n v="0"/>
    <x v="0"/>
  </r>
  <r>
    <s v="OO6"/>
    <s v="Maintenance"/>
    <s v="M01"/>
    <s v="Emergency temporary traffic management"/>
    <s v="No additional information"/>
    <s v="No"/>
    <x v="1"/>
    <x v="1"/>
    <s v="Yes"/>
    <x v="3"/>
    <n v="0"/>
    <x v="0"/>
  </r>
  <r>
    <s v="OO6"/>
    <s v="Maintenance"/>
    <s v="M01"/>
    <s v="Emergency temporary traffic management"/>
    <s v="No additional information"/>
    <s v="No"/>
    <x v="1"/>
    <x v="2"/>
    <s v="Yes"/>
    <x v="3"/>
    <n v="0"/>
    <x v="0"/>
  </r>
  <r>
    <s v="OO6"/>
    <s v="Maintenance"/>
    <s v="M01"/>
    <s v="Emergency temporary traffic management"/>
    <s v="No additional information"/>
    <s v="No"/>
    <x v="0"/>
    <x v="0"/>
    <s v="No"/>
    <x v="0"/>
    <n v="0"/>
    <x v="5"/>
  </r>
  <r>
    <s v="OO6"/>
    <s v="Maintenance"/>
    <s v="M01"/>
    <s v="Emergency temporary traffic management"/>
    <s v="No additional information"/>
    <s v="No"/>
    <x v="0"/>
    <x v="1"/>
    <s v="No"/>
    <x v="0"/>
    <n v="0"/>
    <x v="5"/>
  </r>
  <r>
    <s v="OO6"/>
    <s v="Maintenance"/>
    <s v="M01"/>
    <s v="Emergency temporary traffic management"/>
    <s v="No additional information"/>
    <s v="No"/>
    <x v="0"/>
    <x v="2"/>
    <s v="No"/>
    <x v="0"/>
    <n v="0"/>
    <x v="5"/>
  </r>
  <r>
    <s v="OO6"/>
    <s v="Maintenance"/>
    <s v="M01"/>
    <s v="Emergency temporary traffic management"/>
    <s v="No additional information"/>
    <s v="No"/>
    <x v="0"/>
    <x v="0"/>
    <s v="No"/>
    <x v="0"/>
    <n v="0"/>
    <x v="3"/>
  </r>
  <r>
    <s v="OO6"/>
    <s v="Maintenance"/>
    <s v="M01"/>
    <s v="Emergency temporary traffic management"/>
    <s v="No additional information"/>
    <s v="No"/>
    <x v="0"/>
    <x v="1"/>
    <s v="No"/>
    <x v="0"/>
    <n v="0"/>
    <x v="3"/>
  </r>
  <r>
    <s v="OO6"/>
    <s v="Maintenance"/>
    <s v="M01"/>
    <s v="Emergency temporary traffic management"/>
    <s v="No additional information"/>
    <s v="No"/>
    <x v="0"/>
    <x v="2"/>
    <s v="No"/>
    <x v="0"/>
    <n v="0"/>
    <x v="3"/>
  </r>
  <r>
    <s v="OO6"/>
    <s v="Maintenance"/>
    <s v="M01"/>
    <s v="Emergency temporary traffic management"/>
    <s v="No additional information"/>
    <s v="No"/>
    <x v="0"/>
    <x v="0"/>
    <s v="No"/>
    <x v="0"/>
    <n v="0"/>
    <x v="4"/>
  </r>
  <r>
    <s v="OO6"/>
    <s v="Maintenance"/>
    <s v="M01"/>
    <s v="Emergency temporary traffic management"/>
    <s v="No additional information"/>
    <s v="No"/>
    <x v="0"/>
    <x v="0"/>
    <s v="No"/>
    <x v="0"/>
    <n v="0"/>
    <x v="1"/>
  </r>
  <r>
    <s v="OO6"/>
    <s v="Maintenance"/>
    <s v="M01"/>
    <s v="Emergency temporary traffic management"/>
    <s v="No additional information"/>
    <s v="No"/>
    <x v="0"/>
    <x v="1"/>
    <s v="No"/>
    <x v="0"/>
    <n v="0"/>
    <x v="1"/>
  </r>
  <r>
    <s v="OO6"/>
    <s v="Maintenance"/>
    <s v="M01"/>
    <s v="Emergency temporary traffic management"/>
    <s v="No additional information"/>
    <s v="No"/>
    <x v="0"/>
    <x v="0"/>
    <s v="No"/>
    <x v="0"/>
    <n v="0"/>
    <x v="0"/>
  </r>
  <r>
    <s v="OO6"/>
    <s v="Maintenance"/>
    <s v="M01"/>
    <s v="Emergency temporary traffic management"/>
    <s v="No additional information"/>
    <s v="No"/>
    <x v="2"/>
    <x v="0"/>
    <s v="No"/>
    <x v="0"/>
    <n v="0"/>
    <x v="5"/>
  </r>
  <r>
    <s v="OO6"/>
    <s v="Maintenance"/>
    <s v="M01"/>
    <s v="Emergency temporary traffic management"/>
    <s v="No additional information"/>
    <s v="No"/>
    <x v="2"/>
    <x v="1"/>
    <s v="No"/>
    <x v="0"/>
    <n v="0"/>
    <x v="5"/>
  </r>
  <r>
    <s v="OO6"/>
    <s v="Maintenance"/>
    <s v="M01"/>
    <s v="Emergency temporary traffic management"/>
    <s v="No additional information"/>
    <s v="No"/>
    <x v="2"/>
    <x v="2"/>
    <s v="No"/>
    <x v="0"/>
    <n v="0"/>
    <x v="5"/>
  </r>
  <r>
    <s v="OO6"/>
    <s v="Maintenance"/>
    <s v="M01"/>
    <s v="Emergency temporary traffic management"/>
    <s v="No additional information"/>
    <s v="No"/>
    <x v="2"/>
    <x v="0"/>
    <s v="No"/>
    <x v="0"/>
    <n v="0"/>
    <x v="3"/>
  </r>
  <r>
    <s v="OO6"/>
    <s v="Maintenance"/>
    <s v="M01"/>
    <s v="Emergency temporary traffic management"/>
    <s v="No additional information"/>
    <s v="No"/>
    <x v="2"/>
    <x v="1"/>
    <s v="No"/>
    <x v="0"/>
    <n v="0"/>
    <x v="3"/>
  </r>
  <r>
    <s v="OO6"/>
    <s v="Maintenance"/>
    <s v="M01"/>
    <s v="Emergency temporary traffic management"/>
    <s v="No additional information"/>
    <s v="No"/>
    <x v="2"/>
    <x v="2"/>
    <s v="No"/>
    <x v="0"/>
    <n v="0"/>
    <x v="3"/>
  </r>
  <r>
    <s v="OO6"/>
    <s v="Maintenance"/>
    <s v="M01"/>
    <s v="Emergency temporary traffic management"/>
    <s v="No additional information"/>
    <s v="No"/>
    <x v="2"/>
    <x v="0"/>
    <s v="No"/>
    <x v="0"/>
    <n v="0"/>
    <x v="4"/>
  </r>
  <r>
    <s v="OO6"/>
    <s v="Maintenance"/>
    <s v="M01"/>
    <s v="Emergency temporary traffic management"/>
    <s v="No additional information"/>
    <s v="No"/>
    <x v="2"/>
    <x v="1"/>
    <s v="No"/>
    <x v="0"/>
    <n v="0"/>
    <x v="4"/>
  </r>
  <r>
    <s v="OO6"/>
    <s v="Maintenance"/>
    <s v="M01"/>
    <s v="Emergency temporary traffic management"/>
    <s v="No additional information"/>
    <s v="No"/>
    <x v="2"/>
    <x v="2"/>
    <s v="No"/>
    <x v="0"/>
    <n v="0"/>
    <x v="4"/>
  </r>
  <r>
    <s v="OO6"/>
    <s v="Maintenance"/>
    <s v="M01"/>
    <s v="Emergency temporary traffic management"/>
    <s v="No additional information"/>
    <s v="No"/>
    <x v="2"/>
    <x v="0"/>
    <s v="No"/>
    <x v="0"/>
    <n v="0"/>
    <x v="1"/>
  </r>
  <r>
    <s v="OO6"/>
    <s v="Maintenance"/>
    <s v="M01"/>
    <s v="Emergency temporary traffic management"/>
    <s v="No additional information"/>
    <s v="No"/>
    <x v="2"/>
    <x v="1"/>
    <s v="No"/>
    <x v="0"/>
    <n v="0"/>
    <x v="1"/>
  </r>
  <r>
    <s v="OO6"/>
    <s v="Maintenance"/>
    <s v="M01"/>
    <s v="Emergency temporary traffic management"/>
    <s v="No additional information"/>
    <s v="No"/>
    <x v="2"/>
    <x v="2"/>
    <s v="No"/>
    <x v="0"/>
    <n v="0"/>
    <x v="1"/>
  </r>
  <r>
    <s v="OO6"/>
    <s v="Maintenance"/>
    <s v="M02"/>
    <s v="Planned temporary traffic management"/>
    <s v="No additional information"/>
    <s v="No"/>
    <x v="1"/>
    <x v="0"/>
    <s v="Yes"/>
    <x v="2"/>
    <n v="0"/>
    <x v="5"/>
  </r>
  <r>
    <s v="OO6"/>
    <s v="Maintenance"/>
    <s v="M02"/>
    <s v="Planned temporary traffic management"/>
    <s v="No additional information"/>
    <s v="No"/>
    <x v="1"/>
    <x v="1"/>
    <s v="Yes"/>
    <x v="2"/>
    <n v="0"/>
    <x v="5"/>
  </r>
  <r>
    <s v="OO6"/>
    <s v="Maintenance"/>
    <s v="M02"/>
    <s v="Planned temporary traffic management"/>
    <s v="No additional information"/>
    <s v="No"/>
    <x v="1"/>
    <x v="2"/>
    <s v="Yes"/>
    <x v="2"/>
    <n v="0"/>
    <x v="5"/>
  </r>
  <r>
    <s v="OO6"/>
    <s v="Maintenance"/>
    <s v="M02"/>
    <s v="Planned temporary traffic management"/>
    <s v="No additional information"/>
    <s v="No"/>
    <x v="1"/>
    <x v="0"/>
    <s v="Yes"/>
    <x v="2"/>
    <n v="0"/>
    <x v="3"/>
  </r>
  <r>
    <s v="OO6"/>
    <s v="Maintenance"/>
    <s v="M02"/>
    <s v="Planned temporary traffic management"/>
    <s v="No additional information"/>
    <s v="No"/>
    <x v="1"/>
    <x v="1"/>
    <s v="Yes"/>
    <x v="2"/>
    <n v="0"/>
    <x v="3"/>
  </r>
  <r>
    <s v="OO6"/>
    <s v="Maintenance"/>
    <s v="M02"/>
    <s v="Planned temporary traffic management"/>
    <s v="No additional information"/>
    <s v="No"/>
    <x v="1"/>
    <x v="2"/>
    <s v="Yes"/>
    <x v="2"/>
    <n v="0"/>
    <x v="3"/>
  </r>
  <r>
    <s v="OO6"/>
    <s v="Maintenance"/>
    <s v="M02"/>
    <s v="Planned temporary traffic management"/>
    <s v="No additional information"/>
    <s v="No"/>
    <x v="1"/>
    <x v="0"/>
    <s v="Yes"/>
    <x v="2"/>
    <n v="0"/>
    <x v="4"/>
  </r>
  <r>
    <s v="OO6"/>
    <s v="Maintenance"/>
    <s v="M02"/>
    <s v="Planned temporary traffic management"/>
    <s v="No additional information"/>
    <s v="No"/>
    <x v="1"/>
    <x v="1"/>
    <s v="Yes"/>
    <x v="2"/>
    <n v="0"/>
    <x v="4"/>
  </r>
  <r>
    <s v="OO6"/>
    <s v="Maintenance"/>
    <s v="M02"/>
    <s v="Planned temporary traffic management"/>
    <s v="No additional information"/>
    <s v="No"/>
    <x v="1"/>
    <x v="2"/>
    <s v="Yes"/>
    <x v="2"/>
    <n v="0"/>
    <x v="4"/>
  </r>
  <r>
    <s v="OO6"/>
    <s v="Maintenance"/>
    <s v="M02"/>
    <s v="Planned temporary traffic management"/>
    <s v="No additional information"/>
    <s v="No"/>
    <x v="1"/>
    <x v="0"/>
    <s v="Yes"/>
    <x v="2"/>
    <n v="0"/>
    <x v="1"/>
  </r>
  <r>
    <s v="OO6"/>
    <s v="Maintenance"/>
    <s v="M02"/>
    <s v="Planned temporary traffic management"/>
    <s v="No additional information"/>
    <s v="No"/>
    <x v="1"/>
    <x v="1"/>
    <s v="Yes"/>
    <x v="2"/>
    <n v="0"/>
    <x v="1"/>
  </r>
  <r>
    <s v="OO6"/>
    <s v="Maintenance"/>
    <s v="M02"/>
    <s v="Planned temporary traffic management"/>
    <s v="No additional information"/>
    <s v="No"/>
    <x v="1"/>
    <x v="2"/>
    <s v="Yes"/>
    <x v="2"/>
    <n v="0"/>
    <x v="1"/>
  </r>
  <r>
    <s v="OO6"/>
    <s v="Maintenance"/>
    <s v="M02"/>
    <s v="Planned temporary traffic management"/>
    <s v="No additional information"/>
    <s v="No"/>
    <x v="1"/>
    <x v="0"/>
    <s v="Yes"/>
    <x v="2"/>
    <n v="0"/>
    <x v="0"/>
  </r>
  <r>
    <s v="OO6"/>
    <s v="Maintenance"/>
    <s v="M02"/>
    <s v="Planned temporary traffic management"/>
    <s v="No additional information"/>
    <s v="No"/>
    <x v="1"/>
    <x v="1"/>
    <s v="Yes"/>
    <x v="2"/>
    <n v="0"/>
    <x v="0"/>
  </r>
  <r>
    <s v="OO6"/>
    <s v="Maintenance"/>
    <s v="M02"/>
    <s v="Planned temporary traffic management"/>
    <s v="No additional information"/>
    <s v="No"/>
    <x v="1"/>
    <x v="2"/>
    <s v="Yes"/>
    <x v="2"/>
    <n v="0"/>
    <x v="0"/>
  </r>
  <r>
    <s v="OO6"/>
    <s v="Maintenance"/>
    <s v="M02"/>
    <s v="Planned temporary traffic management"/>
    <s v="No additional information"/>
    <s v="No"/>
    <x v="0"/>
    <x v="0"/>
    <s v="No"/>
    <x v="0"/>
    <n v="0"/>
    <x v="5"/>
  </r>
  <r>
    <s v="OO6"/>
    <s v="Maintenance"/>
    <s v="M02"/>
    <s v="Planned temporary traffic management"/>
    <s v="No additional information"/>
    <s v="No"/>
    <x v="0"/>
    <x v="1"/>
    <s v="No"/>
    <x v="0"/>
    <n v="0"/>
    <x v="5"/>
  </r>
  <r>
    <s v="OO6"/>
    <s v="Maintenance"/>
    <s v="M02"/>
    <s v="Planned temporary traffic management"/>
    <s v="No additional information"/>
    <s v="No"/>
    <x v="0"/>
    <x v="2"/>
    <s v="No"/>
    <x v="0"/>
    <n v="0"/>
    <x v="5"/>
  </r>
  <r>
    <s v="OO6"/>
    <s v="Maintenance"/>
    <s v="M02"/>
    <s v="Planned temporary traffic management"/>
    <s v="No additional information"/>
    <s v="No"/>
    <x v="0"/>
    <x v="0"/>
    <s v="No"/>
    <x v="0"/>
    <n v="0"/>
    <x v="3"/>
  </r>
  <r>
    <s v="OO6"/>
    <s v="Maintenance"/>
    <s v="M02"/>
    <s v="Planned temporary traffic management"/>
    <s v="No additional information"/>
    <s v="No"/>
    <x v="0"/>
    <x v="1"/>
    <s v="No"/>
    <x v="0"/>
    <n v="0"/>
    <x v="3"/>
  </r>
  <r>
    <s v="OO6"/>
    <s v="Maintenance"/>
    <s v="M02"/>
    <s v="Planned temporary traffic management"/>
    <s v="No additional information"/>
    <s v="No"/>
    <x v="0"/>
    <x v="2"/>
    <s v="No"/>
    <x v="0"/>
    <n v="0"/>
    <x v="3"/>
  </r>
  <r>
    <s v="OO6"/>
    <s v="Maintenance"/>
    <s v="M02"/>
    <s v="Planned temporary traffic management"/>
    <s v="No additional information"/>
    <s v="No"/>
    <x v="0"/>
    <x v="0"/>
    <s v="No"/>
    <x v="0"/>
    <n v="0"/>
    <x v="4"/>
  </r>
  <r>
    <s v="OO6"/>
    <s v="Maintenance"/>
    <s v="M02"/>
    <s v="Planned temporary traffic management"/>
    <s v="No additional information"/>
    <s v="No"/>
    <x v="0"/>
    <x v="1"/>
    <s v="No"/>
    <x v="0"/>
    <n v="0"/>
    <x v="4"/>
  </r>
  <r>
    <s v="OO6"/>
    <s v="Maintenance"/>
    <s v="M02"/>
    <s v="Planned temporary traffic management"/>
    <s v="No additional information"/>
    <s v="No"/>
    <x v="0"/>
    <x v="2"/>
    <s v="No"/>
    <x v="0"/>
    <n v="0"/>
    <x v="4"/>
  </r>
  <r>
    <s v="OO6"/>
    <s v="Maintenance"/>
    <s v="M02"/>
    <s v="Planned temporary traffic management"/>
    <s v="No additional information"/>
    <s v="No"/>
    <x v="0"/>
    <x v="0"/>
    <s v="No"/>
    <x v="0"/>
    <n v="0"/>
    <x v="1"/>
  </r>
  <r>
    <s v="OO6"/>
    <s v="Maintenance"/>
    <s v="M02"/>
    <s v="Planned temporary traffic management"/>
    <s v="No additional information"/>
    <s v="No"/>
    <x v="0"/>
    <x v="1"/>
    <s v="No"/>
    <x v="0"/>
    <n v="0"/>
    <x v="1"/>
  </r>
  <r>
    <s v="OO6"/>
    <s v="Maintenance"/>
    <s v="M02"/>
    <s v="Planned temporary traffic management"/>
    <s v="No additional information"/>
    <s v="No"/>
    <x v="0"/>
    <x v="2"/>
    <s v="No"/>
    <x v="0"/>
    <n v="0"/>
    <x v="1"/>
  </r>
  <r>
    <s v="OO6"/>
    <s v="Maintenance"/>
    <s v="M02"/>
    <s v="Planned temporary traffic management"/>
    <s v="No additional information"/>
    <s v="No"/>
    <x v="2"/>
    <x v="0"/>
    <s v="No"/>
    <x v="0"/>
    <n v="0"/>
    <x v="5"/>
  </r>
  <r>
    <s v="OO6"/>
    <s v="Maintenance"/>
    <s v="M02"/>
    <s v="Planned temporary traffic management"/>
    <s v="No additional information"/>
    <s v="No"/>
    <x v="2"/>
    <x v="1"/>
    <s v="No"/>
    <x v="0"/>
    <n v="0"/>
    <x v="5"/>
  </r>
  <r>
    <s v="OO6"/>
    <s v="Maintenance"/>
    <s v="M02"/>
    <s v="Planned temporary traffic management"/>
    <s v="No additional information"/>
    <s v="No"/>
    <x v="2"/>
    <x v="2"/>
    <s v="No"/>
    <x v="0"/>
    <n v="0"/>
    <x v="5"/>
  </r>
  <r>
    <s v="OO6"/>
    <s v="Maintenance"/>
    <s v="M02"/>
    <s v="Planned temporary traffic management"/>
    <s v="No additional information"/>
    <s v="No"/>
    <x v="2"/>
    <x v="0"/>
    <s v="No"/>
    <x v="0"/>
    <n v="0"/>
    <x v="3"/>
  </r>
  <r>
    <s v="OO6"/>
    <s v="Maintenance"/>
    <s v="M02"/>
    <s v="Planned temporary traffic management"/>
    <s v="No additional information"/>
    <s v="No"/>
    <x v="2"/>
    <x v="1"/>
    <s v="No"/>
    <x v="0"/>
    <n v="0"/>
    <x v="3"/>
  </r>
  <r>
    <s v="OO6"/>
    <s v="Maintenance"/>
    <s v="M02"/>
    <s v="Planned temporary traffic management"/>
    <s v="No additional information"/>
    <s v="No"/>
    <x v="2"/>
    <x v="2"/>
    <s v="No"/>
    <x v="0"/>
    <n v="0"/>
    <x v="3"/>
  </r>
  <r>
    <s v="OO6"/>
    <s v="Maintenance"/>
    <s v="M02"/>
    <s v="Planned temporary traffic management"/>
    <s v="No additional information"/>
    <s v="No"/>
    <x v="2"/>
    <x v="0"/>
    <s v="No"/>
    <x v="0"/>
    <n v="0"/>
    <x v="4"/>
  </r>
  <r>
    <s v="OO6"/>
    <s v="Maintenance"/>
    <s v="M02"/>
    <s v="Planned temporary traffic management"/>
    <s v="No additional information"/>
    <s v="No"/>
    <x v="2"/>
    <x v="1"/>
    <s v="No"/>
    <x v="0"/>
    <n v="0"/>
    <x v="4"/>
  </r>
  <r>
    <s v="OO6"/>
    <s v="Maintenance"/>
    <s v="M02"/>
    <s v="Planned temporary traffic management"/>
    <s v="No additional information"/>
    <s v="No"/>
    <x v="2"/>
    <x v="2"/>
    <s v="No"/>
    <x v="0"/>
    <n v="0"/>
    <x v="4"/>
  </r>
  <r>
    <s v="OO6"/>
    <s v="Maintenance"/>
    <s v="M02"/>
    <s v="Planned temporary traffic management"/>
    <s v="No additional information"/>
    <s v="No"/>
    <x v="2"/>
    <x v="0"/>
    <s v="No"/>
    <x v="0"/>
    <n v="0"/>
    <x v="1"/>
  </r>
  <r>
    <s v="OO6"/>
    <s v="Maintenance"/>
    <s v="M02"/>
    <s v="Planned temporary traffic management"/>
    <s v="No additional information"/>
    <s v="No"/>
    <x v="2"/>
    <x v="1"/>
    <s v="No"/>
    <x v="0"/>
    <n v="0"/>
    <x v="1"/>
  </r>
  <r>
    <s v="OO6"/>
    <s v="Maintenance"/>
    <s v="M02"/>
    <s v="Planned temporary traffic management"/>
    <s v="No additional information"/>
    <s v="No"/>
    <x v="2"/>
    <x v="2"/>
    <s v="No"/>
    <x v="0"/>
    <n v="0"/>
    <x v="1"/>
  </r>
  <r>
    <s v="OO6"/>
    <s v="Maintenance"/>
    <s v="M02"/>
    <s v="Planned temporary traffic management"/>
    <s v="No additional information"/>
    <s v="No"/>
    <x v="2"/>
    <x v="1"/>
    <s v="No"/>
    <x v="0"/>
    <n v="0"/>
    <x v="0"/>
  </r>
  <r>
    <s v="OO6"/>
    <s v="Maintenance"/>
    <s v="M03"/>
    <s v="Reactive temporary traffic management"/>
    <s v="No additional information"/>
    <s v="No"/>
    <x v="1"/>
    <x v="0"/>
    <s v="Yes"/>
    <x v="3"/>
    <n v="0"/>
    <x v="5"/>
  </r>
  <r>
    <s v="OO6"/>
    <s v="Maintenance"/>
    <s v="M03"/>
    <s v="Reactive temporary traffic management"/>
    <s v="No additional information"/>
    <s v="No"/>
    <x v="1"/>
    <x v="1"/>
    <s v="Yes"/>
    <x v="3"/>
    <n v="0"/>
    <x v="5"/>
  </r>
  <r>
    <s v="OO6"/>
    <s v="Maintenance"/>
    <s v="M03"/>
    <s v="Reactive temporary traffic management"/>
    <s v="No additional information"/>
    <s v="No"/>
    <x v="1"/>
    <x v="2"/>
    <s v="Yes"/>
    <x v="3"/>
    <n v="0"/>
    <x v="5"/>
  </r>
  <r>
    <s v="OO6"/>
    <s v="Maintenance"/>
    <s v="M03"/>
    <s v="Reactive temporary traffic management"/>
    <s v="No additional information"/>
    <s v="No"/>
    <x v="1"/>
    <x v="0"/>
    <s v="Yes"/>
    <x v="3"/>
    <n v="0"/>
    <x v="3"/>
  </r>
  <r>
    <s v="OO6"/>
    <s v="Maintenance"/>
    <s v="M03"/>
    <s v="Reactive temporary traffic management"/>
    <s v="No additional information"/>
    <s v="No"/>
    <x v="1"/>
    <x v="1"/>
    <s v="Yes"/>
    <x v="3"/>
    <n v="0"/>
    <x v="3"/>
  </r>
  <r>
    <s v="OO6"/>
    <s v="Maintenance"/>
    <s v="M03"/>
    <s v="Reactive temporary traffic management"/>
    <s v="No additional information"/>
    <s v="No"/>
    <x v="1"/>
    <x v="2"/>
    <s v="Yes"/>
    <x v="3"/>
    <n v="0"/>
    <x v="3"/>
  </r>
  <r>
    <s v="OO6"/>
    <s v="Maintenance"/>
    <s v="M03"/>
    <s v="Reactive temporary traffic management"/>
    <s v="No additional information"/>
    <s v="No"/>
    <x v="1"/>
    <x v="0"/>
    <s v="Yes"/>
    <x v="3"/>
    <n v="0"/>
    <x v="4"/>
  </r>
  <r>
    <s v="OO6"/>
    <s v="Maintenance"/>
    <s v="M03"/>
    <s v="Reactive temporary traffic management"/>
    <s v="No additional information"/>
    <s v="No"/>
    <x v="1"/>
    <x v="1"/>
    <s v="Yes"/>
    <x v="3"/>
    <n v="0"/>
    <x v="4"/>
  </r>
  <r>
    <s v="OO6"/>
    <s v="Maintenance"/>
    <s v="M03"/>
    <s v="Reactive temporary traffic management"/>
    <s v="No additional information"/>
    <s v="No"/>
    <x v="1"/>
    <x v="2"/>
    <s v="Yes"/>
    <x v="3"/>
    <n v="0"/>
    <x v="4"/>
  </r>
  <r>
    <s v="OO6"/>
    <s v="Maintenance"/>
    <s v="M03"/>
    <s v="Reactive temporary traffic management"/>
    <s v="No additional information"/>
    <s v="No"/>
    <x v="1"/>
    <x v="0"/>
    <s v="Yes"/>
    <x v="3"/>
    <n v="0"/>
    <x v="1"/>
  </r>
  <r>
    <s v="OO6"/>
    <s v="Maintenance"/>
    <s v="M03"/>
    <s v="Reactive temporary traffic management"/>
    <s v="No additional information"/>
    <s v="No"/>
    <x v="1"/>
    <x v="1"/>
    <s v="Yes"/>
    <x v="3"/>
    <n v="0"/>
    <x v="1"/>
  </r>
  <r>
    <s v="OO6"/>
    <s v="Maintenance"/>
    <s v="M03"/>
    <s v="Reactive temporary traffic management"/>
    <s v="No additional information"/>
    <s v="No"/>
    <x v="1"/>
    <x v="2"/>
    <s v="Yes"/>
    <x v="3"/>
    <n v="0"/>
    <x v="1"/>
  </r>
  <r>
    <s v="OO6"/>
    <s v="Maintenance"/>
    <s v="M03"/>
    <s v="Reactive temporary traffic management"/>
    <s v="No additional information"/>
    <s v="No"/>
    <x v="1"/>
    <x v="0"/>
    <s v="Yes"/>
    <x v="3"/>
    <n v="0"/>
    <x v="0"/>
  </r>
  <r>
    <s v="OO6"/>
    <s v="Maintenance"/>
    <s v="M03"/>
    <s v="Reactive temporary traffic management"/>
    <s v="No additional information"/>
    <s v="No"/>
    <x v="1"/>
    <x v="1"/>
    <s v="Yes"/>
    <x v="3"/>
    <n v="0"/>
    <x v="0"/>
  </r>
  <r>
    <s v="OO6"/>
    <s v="Maintenance"/>
    <s v="M03"/>
    <s v="Reactive temporary traffic management"/>
    <s v="No additional information"/>
    <s v="No"/>
    <x v="1"/>
    <x v="2"/>
    <s v="Yes"/>
    <x v="3"/>
    <n v="0"/>
    <x v="0"/>
  </r>
  <r>
    <s v="OO6"/>
    <s v="Maintenance"/>
    <s v="M03"/>
    <s v="Reactive temporary traffic management"/>
    <s v="Assume 20% reactive undertaken in off-peak "/>
    <s v="No"/>
    <x v="0"/>
    <x v="0"/>
    <s v="No"/>
    <x v="0"/>
    <n v="0"/>
    <x v="5"/>
  </r>
  <r>
    <s v="OO6"/>
    <s v="Maintenance"/>
    <s v="M03"/>
    <s v="Reactive temporary traffic management"/>
    <s v="Assume 80% reactive undertaken in inter-peak after PM peak "/>
    <s v="No"/>
    <x v="0"/>
    <x v="1"/>
    <s v="No"/>
    <x v="0"/>
    <n v="0"/>
    <x v="5"/>
  </r>
  <r>
    <s v="OO6"/>
    <s v="Maintenance"/>
    <s v="M03"/>
    <s v="Reactive temporary traffic management"/>
    <s v="Assumed not undertaken in high flow"/>
    <s v="No"/>
    <x v="0"/>
    <x v="2"/>
    <s v="No"/>
    <x v="0"/>
    <n v="0"/>
    <x v="5"/>
  </r>
  <r>
    <s v="OO6"/>
    <s v="Maintenance"/>
    <s v="M03"/>
    <s v="Reactive temporary traffic management"/>
    <s v="Assume 20% reactive undertaken in off-peak "/>
    <s v="No"/>
    <x v="0"/>
    <x v="0"/>
    <s v="No"/>
    <x v="0"/>
    <n v="0"/>
    <x v="3"/>
  </r>
  <r>
    <s v="OO6"/>
    <s v="Maintenance"/>
    <s v="M03"/>
    <s v="Reactive temporary traffic management"/>
    <s v="Assume 80% reactive undertaken in inter-peak after PM peak "/>
    <s v="No"/>
    <x v="0"/>
    <x v="1"/>
    <s v="No"/>
    <x v="0"/>
    <n v="0"/>
    <x v="3"/>
  </r>
  <r>
    <s v="OO6"/>
    <s v="Maintenance"/>
    <s v="M03"/>
    <s v="Reactive temporary traffic management"/>
    <s v="Assumed not undertaken in high flow"/>
    <s v="No"/>
    <x v="0"/>
    <x v="2"/>
    <s v="No"/>
    <x v="0"/>
    <n v="0"/>
    <x v="3"/>
  </r>
  <r>
    <s v="OO6"/>
    <s v="Maintenance"/>
    <s v="M03"/>
    <s v="Reactive temporary traffic management"/>
    <s v="Assume 20% reactive undertaken in off-peak "/>
    <s v="No"/>
    <x v="0"/>
    <x v="0"/>
    <s v="No"/>
    <x v="0"/>
    <n v="0"/>
    <x v="4"/>
  </r>
  <r>
    <s v="OO6"/>
    <s v="Maintenance"/>
    <s v="M03"/>
    <s v="Reactive temporary traffic management"/>
    <s v="Assume 80% reactive undertaken in inter-peak after PM peak "/>
    <s v="No"/>
    <x v="0"/>
    <x v="1"/>
    <s v="No"/>
    <x v="0"/>
    <n v="0"/>
    <x v="4"/>
  </r>
  <r>
    <s v="OO6"/>
    <s v="Maintenance"/>
    <s v="M03"/>
    <s v="Reactive temporary traffic management"/>
    <s v="Assumed not undertaken in high flow"/>
    <s v="No"/>
    <x v="0"/>
    <x v="2"/>
    <s v="No"/>
    <x v="0"/>
    <n v="0"/>
    <x v="4"/>
  </r>
  <r>
    <s v="OO6"/>
    <s v="Maintenance"/>
    <s v="M03"/>
    <s v="Reactive temporary traffic management"/>
    <s v="Assume 20% reactive undertaken in off-peak "/>
    <s v="No"/>
    <x v="0"/>
    <x v="0"/>
    <s v="No"/>
    <x v="0"/>
    <n v="0"/>
    <x v="1"/>
  </r>
  <r>
    <s v="OO6"/>
    <s v="Maintenance"/>
    <s v="M03"/>
    <s v="Reactive temporary traffic management"/>
    <s v="Assume 80% reactive undertaken in inter-peak after PM peak "/>
    <s v="No"/>
    <x v="0"/>
    <x v="1"/>
    <s v="No"/>
    <x v="0"/>
    <n v="0"/>
    <x v="1"/>
  </r>
  <r>
    <s v="OO6"/>
    <s v="Maintenance"/>
    <s v="M03"/>
    <s v="Reactive temporary traffic management"/>
    <s v="Assumed not undertaken in high flow"/>
    <s v="No"/>
    <x v="0"/>
    <x v="2"/>
    <s v="No"/>
    <x v="0"/>
    <n v="0"/>
    <x v="1"/>
  </r>
  <r>
    <s v="OO6"/>
    <s v="Maintenance"/>
    <s v="M03"/>
    <s v="Reactive temporary traffic management"/>
    <s v="Assumed not undertaken in high flow"/>
    <s v="No"/>
    <x v="0"/>
    <x v="2"/>
    <s v="No"/>
    <x v="0"/>
    <n v="0"/>
    <x v="0"/>
  </r>
  <r>
    <s v="OO6"/>
    <s v="Maintenance"/>
    <s v="M03"/>
    <s v="Reactive temporary traffic management"/>
    <s v="Assume 20% reactive undertaken in off-peak "/>
    <s v="No"/>
    <x v="2"/>
    <x v="0"/>
    <s v="No"/>
    <x v="0"/>
    <n v="0"/>
    <x v="5"/>
  </r>
  <r>
    <s v="OO6"/>
    <s v="Maintenance"/>
    <s v="M03"/>
    <s v="Reactive temporary traffic management"/>
    <s v="Assume 80% reactive undertaken in inter-peak after PM peak "/>
    <s v="No"/>
    <x v="2"/>
    <x v="1"/>
    <s v="No"/>
    <x v="0"/>
    <n v="0"/>
    <x v="5"/>
  </r>
  <r>
    <s v="OO6"/>
    <s v="Maintenance"/>
    <s v="M03"/>
    <s v="Reactive temporary traffic management"/>
    <s v="Assumed not undertaken in high flow"/>
    <s v="No"/>
    <x v="2"/>
    <x v="2"/>
    <s v="No"/>
    <x v="0"/>
    <n v="0"/>
    <x v="5"/>
  </r>
  <r>
    <s v="OO6"/>
    <s v="Maintenance"/>
    <s v="M03"/>
    <s v="Reactive temporary traffic management"/>
    <s v="Assume 20% reactive undertaken in off-peak "/>
    <s v="No"/>
    <x v="2"/>
    <x v="0"/>
    <s v="No"/>
    <x v="0"/>
    <n v="0"/>
    <x v="3"/>
  </r>
  <r>
    <s v="OO6"/>
    <s v="Maintenance"/>
    <s v="M03"/>
    <s v="Reactive temporary traffic management"/>
    <s v="Assume 80% reactive undertaken in inter-peak after PM peak "/>
    <s v="No"/>
    <x v="2"/>
    <x v="1"/>
    <s v="No"/>
    <x v="0"/>
    <n v="0"/>
    <x v="3"/>
  </r>
  <r>
    <s v="OO6"/>
    <s v="Maintenance"/>
    <s v="M03"/>
    <s v="Reactive temporary traffic management"/>
    <s v="Assumed not undertaken in high flow"/>
    <s v="No"/>
    <x v="2"/>
    <x v="2"/>
    <s v="No"/>
    <x v="0"/>
    <n v="0"/>
    <x v="3"/>
  </r>
  <r>
    <s v="OO6"/>
    <s v="Maintenance"/>
    <s v="M03"/>
    <s v="Reactive temporary traffic management"/>
    <s v="Assume 20% reactive undertaken in off-peak "/>
    <s v="No"/>
    <x v="2"/>
    <x v="0"/>
    <s v="No"/>
    <x v="0"/>
    <n v="0"/>
    <x v="4"/>
  </r>
  <r>
    <s v="OO6"/>
    <s v="Maintenance"/>
    <s v="M03"/>
    <s v="Reactive temporary traffic management"/>
    <s v="Assume 80% reactive undertaken in inter-peak after PM peak "/>
    <s v="No"/>
    <x v="2"/>
    <x v="1"/>
    <s v="No"/>
    <x v="0"/>
    <n v="0"/>
    <x v="4"/>
  </r>
  <r>
    <s v="OO6"/>
    <s v="Maintenance"/>
    <s v="M03"/>
    <s v="Reactive temporary traffic management"/>
    <s v="Assumed not undertaken in high flow"/>
    <s v="No"/>
    <x v="2"/>
    <x v="2"/>
    <s v="No"/>
    <x v="0"/>
    <n v="0"/>
    <x v="4"/>
  </r>
  <r>
    <s v="OO6"/>
    <s v="Maintenance"/>
    <s v="M03"/>
    <s v="Reactive temporary traffic management"/>
    <s v="Assume 20% reactive undertaken in off-peak "/>
    <s v="No"/>
    <x v="2"/>
    <x v="0"/>
    <s v="No"/>
    <x v="0"/>
    <n v="0"/>
    <x v="1"/>
  </r>
  <r>
    <s v="OO6"/>
    <s v="Maintenance"/>
    <s v="M03"/>
    <s v="Reactive temporary traffic management"/>
    <s v="Assume 80% reactive undertaken in inter-peak after PM peak "/>
    <s v="No"/>
    <x v="2"/>
    <x v="1"/>
    <s v="No"/>
    <x v="0"/>
    <n v="0"/>
    <x v="1"/>
  </r>
  <r>
    <s v="OO6"/>
    <s v="Maintenance"/>
    <s v="M03"/>
    <s v="Reactive temporary traffic management"/>
    <s v="Assumed not undertaken in high flow"/>
    <s v="No"/>
    <x v="2"/>
    <x v="2"/>
    <s v="No"/>
    <x v="0"/>
    <n v="0"/>
    <x v="1"/>
  </r>
  <r>
    <s v="OO6"/>
    <s v="Maintenance"/>
    <s v="M03"/>
    <s v="Reactive temporary traffic management"/>
    <s v="Assume 20% reactive undertaken in off-peak "/>
    <s v="No"/>
    <x v="2"/>
    <x v="0"/>
    <s v="No"/>
    <x v="0"/>
    <n v="0"/>
    <x v="0"/>
  </r>
  <r>
    <s v="OO6"/>
    <s v="Maintenance"/>
    <s v="M03"/>
    <s v="Reactive temporary traffic management"/>
    <s v="Assume 80% reactive undertaken in inter-peak after PM peak "/>
    <s v="No"/>
    <x v="2"/>
    <x v="1"/>
    <s v="No"/>
    <x v="0"/>
    <n v="0"/>
    <x v="0"/>
  </r>
  <r>
    <s v="OO6"/>
    <s v="Maintenance"/>
    <s v="M03"/>
    <s v="Reactive temporary traffic management"/>
    <s v="Assumed not undertaken in high flow"/>
    <s v="No"/>
    <x v="2"/>
    <x v="2"/>
    <s v="No"/>
    <x v="0"/>
    <n v="0"/>
    <x v="0"/>
  </r>
  <r>
    <s v="OO6"/>
    <s v="Maintenance"/>
    <s v="M04"/>
    <s v="Mobile lane closure"/>
    <s v="No additional information"/>
    <s v="No"/>
    <x v="1"/>
    <x v="0"/>
    <s v="Yes"/>
    <x v="3"/>
    <n v="0"/>
    <x v="2"/>
  </r>
  <r>
    <s v="OO6"/>
    <s v="Maintenance"/>
    <s v="M05"/>
    <s v="Long term traffic management"/>
    <s v="No additional information"/>
    <s v="No"/>
    <x v="1"/>
    <x v="0"/>
    <s v="Yes"/>
    <x v="2"/>
    <n v="0"/>
    <x v="2"/>
  </r>
  <r>
    <s v="OO7"/>
    <s v="Non-motorised users or slow moving vehicles"/>
    <s v="NS01"/>
    <s v="Pedestrians in carriageway"/>
    <s v="No additional information"/>
    <s v="Yes"/>
    <x v="1"/>
    <x v="0"/>
    <s v="Yes"/>
    <x v="3"/>
    <n v="0"/>
    <x v="5"/>
  </r>
  <r>
    <s v="OO7"/>
    <s v="Non-motorised users or slow moving vehicles"/>
    <s v="NS01"/>
    <s v="Pedestrians in carriageway"/>
    <s v="No additional information"/>
    <s v="Yes"/>
    <x v="1"/>
    <x v="1"/>
    <s v="Yes"/>
    <x v="3"/>
    <n v="0"/>
    <x v="5"/>
  </r>
  <r>
    <s v="OO7"/>
    <s v="Non-motorised users or slow moving vehicles"/>
    <s v="NS01"/>
    <s v="Pedestrians in carriageway"/>
    <s v="No additional information"/>
    <s v="Yes"/>
    <x v="1"/>
    <x v="2"/>
    <s v="Yes"/>
    <x v="3"/>
    <n v="0"/>
    <x v="5"/>
  </r>
  <r>
    <s v="OO7"/>
    <s v="Non-motorised users or slow moving vehicles"/>
    <s v="NS01"/>
    <s v="Pedestrians in carriageway"/>
    <s v="No additional information"/>
    <s v="Yes"/>
    <x v="1"/>
    <x v="0"/>
    <s v="Yes"/>
    <x v="3"/>
    <n v="0"/>
    <x v="3"/>
  </r>
  <r>
    <s v="OO7"/>
    <s v="Non-motorised users or slow moving vehicles"/>
    <s v="NS01"/>
    <s v="Pedestrians in carriageway"/>
    <s v="No additional information"/>
    <s v="Yes"/>
    <x v="1"/>
    <x v="1"/>
    <s v="Yes"/>
    <x v="3"/>
    <n v="0"/>
    <x v="3"/>
  </r>
  <r>
    <s v="OO7"/>
    <s v="Non-motorised users or slow moving vehicles"/>
    <s v="NS01"/>
    <s v="Pedestrians in carriageway"/>
    <s v="No additional information"/>
    <s v="Yes"/>
    <x v="1"/>
    <x v="2"/>
    <s v="Yes"/>
    <x v="3"/>
    <n v="0"/>
    <x v="4"/>
  </r>
  <r>
    <s v="OO7"/>
    <s v="Non-motorised users or slow moving vehicles"/>
    <s v="NS01"/>
    <s v="Pedestrians in carriageway"/>
    <s v="No additional information"/>
    <s v="Yes"/>
    <x v="0"/>
    <x v="0"/>
    <s v="No"/>
    <x v="0"/>
    <n v="0"/>
    <x v="5"/>
  </r>
  <r>
    <s v="OO7"/>
    <s v="Non-motorised users or slow moving vehicles"/>
    <s v="NS01"/>
    <s v="Pedestrians in carriageway"/>
    <s v="No additional information"/>
    <s v="Yes"/>
    <x v="0"/>
    <x v="1"/>
    <s v="No"/>
    <x v="0"/>
    <n v="0"/>
    <x v="5"/>
  </r>
  <r>
    <s v="OO7"/>
    <s v="Non-motorised users or slow moving vehicles"/>
    <s v="NS01"/>
    <s v="Pedestrians in carriageway"/>
    <s v="No additional information"/>
    <s v="Yes"/>
    <x v="0"/>
    <x v="2"/>
    <s v="No"/>
    <x v="0"/>
    <n v="0"/>
    <x v="5"/>
  </r>
  <r>
    <s v="OO7"/>
    <s v="Non-motorised users or slow moving vehicles"/>
    <s v="NS01"/>
    <s v="Pedestrians in carriageway"/>
    <s v="No additional information"/>
    <s v="Yes"/>
    <x v="0"/>
    <x v="0"/>
    <s v="No"/>
    <x v="0"/>
    <n v="0"/>
    <x v="3"/>
  </r>
  <r>
    <s v="OO7"/>
    <s v="Non-motorised users or slow moving vehicles"/>
    <s v="NS01"/>
    <s v="Pedestrians in carriageway"/>
    <s v="No additional information"/>
    <s v="Yes"/>
    <x v="0"/>
    <x v="1"/>
    <s v="No"/>
    <x v="0"/>
    <n v="0"/>
    <x v="3"/>
  </r>
  <r>
    <s v="OO7"/>
    <s v="Non-motorised users or slow moving vehicles"/>
    <s v="NS01"/>
    <s v="Pedestrians in carriageway"/>
    <s v="No additional information"/>
    <s v="Yes"/>
    <x v="0"/>
    <x v="2"/>
    <s v="No"/>
    <x v="0"/>
    <n v="0"/>
    <x v="3"/>
  </r>
  <r>
    <s v="OO7"/>
    <s v="Non-motorised users or slow moving vehicles"/>
    <s v="NS01"/>
    <s v="Pedestrians in carriageway"/>
    <s v="No additional information"/>
    <s v="Yes"/>
    <x v="0"/>
    <x v="0"/>
    <s v="No"/>
    <x v="0"/>
    <n v="0"/>
    <x v="4"/>
  </r>
  <r>
    <s v="OO7"/>
    <s v="Non-motorised users or slow moving vehicles"/>
    <s v="NS01"/>
    <s v="Pedestrians in carriageway"/>
    <s v="No additional information"/>
    <s v="Yes"/>
    <x v="0"/>
    <x v="1"/>
    <s v="No"/>
    <x v="0"/>
    <n v="0"/>
    <x v="4"/>
  </r>
  <r>
    <s v="OO7"/>
    <s v="Non-motorised users or slow moving vehicles"/>
    <s v="NS01"/>
    <s v="Pedestrians in carriageway"/>
    <s v="No additional information"/>
    <s v="Yes"/>
    <x v="0"/>
    <x v="2"/>
    <s v="No"/>
    <x v="0"/>
    <n v="0"/>
    <x v="4"/>
  </r>
  <r>
    <s v="OO7"/>
    <s v="Non-motorised users or slow moving vehicles"/>
    <s v="NS01"/>
    <s v="Pedestrians in carriageway"/>
    <s v="No additional information"/>
    <s v="Yes"/>
    <x v="0"/>
    <x v="0"/>
    <s v="No"/>
    <x v="0"/>
    <n v="0"/>
    <x v="1"/>
  </r>
  <r>
    <s v="OO7"/>
    <s v="Non-motorised users or slow moving vehicles"/>
    <s v="NS01"/>
    <s v="Pedestrians in carriageway"/>
    <s v="No additional information"/>
    <s v="Yes"/>
    <x v="0"/>
    <x v="1"/>
    <s v="No"/>
    <x v="0"/>
    <n v="0"/>
    <x v="1"/>
  </r>
  <r>
    <s v="OO7"/>
    <s v="Non-motorised users or slow moving vehicles"/>
    <s v="NS01"/>
    <s v="Pedestrians in carriageway"/>
    <s v="No additional information"/>
    <s v="Yes"/>
    <x v="0"/>
    <x v="2"/>
    <s v="No"/>
    <x v="0"/>
    <n v="0"/>
    <x v="1"/>
  </r>
  <r>
    <s v="OO7"/>
    <s v="Non-motorised users or slow moving vehicles"/>
    <s v="NS01"/>
    <s v="Pedestrians in carriageway"/>
    <s v="No additional information"/>
    <s v="Yes"/>
    <x v="0"/>
    <x v="0"/>
    <s v="No"/>
    <x v="0"/>
    <n v="0"/>
    <x v="0"/>
  </r>
  <r>
    <s v="OO7"/>
    <s v="Non-motorised users or slow moving vehicles"/>
    <s v="NS01"/>
    <s v="Pedestrians in carriageway"/>
    <s v="No additional information"/>
    <s v="Yes"/>
    <x v="0"/>
    <x v="1"/>
    <s v="No"/>
    <x v="0"/>
    <n v="0"/>
    <x v="0"/>
  </r>
  <r>
    <s v="OO7"/>
    <s v="Non-motorised users or slow moving vehicles"/>
    <s v="NS01"/>
    <s v="Pedestrians in carriageway"/>
    <s v="No additional information"/>
    <s v="Yes"/>
    <x v="2"/>
    <x v="0"/>
    <s v="No"/>
    <x v="0"/>
    <n v="0"/>
    <x v="5"/>
  </r>
  <r>
    <s v="OO7"/>
    <s v="Non-motorised users or slow moving vehicles"/>
    <s v="NS01"/>
    <s v="Pedestrians in carriageway"/>
    <s v="No additional information"/>
    <s v="Yes"/>
    <x v="2"/>
    <x v="1"/>
    <s v="No"/>
    <x v="0"/>
    <n v="0"/>
    <x v="5"/>
  </r>
  <r>
    <s v="OO7"/>
    <s v="Non-motorised users or slow moving vehicles"/>
    <s v="NS01"/>
    <s v="Pedestrians in carriageway"/>
    <s v="No additional information"/>
    <s v="Yes"/>
    <x v="2"/>
    <x v="2"/>
    <s v="No"/>
    <x v="0"/>
    <n v="0"/>
    <x v="5"/>
  </r>
  <r>
    <s v="OO7"/>
    <s v="Non-motorised users or slow moving vehicles"/>
    <s v="NS01"/>
    <s v="Pedestrians in carriageway"/>
    <s v="No additional information"/>
    <s v="Yes"/>
    <x v="2"/>
    <x v="0"/>
    <s v="No"/>
    <x v="0"/>
    <n v="0"/>
    <x v="3"/>
  </r>
  <r>
    <s v="OO7"/>
    <s v="Non-motorised users or slow moving vehicles"/>
    <s v="NS01"/>
    <s v="Pedestrians in carriageway"/>
    <s v="No additional information"/>
    <s v="Yes"/>
    <x v="2"/>
    <x v="1"/>
    <s v="No"/>
    <x v="0"/>
    <n v="0"/>
    <x v="3"/>
  </r>
  <r>
    <s v="OO7"/>
    <s v="Non-motorised users or slow moving vehicles"/>
    <s v="NS01"/>
    <s v="Pedestrians in carriageway"/>
    <s v="No additional information"/>
    <s v="Yes"/>
    <x v="2"/>
    <x v="2"/>
    <s v="No"/>
    <x v="0"/>
    <n v="0"/>
    <x v="3"/>
  </r>
  <r>
    <s v="OO7"/>
    <s v="Non-motorised users or slow moving vehicles"/>
    <s v="NS01"/>
    <s v="Pedestrians in carriageway"/>
    <s v="No additional information"/>
    <s v="Yes"/>
    <x v="2"/>
    <x v="0"/>
    <s v="No"/>
    <x v="0"/>
    <n v="0"/>
    <x v="4"/>
  </r>
  <r>
    <s v="OO7"/>
    <s v="Non-motorised users or slow moving vehicles"/>
    <s v="NS01"/>
    <s v="Pedestrians in carriageway"/>
    <s v="No additional information"/>
    <s v="Yes"/>
    <x v="2"/>
    <x v="1"/>
    <s v="No"/>
    <x v="0"/>
    <n v="0"/>
    <x v="4"/>
  </r>
  <r>
    <s v="OO7"/>
    <s v="Non-motorised users or slow moving vehicles"/>
    <s v="NS01"/>
    <s v="Pedestrians in carriageway"/>
    <s v="No additional information"/>
    <s v="Yes"/>
    <x v="2"/>
    <x v="2"/>
    <s v="No"/>
    <x v="0"/>
    <n v="0"/>
    <x v="4"/>
  </r>
  <r>
    <s v="OO7"/>
    <s v="Non-motorised users or slow moving vehicles"/>
    <s v="NS01"/>
    <s v="Pedestrians in carriageway"/>
    <s v="No additional information"/>
    <s v="Yes"/>
    <x v="2"/>
    <x v="0"/>
    <s v="No"/>
    <x v="0"/>
    <n v="0"/>
    <x v="1"/>
  </r>
  <r>
    <s v="OO7"/>
    <s v="Non-motorised users or slow moving vehicles"/>
    <s v="NS01"/>
    <s v="Pedestrians in carriageway"/>
    <s v="No additional information"/>
    <s v="Yes"/>
    <x v="2"/>
    <x v="1"/>
    <s v="No"/>
    <x v="0"/>
    <n v="0"/>
    <x v="1"/>
  </r>
  <r>
    <s v="OO7"/>
    <s v="Non-motorised users or slow moving vehicles"/>
    <s v="NS01"/>
    <s v="Pedestrians in carriageway"/>
    <s v="No additional information"/>
    <s v="Yes"/>
    <x v="2"/>
    <x v="2"/>
    <s v="No"/>
    <x v="0"/>
    <n v="0"/>
    <x v="1"/>
  </r>
  <r>
    <s v="OO7"/>
    <s v="Non-motorised users or slow moving vehicles"/>
    <s v="NS01"/>
    <s v="Pedestrians in carriageway"/>
    <s v="No additional information"/>
    <s v="Yes"/>
    <x v="2"/>
    <x v="2"/>
    <s v="No"/>
    <x v="0"/>
    <n v="0"/>
    <x v="0"/>
  </r>
  <r>
    <s v="OO7"/>
    <s v="Non-motorised users or slow moving vehicles"/>
    <s v="NS02"/>
    <s v="Cyclist (or group of cyclists) travelling alongside running lane"/>
    <s v="i.e. time trials"/>
    <s v="No"/>
    <x v="3"/>
    <x v="0"/>
    <s v="No"/>
    <x v="0"/>
    <n v="0"/>
    <x v="2"/>
  </r>
  <r>
    <s v="OO7"/>
    <s v="Non-motorised users or slow moving vehicles"/>
    <s v="NS04"/>
    <s v="Farm vehicles"/>
    <s v="i.e. tractor, steam engine, quadbike"/>
    <s v="No"/>
    <x v="3"/>
    <x v="0"/>
    <s v="No"/>
    <x v="0"/>
    <n v="0"/>
    <x v="2"/>
  </r>
  <r>
    <s v="OO7"/>
    <s v="Non-motorised users or slow moving vehicles"/>
    <s v="NS04"/>
    <s v="Farm vehicles"/>
    <s v="i.e. tractor, steam engine, quadbike"/>
    <s v="No"/>
    <x v="3"/>
    <x v="1"/>
    <s v="No"/>
    <x v="0"/>
    <n v="0"/>
    <x v="2"/>
  </r>
  <r>
    <s v="OO7"/>
    <s v="Non-motorised users or slow moving vehicles"/>
    <s v="NS04"/>
    <s v="Farm vehicles"/>
    <s v="i.e. tractor, steam engine, quadbike"/>
    <s v="No"/>
    <x v="3"/>
    <x v="2"/>
    <s v="No"/>
    <x v="0"/>
    <n v="0"/>
    <x v="2"/>
  </r>
  <r>
    <s v="OO7"/>
    <s v="Non-motorised users or slow moving vehicles"/>
    <s v="NS05"/>
    <s v="Abnormal load"/>
    <s v="No additional information"/>
    <s v="No"/>
    <x v="1"/>
    <x v="0"/>
    <s v="Yes"/>
    <x v="3"/>
    <n v="0"/>
    <x v="2"/>
  </r>
  <r>
    <s v="OO7"/>
    <s v="Non-motorised users or slow moving vehicles"/>
    <s v="NS06"/>
    <s v="Equestrians"/>
    <s v="Most likely to be horse and cart"/>
    <s v="No"/>
    <x v="3"/>
    <x v="0"/>
    <s v="No"/>
    <x v="0"/>
    <n v="0"/>
    <x v="2"/>
  </r>
  <r>
    <s v="OO7"/>
    <s v="Non-motorised users or slow moving vehicles"/>
    <s v="NS06"/>
    <s v="Equestrians"/>
    <s v="Most likely to be horse and cart"/>
    <s v="No"/>
    <x v="3"/>
    <x v="1"/>
    <s v="No"/>
    <x v="0"/>
    <n v="0"/>
    <x v="2"/>
  </r>
  <r>
    <s v="OO7"/>
    <s v="Non-motorised users or slow moving vehicles"/>
    <s v="NS06"/>
    <s v="Equestrians"/>
    <s v="Most likely to be horse and cart"/>
    <s v="No"/>
    <x v="3"/>
    <x v="2"/>
    <s v="No"/>
    <x v="0"/>
    <n v="0"/>
    <x v="2"/>
  </r>
  <r>
    <s v="OO8"/>
    <s v="Core responder operations"/>
    <s v="CR05"/>
    <s v="Core responder positioned at roadside or on overbridge"/>
    <s v="None"/>
    <s v="No"/>
    <x v="1"/>
    <x v="0"/>
    <s v="No"/>
    <x v="0"/>
    <n v="0"/>
    <x v="2"/>
  </r>
  <r>
    <s v="OO8"/>
    <s v="Core responder operations"/>
    <s v="CR05"/>
    <s v="Core responder positioned at roadside or on overbridge"/>
    <s v="None"/>
    <s v="No"/>
    <x v="1"/>
    <x v="1"/>
    <s v="No"/>
    <x v="0"/>
    <n v="0"/>
    <x v="2"/>
  </r>
  <r>
    <s v="OO8"/>
    <s v="Core responder operations"/>
    <s v="CR05"/>
    <s v="Core responder positioned at roadside or on overbridge"/>
    <s v="None"/>
    <s v="No"/>
    <x v="1"/>
    <x v="2"/>
    <s v="No"/>
    <x v="0"/>
    <n v="0"/>
    <x v="2"/>
  </r>
  <r>
    <s v="OO9"/>
    <s v="Incorrect signal settings"/>
    <s v="IS01"/>
    <s v="Lane closure set without need (manually)"/>
    <s v="None"/>
    <s v="No"/>
    <x v="1"/>
    <x v="0"/>
    <s v="No"/>
    <x v="0"/>
    <n v="0"/>
    <x v="2"/>
  </r>
  <r>
    <s v="OO9"/>
    <s v="Incorrect signal settings"/>
    <s v="IS02"/>
    <s v="Lane closure set without need (automatically)"/>
    <s v="None"/>
    <s v="No"/>
    <x v="1"/>
    <x v="0"/>
    <s v="No"/>
    <x v="0"/>
    <n v="0"/>
    <x v="2"/>
  </r>
  <r>
    <s v="OO9"/>
    <s v="Incorrect signal settings"/>
    <s v="IS03"/>
    <s v="Reduced speed set without need (manually)"/>
    <s v="None"/>
    <s v="No"/>
    <x v="1"/>
    <x v="0"/>
    <s v="No"/>
    <x v="0"/>
    <n v="0"/>
    <x v="2"/>
  </r>
  <r>
    <s v="OO9"/>
    <s v="Incorrect signal settings"/>
    <s v="IS04"/>
    <s v="Reduced speed set without need (automatically)"/>
    <s v="None"/>
    <s v="No"/>
    <x v="1"/>
    <x v="0"/>
    <s v="No"/>
    <x v="0"/>
    <n v="0"/>
    <x v="2"/>
  </r>
  <r>
    <s v="OO9"/>
    <s v="Incorrect signal settings"/>
    <s v="IS05"/>
    <s v="Unconfirmed incident (50mph setting)"/>
    <s v="No additional information"/>
    <s v="No"/>
    <x v="1"/>
    <x v="0"/>
    <s v="No"/>
    <x v="0"/>
    <n v="0"/>
    <x v="2"/>
  </r>
  <r>
    <s v="OO10"/>
    <s v="Infrastructure or highway environment"/>
    <s v="IH01"/>
    <s v="Major Infrastructure damage / defect"/>
    <s v="e.g. structural failure, landslide, sink hole, etc."/>
    <s v="No"/>
    <x v="1"/>
    <x v="0"/>
    <s v="No"/>
    <x v="0"/>
    <n v="0"/>
    <x v="5"/>
  </r>
  <r>
    <s v="OO10"/>
    <s v="Infrastructure or highway environment"/>
    <s v="IH01"/>
    <s v="Major Infrastructure damage / defect"/>
    <s v="e.g. structural failure, landslide, sink hole, etc."/>
    <s v="No"/>
    <x v="1"/>
    <x v="1"/>
    <s v="No"/>
    <x v="0"/>
    <n v="0"/>
    <x v="5"/>
  </r>
  <r>
    <s v="OO10"/>
    <s v="Infrastructure or highway environment"/>
    <s v="IH01"/>
    <s v="Major Infrastructure damage / defect"/>
    <s v="e.g. structural failure, landslide, sink hole, etc."/>
    <s v="No"/>
    <x v="1"/>
    <x v="2"/>
    <s v="No"/>
    <x v="0"/>
    <n v="0"/>
    <x v="5"/>
  </r>
  <r>
    <s v="OO10"/>
    <s v="Infrastructure or highway environment"/>
    <s v="IH01"/>
    <s v="Major Infrastructure damage / defect"/>
    <s v="e.g. structural failure, landslide, sink hole, etc."/>
    <s v="No"/>
    <x v="1"/>
    <x v="0"/>
    <s v="No"/>
    <x v="0"/>
    <n v="0"/>
    <x v="3"/>
  </r>
  <r>
    <s v="OO10"/>
    <s v="Infrastructure or highway environment"/>
    <s v="IH01"/>
    <s v="Major Infrastructure damage / defect"/>
    <s v="e.g. structural failure, landslide, sink hole, etc."/>
    <s v="No"/>
    <x v="1"/>
    <x v="1"/>
    <s v="No"/>
    <x v="0"/>
    <n v="0"/>
    <x v="3"/>
  </r>
  <r>
    <s v="OO10"/>
    <s v="Infrastructure or highway environment"/>
    <s v="IH01"/>
    <s v="Major Infrastructure damage / defect"/>
    <s v="e.g. structural failure, landslide, sink hole, etc."/>
    <s v="No"/>
    <x v="1"/>
    <x v="2"/>
    <s v="No"/>
    <x v="0"/>
    <n v="0"/>
    <x v="3"/>
  </r>
  <r>
    <s v="OO10"/>
    <s v="Infrastructure or highway environment"/>
    <s v="IH01"/>
    <s v="Major Infrastructure damage / defect"/>
    <s v="e.g. structural failure, landslide, sink hole, etc."/>
    <s v="No"/>
    <x v="1"/>
    <x v="0"/>
    <s v="No"/>
    <x v="0"/>
    <n v="0"/>
    <x v="4"/>
  </r>
  <r>
    <s v="OO10"/>
    <s v="Infrastructure or highway environment"/>
    <s v="IH01"/>
    <s v="Major Infrastructure damage / defect"/>
    <s v="e.g. structural failure, landslide, sink hole, etc."/>
    <s v="No"/>
    <x v="1"/>
    <x v="1"/>
    <s v="No"/>
    <x v="0"/>
    <n v="0"/>
    <x v="4"/>
  </r>
  <r>
    <s v="OO10"/>
    <s v="Infrastructure or highway environment"/>
    <s v="IH01"/>
    <s v="Major Infrastructure damage / defect"/>
    <s v="e.g. structural failure, landslide, sink hole, etc."/>
    <s v="No"/>
    <x v="1"/>
    <x v="2"/>
    <s v="No"/>
    <x v="0"/>
    <n v="0"/>
    <x v="4"/>
  </r>
  <r>
    <s v="OO10"/>
    <s v="Infrastructure or highway environment"/>
    <s v="IH01"/>
    <s v="Major Infrastructure damage / defect"/>
    <s v="e.g. structural failure, landslide, sink hole, etc."/>
    <s v="No"/>
    <x v="1"/>
    <x v="0"/>
    <s v="No"/>
    <x v="0"/>
    <n v="0"/>
    <x v="1"/>
  </r>
  <r>
    <s v="OO10"/>
    <s v="Infrastructure or highway environment"/>
    <s v="IH01"/>
    <s v="Major Infrastructure damage / defect"/>
    <s v="e.g. structural failure, landslide, sink hole, etc."/>
    <s v="No"/>
    <x v="1"/>
    <x v="1"/>
    <s v="No"/>
    <x v="0"/>
    <n v="0"/>
    <x v="1"/>
  </r>
  <r>
    <s v="OO10"/>
    <s v="Infrastructure or highway environment"/>
    <s v="IH01"/>
    <s v="Major Infrastructure damage / defect"/>
    <s v="e.g. structural failure, landslide, sink hole, etc."/>
    <s v="No"/>
    <x v="1"/>
    <x v="2"/>
    <s v="No"/>
    <x v="0"/>
    <n v="0"/>
    <x v="1"/>
  </r>
  <r>
    <s v="OO10"/>
    <s v="Infrastructure or highway environment"/>
    <s v="IH01"/>
    <s v="Major Infrastructure damage / defect"/>
    <s v="e.g. structural failure, landslide, sink hole, etc."/>
    <s v="No"/>
    <x v="1"/>
    <x v="0"/>
    <s v="No"/>
    <x v="0"/>
    <n v="0"/>
    <x v="0"/>
  </r>
  <r>
    <s v="OO10"/>
    <s v="Infrastructure or highway environment"/>
    <s v="IH01"/>
    <s v="Major Infrastructure damage / defect"/>
    <s v="e.g. structural failure, landslide, sink hole, etc."/>
    <s v="No"/>
    <x v="1"/>
    <x v="1"/>
    <s v="No"/>
    <x v="0"/>
    <n v="0"/>
    <x v="0"/>
  </r>
  <r>
    <s v="OO10"/>
    <s v="Infrastructure or highway environment"/>
    <s v="IH01"/>
    <s v="Major Infrastructure damage / defect"/>
    <s v="e.g. structural failure, landslide, sink hole, etc."/>
    <s v="No"/>
    <x v="1"/>
    <x v="2"/>
    <s v="No"/>
    <x v="0"/>
    <n v="0"/>
    <x v="0"/>
  </r>
  <r>
    <s v="OO10"/>
    <s v="Infrastructure or highway environment"/>
    <s v="IH01"/>
    <s v="Major Infrastructure damage / defect"/>
    <s v="e.g. structural failure, landslide, sink hole, etc."/>
    <s v="No"/>
    <x v="0"/>
    <x v="0"/>
    <s v="No"/>
    <x v="0"/>
    <n v="0"/>
    <x v="5"/>
  </r>
  <r>
    <s v="OO10"/>
    <s v="Infrastructure or highway environment"/>
    <s v="IH01"/>
    <s v="Major Infrastructure damage / defect"/>
    <s v="e.g. structural failure, landslide, sink hole, etc."/>
    <s v="No"/>
    <x v="0"/>
    <x v="1"/>
    <s v="No"/>
    <x v="0"/>
    <n v="0"/>
    <x v="5"/>
  </r>
  <r>
    <s v="OO10"/>
    <s v="Infrastructure or highway environment"/>
    <s v="IH01"/>
    <s v="Major Infrastructure damage / defect"/>
    <s v="e.g. structural failure, landslide, sink hole, etc."/>
    <s v="No"/>
    <x v="0"/>
    <x v="2"/>
    <s v="No"/>
    <x v="0"/>
    <n v="0"/>
    <x v="5"/>
  </r>
  <r>
    <s v="OO10"/>
    <s v="Infrastructure or highway environment"/>
    <s v="IH01"/>
    <s v="Major Infrastructure damage / defect"/>
    <s v="e.g. structural failure, landslide, sink hole, etc."/>
    <s v="No"/>
    <x v="0"/>
    <x v="0"/>
    <s v="No"/>
    <x v="0"/>
    <n v="0"/>
    <x v="3"/>
  </r>
  <r>
    <s v="OO10"/>
    <s v="Infrastructure or highway environment"/>
    <s v="IH01"/>
    <s v="Major Infrastructure damage / defect"/>
    <s v="e.g. structural failure, landslide, sink hole, etc."/>
    <s v="No"/>
    <x v="0"/>
    <x v="1"/>
    <s v="No"/>
    <x v="0"/>
    <n v="0"/>
    <x v="3"/>
  </r>
  <r>
    <s v="OO10"/>
    <s v="Infrastructure or highway environment"/>
    <s v="IH01"/>
    <s v="Major Infrastructure damage / defect"/>
    <s v="e.g. structural failure, landslide, sink hole, etc."/>
    <s v="No"/>
    <x v="0"/>
    <x v="2"/>
    <s v="No"/>
    <x v="0"/>
    <n v="0"/>
    <x v="3"/>
  </r>
  <r>
    <s v="OO10"/>
    <s v="Infrastructure or highway environment"/>
    <s v="IH01"/>
    <s v="Major Infrastructure damage / defect"/>
    <s v="e.g. structural failure, landslide, sink hole, etc."/>
    <s v="No"/>
    <x v="0"/>
    <x v="2"/>
    <s v="No"/>
    <x v="0"/>
    <n v="0"/>
    <x v="4"/>
  </r>
  <r>
    <s v="OO10"/>
    <s v="Infrastructure or highway environment"/>
    <s v="IH01"/>
    <s v="Major Infrastructure damage / defect"/>
    <s v="e.g. structural failure, landslide, sink hole, etc."/>
    <s v="No"/>
    <x v="0"/>
    <x v="0"/>
    <s v="No"/>
    <x v="0"/>
    <n v="0"/>
    <x v="1"/>
  </r>
  <r>
    <s v="OO10"/>
    <s v="Infrastructure or highway environment"/>
    <s v="IH01"/>
    <s v="Major Infrastructure damage / defect"/>
    <s v="e.g. structural failure, landslide, sink hole, etc."/>
    <s v="No"/>
    <x v="0"/>
    <x v="2"/>
    <s v="No"/>
    <x v="0"/>
    <n v="0"/>
    <x v="1"/>
  </r>
  <r>
    <s v="OO10"/>
    <s v="Infrastructure or highway environment"/>
    <s v="IH01"/>
    <s v="Major Infrastructure damage / defect"/>
    <s v="e.g. structural failure, landslide, sink hole, etc."/>
    <s v="No"/>
    <x v="0"/>
    <x v="0"/>
    <s v="No"/>
    <x v="0"/>
    <n v="0"/>
    <x v="0"/>
  </r>
  <r>
    <s v="OO10"/>
    <s v="Infrastructure or highway environment"/>
    <s v="IH01"/>
    <s v="Major Infrastructure damage / defect"/>
    <s v="e.g. structural failure, landslide, sink hole, etc."/>
    <s v="No"/>
    <x v="0"/>
    <x v="2"/>
    <s v="No"/>
    <x v="0"/>
    <n v="0"/>
    <x v="0"/>
  </r>
  <r>
    <s v="OO10"/>
    <s v="Infrastructure or highway environment"/>
    <s v="IH01"/>
    <s v="Major Infrastructure damage / defect"/>
    <s v="e.g. structural failure, landslide, sink hole, etc."/>
    <s v="No"/>
    <x v="2"/>
    <x v="0"/>
    <s v="No"/>
    <x v="0"/>
    <n v="0"/>
    <x v="5"/>
  </r>
  <r>
    <s v="OO10"/>
    <s v="Infrastructure or highway environment"/>
    <s v="IH01"/>
    <s v="Major Infrastructure damage / defect"/>
    <s v="e.g. structural failure, landslide, sink hole, etc."/>
    <s v="No"/>
    <x v="2"/>
    <x v="1"/>
    <s v="No"/>
    <x v="0"/>
    <n v="0"/>
    <x v="5"/>
  </r>
  <r>
    <s v="OO10"/>
    <s v="Infrastructure or highway environment"/>
    <s v="IH01"/>
    <s v="Major Infrastructure damage / defect"/>
    <s v="e.g. structural failure, landslide, sink hole, etc."/>
    <s v="No"/>
    <x v="2"/>
    <x v="2"/>
    <s v="No"/>
    <x v="0"/>
    <n v="0"/>
    <x v="5"/>
  </r>
  <r>
    <s v="OO10"/>
    <s v="Infrastructure or highway environment"/>
    <s v="IH01"/>
    <s v="Major Infrastructure damage / defect"/>
    <s v="e.g. structural failure, landslide, sink hole, etc."/>
    <s v="No"/>
    <x v="2"/>
    <x v="0"/>
    <s v="No"/>
    <x v="0"/>
    <n v="0"/>
    <x v="3"/>
  </r>
  <r>
    <s v="OO10"/>
    <s v="Infrastructure or highway environment"/>
    <s v="IH01"/>
    <s v="Major Infrastructure damage / defect"/>
    <s v="e.g. structural failure, landslide, sink hole, etc."/>
    <s v="No"/>
    <x v="2"/>
    <x v="1"/>
    <s v="No"/>
    <x v="0"/>
    <n v="0"/>
    <x v="3"/>
  </r>
  <r>
    <s v="OO10"/>
    <s v="Infrastructure or highway environment"/>
    <s v="IH01"/>
    <s v="Major Infrastructure damage / defect"/>
    <s v="e.g. structural failure, landslide, sink hole, etc."/>
    <s v="No"/>
    <x v="2"/>
    <x v="2"/>
    <s v="No"/>
    <x v="0"/>
    <n v="0"/>
    <x v="3"/>
  </r>
  <r>
    <s v="OO10"/>
    <s v="Infrastructure or highway environment"/>
    <s v="IH01"/>
    <s v="Major Infrastructure damage / defect"/>
    <s v="e.g. structural failure, landslide, sink hole, etc."/>
    <s v="No"/>
    <x v="2"/>
    <x v="0"/>
    <s v="No"/>
    <x v="0"/>
    <n v="0"/>
    <x v="4"/>
  </r>
  <r>
    <s v="OO10"/>
    <s v="Infrastructure or highway environment"/>
    <s v="IH01"/>
    <s v="Major Infrastructure damage / defect"/>
    <s v="e.g. structural failure, landslide, sink hole, etc."/>
    <s v="No"/>
    <x v="2"/>
    <x v="0"/>
    <s v="No"/>
    <x v="0"/>
    <n v="0"/>
    <x v="1"/>
  </r>
  <r>
    <s v="OO10"/>
    <s v="Infrastructure or highway environment"/>
    <s v="IH01"/>
    <s v="Major Infrastructure damage / defect"/>
    <s v="e.g. structural failure, landslide, sink hole, etc."/>
    <s v="No"/>
    <x v="2"/>
    <x v="0"/>
    <s v="No"/>
    <x v="0"/>
    <n v="0"/>
    <x v="0"/>
  </r>
  <r>
    <s v="OO10"/>
    <s v="Infrastructure or highway environment"/>
    <s v="IH02"/>
    <s v="Poor road surface, or other minor defect"/>
    <s v="Pot holes, bumpy road surface, rutting"/>
    <s v="No"/>
    <x v="1"/>
    <x v="0"/>
    <s v="No"/>
    <x v="0"/>
    <n v="0"/>
    <x v="2"/>
  </r>
  <r>
    <s v="OO10"/>
    <s v="Infrastructure or highway environment"/>
    <s v="IH02"/>
    <s v="Poor road surface, or other minor defect"/>
    <s v="Pot holes, bumpy road surface, rutting"/>
    <s v="No"/>
    <x v="1"/>
    <x v="1"/>
    <s v="No"/>
    <x v="0"/>
    <n v="0"/>
    <x v="2"/>
  </r>
  <r>
    <s v="OO10"/>
    <s v="Infrastructure or highway environment"/>
    <s v="IH02"/>
    <s v="Poor road surface, or other minor defect"/>
    <s v="Pot holes, bumpy road surface, rutting"/>
    <s v="No"/>
    <x v="1"/>
    <x v="2"/>
    <s v="No"/>
    <x v="0"/>
    <n v="0"/>
    <x v="2"/>
  </r>
  <r>
    <s v="OO11"/>
    <s v="Road traffic collisions"/>
    <s v="RT01"/>
    <s v="Damage only collision"/>
    <s v="No additional information"/>
    <s v="Yes"/>
    <x v="1"/>
    <x v="0"/>
    <s v="Yes"/>
    <x v="2"/>
    <n v="0"/>
    <x v="5"/>
  </r>
  <r>
    <s v="OO11"/>
    <s v="Road traffic collisions"/>
    <s v="RT01"/>
    <s v="Damage only collision"/>
    <s v="No additional information"/>
    <s v="Yes"/>
    <x v="1"/>
    <x v="2"/>
    <s v="Yes"/>
    <x v="2"/>
    <n v="0"/>
    <x v="5"/>
  </r>
  <r>
    <s v="OO11"/>
    <s v="Road traffic collisions"/>
    <s v="RT01"/>
    <s v="Damage only collision"/>
    <s v="No additional information"/>
    <s v="Yes"/>
    <x v="1"/>
    <x v="0"/>
    <s v="Yes"/>
    <x v="2"/>
    <n v="0"/>
    <x v="3"/>
  </r>
  <r>
    <s v="OO11"/>
    <s v="Road traffic collisions"/>
    <s v="RT01"/>
    <s v="Damage only collision"/>
    <s v="No additional information"/>
    <s v="Yes"/>
    <x v="0"/>
    <x v="0"/>
    <s v="No"/>
    <x v="0"/>
    <n v="0"/>
    <x v="5"/>
  </r>
  <r>
    <s v="OO11"/>
    <s v="Road traffic collisions"/>
    <s v="RT01"/>
    <s v="Damage only collision"/>
    <s v="No additional information"/>
    <s v="Yes"/>
    <x v="0"/>
    <x v="0"/>
    <s v="No"/>
    <x v="0"/>
    <n v="0"/>
    <x v="3"/>
  </r>
  <r>
    <s v="OO11"/>
    <s v="Road traffic collisions"/>
    <s v="RT01"/>
    <s v="Damage only collision"/>
    <s v="No additional information"/>
    <s v="Yes"/>
    <x v="0"/>
    <x v="1"/>
    <s v="No"/>
    <x v="0"/>
    <n v="0"/>
    <x v="3"/>
  </r>
  <r>
    <s v="OO11"/>
    <s v="Road traffic collisions"/>
    <s v="RT01"/>
    <s v="Damage only collision"/>
    <s v="No additional information"/>
    <s v="Yes"/>
    <x v="0"/>
    <x v="2"/>
    <s v="No"/>
    <x v="0"/>
    <n v="0"/>
    <x v="4"/>
  </r>
  <r>
    <s v="OO11"/>
    <s v="Road traffic collisions"/>
    <s v="RT01"/>
    <s v="Damage only collision"/>
    <s v="No additional information"/>
    <s v="Yes"/>
    <x v="2"/>
    <x v="0"/>
    <s v="No"/>
    <x v="0"/>
    <n v="0"/>
    <x v="5"/>
  </r>
  <r>
    <s v="OO11"/>
    <s v="Road traffic collisions"/>
    <s v="RT01"/>
    <s v="Damage only collision"/>
    <s v="No additional information"/>
    <s v="Yes"/>
    <x v="2"/>
    <x v="1"/>
    <s v="No"/>
    <x v="0"/>
    <n v="0"/>
    <x v="5"/>
  </r>
  <r>
    <s v="OO11"/>
    <s v="Road traffic collisions"/>
    <s v="RT01"/>
    <s v="Damage only collision"/>
    <s v="No additional information"/>
    <s v="Yes"/>
    <x v="2"/>
    <x v="2"/>
    <s v="No"/>
    <x v="0"/>
    <n v="0"/>
    <x v="5"/>
  </r>
  <r>
    <s v="OO11"/>
    <s v="Road traffic collisions"/>
    <s v="RT01"/>
    <s v="Damage only collision"/>
    <s v="No additional information"/>
    <s v="Yes"/>
    <x v="2"/>
    <x v="0"/>
    <s v="No"/>
    <x v="0"/>
    <n v="0"/>
    <x v="3"/>
  </r>
  <r>
    <s v="OO11"/>
    <s v="Road traffic collisions"/>
    <s v="RT01"/>
    <s v="Damage only collision"/>
    <s v="No additional information"/>
    <s v="Yes"/>
    <x v="2"/>
    <x v="1"/>
    <s v="No"/>
    <x v="0"/>
    <n v="0"/>
    <x v="3"/>
  </r>
  <r>
    <s v="OO11"/>
    <s v="Road traffic collisions"/>
    <s v="RT01"/>
    <s v="Damage only collision"/>
    <s v="No additional information"/>
    <s v="Yes"/>
    <x v="2"/>
    <x v="2"/>
    <s v="No"/>
    <x v="0"/>
    <n v="0"/>
    <x v="3"/>
  </r>
  <r>
    <s v="OO11"/>
    <s v="Road traffic collisions"/>
    <s v="RT01"/>
    <s v="Damage only collision"/>
    <s v="No additional information"/>
    <s v="Yes"/>
    <x v="2"/>
    <x v="0"/>
    <s v="No"/>
    <x v="0"/>
    <n v="0"/>
    <x v="4"/>
  </r>
  <r>
    <s v="OO11"/>
    <s v="Road traffic collisions"/>
    <s v="RT01"/>
    <s v="Damage only collision"/>
    <s v="No additional information"/>
    <s v="Yes"/>
    <x v="2"/>
    <x v="2"/>
    <s v="No"/>
    <x v="0"/>
    <n v="0"/>
    <x v="4"/>
  </r>
  <r>
    <s v="OO11"/>
    <s v="Road traffic collisions"/>
    <s v="RT01"/>
    <s v="Damage only collision"/>
    <s v="No additional information"/>
    <s v="Yes"/>
    <x v="2"/>
    <x v="0"/>
    <s v="No"/>
    <x v="0"/>
    <n v="0"/>
    <x v="1"/>
  </r>
  <r>
    <s v="OO11"/>
    <s v="Road traffic collisions"/>
    <s v="RT02"/>
    <s v="Injury collision"/>
    <s v="No additional information"/>
    <s v="Yes"/>
    <x v="1"/>
    <x v="0"/>
    <s v="Yes"/>
    <x v="2"/>
    <n v="0"/>
    <x v="5"/>
  </r>
  <r>
    <s v="OO11"/>
    <s v="Road traffic collisions"/>
    <s v="RT02"/>
    <s v="Injury collision"/>
    <s v="No additional information"/>
    <s v="Yes"/>
    <x v="1"/>
    <x v="1"/>
    <s v="Yes"/>
    <x v="2"/>
    <n v="0"/>
    <x v="5"/>
  </r>
  <r>
    <s v="OO11"/>
    <s v="Road traffic collisions"/>
    <s v="RT02"/>
    <s v="Injury collision"/>
    <s v="No additional information"/>
    <s v="Yes"/>
    <x v="1"/>
    <x v="2"/>
    <s v="Yes"/>
    <x v="2"/>
    <n v="0"/>
    <x v="5"/>
  </r>
  <r>
    <s v="OO11"/>
    <s v="Road traffic collisions"/>
    <s v="RT02"/>
    <s v="Injury collision"/>
    <s v="No additional information"/>
    <s v="Yes"/>
    <x v="1"/>
    <x v="0"/>
    <s v="Yes"/>
    <x v="2"/>
    <n v="0"/>
    <x v="3"/>
  </r>
  <r>
    <s v="OO11"/>
    <s v="Road traffic collisions"/>
    <s v="RT02"/>
    <s v="Injury collision"/>
    <s v="No additional information"/>
    <s v="Yes"/>
    <x v="1"/>
    <x v="1"/>
    <s v="Yes"/>
    <x v="2"/>
    <n v="0"/>
    <x v="3"/>
  </r>
  <r>
    <s v="OO11"/>
    <s v="Road traffic collisions"/>
    <s v="RT02"/>
    <s v="Injury collision"/>
    <s v="No additional information"/>
    <s v="Yes"/>
    <x v="1"/>
    <x v="2"/>
    <s v="Yes"/>
    <x v="2"/>
    <n v="0"/>
    <x v="3"/>
  </r>
  <r>
    <s v="OO11"/>
    <s v="Road traffic collisions"/>
    <s v="RT02"/>
    <s v="Injury collision"/>
    <s v="No additional information"/>
    <s v="Yes"/>
    <x v="1"/>
    <x v="0"/>
    <s v="Yes"/>
    <x v="2"/>
    <n v="0"/>
    <x v="4"/>
  </r>
  <r>
    <s v="OO11"/>
    <s v="Road traffic collisions"/>
    <s v="RT02"/>
    <s v="Injury collision"/>
    <s v="No additional information"/>
    <s v="Yes"/>
    <x v="1"/>
    <x v="1"/>
    <s v="Yes"/>
    <x v="2"/>
    <n v="0"/>
    <x v="4"/>
  </r>
  <r>
    <s v="OO11"/>
    <s v="Road traffic collisions"/>
    <s v="RT02"/>
    <s v="Injury collision"/>
    <s v="No additional information"/>
    <s v="Yes"/>
    <x v="0"/>
    <x v="0"/>
    <s v="No"/>
    <x v="0"/>
    <n v="0"/>
    <x v="5"/>
  </r>
  <r>
    <s v="OO11"/>
    <s v="Road traffic collisions"/>
    <s v="RT02"/>
    <s v="Injury collision"/>
    <s v="No additional information"/>
    <s v="Yes"/>
    <x v="0"/>
    <x v="1"/>
    <s v="No"/>
    <x v="0"/>
    <n v="0"/>
    <x v="5"/>
  </r>
  <r>
    <s v="OO11"/>
    <s v="Road traffic collisions"/>
    <s v="RT02"/>
    <s v="Injury collision"/>
    <s v="No additional information"/>
    <s v="Yes"/>
    <x v="0"/>
    <x v="2"/>
    <s v="No"/>
    <x v="0"/>
    <n v="0"/>
    <x v="5"/>
  </r>
  <r>
    <s v="OO11"/>
    <s v="Road traffic collisions"/>
    <s v="RT02"/>
    <s v="Injury collision"/>
    <s v="No additional information"/>
    <s v="Yes"/>
    <x v="0"/>
    <x v="0"/>
    <s v="No"/>
    <x v="0"/>
    <n v="0"/>
    <x v="3"/>
  </r>
  <r>
    <s v="OO11"/>
    <s v="Road traffic collisions"/>
    <s v="RT02"/>
    <s v="Injury collision"/>
    <s v="No additional information"/>
    <s v="Yes"/>
    <x v="0"/>
    <x v="1"/>
    <s v="No"/>
    <x v="0"/>
    <n v="0"/>
    <x v="3"/>
  </r>
  <r>
    <s v="OO11"/>
    <s v="Road traffic collisions"/>
    <s v="RT02"/>
    <s v="Injury collision"/>
    <s v="No additional information"/>
    <s v="Yes"/>
    <x v="0"/>
    <x v="0"/>
    <s v="No"/>
    <x v="0"/>
    <n v="0"/>
    <x v="4"/>
  </r>
  <r>
    <s v="OO11"/>
    <s v="Road traffic collisions"/>
    <s v="RT02"/>
    <s v="Injury collision"/>
    <s v="No additional information"/>
    <s v="Yes"/>
    <x v="0"/>
    <x v="1"/>
    <s v="No"/>
    <x v="0"/>
    <n v="0"/>
    <x v="4"/>
  </r>
  <r>
    <s v="OO11"/>
    <s v="Road traffic collisions"/>
    <s v="RT02"/>
    <s v="Injury collision"/>
    <s v="No additional information"/>
    <s v="Yes"/>
    <x v="0"/>
    <x v="2"/>
    <s v="No"/>
    <x v="0"/>
    <n v="0"/>
    <x v="4"/>
  </r>
  <r>
    <s v="OO11"/>
    <s v="Road traffic collisions"/>
    <s v="RT02"/>
    <s v="Injury collision"/>
    <s v="No additional information"/>
    <s v="Yes"/>
    <x v="0"/>
    <x v="0"/>
    <s v="No"/>
    <x v="0"/>
    <n v="0"/>
    <x v="1"/>
  </r>
  <r>
    <s v="OO11"/>
    <s v="Road traffic collisions"/>
    <s v="RT02"/>
    <s v="Injury collision"/>
    <s v="No additional information"/>
    <s v="Yes"/>
    <x v="0"/>
    <x v="1"/>
    <s v="No"/>
    <x v="0"/>
    <n v="0"/>
    <x v="1"/>
  </r>
  <r>
    <s v="OO11"/>
    <s v="Road traffic collisions"/>
    <s v="RT02"/>
    <s v="Injury collision"/>
    <s v="No additional information"/>
    <s v="Yes"/>
    <x v="2"/>
    <x v="0"/>
    <s v="No"/>
    <x v="0"/>
    <n v="0"/>
    <x v="5"/>
  </r>
  <r>
    <s v="OO11"/>
    <s v="Road traffic collisions"/>
    <s v="RT02"/>
    <s v="Injury collision"/>
    <s v="No additional information"/>
    <s v="Yes"/>
    <x v="2"/>
    <x v="1"/>
    <s v="No"/>
    <x v="0"/>
    <n v="0"/>
    <x v="5"/>
  </r>
  <r>
    <s v="OO11"/>
    <s v="Road traffic collisions"/>
    <s v="RT02"/>
    <s v="Injury collision"/>
    <s v="No additional information"/>
    <s v="Yes"/>
    <x v="2"/>
    <x v="2"/>
    <s v="No"/>
    <x v="0"/>
    <n v="0"/>
    <x v="5"/>
  </r>
  <r>
    <s v="OO11"/>
    <s v="Road traffic collisions"/>
    <s v="RT02"/>
    <s v="Injury collision"/>
    <s v="No additional information"/>
    <s v="Yes"/>
    <x v="2"/>
    <x v="0"/>
    <s v="No"/>
    <x v="0"/>
    <n v="0"/>
    <x v="3"/>
  </r>
  <r>
    <s v="OO11"/>
    <s v="Road traffic collisions"/>
    <s v="RT02"/>
    <s v="Injury collision"/>
    <s v="No additional information"/>
    <s v="Yes"/>
    <x v="2"/>
    <x v="1"/>
    <s v="No"/>
    <x v="0"/>
    <n v="0"/>
    <x v="3"/>
  </r>
  <r>
    <s v="OO11"/>
    <s v="Road traffic collisions"/>
    <s v="RT02"/>
    <s v="Injury collision"/>
    <s v="No additional information"/>
    <s v="Yes"/>
    <x v="2"/>
    <x v="2"/>
    <s v="No"/>
    <x v="0"/>
    <n v="0"/>
    <x v="3"/>
  </r>
  <r>
    <s v="OO11"/>
    <s v="Road traffic collisions"/>
    <s v="RT02"/>
    <s v="Injury collision"/>
    <s v="No additional information"/>
    <s v="Yes"/>
    <x v="2"/>
    <x v="0"/>
    <s v="No"/>
    <x v="0"/>
    <n v="0"/>
    <x v="4"/>
  </r>
  <r>
    <s v="OO11"/>
    <s v="Road traffic collisions"/>
    <s v="RT02"/>
    <s v="Injury collision"/>
    <s v="No additional information"/>
    <s v="Yes"/>
    <x v="2"/>
    <x v="1"/>
    <s v="No"/>
    <x v="0"/>
    <n v="0"/>
    <x v="4"/>
  </r>
  <r>
    <s v="OO11"/>
    <s v="Road traffic collisions"/>
    <s v="RT02"/>
    <s v="Injury collision"/>
    <s v="No additional information"/>
    <s v="Yes"/>
    <x v="2"/>
    <x v="2"/>
    <s v="No"/>
    <x v="0"/>
    <n v="0"/>
    <x v="4"/>
  </r>
  <r>
    <s v="OO11"/>
    <s v="Road traffic collisions"/>
    <s v="RT02"/>
    <s v="Injury collision"/>
    <s v="No additional information"/>
    <s v="Yes"/>
    <x v="2"/>
    <x v="0"/>
    <s v="No"/>
    <x v="0"/>
    <n v="0"/>
    <x v="1"/>
  </r>
  <r>
    <s v="OO11"/>
    <s v="Road traffic collisions"/>
    <s v="RT02"/>
    <s v="Injury collision"/>
    <s v="No additional information"/>
    <s v="Yes"/>
    <x v="2"/>
    <x v="1"/>
    <s v="No"/>
    <x v="0"/>
    <n v="0"/>
    <x v="1"/>
  </r>
  <r>
    <s v="OO11"/>
    <s v="Road traffic collisions"/>
    <s v="RT02"/>
    <s v="Injury collision"/>
    <s v="No additional information"/>
    <s v="Yes"/>
    <x v="2"/>
    <x v="2"/>
    <s v="No"/>
    <x v="0"/>
    <n v="0"/>
    <x v="1"/>
  </r>
  <r>
    <s v="OO13"/>
    <s v="Further occurrences"/>
    <s v="F01"/>
    <s v="Hazard adjacent to the highway boundary"/>
    <s v="e.g. fire, smoke"/>
    <s v="Yes"/>
    <x v="1"/>
    <x v="0"/>
    <s v="No"/>
    <x v="0"/>
    <n v="0"/>
    <x v="5"/>
  </r>
  <r>
    <s v="OO13"/>
    <s v="Further occurrences"/>
    <s v="F01"/>
    <s v="Hazard adjacent to the highway boundary"/>
    <s v="e.g. fire, smoke"/>
    <s v="Yes"/>
    <x v="1"/>
    <x v="1"/>
    <s v="No"/>
    <x v="0"/>
    <n v="0"/>
    <x v="5"/>
  </r>
  <r>
    <s v="OO13"/>
    <s v="Further occurrences"/>
    <s v="F01"/>
    <s v="Hazard adjacent to the highway boundary"/>
    <s v="e.g. fire, smoke"/>
    <s v="Yes"/>
    <x v="1"/>
    <x v="2"/>
    <s v="No"/>
    <x v="0"/>
    <n v="0"/>
    <x v="5"/>
  </r>
  <r>
    <s v="OO13"/>
    <s v="Further occurrences"/>
    <s v="F01"/>
    <s v="Hazard adjacent to the highway boundary"/>
    <s v="e.g. fire, smoke"/>
    <s v="Yes"/>
    <x v="1"/>
    <x v="0"/>
    <s v="No"/>
    <x v="0"/>
    <n v="0"/>
    <x v="3"/>
  </r>
  <r>
    <s v="OO13"/>
    <s v="Further occurrences"/>
    <s v="F01"/>
    <s v="Hazard adjacent to the highway boundary"/>
    <s v="e.g. fire, smoke"/>
    <s v="Yes"/>
    <x v="1"/>
    <x v="2"/>
    <s v="No"/>
    <x v="0"/>
    <n v="0"/>
    <x v="3"/>
  </r>
  <r>
    <s v="OO13"/>
    <s v="Further occurrences"/>
    <s v="F01"/>
    <s v="Hazard adjacent to the highway boundary"/>
    <s v="e.g. fire, smoke"/>
    <s v="Yes"/>
    <x v="1"/>
    <x v="0"/>
    <s v="No"/>
    <x v="0"/>
    <n v="0"/>
    <x v="4"/>
  </r>
  <r>
    <s v="OO13"/>
    <s v="Further occurrences"/>
    <s v="F01"/>
    <s v="Hazard adjacent to the highway boundary"/>
    <s v="e.g. fire, smoke"/>
    <s v="Yes"/>
    <x v="1"/>
    <x v="0"/>
    <s v="No"/>
    <x v="0"/>
    <n v="0"/>
    <x v="1"/>
  </r>
  <r>
    <s v="OO13"/>
    <s v="Further occurrences"/>
    <s v="F01"/>
    <s v="Hazard adjacent to the highway boundary"/>
    <s v="e.g. fire, smoke"/>
    <s v="Yes"/>
    <x v="1"/>
    <x v="1"/>
    <s v="No"/>
    <x v="0"/>
    <n v="0"/>
    <x v="1"/>
  </r>
  <r>
    <s v="OO13"/>
    <s v="Further occurrences"/>
    <s v="F01"/>
    <s v="Hazard adjacent to the highway boundary"/>
    <s v="e.g. fire, smoke"/>
    <s v="Yes"/>
    <x v="1"/>
    <x v="2"/>
    <s v="No"/>
    <x v="0"/>
    <n v="0"/>
    <x v="1"/>
  </r>
  <r>
    <s v="OO13"/>
    <s v="Further occurrences"/>
    <s v="F01"/>
    <s v="Hazard adjacent to the highway boundary"/>
    <s v="e.g. fire, smoke"/>
    <s v="Yes"/>
    <x v="1"/>
    <x v="0"/>
    <s v="No"/>
    <x v="0"/>
    <n v="0"/>
    <x v="0"/>
  </r>
  <r>
    <s v="OO13"/>
    <s v="Further occurrences"/>
    <s v="F01"/>
    <s v="Hazard adjacent to the highway boundary"/>
    <s v="e.g. fire, smoke"/>
    <s v="Yes"/>
    <x v="1"/>
    <x v="1"/>
    <s v="No"/>
    <x v="0"/>
    <n v="0"/>
    <x v="0"/>
  </r>
  <r>
    <s v="OO13"/>
    <s v="Further occurrences"/>
    <s v="F01"/>
    <s v="Hazard adjacent to the highway boundary"/>
    <s v="e.g. fire, smoke"/>
    <s v="Yes"/>
    <x v="0"/>
    <x v="0"/>
    <s v="No"/>
    <x v="0"/>
    <n v="0"/>
    <x v="5"/>
  </r>
  <r>
    <s v="OO13"/>
    <s v="Further occurrences"/>
    <s v="F01"/>
    <s v="Hazard adjacent to the highway boundary"/>
    <s v="e.g. fire, smoke"/>
    <s v="Yes"/>
    <x v="0"/>
    <x v="2"/>
    <s v="No"/>
    <x v="0"/>
    <n v="0"/>
    <x v="5"/>
  </r>
  <r>
    <s v="OO13"/>
    <s v="Further occurrences"/>
    <s v="F01"/>
    <s v="Hazard adjacent to the highway boundary"/>
    <s v="e.g. fire, smoke"/>
    <s v="Yes"/>
    <x v="0"/>
    <x v="0"/>
    <s v="No"/>
    <x v="0"/>
    <n v="0"/>
    <x v="3"/>
  </r>
  <r>
    <s v="OO13"/>
    <s v="Further occurrences"/>
    <s v="F01"/>
    <s v="Hazard adjacent to the highway boundary"/>
    <s v="e.g. fire, smoke"/>
    <s v="Yes"/>
    <x v="0"/>
    <x v="1"/>
    <s v="No"/>
    <x v="0"/>
    <n v="0"/>
    <x v="3"/>
  </r>
  <r>
    <s v="OO13"/>
    <s v="Further occurrences"/>
    <s v="F01"/>
    <s v="Hazard adjacent to the highway boundary"/>
    <s v="e.g. fire, smoke"/>
    <s v="Yes"/>
    <x v="0"/>
    <x v="2"/>
    <s v="No"/>
    <x v="0"/>
    <n v="0"/>
    <x v="3"/>
  </r>
  <r>
    <s v="OO13"/>
    <s v="Further occurrences"/>
    <s v="F01"/>
    <s v="Hazard adjacent to the highway boundary"/>
    <s v="e.g. fire, smoke"/>
    <s v="Yes"/>
    <x v="0"/>
    <x v="0"/>
    <s v="No"/>
    <x v="0"/>
    <n v="0"/>
    <x v="4"/>
  </r>
  <r>
    <s v="OO13"/>
    <s v="Further occurrences"/>
    <s v="F01"/>
    <s v="Hazard adjacent to the highway boundary"/>
    <s v="e.g. fire, smoke"/>
    <s v="Yes"/>
    <x v="0"/>
    <x v="1"/>
    <s v="No"/>
    <x v="0"/>
    <n v="0"/>
    <x v="4"/>
  </r>
  <r>
    <s v="OO13"/>
    <s v="Further occurrences"/>
    <s v="F01"/>
    <s v="Hazard adjacent to the highway boundary"/>
    <s v="e.g. fire, smoke"/>
    <s v="Yes"/>
    <x v="0"/>
    <x v="2"/>
    <s v="No"/>
    <x v="0"/>
    <n v="0"/>
    <x v="4"/>
  </r>
  <r>
    <s v="OO13"/>
    <s v="Further occurrences"/>
    <s v="F01"/>
    <s v="Hazard adjacent to the highway boundary"/>
    <s v="e.g. fire, smoke"/>
    <s v="Yes"/>
    <x v="0"/>
    <x v="0"/>
    <s v="No"/>
    <x v="0"/>
    <n v="0"/>
    <x v="1"/>
  </r>
  <r>
    <s v="OO13"/>
    <s v="Further occurrences"/>
    <s v="F01"/>
    <s v="Hazard adjacent to the highway boundary"/>
    <s v="e.g. fire, smoke"/>
    <s v="Yes"/>
    <x v="0"/>
    <x v="2"/>
    <s v="No"/>
    <x v="0"/>
    <n v="0"/>
    <x v="1"/>
  </r>
  <r>
    <s v="OO13"/>
    <s v="Further occurrences"/>
    <s v="F01"/>
    <s v="Hazard adjacent to the highway boundary"/>
    <s v="e.g. fire, smoke"/>
    <s v="Yes"/>
    <x v="0"/>
    <x v="2"/>
    <s v="No"/>
    <x v="0"/>
    <n v="0"/>
    <x v="0"/>
  </r>
  <r>
    <s v="OO13"/>
    <s v="Further occurrences"/>
    <s v="F01"/>
    <s v="Hazard adjacent to the highway boundary"/>
    <s v="e.g. fire, smoke"/>
    <s v="Yes"/>
    <x v="2"/>
    <x v="0"/>
    <s v="No"/>
    <x v="0"/>
    <n v="0"/>
    <x v="5"/>
  </r>
  <r>
    <s v="OO13"/>
    <s v="Further occurrences"/>
    <s v="F01"/>
    <s v="Hazard adjacent to the highway boundary"/>
    <s v="e.g. fire, smoke"/>
    <s v="Yes"/>
    <x v="2"/>
    <x v="1"/>
    <s v="No"/>
    <x v="0"/>
    <n v="0"/>
    <x v="5"/>
  </r>
  <r>
    <s v="OO13"/>
    <s v="Further occurrences"/>
    <s v="F01"/>
    <s v="Hazard adjacent to the highway boundary"/>
    <s v="e.g. fire, smoke"/>
    <s v="Yes"/>
    <x v="2"/>
    <x v="0"/>
    <s v="No"/>
    <x v="0"/>
    <n v="0"/>
    <x v="3"/>
  </r>
  <r>
    <s v="OO13"/>
    <s v="Further occurrences"/>
    <s v="F01"/>
    <s v="Hazard adjacent to the highway boundary"/>
    <s v="e.g. fire, smoke"/>
    <s v="Yes"/>
    <x v="2"/>
    <x v="1"/>
    <s v="No"/>
    <x v="0"/>
    <n v="0"/>
    <x v="3"/>
  </r>
  <r>
    <s v="OO13"/>
    <s v="Further occurrences"/>
    <s v="F01"/>
    <s v="Hazard adjacent to the highway boundary"/>
    <s v="e.g. fire, smoke"/>
    <s v="Yes"/>
    <x v="2"/>
    <x v="2"/>
    <s v="No"/>
    <x v="0"/>
    <n v="0"/>
    <x v="3"/>
  </r>
  <r>
    <s v="OO13"/>
    <s v="Further occurrences"/>
    <s v="F01"/>
    <s v="Hazard adjacent to the highway boundary"/>
    <s v="e.g. fire, smoke"/>
    <s v="Yes"/>
    <x v="2"/>
    <x v="0"/>
    <s v="No"/>
    <x v="0"/>
    <n v="0"/>
    <x v="4"/>
  </r>
  <r>
    <s v="OO13"/>
    <s v="Further occurrences"/>
    <s v="F01"/>
    <s v="Hazard adjacent to the highway boundary"/>
    <s v="e.g. fire, smoke"/>
    <s v="Yes"/>
    <x v="2"/>
    <x v="1"/>
    <s v="No"/>
    <x v="0"/>
    <n v="0"/>
    <x v="4"/>
  </r>
  <r>
    <s v="OO13"/>
    <s v="Further occurrences"/>
    <s v="F01"/>
    <s v="Hazard adjacent to the highway boundary"/>
    <s v="e.g. fire, smoke"/>
    <s v="Yes"/>
    <x v="2"/>
    <x v="2"/>
    <s v="No"/>
    <x v="0"/>
    <n v="0"/>
    <x v="4"/>
  </r>
  <r>
    <s v="OO13"/>
    <s v="Further occurrences"/>
    <s v="F01"/>
    <s v="Hazard adjacent to the highway boundary"/>
    <s v="e.g. fire, smoke"/>
    <s v="Yes"/>
    <x v="2"/>
    <x v="0"/>
    <s v="No"/>
    <x v="0"/>
    <n v="0"/>
    <x v="1"/>
  </r>
  <r>
    <s v="OO13"/>
    <s v="Further occurrences"/>
    <s v="F01"/>
    <s v="Hazard adjacent to the highway boundary"/>
    <s v="e.g. fire, smoke"/>
    <s v="Yes"/>
    <x v="2"/>
    <x v="1"/>
    <s v="No"/>
    <x v="0"/>
    <n v="0"/>
    <x v="1"/>
  </r>
  <r>
    <s v="OO13"/>
    <s v="Further occurrences"/>
    <s v="F01"/>
    <s v="Hazard adjacent to the highway boundary"/>
    <s v="e.g. fire, smoke"/>
    <s v="Yes"/>
    <x v="2"/>
    <x v="2"/>
    <s v="No"/>
    <x v="0"/>
    <n v="0"/>
    <x v="1"/>
  </r>
  <r>
    <s v="OO13"/>
    <s v="Further occurrences"/>
    <s v="F01"/>
    <s v="Hazard adjacent to the highway boundary"/>
    <s v="e.g. fire, smoke"/>
    <s v="Yes"/>
    <x v="2"/>
    <x v="0"/>
    <s v="No"/>
    <x v="0"/>
    <n v="0"/>
    <x v="0"/>
  </r>
  <r>
    <s v="OO13"/>
    <s v="Further occurrences"/>
    <s v="F01"/>
    <s v="Hazard adjacent to the highway boundary"/>
    <s v="e.g. fire, smoke"/>
    <s v="Yes"/>
    <x v="2"/>
    <x v="1"/>
    <s v="No"/>
    <x v="0"/>
    <n v="0"/>
    <x v="0"/>
  </r>
  <r>
    <s v="OO13"/>
    <s v="Further occurrences"/>
    <s v="F01"/>
    <s v="Hazard adjacent to the highway boundary"/>
    <s v="e.g. fire, smoke"/>
    <s v="Yes"/>
    <x v="2"/>
    <x v="2"/>
    <s v="No"/>
    <x v="0"/>
    <n v="0"/>
    <x v="0"/>
  </r>
  <r>
    <s v="OO13"/>
    <s v="Further occurrences"/>
    <s v="F03"/>
    <s v="Protest"/>
    <s v="No additional information"/>
    <s v="No"/>
    <x v="1"/>
    <x v="2"/>
    <s v="No"/>
    <x v="0"/>
    <n v="0"/>
    <x v="2"/>
  </r>
  <r>
    <s v="OO13"/>
    <s v="Further occurrences"/>
    <s v="F04"/>
    <s v="Roadside trading"/>
    <s v="No additional information"/>
    <s v="No"/>
    <x v="1"/>
    <x v="0"/>
    <s v="No"/>
    <x v="0"/>
    <n v="0"/>
    <x v="2"/>
  </r>
  <r>
    <s v="OO13"/>
    <s v="Further occurrences"/>
    <s v="F04"/>
    <s v="Roadside trading"/>
    <s v="No additional information"/>
    <s v="No"/>
    <x v="1"/>
    <x v="1"/>
    <s v="No"/>
    <x v="0"/>
    <n v="0"/>
    <x v="2"/>
  </r>
  <r>
    <s v="OO13"/>
    <s v="Further occurrences"/>
    <s v="F04"/>
    <s v="Roadside trading"/>
    <s v="No additional information"/>
    <s v="No"/>
    <x v="1"/>
    <x v="2"/>
    <s v="No"/>
    <x v="0"/>
    <n v="0"/>
    <x v="2"/>
  </r>
  <r>
    <s v="OO13"/>
    <s v="Further occurrences"/>
    <s v="F05"/>
    <s v="Security breach"/>
    <s v="No additional information"/>
    <s v="No"/>
    <x v="1"/>
    <x v="0"/>
    <s v="No"/>
    <x v="0"/>
    <n v="0"/>
    <x v="2"/>
  </r>
  <r>
    <s v="OO13"/>
    <s v="Further occurrences"/>
    <s v="F05"/>
    <s v="Security breach"/>
    <s v="No additional information"/>
    <s v="No"/>
    <x v="1"/>
    <x v="1"/>
    <s v="No"/>
    <x v="0"/>
    <n v="0"/>
    <x v="2"/>
  </r>
  <r>
    <s v="OO13"/>
    <s v="Further occurrences"/>
    <s v="F05"/>
    <s v="Security breach"/>
    <s v="No additional information"/>
    <s v="No"/>
    <x v="1"/>
    <x v="2"/>
    <s v="No"/>
    <x v="0"/>
    <n v="0"/>
    <x v="2"/>
  </r>
  <r>
    <s v="OO13"/>
    <s v="Further occurrences"/>
    <s v="F06"/>
    <s v="Terrorist attack"/>
    <s v="No additional information"/>
    <s v="No"/>
    <x v="1"/>
    <x v="0"/>
    <s v="No"/>
    <x v="0"/>
    <n v="0"/>
    <x v="2"/>
  </r>
  <r>
    <s v="OO13"/>
    <s v="Further occurrences"/>
    <s v="F06"/>
    <s v="Terrorist attack"/>
    <s v="No additional information"/>
    <s v="No"/>
    <x v="1"/>
    <x v="1"/>
    <s v="No"/>
    <x v="0"/>
    <n v="0"/>
    <x v="2"/>
  </r>
  <r>
    <s v="OO13"/>
    <s v="Further occurrences"/>
    <s v="F06"/>
    <s v="Terrorist attack"/>
    <s v="No additional information"/>
    <s v="No"/>
    <x v="1"/>
    <x v="2"/>
    <s v="No"/>
    <x v="0"/>
    <n v="0"/>
    <x v="2"/>
  </r>
  <r>
    <s v="OO13"/>
    <s v="Further occurrences"/>
    <s v="F07"/>
    <s v="Suicide or attempted suicide"/>
    <s v="No additional information"/>
    <s v="Yes"/>
    <x v="1"/>
    <x v="0"/>
    <s v="Yes"/>
    <x v="3"/>
    <n v="0"/>
    <x v="5"/>
  </r>
  <r>
    <s v="OO13"/>
    <s v="Further occurrences"/>
    <s v="F07"/>
    <s v="Suicide or attempted suicide"/>
    <s v="No additional information"/>
    <s v="Yes"/>
    <x v="1"/>
    <x v="1"/>
    <s v="Yes"/>
    <x v="3"/>
    <n v="0"/>
    <x v="5"/>
  </r>
  <r>
    <s v="OO13"/>
    <s v="Further occurrences"/>
    <s v="F07"/>
    <s v="Suicide or attempted suicide"/>
    <s v="No additional information"/>
    <s v="Yes"/>
    <x v="1"/>
    <x v="2"/>
    <s v="Yes"/>
    <x v="3"/>
    <n v="0"/>
    <x v="5"/>
  </r>
  <r>
    <s v="OO13"/>
    <s v="Further occurrences"/>
    <s v="F07"/>
    <s v="Suicide or attempted suicide"/>
    <s v="No additional information"/>
    <s v="Yes"/>
    <x v="1"/>
    <x v="0"/>
    <s v="Yes"/>
    <x v="3"/>
    <n v="0"/>
    <x v="3"/>
  </r>
  <r>
    <s v="OO13"/>
    <s v="Further occurrences"/>
    <s v="F07"/>
    <s v="Suicide or attempted suicide"/>
    <s v="No additional information"/>
    <s v="Yes"/>
    <x v="1"/>
    <x v="1"/>
    <s v="Yes"/>
    <x v="3"/>
    <n v="0"/>
    <x v="3"/>
  </r>
  <r>
    <s v="OO13"/>
    <s v="Further occurrences"/>
    <s v="F07"/>
    <s v="Suicide or attempted suicide"/>
    <s v="No additional information"/>
    <s v="Yes"/>
    <x v="1"/>
    <x v="2"/>
    <s v="Yes"/>
    <x v="3"/>
    <n v="0"/>
    <x v="3"/>
  </r>
  <r>
    <s v="OO13"/>
    <s v="Further occurrences"/>
    <s v="F07"/>
    <s v="Suicide or attempted suicide"/>
    <s v="No additional information"/>
    <s v="Yes"/>
    <x v="1"/>
    <x v="0"/>
    <s v="Yes"/>
    <x v="3"/>
    <n v="0"/>
    <x v="4"/>
  </r>
  <r>
    <s v="OO13"/>
    <s v="Further occurrences"/>
    <s v="F07"/>
    <s v="Suicide or attempted suicide"/>
    <s v="No additional information"/>
    <s v="Yes"/>
    <x v="1"/>
    <x v="1"/>
    <s v="Yes"/>
    <x v="3"/>
    <n v="0"/>
    <x v="4"/>
  </r>
  <r>
    <s v="OO13"/>
    <s v="Further occurrences"/>
    <s v="F07"/>
    <s v="Suicide or attempted suicide"/>
    <s v="No additional information"/>
    <s v="Yes"/>
    <x v="1"/>
    <x v="2"/>
    <s v="Yes"/>
    <x v="3"/>
    <n v="0"/>
    <x v="4"/>
  </r>
  <r>
    <s v="OO13"/>
    <s v="Further occurrences"/>
    <s v="F07"/>
    <s v="Suicide or attempted suicide"/>
    <s v="No additional information"/>
    <s v="Yes"/>
    <x v="1"/>
    <x v="1"/>
    <s v="Yes"/>
    <x v="3"/>
    <n v="0"/>
    <x v="1"/>
  </r>
  <r>
    <s v="OO13"/>
    <s v="Further occurrences"/>
    <s v="F07"/>
    <s v="Suicide or attempted suicide"/>
    <s v="No additional information"/>
    <s v="Yes"/>
    <x v="1"/>
    <x v="2"/>
    <s v="Yes"/>
    <x v="3"/>
    <n v="0"/>
    <x v="1"/>
  </r>
  <r>
    <s v="OO13"/>
    <s v="Further occurrences"/>
    <s v="F07"/>
    <s v="Suicide or attempted suicide"/>
    <s v="No additional information"/>
    <s v="Yes"/>
    <x v="1"/>
    <x v="0"/>
    <s v="Yes"/>
    <x v="3"/>
    <n v="0"/>
    <x v="0"/>
  </r>
  <r>
    <s v="OO13"/>
    <s v="Further occurrences"/>
    <s v="F07"/>
    <s v="Suicide or attempted suicide"/>
    <s v="No additional information"/>
    <s v="Yes"/>
    <x v="1"/>
    <x v="1"/>
    <s v="Yes"/>
    <x v="3"/>
    <n v="0"/>
    <x v="0"/>
  </r>
  <r>
    <s v="OO13"/>
    <s v="Further occurrences"/>
    <s v="F07"/>
    <s v="Suicide or attempted suicide"/>
    <s v="No additional information"/>
    <s v="Yes"/>
    <x v="0"/>
    <x v="0"/>
    <s v="No"/>
    <x v="0"/>
    <n v="0"/>
    <x v="5"/>
  </r>
  <r>
    <s v="OO13"/>
    <s v="Further occurrences"/>
    <s v="F07"/>
    <s v="Suicide or attempted suicide"/>
    <s v="No additional information"/>
    <s v="Yes"/>
    <x v="0"/>
    <x v="1"/>
    <s v="No"/>
    <x v="0"/>
    <n v="0"/>
    <x v="5"/>
  </r>
  <r>
    <s v="OO13"/>
    <s v="Further occurrences"/>
    <s v="F07"/>
    <s v="Suicide or attempted suicide"/>
    <s v="No additional information"/>
    <s v="Yes"/>
    <x v="0"/>
    <x v="2"/>
    <s v="No"/>
    <x v="0"/>
    <n v="0"/>
    <x v="5"/>
  </r>
  <r>
    <s v="OO13"/>
    <s v="Further occurrences"/>
    <s v="F07"/>
    <s v="Suicide or attempted suicide"/>
    <s v="No additional information"/>
    <s v="Yes"/>
    <x v="0"/>
    <x v="0"/>
    <s v="No"/>
    <x v="0"/>
    <n v="0"/>
    <x v="3"/>
  </r>
  <r>
    <s v="OO13"/>
    <s v="Further occurrences"/>
    <s v="F07"/>
    <s v="Suicide or attempted suicide"/>
    <s v="No additional information"/>
    <s v="Yes"/>
    <x v="0"/>
    <x v="1"/>
    <s v="No"/>
    <x v="0"/>
    <n v="0"/>
    <x v="3"/>
  </r>
  <r>
    <s v="OO13"/>
    <s v="Further occurrences"/>
    <s v="F07"/>
    <s v="Suicide or attempted suicide"/>
    <s v="No additional information"/>
    <s v="Yes"/>
    <x v="0"/>
    <x v="2"/>
    <s v="No"/>
    <x v="0"/>
    <n v="0"/>
    <x v="3"/>
  </r>
  <r>
    <s v="OO13"/>
    <s v="Further occurrences"/>
    <s v="F07"/>
    <s v="Suicide or attempted suicide"/>
    <s v="No additional information"/>
    <s v="Yes"/>
    <x v="0"/>
    <x v="0"/>
    <s v="No"/>
    <x v="0"/>
    <n v="0"/>
    <x v="4"/>
  </r>
  <r>
    <s v="OO13"/>
    <s v="Further occurrences"/>
    <s v="F07"/>
    <s v="Suicide or attempted suicide"/>
    <s v="No additional information"/>
    <s v="Yes"/>
    <x v="0"/>
    <x v="1"/>
    <s v="No"/>
    <x v="0"/>
    <n v="0"/>
    <x v="4"/>
  </r>
  <r>
    <s v="OO13"/>
    <s v="Further occurrences"/>
    <s v="F07"/>
    <s v="Suicide or attempted suicide"/>
    <s v="No additional information"/>
    <s v="Yes"/>
    <x v="0"/>
    <x v="2"/>
    <s v="No"/>
    <x v="0"/>
    <n v="0"/>
    <x v="4"/>
  </r>
  <r>
    <s v="OO13"/>
    <s v="Further occurrences"/>
    <s v="F07"/>
    <s v="Suicide or attempted suicide"/>
    <s v="No additional information"/>
    <s v="Yes"/>
    <x v="0"/>
    <x v="0"/>
    <s v="No"/>
    <x v="0"/>
    <n v="0"/>
    <x v="1"/>
  </r>
  <r>
    <s v="OO13"/>
    <s v="Further occurrences"/>
    <s v="F07"/>
    <s v="Suicide or attempted suicide"/>
    <s v="No additional information"/>
    <s v="Yes"/>
    <x v="0"/>
    <x v="1"/>
    <s v="No"/>
    <x v="0"/>
    <n v="0"/>
    <x v="1"/>
  </r>
  <r>
    <s v="OO13"/>
    <s v="Further occurrences"/>
    <s v="F07"/>
    <s v="Suicide or attempted suicide"/>
    <s v="No additional information"/>
    <s v="Yes"/>
    <x v="0"/>
    <x v="2"/>
    <s v="No"/>
    <x v="0"/>
    <n v="0"/>
    <x v="1"/>
  </r>
  <r>
    <s v="OO13"/>
    <s v="Further occurrences"/>
    <s v="F07"/>
    <s v="Suicide or attempted suicide"/>
    <s v="No additional information"/>
    <s v="Yes"/>
    <x v="0"/>
    <x v="0"/>
    <s v="No"/>
    <x v="0"/>
    <n v="0"/>
    <x v="0"/>
  </r>
  <r>
    <s v="OO13"/>
    <s v="Further occurrences"/>
    <s v="F07"/>
    <s v="Suicide or attempted suicide"/>
    <s v="No additional information"/>
    <s v="Yes"/>
    <x v="0"/>
    <x v="1"/>
    <s v="No"/>
    <x v="0"/>
    <n v="0"/>
    <x v="0"/>
  </r>
  <r>
    <s v="OO13"/>
    <s v="Further occurrences"/>
    <s v="F07"/>
    <s v="Suicide or attempted suicide"/>
    <s v="No additional information"/>
    <s v="Yes"/>
    <x v="0"/>
    <x v="2"/>
    <s v="No"/>
    <x v="0"/>
    <n v="0"/>
    <x v="0"/>
  </r>
  <r>
    <s v="OO13"/>
    <s v="Further occurrences"/>
    <s v="F07"/>
    <s v="Suicide or attempted suicide"/>
    <s v="No additional information"/>
    <s v="Yes"/>
    <x v="2"/>
    <x v="0"/>
    <s v="No"/>
    <x v="0"/>
    <n v="0"/>
    <x v="5"/>
  </r>
  <r>
    <s v="OO13"/>
    <s v="Further occurrences"/>
    <s v="F07"/>
    <s v="Suicide or attempted suicide"/>
    <s v="No additional information"/>
    <s v="Yes"/>
    <x v="2"/>
    <x v="1"/>
    <s v="No"/>
    <x v="0"/>
    <n v="0"/>
    <x v="5"/>
  </r>
  <r>
    <s v="OO13"/>
    <s v="Further occurrences"/>
    <s v="F07"/>
    <s v="Suicide or attempted suicide"/>
    <s v="No additional information"/>
    <s v="Yes"/>
    <x v="2"/>
    <x v="2"/>
    <s v="No"/>
    <x v="0"/>
    <n v="0"/>
    <x v="5"/>
  </r>
  <r>
    <s v="OO13"/>
    <s v="Further occurrences"/>
    <s v="F07"/>
    <s v="Suicide or attempted suicide"/>
    <s v="No additional information"/>
    <s v="Yes"/>
    <x v="2"/>
    <x v="0"/>
    <s v="No"/>
    <x v="0"/>
    <n v="0"/>
    <x v="3"/>
  </r>
  <r>
    <s v="OO13"/>
    <s v="Further occurrences"/>
    <s v="F07"/>
    <s v="Suicide or attempted suicide"/>
    <s v="No additional information"/>
    <s v="Yes"/>
    <x v="2"/>
    <x v="1"/>
    <s v="No"/>
    <x v="0"/>
    <n v="0"/>
    <x v="3"/>
  </r>
  <r>
    <s v="OO13"/>
    <s v="Further occurrences"/>
    <s v="F07"/>
    <s v="Suicide or attempted suicide"/>
    <s v="No additional information"/>
    <s v="Yes"/>
    <x v="2"/>
    <x v="2"/>
    <s v="No"/>
    <x v="0"/>
    <n v="0"/>
    <x v="3"/>
  </r>
  <r>
    <s v="OO13"/>
    <s v="Further occurrences"/>
    <s v="F07"/>
    <s v="Suicide or attempted suicide"/>
    <s v="No additional information"/>
    <s v="Yes"/>
    <x v="2"/>
    <x v="0"/>
    <s v="No"/>
    <x v="0"/>
    <n v="0"/>
    <x v="4"/>
  </r>
  <r>
    <s v="OO13"/>
    <s v="Further occurrences"/>
    <s v="F07"/>
    <s v="Suicide or attempted suicide"/>
    <s v="No additional information"/>
    <s v="Yes"/>
    <x v="2"/>
    <x v="1"/>
    <s v="No"/>
    <x v="0"/>
    <n v="0"/>
    <x v="4"/>
  </r>
  <r>
    <s v="OO13"/>
    <s v="Further occurrences"/>
    <s v="F07"/>
    <s v="Suicide or attempted suicide"/>
    <s v="No additional information"/>
    <s v="Yes"/>
    <x v="2"/>
    <x v="2"/>
    <s v="No"/>
    <x v="0"/>
    <n v="0"/>
    <x v="4"/>
  </r>
  <r>
    <s v="OO13"/>
    <s v="Further occurrences"/>
    <s v="F07"/>
    <s v="Suicide or attempted suicide"/>
    <s v="No additional information"/>
    <s v="Yes"/>
    <x v="2"/>
    <x v="0"/>
    <s v="No"/>
    <x v="0"/>
    <n v="0"/>
    <x v="1"/>
  </r>
  <r>
    <s v="OO13"/>
    <s v="Further occurrences"/>
    <s v="F07"/>
    <s v="Suicide or attempted suicide"/>
    <s v="No additional information"/>
    <s v="Yes"/>
    <x v="2"/>
    <x v="1"/>
    <s v="No"/>
    <x v="0"/>
    <n v="0"/>
    <x v="1"/>
  </r>
  <r>
    <s v="OO13"/>
    <s v="Further occurrences"/>
    <s v="F07"/>
    <s v="Suicide or attempted suicide"/>
    <s v="No additional information"/>
    <s v="Yes"/>
    <x v="2"/>
    <x v="2"/>
    <s v="No"/>
    <x v="0"/>
    <n v="0"/>
    <x v="1"/>
  </r>
  <r>
    <s v="OO13"/>
    <s v="Further occurrences"/>
    <s v="F07"/>
    <s v="Suicide or attempted suicide"/>
    <s v="No additional information"/>
    <s v="Yes"/>
    <x v="2"/>
    <x v="2"/>
    <s v="No"/>
    <x v="0"/>
    <n v="0"/>
    <x v="0"/>
  </r>
  <r>
    <s v="OO13"/>
    <s v="Further occurrences"/>
    <s v="F08"/>
    <s v="Oncoming vehicle"/>
    <s v="No additional information"/>
    <s v="Yes"/>
    <x v="1"/>
    <x v="0"/>
    <s v="Yes"/>
    <x v="3"/>
    <n v="0"/>
    <x v="5"/>
  </r>
  <r>
    <s v="OO13"/>
    <s v="Further occurrences"/>
    <s v="F08"/>
    <s v="Oncoming vehicle"/>
    <s v="No additional information"/>
    <s v="Yes"/>
    <x v="1"/>
    <x v="2"/>
    <s v="Yes"/>
    <x v="3"/>
    <n v="0"/>
    <x v="5"/>
  </r>
  <r>
    <s v="OO13"/>
    <s v="Further occurrences"/>
    <s v="F08"/>
    <s v="Oncoming vehicle"/>
    <s v="No additional information"/>
    <s v="Yes"/>
    <x v="1"/>
    <x v="0"/>
    <s v="Yes"/>
    <x v="3"/>
    <n v="0"/>
    <x v="4"/>
  </r>
  <r>
    <s v="OO13"/>
    <s v="Further occurrences"/>
    <s v="F08"/>
    <s v="Oncoming vehicle"/>
    <s v="No additional information"/>
    <s v="Yes"/>
    <x v="1"/>
    <x v="1"/>
    <s v="Yes"/>
    <x v="3"/>
    <n v="0"/>
    <x v="4"/>
  </r>
  <r>
    <s v="OO13"/>
    <s v="Further occurrences"/>
    <s v="F08"/>
    <s v="Oncoming vehicle"/>
    <s v="No additional information"/>
    <s v="Yes"/>
    <x v="1"/>
    <x v="2"/>
    <s v="Yes"/>
    <x v="3"/>
    <n v="0"/>
    <x v="4"/>
  </r>
  <r>
    <s v="OO13"/>
    <s v="Further occurrences"/>
    <s v="F08"/>
    <s v="Oncoming vehicle"/>
    <s v="No additional information"/>
    <s v="Yes"/>
    <x v="1"/>
    <x v="0"/>
    <s v="Yes"/>
    <x v="3"/>
    <n v="0"/>
    <x v="1"/>
  </r>
  <r>
    <s v="OO13"/>
    <s v="Further occurrences"/>
    <s v="F08"/>
    <s v="Oncoming vehicle"/>
    <s v="No additional information"/>
    <s v="Yes"/>
    <x v="1"/>
    <x v="1"/>
    <s v="Yes"/>
    <x v="3"/>
    <n v="0"/>
    <x v="1"/>
  </r>
  <r>
    <s v="OO13"/>
    <s v="Further occurrences"/>
    <s v="F08"/>
    <s v="Oncoming vehicle"/>
    <s v="No additional information"/>
    <s v="Yes"/>
    <x v="1"/>
    <x v="2"/>
    <s v="Yes"/>
    <x v="3"/>
    <n v="0"/>
    <x v="1"/>
  </r>
  <r>
    <s v="OO13"/>
    <s v="Further occurrences"/>
    <s v="F08"/>
    <s v="Oncoming vehicle"/>
    <s v="No additional information"/>
    <s v="Yes"/>
    <x v="1"/>
    <x v="0"/>
    <s v="Yes"/>
    <x v="3"/>
    <n v="0"/>
    <x v="0"/>
  </r>
  <r>
    <s v="OO13"/>
    <s v="Further occurrences"/>
    <s v="F08"/>
    <s v="Oncoming vehicle"/>
    <s v="No additional information"/>
    <s v="Yes"/>
    <x v="1"/>
    <x v="1"/>
    <s v="Yes"/>
    <x v="3"/>
    <n v="0"/>
    <x v="0"/>
  </r>
  <r>
    <s v="OO13"/>
    <s v="Further occurrences"/>
    <s v="F08"/>
    <s v="Oncoming vehicle"/>
    <s v="No additional information"/>
    <s v="Yes"/>
    <x v="1"/>
    <x v="2"/>
    <s v="Yes"/>
    <x v="3"/>
    <n v="0"/>
    <x v="0"/>
  </r>
  <r>
    <s v="OO13"/>
    <s v="Further occurrences"/>
    <s v="F08"/>
    <s v="Oncoming vehicle"/>
    <s v="No additional information"/>
    <s v="Yes"/>
    <x v="0"/>
    <x v="0"/>
    <s v="No"/>
    <x v="0"/>
    <n v="0"/>
    <x v="5"/>
  </r>
  <r>
    <s v="OO13"/>
    <s v="Further occurrences"/>
    <s v="F08"/>
    <s v="Oncoming vehicle"/>
    <s v="No additional information"/>
    <s v="Yes"/>
    <x v="0"/>
    <x v="1"/>
    <s v="No"/>
    <x v="0"/>
    <n v="0"/>
    <x v="5"/>
  </r>
  <r>
    <s v="OO13"/>
    <s v="Further occurrences"/>
    <s v="F08"/>
    <s v="Oncoming vehicle"/>
    <s v="No additional information"/>
    <s v="Yes"/>
    <x v="0"/>
    <x v="2"/>
    <s v="No"/>
    <x v="0"/>
    <n v="0"/>
    <x v="5"/>
  </r>
  <r>
    <s v="OO13"/>
    <s v="Further occurrences"/>
    <s v="F08"/>
    <s v="Oncoming vehicle"/>
    <s v="No additional information"/>
    <s v="Yes"/>
    <x v="0"/>
    <x v="0"/>
    <s v="No"/>
    <x v="0"/>
    <n v="0"/>
    <x v="3"/>
  </r>
  <r>
    <s v="OO13"/>
    <s v="Further occurrences"/>
    <s v="F08"/>
    <s v="Oncoming vehicle"/>
    <s v="No additional information"/>
    <s v="Yes"/>
    <x v="0"/>
    <x v="1"/>
    <s v="No"/>
    <x v="0"/>
    <n v="0"/>
    <x v="3"/>
  </r>
  <r>
    <s v="OO13"/>
    <s v="Further occurrences"/>
    <s v="F08"/>
    <s v="Oncoming vehicle"/>
    <s v="No additional information"/>
    <s v="Yes"/>
    <x v="0"/>
    <x v="2"/>
    <s v="No"/>
    <x v="0"/>
    <n v="0"/>
    <x v="3"/>
  </r>
  <r>
    <s v="OO13"/>
    <s v="Further occurrences"/>
    <s v="F08"/>
    <s v="Oncoming vehicle"/>
    <s v="No additional information"/>
    <s v="Yes"/>
    <x v="0"/>
    <x v="0"/>
    <s v="No"/>
    <x v="0"/>
    <n v="0"/>
    <x v="4"/>
  </r>
  <r>
    <s v="OO13"/>
    <s v="Further occurrences"/>
    <s v="F08"/>
    <s v="Oncoming vehicle"/>
    <s v="No additional information"/>
    <s v="Yes"/>
    <x v="0"/>
    <x v="1"/>
    <s v="No"/>
    <x v="0"/>
    <n v="0"/>
    <x v="4"/>
  </r>
  <r>
    <s v="OO13"/>
    <s v="Further occurrences"/>
    <s v="F08"/>
    <s v="Oncoming vehicle"/>
    <s v="No additional information"/>
    <s v="Yes"/>
    <x v="0"/>
    <x v="2"/>
    <s v="No"/>
    <x v="0"/>
    <n v="0"/>
    <x v="4"/>
  </r>
  <r>
    <s v="OO13"/>
    <s v="Further occurrences"/>
    <s v="F08"/>
    <s v="Oncoming vehicle"/>
    <s v="No additional information"/>
    <s v="Yes"/>
    <x v="0"/>
    <x v="0"/>
    <s v="No"/>
    <x v="0"/>
    <n v="0"/>
    <x v="1"/>
  </r>
  <r>
    <s v="OO13"/>
    <s v="Further occurrences"/>
    <s v="F08"/>
    <s v="Oncoming vehicle"/>
    <s v="No additional information"/>
    <s v="Yes"/>
    <x v="0"/>
    <x v="1"/>
    <s v="No"/>
    <x v="0"/>
    <n v="0"/>
    <x v="1"/>
  </r>
  <r>
    <s v="OO13"/>
    <s v="Further occurrences"/>
    <s v="F08"/>
    <s v="Oncoming vehicle"/>
    <s v="No additional information"/>
    <s v="Yes"/>
    <x v="0"/>
    <x v="2"/>
    <s v="No"/>
    <x v="0"/>
    <n v="0"/>
    <x v="1"/>
  </r>
  <r>
    <s v="OO13"/>
    <s v="Further occurrences"/>
    <s v="F08"/>
    <s v="Oncoming vehicle"/>
    <s v="No additional information"/>
    <s v="Yes"/>
    <x v="0"/>
    <x v="0"/>
    <s v="No"/>
    <x v="0"/>
    <n v="0"/>
    <x v="0"/>
  </r>
  <r>
    <s v="OO13"/>
    <s v="Further occurrences"/>
    <s v="F08"/>
    <s v="Oncoming vehicle"/>
    <s v="No additional information"/>
    <s v="Yes"/>
    <x v="0"/>
    <x v="1"/>
    <s v="No"/>
    <x v="0"/>
    <n v="0"/>
    <x v="0"/>
  </r>
  <r>
    <s v="OO13"/>
    <s v="Further occurrences"/>
    <s v="F08"/>
    <s v="Oncoming vehicle"/>
    <s v="No additional information"/>
    <s v="Yes"/>
    <x v="0"/>
    <x v="2"/>
    <s v="No"/>
    <x v="0"/>
    <n v="0"/>
    <x v="0"/>
  </r>
  <r>
    <s v="OO13"/>
    <s v="Further occurrences"/>
    <s v="F08"/>
    <s v="Oncoming vehicle"/>
    <s v="No additional information"/>
    <s v="Yes"/>
    <x v="2"/>
    <x v="0"/>
    <s v="No"/>
    <x v="0"/>
    <n v="0"/>
    <x v="5"/>
  </r>
  <r>
    <s v="OO13"/>
    <s v="Further occurrences"/>
    <s v="F08"/>
    <s v="Oncoming vehicle"/>
    <s v="No additional information"/>
    <s v="Yes"/>
    <x v="2"/>
    <x v="1"/>
    <s v="No"/>
    <x v="0"/>
    <n v="0"/>
    <x v="5"/>
  </r>
  <r>
    <s v="OO13"/>
    <s v="Further occurrences"/>
    <s v="F08"/>
    <s v="Oncoming vehicle"/>
    <s v="No additional information"/>
    <s v="Yes"/>
    <x v="2"/>
    <x v="2"/>
    <s v="No"/>
    <x v="0"/>
    <n v="0"/>
    <x v="5"/>
  </r>
  <r>
    <s v="OO13"/>
    <s v="Further occurrences"/>
    <s v="F08"/>
    <s v="Oncoming vehicle"/>
    <s v="No additional information"/>
    <s v="Yes"/>
    <x v="2"/>
    <x v="0"/>
    <s v="No"/>
    <x v="0"/>
    <n v="0"/>
    <x v="3"/>
  </r>
  <r>
    <s v="OO13"/>
    <s v="Further occurrences"/>
    <s v="F08"/>
    <s v="Oncoming vehicle"/>
    <s v="No additional information"/>
    <s v="Yes"/>
    <x v="2"/>
    <x v="1"/>
    <s v="No"/>
    <x v="0"/>
    <n v="0"/>
    <x v="3"/>
  </r>
  <r>
    <s v="OO13"/>
    <s v="Further occurrences"/>
    <s v="F08"/>
    <s v="Oncoming vehicle"/>
    <s v="No additional information"/>
    <s v="Yes"/>
    <x v="2"/>
    <x v="2"/>
    <s v="No"/>
    <x v="0"/>
    <n v="0"/>
    <x v="3"/>
  </r>
  <r>
    <s v="OO13"/>
    <s v="Further occurrences"/>
    <s v="F08"/>
    <s v="Oncoming vehicle"/>
    <s v="No additional information"/>
    <s v="Yes"/>
    <x v="2"/>
    <x v="0"/>
    <s v="No"/>
    <x v="0"/>
    <n v="0"/>
    <x v="4"/>
  </r>
  <r>
    <s v="OO13"/>
    <s v="Further occurrences"/>
    <s v="F08"/>
    <s v="Oncoming vehicle"/>
    <s v="No additional information"/>
    <s v="Yes"/>
    <x v="2"/>
    <x v="1"/>
    <s v="No"/>
    <x v="0"/>
    <n v="0"/>
    <x v="4"/>
  </r>
  <r>
    <s v="OO13"/>
    <s v="Further occurrences"/>
    <s v="F08"/>
    <s v="Oncoming vehicle"/>
    <s v="No additional information"/>
    <s v="Yes"/>
    <x v="2"/>
    <x v="2"/>
    <s v="No"/>
    <x v="0"/>
    <n v="0"/>
    <x v="4"/>
  </r>
  <r>
    <s v="OO13"/>
    <s v="Further occurrences"/>
    <s v="F08"/>
    <s v="Oncoming vehicle"/>
    <s v="No additional information"/>
    <s v="Yes"/>
    <x v="2"/>
    <x v="0"/>
    <s v="No"/>
    <x v="0"/>
    <n v="0"/>
    <x v="1"/>
  </r>
  <r>
    <s v="OO13"/>
    <s v="Further occurrences"/>
    <s v="F08"/>
    <s v="Oncoming vehicle"/>
    <s v="No additional information"/>
    <s v="Yes"/>
    <x v="2"/>
    <x v="1"/>
    <s v="No"/>
    <x v="0"/>
    <n v="0"/>
    <x v="1"/>
  </r>
  <r>
    <s v="OO13"/>
    <s v="Further occurrences"/>
    <s v="F08"/>
    <s v="Oncoming vehicle"/>
    <s v="No additional information"/>
    <s v="Yes"/>
    <x v="2"/>
    <x v="2"/>
    <s v="No"/>
    <x v="0"/>
    <n v="0"/>
    <x v="1"/>
  </r>
  <r>
    <s v="OO13"/>
    <s v="Further occurrences"/>
    <s v="F08"/>
    <s v="Oncoming vehicle"/>
    <s v="No additional information"/>
    <s v="Yes"/>
    <x v="2"/>
    <x v="0"/>
    <s v="No"/>
    <x v="0"/>
    <n v="0"/>
    <x v="0"/>
  </r>
  <r>
    <s v="OO13"/>
    <s v="Further occurrences"/>
    <s v="F08"/>
    <s v="Oncoming vehicle"/>
    <s v="No additional information"/>
    <s v="Yes"/>
    <x v="2"/>
    <x v="1"/>
    <s v="No"/>
    <x v="0"/>
    <n v="0"/>
    <x v="0"/>
  </r>
  <r>
    <s v="OO13"/>
    <s v="Further occurrences"/>
    <s v="F08"/>
    <s v="Oncoming vehicle"/>
    <s v="No additional information"/>
    <s v="Yes"/>
    <x v="2"/>
    <x v="2"/>
    <s v="No"/>
    <x v="0"/>
    <n v="0"/>
    <x v="0"/>
  </r>
  <r>
    <s v="OO13"/>
    <s v="Further occurrences"/>
    <s v="F09"/>
    <s v="Vehicle reversing on mainline"/>
    <s v="No additional information"/>
    <s v="No"/>
    <x v="1"/>
    <x v="0"/>
    <s v="No"/>
    <x v="0"/>
    <n v="0"/>
    <x v="2"/>
  </r>
  <r>
    <s v="OO13"/>
    <s v="Further occurrences"/>
    <s v="F09"/>
    <s v="Vehicle reversing on mainline"/>
    <s v="No additional information"/>
    <s v="No"/>
    <x v="1"/>
    <x v="1"/>
    <s v="No"/>
    <x v="0"/>
    <n v="0"/>
    <x v="2"/>
  </r>
  <r>
    <s v="OO13"/>
    <s v="Further occurrences"/>
    <s v="F09"/>
    <s v="Vehicle reversing on mainline"/>
    <s v="No additional information"/>
    <s v="No"/>
    <x v="1"/>
    <x v="2"/>
    <s v="No"/>
    <x v="0"/>
    <n v="0"/>
    <x v="2"/>
  </r>
  <r>
    <s v="OO13"/>
    <s v="Further occurrences"/>
    <s v="F10"/>
    <s v="Aircraft / drone collides with carriageway"/>
    <s v="No additional information"/>
    <s v="No"/>
    <x v="1"/>
    <x v="0"/>
    <s v="No"/>
    <x v="0"/>
    <n v="0"/>
    <x v="2"/>
  </r>
  <r>
    <s v="OO13"/>
    <s v="Further occurrences"/>
    <s v="F10"/>
    <s v="Aircraft / drone collides with carriageway"/>
    <s v="No additional information"/>
    <s v="No"/>
    <x v="1"/>
    <x v="1"/>
    <s v="No"/>
    <x v="0"/>
    <n v="0"/>
    <x v="2"/>
  </r>
  <r>
    <s v="OO13"/>
    <s v="Further occurrences"/>
    <s v="F10"/>
    <s v="Aircraft / drone collides with carriageway"/>
    <s v="No additional information"/>
    <s v="No"/>
    <x v="1"/>
    <x v="2"/>
    <s v="No"/>
    <x v="0"/>
    <n v="0"/>
    <x v="2"/>
  </r>
  <r>
    <s v="OO13"/>
    <s v="Further occurrences"/>
    <s v="F11"/>
    <s v="Vandalism"/>
    <s v="Includes thrown objects"/>
    <s v="No"/>
    <x v="1"/>
    <x v="0"/>
    <s v="No"/>
    <x v="0"/>
    <n v="0"/>
    <x v="2"/>
  </r>
  <r>
    <s v="OO13"/>
    <s v="Further occurrences"/>
    <s v="F12"/>
    <s v="Convoy"/>
    <s v="No additional information"/>
    <s v="No"/>
    <x v="1"/>
    <x v="0"/>
    <s v="No"/>
    <x v="0"/>
    <n v="0"/>
    <x v="2"/>
  </r>
  <r>
    <s v="OO13"/>
    <s v="Further occurrences"/>
    <s v="F12"/>
    <s v="Convoy"/>
    <s v="No additional information"/>
    <s v="No"/>
    <x v="1"/>
    <x v="1"/>
    <s v="No"/>
    <x v="0"/>
    <n v="0"/>
    <x v="2"/>
  </r>
  <r>
    <s v="OO13"/>
    <s v="Further occurrences"/>
    <s v="F12"/>
    <s v="Convoy"/>
    <s v="No additional information"/>
    <s v="No"/>
    <x v="1"/>
    <x v="2"/>
    <s v="No"/>
    <x v="0"/>
    <n v="0"/>
    <x v="2"/>
  </r>
  <r>
    <s v="OO13"/>
    <s v="Further occurrences"/>
    <s v="F13"/>
    <s v="Rubber necking"/>
    <s v="No additional information"/>
    <s v="No"/>
    <x v="1"/>
    <x v="0"/>
    <s v="No"/>
    <x v="0"/>
    <n v="0"/>
    <x v="5"/>
  </r>
  <r>
    <s v="OO13"/>
    <s v="Further occurrences"/>
    <s v="F13"/>
    <s v="Rubber necking"/>
    <s v="No additional information"/>
    <s v="No"/>
    <x v="1"/>
    <x v="1"/>
    <s v="Yes"/>
    <x v="1"/>
    <n v="0"/>
    <x v="5"/>
  </r>
  <r>
    <s v="OO13"/>
    <s v="Further occurrences"/>
    <s v="F13"/>
    <s v="Rubber necking"/>
    <s v="No additional information"/>
    <s v="No"/>
    <x v="1"/>
    <x v="2"/>
    <s v="Yes"/>
    <x v="2"/>
    <n v="0"/>
    <x v="5"/>
  </r>
  <r>
    <s v="OO13"/>
    <s v="Further occurrences"/>
    <s v="F13"/>
    <s v="Rubber necking"/>
    <s v="No additional information"/>
    <s v="No"/>
    <x v="1"/>
    <x v="0"/>
    <s v="No"/>
    <x v="0"/>
    <n v="0"/>
    <x v="3"/>
  </r>
  <r>
    <s v="OO13"/>
    <s v="Further occurrences"/>
    <s v="F13"/>
    <s v="Rubber necking"/>
    <s v="No additional information"/>
    <s v="No"/>
    <x v="1"/>
    <x v="1"/>
    <s v="Yes"/>
    <x v="1"/>
    <n v="0"/>
    <x v="3"/>
  </r>
  <r>
    <s v="OO13"/>
    <s v="Further occurrences"/>
    <s v="F13"/>
    <s v="Rubber necking"/>
    <s v="No additional information"/>
    <s v="No"/>
    <x v="1"/>
    <x v="2"/>
    <s v="Yes"/>
    <x v="2"/>
    <n v="0"/>
    <x v="3"/>
  </r>
  <r>
    <s v="OO13"/>
    <s v="Further occurrences"/>
    <s v="F14"/>
    <s v="Vehicle towing"/>
    <s v="No additional information"/>
    <s v="No"/>
    <x v="1"/>
    <x v="0"/>
    <s v="No"/>
    <x v="0"/>
    <n v="0"/>
    <x v="2"/>
  </r>
  <r>
    <s v="OO13"/>
    <s v="Further occurrences"/>
    <s v="F14"/>
    <s v="Vehicle towing"/>
    <s v="No additional information"/>
    <s v="No"/>
    <x v="1"/>
    <x v="1"/>
    <s v="No"/>
    <x v="0"/>
    <n v="0"/>
    <x v="2"/>
  </r>
  <r>
    <s v="OO13"/>
    <s v="Further occurrences"/>
    <s v="F14"/>
    <s v="Vehicle towing"/>
    <s v="No additional information"/>
    <s v="No"/>
    <x v="1"/>
    <x v="2"/>
    <s v="No"/>
    <x v="0"/>
    <n v="0"/>
    <x v="2"/>
  </r>
  <r>
    <s v="OO13"/>
    <s v="Further occurrences"/>
    <s v="F15"/>
    <s v="Bus accessing / egressing bus stop"/>
    <s v="No additional information"/>
    <s v="No"/>
    <x v="1"/>
    <x v="0"/>
    <s v="No"/>
    <x v="0"/>
    <n v="0"/>
    <x v="2"/>
  </r>
  <r>
    <s v="OO13"/>
    <s v="Further occurrences"/>
    <s v="F15"/>
    <s v="Bus accessing / egressing bus stop"/>
    <s v="No additional information"/>
    <s v="No"/>
    <x v="1"/>
    <x v="1"/>
    <s v="No"/>
    <x v="0"/>
    <n v="0"/>
    <x v="2"/>
  </r>
  <r>
    <s v="OO13"/>
    <s v="Further occurrences"/>
    <s v="F15"/>
    <s v="Bus accessing / egressing bus stop"/>
    <s v="No additional information"/>
    <s v="No"/>
    <x v="1"/>
    <x v="2"/>
    <s v="No"/>
    <x v="0"/>
    <n v="0"/>
    <x v="2"/>
  </r>
  <r>
    <s v="OO13"/>
    <s v="Further occurrences"/>
    <s v="F16"/>
    <s v="Abandoned Vehicle"/>
    <s v="No additional information"/>
    <s v="Yes"/>
    <x v="1"/>
    <x v="0"/>
    <s v="No"/>
    <x v="0"/>
    <n v="0"/>
    <x v="5"/>
  </r>
  <r>
    <s v="OO13"/>
    <s v="Further occurrences"/>
    <s v="F16"/>
    <s v="Abandoned Vehicle"/>
    <s v="No additional information"/>
    <s v="Yes"/>
    <x v="1"/>
    <x v="1"/>
    <s v="No"/>
    <x v="0"/>
    <n v="0"/>
    <x v="5"/>
  </r>
  <r>
    <s v="OO13"/>
    <s v="Further occurrences"/>
    <s v="F16"/>
    <s v="Abandoned Vehicle"/>
    <s v="No additional information"/>
    <s v="Yes"/>
    <x v="1"/>
    <x v="2"/>
    <s v="No"/>
    <x v="0"/>
    <n v="0"/>
    <x v="5"/>
  </r>
  <r>
    <s v="OO13"/>
    <s v="Further occurrences"/>
    <s v="F16"/>
    <s v="Abandoned Vehicle"/>
    <s v="No additional information"/>
    <s v="Yes"/>
    <x v="1"/>
    <x v="0"/>
    <s v="No"/>
    <x v="0"/>
    <n v="0"/>
    <x v="3"/>
  </r>
  <r>
    <s v="OO13"/>
    <s v="Further occurrences"/>
    <s v="F16"/>
    <s v="Abandoned Vehicle"/>
    <s v="No additional information"/>
    <s v="Yes"/>
    <x v="1"/>
    <x v="0"/>
    <s v="No"/>
    <x v="0"/>
    <n v="0"/>
    <x v="4"/>
  </r>
  <r>
    <s v="OO13"/>
    <s v="Further occurrences"/>
    <s v="F16"/>
    <s v="Abandoned Vehicle"/>
    <s v="No additional information"/>
    <s v="Yes"/>
    <x v="1"/>
    <x v="2"/>
    <s v="No"/>
    <x v="0"/>
    <n v="0"/>
    <x v="4"/>
  </r>
  <r>
    <s v="OO13"/>
    <s v="Further occurrences"/>
    <s v="F16"/>
    <s v="Abandoned Vehicle"/>
    <s v="No additional information"/>
    <s v="Yes"/>
    <x v="0"/>
    <x v="0"/>
    <s v="No"/>
    <x v="0"/>
    <n v="0"/>
    <x v="5"/>
  </r>
  <r>
    <s v="OO13"/>
    <s v="Further occurrences"/>
    <s v="F16"/>
    <s v="Abandoned Vehicle"/>
    <s v="No additional information"/>
    <s v="Yes"/>
    <x v="0"/>
    <x v="1"/>
    <s v="No"/>
    <x v="0"/>
    <n v="0"/>
    <x v="5"/>
  </r>
  <r>
    <s v="OO13"/>
    <s v="Further occurrences"/>
    <s v="F16"/>
    <s v="Abandoned Vehicle"/>
    <s v="No additional information"/>
    <s v="Yes"/>
    <x v="0"/>
    <x v="2"/>
    <s v="No"/>
    <x v="0"/>
    <n v="0"/>
    <x v="5"/>
  </r>
  <r>
    <s v="OO13"/>
    <s v="Further occurrences"/>
    <s v="F16"/>
    <s v="Abandoned Vehicle"/>
    <s v="No additional information"/>
    <s v="Yes"/>
    <x v="0"/>
    <x v="0"/>
    <s v="No"/>
    <x v="0"/>
    <n v="0"/>
    <x v="3"/>
  </r>
  <r>
    <s v="OO13"/>
    <s v="Further occurrences"/>
    <s v="F16"/>
    <s v="Abandoned Vehicle"/>
    <s v="No additional information"/>
    <s v="Yes"/>
    <x v="0"/>
    <x v="1"/>
    <s v="No"/>
    <x v="0"/>
    <n v="0"/>
    <x v="3"/>
  </r>
  <r>
    <s v="OO13"/>
    <s v="Further occurrences"/>
    <s v="F16"/>
    <s v="Abandoned Vehicle"/>
    <s v="No additional information"/>
    <s v="Yes"/>
    <x v="0"/>
    <x v="2"/>
    <s v="No"/>
    <x v="0"/>
    <n v="0"/>
    <x v="3"/>
  </r>
  <r>
    <s v="OO13"/>
    <s v="Further occurrences"/>
    <s v="F16"/>
    <s v="Abandoned Vehicle"/>
    <s v="No additional information"/>
    <s v="Yes"/>
    <x v="0"/>
    <x v="0"/>
    <s v="No"/>
    <x v="0"/>
    <n v="0"/>
    <x v="4"/>
  </r>
  <r>
    <s v="OO13"/>
    <s v="Further occurrences"/>
    <s v="F16"/>
    <s v="Abandoned Vehicle"/>
    <s v="No additional information"/>
    <s v="Yes"/>
    <x v="0"/>
    <x v="1"/>
    <s v="No"/>
    <x v="0"/>
    <n v="0"/>
    <x v="4"/>
  </r>
  <r>
    <s v="OO13"/>
    <s v="Further occurrences"/>
    <s v="F16"/>
    <s v="Abandoned Vehicle"/>
    <s v="No additional information"/>
    <s v="Yes"/>
    <x v="0"/>
    <x v="2"/>
    <s v="No"/>
    <x v="0"/>
    <n v="0"/>
    <x v="4"/>
  </r>
  <r>
    <s v="OO13"/>
    <s v="Further occurrences"/>
    <s v="F16"/>
    <s v="Abandoned Vehicle"/>
    <s v="No additional information"/>
    <s v="Yes"/>
    <x v="0"/>
    <x v="0"/>
    <s v="No"/>
    <x v="0"/>
    <n v="0"/>
    <x v="1"/>
  </r>
  <r>
    <s v="OO13"/>
    <s v="Further occurrences"/>
    <s v="F16"/>
    <s v="Abandoned Vehicle"/>
    <s v="No additional information"/>
    <s v="Yes"/>
    <x v="0"/>
    <x v="2"/>
    <s v="No"/>
    <x v="0"/>
    <n v="0"/>
    <x v="1"/>
  </r>
  <r>
    <s v="OO13"/>
    <s v="Further occurrences"/>
    <s v="F16"/>
    <s v="Abandoned Vehicle"/>
    <s v="No additional information"/>
    <s v="Yes"/>
    <x v="0"/>
    <x v="0"/>
    <s v="No"/>
    <x v="0"/>
    <n v="0"/>
    <x v="0"/>
  </r>
  <r>
    <s v="OO13"/>
    <s v="Further occurrences"/>
    <s v="F16"/>
    <s v="Abandoned Vehicle"/>
    <s v="No additional information"/>
    <s v="Yes"/>
    <x v="2"/>
    <x v="0"/>
    <s v="No"/>
    <x v="0"/>
    <n v="0"/>
    <x v="5"/>
  </r>
  <r>
    <s v="OO13"/>
    <s v="Further occurrences"/>
    <s v="F16"/>
    <s v="Abandoned Vehicle"/>
    <s v="No additional information"/>
    <s v="Yes"/>
    <x v="2"/>
    <x v="1"/>
    <s v="No"/>
    <x v="0"/>
    <n v="0"/>
    <x v="5"/>
  </r>
  <r>
    <s v="OO13"/>
    <s v="Further occurrences"/>
    <s v="F16"/>
    <s v="Abandoned Vehicle"/>
    <s v="No additional information"/>
    <s v="Yes"/>
    <x v="2"/>
    <x v="2"/>
    <s v="No"/>
    <x v="0"/>
    <n v="0"/>
    <x v="5"/>
  </r>
  <r>
    <s v="OO13"/>
    <s v="Further occurrences"/>
    <s v="F16"/>
    <s v="Abandoned Vehicle"/>
    <s v="No additional information"/>
    <s v="Yes"/>
    <x v="2"/>
    <x v="0"/>
    <s v="No"/>
    <x v="0"/>
    <n v="0"/>
    <x v="3"/>
  </r>
  <r>
    <s v="OO13"/>
    <s v="Further occurrences"/>
    <s v="F16"/>
    <s v="Abandoned Vehicle"/>
    <s v="No additional information"/>
    <s v="Yes"/>
    <x v="2"/>
    <x v="1"/>
    <s v="No"/>
    <x v="0"/>
    <n v="0"/>
    <x v="3"/>
  </r>
  <r>
    <s v="OO13"/>
    <s v="Further occurrences"/>
    <s v="F16"/>
    <s v="Abandoned Vehicle"/>
    <s v="No additional information"/>
    <s v="Yes"/>
    <x v="2"/>
    <x v="2"/>
    <s v="No"/>
    <x v="0"/>
    <n v="0"/>
    <x v="3"/>
  </r>
  <r>
    <s v="OO13"/>
    <s v="Further occurrences"/>
    <s v="F16"/>
    <s v="Abandoned Vehicle"/>
    <s v="No additional information"/>
    <s v="Yes"/>
    <x v="2"/>
    <x v="0"/>
    <s v="No"/>
    <x v="0"/>
    <n v="0"/>
    <x v="4"/>
  </r>
  <r>
    <s v="OO13"/>
    <s v="Further occurrences"/>
    <s v="F16"/>
    <s v="Abandoned Vehicle"/>
    <s v="No additional information"/>
    <s v="Yes"/>
    <x v="2"/>
    <x v="1"/>
    <s v="No"/>
    <x v="0"/>
    <n v="0"/>
    <x v="4"/>
  </r>
  <r>
    <s v="OO13"/>
    <s v="Further occurrences"/>
    <s v="F16"/>
    <s v="Abandoned Vehicle"/>
    <s v="No additional information"/>
    <s v="Yes"/>
    <x v="2"/>
    <x v="2"/>
    <s v="No"/>
    <x v="0"/>
    <n v="0"/>
    <x v="4"/>
  </r>
  <r>
    <s v="OO13"/>
    <s v="Further occurrences"/>
    <s v="F16"/>
    <s v="Abandoned Vehicle"/>
    <s v="No additional information"/>
    <s v="Yes"/>
    <x v="2"/>
    <x v="0"/>
    <s v="No"/>
    <x v="0"/>
    <n v="0"/>
    <x v="1"/>
  </r>
  <r>
    <s v="OO13"/>
    <s v="Further occurrences"/>
    <s v="F16"/>
    <s v="Abandoned Vehicle"/>
    <s v="No additional information"/>
    <s v="Yes"/>
    <x v="2"/>
    <x v="1"/>
    <s v="No"/>
    <x v="0"/>
    <n v="0"/>
    <x v="1"/>
  </r>
  <r>
    <s v="OO13"/>
    <s v="Further occurrences"/>
    <s v="F16"/>
    <s v="Abandoned Vehicle"/>
    <s v="No additional information"/>
    <s v="Yes"/>
    <x v="2"/>
    <x v="2"/>
    <s v="No"/>
    <x v="0"/>
    <n v="0"/>
    <x v="1"/>
  </r>
  <r>
    <s v="OO13"/>
    <s v="Further occurrences"/>
    <s v="F16"/>
    <s v="Abandoned Vehicle"/>
    <s v="No additional information"/>
    <s v="Yes"/>
    <x v="2"/>
    <x v="0"/>
    <s v="No"/>
    <x v="0"/>
    <n v="0"/>
    <x v="0"/>
  </r>
  <r>
    <s v="OO13"/>
    <s v="Further occurrences"/>
    <s v="F16"/>
    <s v="Abandoned Vehicle"/>
    <s v="No additional information"/>
    <s v="Yes"/>
    <x v="2"/>
    <x v="1"/>
    <s v="No"/>
    <x v="0"/>
    <n v="0"/>
    <x v="0"/>
  </r>
  <r>
    <s v="OO8"/>
    <s v="Core responder operations"/>
    <s v="CR07"/>
    <s v="Police incident"/>
    <s v="Not scored as too infrequent, include but leave to schemes to capture if relevant to their area - see assumption."/>
    <s v="No"/>
    <x v="1"/>
    <x v="0"/>
    <s v="No"/>
    <x v="0"/>
    <n v="0"/>
    <x v="2"/>
  </r>
  <r>
    <s v="OO8"/>
    <s v="Core responder operations"/>
    <s v="CR07"/>
    <s v="Police incident"/>
    <s v="Not scored as too infrequent, include but leave to schemes to capture if relevant to their area - see assumption."/>
    <s v="No"/>
    <x v="1"/>
    <x v="1"/>
    <s v="No"/>
    <x v="0"/>
    <n v="0"/>
    <x v="2"/>
  </r>
  <r>
    <s v="OO8"/>
    <s v="Core responder operations"/>
    <s v="CR07"/>
    <s v="Police incident"/>
    <s v="Not scored as too infrequent, include but leave to schemes to capture if relevant to their area - see assumption."/>
    <s v="No"/>
    <x v="1"/>
    <x v="2"/>
    <s v="No"/>
    <x v="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BED663-AF2C-4171-8E10-00B1477A0750}" name="PivotTable1" cacheId="92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5" firstHeaderRow="1" firstDataRow="1" firstDataCol="1"/>
  <pivotFields count="12">
    <pivotField showAll="0"/>
    <pivotField showAll="0"/>
    <pivotField showAll="0"/>
    <pivotField showAll="0"/>
    <pivotField showAll="0"/>
    <pivotField showAll="0"/>
    <pivotField axis="axisRow" showAll="0">
      <items count="5">
        <item x="1"/>
        <item x="0"/>
        <item x="2"/>
        <item x="3"/>
        <item t="default"/>
      </items>
    </pivotField>
    <pivotField axis="axisRow" showAll="0">
      <items count="4">
        <item x="2"/>
        <item x="0"/>
        <item x="1"/>
        <item t="default"/>
      </items>
    </pivotField>
    <pivotField showAll="0"/>
    <pivotField axis="axisRow" showAll="0">
      <items count="5">
        <item x="2"/>
        <item x="1"/>
        <item x="0"/>
        <item x="3"/>
        <item t="default"/>
      </items>
    </pivotField>
    <pivotField dataField="1" numFmtId="1" showAll="0"/>
    <pivotField axis="axisRow" showAll="0">
      <items count="7">
        <item x="1"/>
        <item x="0"/>
        <item x="2"/>
        <item x="3"/>
        <item x="4"/>
        <item x="5"/>
        <item t="default"/>
      </items>
    </pivotField>
  </pivotFields>
  <rowFields count="4">
    <field x="7"/>
    <field x="6"/>
    <field x="9"/>
    <field x="11"/>
  </rowFields>
  <rowItems count="142">
    <i>
      <x/>
    </i>
    <i r="1">
      <x/>
    </i>
    <i r="2">
      <x/>
    </i>
    <i r="3">
      <x/>
    </i>
    <i r="3">
      <x v="1"/>
    </i>
    <i r="3">
      <x v="2"/>
    </i>
    <i r="3">
      <x v="3"/>
    </i>
    <i r="3">
      <x v="4"/>
    </i>
    <i r="3">
      <x v="5"/>
    </i>
    <i r="2">
      <x v="1"/>
    </i>
    <i r="3">
      <x/>
    </i>
    <i r="3">
      <x v="1"/>
    </i>
    <i r="3">
      <x v="2"/>
    </i>
    <i r="3">
      <x v="3"/>
    </i>
    <i r="3">
      <x v="4"/>
    </i>
    <i r="3">
      <x v="5"/>
    </i>
    <i r="2">
      <x v="2"/>
    </i>
    <i r="3">
      <x/>
    </i>
    <i r="3">
      <x v="1"/>
    </i>
    <i r="3">
      <x v="2"/>
    </i>
    <i r="3">
      <x v="3"/>
    </i>
    <i r="3">
      <x v="4"/>
    </i>
    <i r="3">
      <x v="5"/>
    </i>
    <i r="2">
      <x v="3"/>
    </i>
    <i r="3">
      <x/>
    </i>
    <i r="3">
      <x v="1"/>
    </i>
    <i r="3">
      <x v="2"/>
    </i>
    <i r="3">
      <x v="3"/>
    </i>
    <i r="3">
      <x v="4"/>
    </i>
    <i r="3">
      <x v="5"/>
    </i>
    <i r="1">
      <x v="1"/>
    </i>
    <i r="2">
      <x v="2"/>
    </i>
    <i r="3">
      <x/>
    </i>
    <i r="3">
      <x v="1"/>
    </i>
    <i r="3">
      <x v="3"/>
    </i>
    <i r="3">
      <x v="4"/>
    </i>
    <i r="3">
      <x v="5"/>
    </i>
    <i r="1">
      <x v="2"/>
    </i>
    <i r="2">
      <x v="2"/>
    </i>
    <i r="3">
      <x/>
    </i>
    <i r="3">
      <x v="1"/>
    </i>
    <i r="3">
      <x v="3"/>
    </i>
    <i r="3">
      <x v="4"/>
    </i>
    <i r="3">
      <x v="5"/>
    </i>
    <i r="1">
      <x v="3"/>
    </i>
    <i r="2">
      <x v="2"/>
    </i>
    <i r="3">
      <x v="2"/>
    </i>
    <i>
      <x v="1"/>
    </i>
    <i r="1">
      <x/>
    </i>
    <i r="2">
      <x/>
    </i>
    <i r="3">
      <x/>
    </i>
    <i r="3">
      <x v="1"/>
    </i>
    <i r="3">
      <x v="2"/>
    </i>
    <i r="3">
      <x v="3"/>
    </i>
    <i r="3">
      <x v="4"/>
    </i>
    <i r="3">
      <x v="5"/>
    </i>
    <i r="2">
      <x v="1"/>
    </i>
    <i r="3">
      <x/>
    </i>
    <i r="3">
      <x v="1"/>
    </i>
    <i r="3">
      <x v="2"/>
    </i>
    <i r="3">
      <x v="3"/>
    </i>
    <i r="3">
      <x v="4"/>
    </i>
    <i r="3">
      <x v="5"/>
    </i>
    <i r="2">
      <x v="2"/>
    </i>
    <i r="3">
      <x/>
    </i>
    <i r="3">
      <x v="1"/>
    </i>
    <i r="3">
      <x v="2"/>
    </i>
    <i r="3">
      <x v="3"/>
    </i>
    <i r="3">
      <x v="4"/>
    </i>
    <i r="3">
      <x v="5"/>
    </i>
    <i r="2">
      <x v="3"/>
    </i>
    <i r="3">
      <x/>
    </i>
    <i r="3">
      <x v="1"/>
    </i>
    <i r="3">
      <x v="2"/>
    </i>
    <i r="3">
      <x v="3"/>
    </i>
    <i r="3">
      <x v="4"/>
    </i>
    <i r="3">
      <x v="5"/>
    </i>
    <i r="1">
      <x v="1"/>
    </i>
    <i r="2">
      <x v="2"/>
    </i>
    <i r="3">
      <x/>
    </i>
    <i r="3">
      <x v="1"/>
    </i>
    <i r="3">
      <x v="3"/>
    </i>
    <i r="3">
      <x v="4"/>
    </i>
    <i r="3">
      <x v="5"/>
    </i>
    <i r="1">
      <x v="2"/>
    </i>
    <i r="2">
      <x v="2"/>
    </i>
    <i r="3">
      <x/>
    </i>
    <i r="3">
      <x v="1"/>
    </i>
    <i r="3">
      <x v="3"/>
    </i>
    <i r="3">
      <x v="4"/>
    </i>
    <i r="3">
      <x v="5"/>
    </i>
    <i r="1">
      <x v="3"/>
    </i>
    <i r="2">
      <x v="2"/>
    </i>
    <i r="3">
      <x v="2"/>
    </i>
    <i>
      <x v="2"/>
    </i>
    <i r="1">
      <x/>
    </i>
    <i r="2">
      <x/>
    </i>
    <i r="3">
      <x/>
    </i>
    <i r="3">
      <x v="1"/>
    </i>
    <i r="3">
      <x v="2"/>
    </i>
    <i r="3">
      <x v="3"/>
    </i>
    <i r="3">
      <x v="4"/>
    </i>
    <i r="3">
      <x v="5"/>
    </i>
    <i r="2">
      <x v="1"/>
    </i>
    <i r="3">
      <x/>
    </i>
    <i r="3">
      <x v="1"/>
    </i>
    <i r="3">
      <x v="2"/>
    </i>
    <i r="3">
      <x v="3"/>
    </i>
    <i r="3">
      <x v="4"/>
    </i>
    <i r="3">
      <x v="5"/>
    </i>
    <i r="2">
      <x v="2"/>
    </i>
    <i r="3">
      <x/>
    </i>
    <i r="3">
      <x v="1"/>
    </i>
    <i r="3">
      <x v="2"/>
    </i>
    <i r="3">
      <x v="3"/>
    </i>
    <i r="3">
      <x v="4"/>
    </i>
    <i r="3">
      <x v="5"/>
    </i>
    <i r="2">
      <x v="3"/>
    </i>
    <i r="3">
      <x/>
    </i>
    <i r="3">
      <x v="1"/>
    </i>
    <i r="3">
      <x v="2"/>
    </i>
    <i r="3">
      <x v="3"/>
    </i>
    <i r="3">
      <x v="4"/>
    </i>
    <i r="3">
      <x v="5"/>
    </i>
    <i r="1">
      <x v="1"/>
    </i>
    <i r="2">
      <x v="2"/>
    </i>
    <i r="3">
      <x/>
    </i>
    <i r="3">
      <x v="1"/>
    </i>
    <i r="3">
      <x v="3"/>
    </i>
    <i r="3">
      <x v="4"/>
    </i>
    <i r="3">
      <x v="5"/>
    </i>
    <i r="1">
      <x v="2"/>
    </i>
    <i r="2">
      <x v="2"/>
    </i>
    <i r="3">
      <x/>
    </i>
    <i r="3">
      <x v="1"/>
    </i>
    <i r="3">
      <x v="3"/>
    </i>
    <i r="3">
      <x v="4"/>
    </i>
    <i r="3">
      <x v="5"/>
    </i>
    <i r="1">
      <x v="3"/>
    </i>
    <i r="2">
      <x v="2"/>
    </i>
    <i r="3">
      <x v="2"/>
    </i>
    <i t="grand">
      <x/>
    </i>
  </rowItems>
  <colItems count="1">
    <i/>
  </colItems>
  <dataFields count="1">
    <dataField name="Sum of Average frequency (per 1,000 miles / year)" fld="10" baseField="0" baseItem="0"/>
  </dataFields>
  <formats count="66">
    <format dxfId="10">
      <pivotArea collapsedLevelsAreSubtotals="1" fieldPosition="0">
        <references count="1">
          <reference field="7" count="1">
            <x v="0"/>
          </reference>
        </references>
      </pivotArea>
    </format>
    <format dxfId="11">
      <pivotArea collapsedLevelsAreSubtotals="1" fieldPosition="0">
        <references count="2">
          <reference field="6" count="1">
            <x v="0"/>
          </reference>
          <reference field="7" count="1" selected="0">
            <x v="0"/>
          </reference>
        </references>
      </pivotArea>
    </format>
    <format dxfId="12">
      <pivotArea collapsedLevelsAreSubtotals="1" fieldPosition="0">
        <references count="3">
          <reference field="6" count="1" selected="0">
            <x v="0"/>
          </reference>
          <reference field="7" count="1" selected="0">
            <x v="0"/>
          </reference>
          <reference field="9" count="1">
            <x v="0"/>
          </reference>
        </references>
      </pivotArea>
    </format>
    <format dxfId="13">
      <pivotArea collapsedLevelsAreSubtotals="1" fieldPosition="0">
        <references count="4">
          <reference field="6" count="1" selected="0">
            <x v="0"/>
          </reference>
          <reference field="7" count="1" selected="0">
            <x v="0"/>
          </reference>
          <reference field="9" count="1" selected="0">
            <x v="0"/>
          </reference>
          <reference field="11" count="0"/>
        </references>
      </pivotArea>
    </format>
    <format dxfId="14">
      <pivotArea collapsedLevelsAreSubtotals="1" fieldPosition="0">
        <references count="3">
          <reference field="6" count="1" selected="0">
            <x v="0"/>
          </reference>
          <reference field="7" count="1" selected="0">
            <x v="0"/>
          </reference>
          <reference field="9" count="1">
            <x v="1"/>
          </reference>
        </references>
      </pivotArea>
    </format>
    <format dxfId="15">
      <pivotArea collapsedLevelsAreSubtotals="1" fieldPosition="0">
        <references count="4">
          <reference field="6" count="1" selected="0">
            <x v="0"/>
          </reference>
          <reference field="7" count="1" selected="0">
            <x v="0"/>
          </reference>
          <reference field="9" count="1" selected="0">
            <x v="1"/>
          </reference>
          <reference field="11" count="0"/>
        </references>
      </pivotArea>
    </format>
    <format dxfId="16">
      <pivotArea collapsedLevelsAreSubtotals="1" fieldPosition="0">
        <references count="3">
          <reference field="6" count="1" selected="0">
            <x v="0"/>
          </reference>
          <reference field="7" count="1" selected="0">
            <x v="0"/>
          </reference>
          <reference field="9" count="1">
            <x v="2"/>
          </reference>
        </references>
      </pivotArea>
    </format>
    <format dxfId="17">
      <pivotArea collapsedLevelsAreSubtotals="1" fieldPosition="0">
        <references count="4">
          <reference field="6" count="1" selected="0">
            <x v="0"/>
          </reference>
          <reference field="7" count="1" selected="0">
            <x v="0"/>
          </reference>
          <reference field="9" count="1" selected="0">
            <x v="2"/>
          </reference>
          <reference field="11" count="0"/>
        </references>
      </pivotArea>
    </format>
    <format dxfId="18">
      <pivotArea collapsedLevelsAreSubtotals="1" fieldPosition="0">
        <references count="3">
          <reference field="6" count="1" selected="0">
            <x v="0"/>
          </reference>
          <reference field="7" count="1" selected="0">
            <x v="0"/>
          </reference>
          <reference field="9" count="1">
            <x v="3"/>
          </reference>
        </references>
      </pivotArea>
    </format>
    <format dxfId="19">
      <pivotArea collapsedLevelsAreSubtotals="1" fieldPosition="0">
        <references count="4">
          <reference field="6" count="1" selected="0">
            <x v="0"/>
          </reference>
          <reference field="7" count="1" selected="0">
            <x v="0"/>
          </reference>
          <reference field="9" count="1" selected="0">
            <x v="3"/>
          </reference>
          <reference field="11" count="0"/>
        </references>
      </pivotArea>
    </format>
    <format dxfId="20">
      <pivotArea collapsedLevelsAreSubtotals="1" fieldPosition="0">
        <references count="2">
          <reference field="6" count="1">
            <x v="1"/>
          </reference>
          <reference field="7" count="1" selected="0">
            <x v="0"/>
          </reference>
        </references>
      </pivotArea>
    </format>
    <format dxfId="21">
      <pivotArea collapsedLevelsAreSubtotals="1" fieldPosition="0">
        <references count="3">
          <reference field="6" count="1" selected="0">
            <x v="1"/>
          </reference>
          <reference field="7" count="1" selected="0">
            <x v="0"/>
          </reference>
          <reference field="9" count="1">
            <x v="2"/>
          </reference>
        </references>
      </pivotArea>
    </format>
    <format dxfId="22">
      <pivotArea collapsedLevelsAreSubtotals="1" fieldPosition="0">
        <references count="4">
          <reference field="6" count="1" selected="0">
            <x v="1"/>
          </reference>
          <reference field="7" count="1" selected="0">
            <x v="0"/>
          </reference>
          <reference field="9" count="1" selected="0">
            <x v="2"/>
          </reference>
          <reference field="11" count="5">
            <x v="0"/>
            <x v="1"/>
            <x v="3"/>
            <x v="4"/>
            <x v="5"/>
          </reference>
        </references>
      </pivotArea>
    </format>
    <format dxfId="23">
      <pivotArea collapsedLevelsAreSubtotals="1" fieldPosition="0">
        <references count="2">
          <reference field="6" count="1">
            <x v="2"/>
          </reference>
          <reference field="7" count="1" selected="0">
            <x v="0"/>
          </reference>
        </references>
      </pivotArea>
    </format>
    <format dxfId="24">
      <pivotArea collapsedLevelsAreSubtotals="1" fieldPosition="0">
        <references count="3">
          <reference field="6" count="1" selected="0">
            <x v="2"/>
          </reference>
          <reference field="7" count="1" selected="0">
            <x v="0"/>
          </reference>
          <reference field="9" count="1">
            <x v="2"/>
          </reference>
        </references>
      </pivotArea>
    </format>
    <format dxfId="25">
      <pivotArea collapsedLevelsAreSubtotals="1" fieldPosition="0">
        <references count="4">
          <reference field="6" count="1" selected="0">
            <x v="2"/>
          </reference>
          <reference field="7" count="1" selected="0">
            <x v="0"/>
          </reference>
          <reference field="9" count="1" selected="0">
            <x v="2"/>
          </reference>
          <reference field="11" count="5">
            <x v="0"/>
            <x v="1"/>
            <x v="3"/>
            <x v="4"/>
            <x v="5"/>
          </reference>
        </references>
      </pivotArea>
    </format>
    <format dxfId="26">
      <pivotArea collapsedLevelsAreSubtotals="1" fieldPosition="0">
        <references count="2">
          <reference field="6" count="1">
            <x v="3"/>
          </reference>
          <reference field="7" count="1" selected="0">
            <x v="0"/>
          </reference>
        </references>
      </pivotArea>
    </format>
    <format dxfId="27">
      <pivotArea collapsedLevelsAreSubtotals="1" fieldPosition="0">
        <references count="3">
          <reference field="6" count="1" selected="0">
            <x v="3"/>
          </reference>
          <reference field="7" count="1" selected="0">
            <x v="0"/>
          </reference>
          <reference field="9" count="1">
            <x v="2"/>
          </reference>
        </references>
      </pivotArea>
    </format>
    <format dxfId="28">
      <pivotArea collapsedLevelsAreSubtotals="1" fieldPosition="0">
        <references count="4">
          <reference field="6" count="1" selected="0">
            <x v="3"/>
          </reference>
          <reference field="7" count="1" selected="0">
            <x v="0"/>
          </reference>
          <reference field="9" count="1" selected="0">
            <x v="2"/>
          </reference>
          <reference field="11" count="1">
            <x v="2"/>
          </reference>
        </references>
      </pivotArea>
    </format>
    <format dxfId="29">
      <pivotArea collapsedLevelsAreSubtotals="1" fieldPosition="0">
        <references count="1">
          <reference field="7" count="1">
            <x v="1"/>
          </reference>
        </references>
      </pivotArea>
    </format>
    <format dxfId="30">
      <pivotArea collapsedLevelsAreSubtotals="1" fieldPosition="0">
        <references count="2">
          <reference field="6" count="1">
            <x v="0"/>
          </reference>
          <reference field="7" count="1" selected="0">
            <x v="1"/>
          </reference>
        </references>
      </pivotArea>
    </format>
    <format dxfId="31">
      <pivotArea collapsedLevelsAreSubtotals="1" fieldPosition="0">
        <references count="3">
          <reference field="6" count="1" selected="0">
            <x v="0"/>
          </reference>
          <reference field="7" count="1" selected="0">
            <x v="1"/>
          </reference>
          <reference field="9" count="1">
            <x v="0"/>
          </reference>
        </references>
      </pivotArea>
    </format>
    <format dxfId="32">
      <pivotArea collapsedLevelsAreSubtotals="1" fieldPosition="0">
        <references count="4">
          <reference field="6" count="1" selected="0">
            <x v="0"/>
          </reference>
          <reference field="7" count="1" selected="0">
            <x v="1"/>
          </reference>
          <reference field="9" count="1" selected="0">
            <x v="0"/>
          </reference>
          <reference field="11" count="0"/>
        </references>
      </pivotArea>
    </format>
    <format dxfId="33">
      <pivotArea collapsedLevelsAreSubtotals="1" fieldPosition="0">
        <references count="3">
          <reference field="6" count="1" selected="0">
            <x v="0"/>
          </reference>
          <reference field="7" count="1" selected="0">
            <x v="1"/>
          </reference>
          <reference field="9" count="1">
            <x v="1"/>
          </reference>
        </references>
      </pivotArea>
    </format>
    <format dxfId="34">
      <pivotArea collapsedLevelsAreSubtotals="1" fieldPosition="0">
        <references count="4">
          <reference field="6" count="1" selected="0">
            <x v="0"/>
          </reference>
          <reference field="7" count="1" selected="0">
            <x v="1"/>
          </reference>
          <reference field="9" count="1" selected="0">
            <x v="1"/>
          </reference>
          <reference field="11" count="0"/>
        </references>
      </pivotArea>
    </format>
    <format dxfId="35">
      <pivotArea collapsedLevelsAreSubtotals="1" fieldPosition="0">
        <references count="3">
          <reference field="6" count="1" selected="0">
            <x v="0"/>
          </reference>
          <reference field="7" count="1" selected="0">
            <x v="1"/>
          </reference>
          <reference field="9" count="1">
            <x v="2"/>
          </reference>
        </references>
      </pivotArea>
    </format>
    <format dxfId="36">
      <pivotArea collapsedLevelsAreSubtotals="1" fieldPosition="0">
        <references count="4">
          <reference field="6" count="1" selected="0">
            <x v="0"/>
          </reference>
          <reference field="7" count="1" selected="0">
            <x v="1"/>
          </reference>
          <reference field="9" count="1" selected="0">
            <x v="2"/>
          </reference>
          <reference field="11" count="0"/>
        </references>
      </pivotArea>
    </format>
    <format dxfId="37">
      <pivotArea collapsedLevelsAreSubtotals="1" fieldPosition="0">
        <references count="3">
          <reference field="6" count="1" selected="0">
            <x v="0"/>
          </reference>
          <reference field="7" count="1" selected="0">
            <x v="1"/>
          </reference>
          <reference field="9" count="1">
            <x v="3"/>
          </reference>
        </references>
      </pivotArea>
    </format>
    <format dxfId="38">
      <pivotArea collapsedLevelsAreSubtotals="1" fieldPosition="0">
        <references count="4">
          <reference field="6" count="1" selected="0">
            <x v="0"/>
          </reference>
          <reference field="7" count="1" selected="0">
            <x v="1"/>
          </reference>
          <reference field="9" count="1" selected="0">
            <x v="3"/>
          </reference>
          <reference field="11" count="0"/>
        </references>
      </pivotArea>
    </format>
    <format dxfId="39">
      <pivotArea collapsedLevelsAreSubtotals="1" fieldPosition="0">
        <references count="2">
          <reference field="6" count="1">
            <x v="1"/>
          </reference>
          <reference field="7" count="1" selected="0">
            <x v="1"/>
          </reference>
        </references>
      </pivotArea>
    </format>
    <format dxfId="40">
      <pivotArea collapsedLevelsAreSubtotals="1" fieldPosition="0">
        <references count="3">
          <reference field="6" count="1" selected="0">
            <x v="1"/>
          </reference>
          <reference field="7" count="1" selected="0">
            <x v="1"/>
          </reference>
          <reference field="9" count="1">
            <x v="2"/>
          </reference>
        </references>
      </pivotArea>
    </format>
    <format dxfId="41">
      <pivotArea collapsedLevelsAreSubtotals="1" fieldPosition="0">
        <references count="4">
          <reference field="6" count="1" selected="0">
            <x v="1"/>
          </reference>
          <reference field="7" count="1" selected="0">
            <x v="1"/>
          </reference>
          <reference field="9" count="1" selected="0">
            <x v="2"/>
          </reference>
          <reference field="11" count="5">
            <x v="0"/>
            <x v="1"/>
            <x v="3"/>
            <x v="4"/>
            <x v="5"/>
          </reference>
        </references>
      </pivotArea>
    </format>
    <format dxfId="42">
      <pivotArea collapsedLevelsAreSubtotals="1" fieldPosition="0">
        <references count="2">
          <reference field="6" count="1">
            <x v="2"/>
          </reference>
          <reference field="7" count="1" selected="0">
            <x v="1"/>
          </reference>
        </references>
      </pivotArea>
    </format>
    <format dxfId="43">
      <pivotArea collapsedLevelsAreSubtotals="1" fieldPosition="0">
        <references count="3">
          <reference field="6" count="1" selected="0">
            <x v="2"/>
          </reference>
          <reference field="7" count="1" selected="0">
            <x v="1"/>
          </reference>
          <reference field="9" count="1">
            <x v="2"/>
          </reference>
        </references>
      </pivotArea>
    </format>
    <format dxfId="44">
      <pivotArea collapsedLevelsAreSubtotals="1" fieldPosition="0">
        <references count="4">
          <reference field="6" count="1" selected="0">
            <x v="2"/>
          </reference>
          <reference field="7" count="1" selected="0">
            <x v="1"/>
          </reference>
          <reference field="9" count="1" selected="0">
            <x v="2"/>
          </reference>
          <reference field="11" count="5">
            <x v="0"/>
            <x v="1"/>
            <x v="3"/>
            <x v="4"/>
            <x v="5"/>
          </reference>
        </references>
      </pivotArea>
    </format>
    <format dxfId="45">
      <pivotArea collapsedLevelsAreSubtotals="1" fieldPosition="0">
        <references count="2">
          <reference field="6" count="1">
            <x v="3"/>
          </reference>
          <reference field="7" count="1" selected="0">
            <x v="1"/>
          </reference>
        </references>
      </pivotArea>
    </format>
    <format dxfId="46">
      <pivotArea collapsedLevelsAreSubtotals="1" fieldPosition="0">
        <references count="3">
          <reference field="6" count="1" selected="0">
            <x v="3"/>
          </reference>
          <reference field="7" count="1" selected="0">
            <x v="1"/>
          </reference>
          <reference field="9" count="1">
            <x v="2"/>
          </reference>
        </references>
      </pivotArea>
    </format>
    <format dxfId="47">
      <pivotArea collapsedLevelsAreSubtotals="1" fieldPosition="0">
        <references count="4">
          <reference field="6" count="1" selected="0">
            <x v="3"/>
          </reference>
          <reference field="7" count="1" selected="0">
            <x v="1"/>
          </reference>
          <reference field="9" count="1" selected="0">
            <x v="2"/>
          </reference>
          <reference field="11" count="1">
            <x v="2"/>
          </reference>
        </references>
      </pivotArea>
    </format>
    <format dxfId="48">
      <pivotArea collapsedLevelsAreSubtotals="1" fieldPosition="0">
        <references count="1">
          <reference field="7" count="1">
            <x v="2"/>
          </reference>
        </references>
      </pivotArea>
    </format>
    <format dxfId="49">
      <pivotArea collapsedLevelsAreSubtotals="1" fieldPosition="0">
        <references count="2">
          <reference field="6" count="1">
            <x v="0"/>
          </reference>
          <reference field="7" count="1" selected="0">
            <x v="2"/>
          </reference>
        </references>
      </pivotArea>
    </format>
    <format dxfId="50">
      <pivotArea collapsedLevelsAreSubtotals="1" fieldPosition="0">
        <references count="3">
          <reference field="6" count="1" selected="0">
            <x v="0"/>
          </reference>
          <reference field="7" count="1" selected="0">
            <x v="2"/>
          </reference>
          <reference field="9" count="1">
            <x v="0"/>
          </reference>
        </references>
      </pivotArea>
    </format>
    <format dxfId="51">
      <pivotArea collapsedLevelsAreSubtotals="1" fieldPosition="0">
        <references count="4">
          <reference field="6" count="1" selected="0">
            <x v="0"/>
          </reference>
          <reference field="7" count="1" selected="0">
            <x v="2"/>
          </reference>
          <reference field="9" count="1" selected="0">
            <x v="0"/>
          </reference>
          <reference field="11" count="0"/>
        </references>
      </pivotArea>
    </format>
    <format dxfId="52">
      <pivotArea collapsedLevelsAreSubtotals="1" fieldPosition="0">
        <references count="3">
          <reference field="6" count="1" selected="0">
            <x v="0"/>
          </reference>
          <reference field="7" count="1" selected="0">
            <x v="2"/>
          </reference>
          <reference field="9" count="1">
            <x v="1"/>
          </reference>
        </references>
      </pivotArea>
    </format>
    <format dxfId="53">
      <pivotArea collapsedLevelsAreSubtotals="1" fieldPosition="0">
        <references count="4">
          <reference field="6" count="1" selected="0">
            <x v="0"/>
          </reference>
          <reference field="7" count="1" selected="0">
            <x v="2"/>
          </reference>
          <reference field="9" count="1" selected="0">
            <x v="1"/>
          </reference>
          <reference field="11" count="0"/>
        </references>
      </pivotArea>
    </format>
    <format dxfId="54">
      <pivotArea collapsedLevelsAreSubtotals="1" fieldPosition="0">
        <references count="3">
          <reference field="6" count="1" selected="0">
            <x v="0"/>
          </reference>
          <reference field="7" count="1" selected="0">
            <x v="2"/>
          </reference>
          <reference field="9" count="1">
            <x v="2"/>
          </reference>
        </references>
      </pivotArea>
    </format>
    <format dxfId="55">
      <pivotArea collapsedLevelsAreSubtotals="1" fieldPosition="0">
        <references count="4">
          <reference field="6" count="1" selected="0">
            <x v="0"/>
          </reference>
          <reference field="7" count="1" selected="0">
            <x v="2"/>
          </reference>
          <reference field="9" count="1" selected="0">
            <x v="2"/>
          </reference>
          <reference field="11" count="0"/>
        </references>
      </pivotArea>
    </format>
    <format dxfId="56">
      <pivotArea collapsedLevelsAreSubtotals="1" fieldPosition="0">
        <references count="3">
          <reference field="6" count="1" selected="0">
            <x v="0"/>
          </reference>
          <reference field="7" count="1" selected="0">
            <x v="2"/>
          </reference>
          <reference field="9" count="1">
            <x v="3"/>
          </reference>
        </references>
      </pivotArea>
    </format>
    <format dxfId="57">
      <pivotArea collapsedLevelsAreSubtotals="1" fieldPosition="0">
        <references count="4">
          <reference field="6" count="1" selected="0">
            <x v="0"/>
          </reference>
          <reference field="7" count="1" selected="0">
            <x v="2"/>
          </reference>
          <reference field="9" count="1" selected="0">
            <x v="3"/>
          </reference>
          <reference field="11" count="0"/>
        </references>
      </pivotArea>
    </format>
    <format dxfId="58">
      <pivotArea collapsedLevelsAreSubtotals="1" fieldPosition="0">
        <references count="2">
          <reference field="6" count="1">
            <x v="1"/>
          </reference>
          <reference field="7" count="1" selected="0">
            <x v="2"/>
          </reference>
        </references>
      </pivotArea>
    </format>
    <format dxfId="59">
      <pivotArea collapsedLevelsAreSubtotals="1" fieldPosition="0">
        <references count="3">
          <reference field="6" count="1" selected="0">
            <x v="1"/>
          </reference>
          <reference field="7" count="1" selected="0">
            <x v="2"/>
          </reference>
          <reference field="9" count="1">
            <x v="2"/>
          </reference>
        </references>
      </pivotArea>
    </format>
    <format dxfId="60">
      <pivotArea collapsedLevelsAreSubtotals="1" fieldPosition="0">
        <references count="4">
          <reference field="6" count="1" selected="0">
            <x v="1"/>
          </reference>
          <reference field="7" count="1" selected="0">
            <x v="2"/>
          </reference>
          <reference field="9" count="1" selected="0">
            <x v="2"/>
          </reference>
          <reference field="11" count="5">
            <x v="0"/>
            <x v="1"/>
            <x v="3"/>
            <x v="4"/>
            <x v="5"/>
          </reference>
        </references>
      </pivotArea>
    </format>
    <format dxfId="61">
      <pivotArea collapsedLevelsAreSubtotals="1" fieldPosition="0">
        <references count="2">
          <reference field="6" count="1">
            <x v="2"/>
          </reference>
          <reference field="7" count="1" selected="0">
            <x v="2"/>
          </reference>
        </references>
      </pivotArea>
    </format>
    <format dxfId="62">
      <pivotArea collapsedLevelsAreSubtotals="1" fieldPosition="0">
        <references count="3">
          <reference field="6" count="1" selected="0">
            <x v="2"/>
          </reference>
          <reference field="7" count="1" selected="0">
            <x v="2"/>
          </reference>
          <reference field="9" count="1">
            <x v="2"/>
          </reference>
        </references>
      </pivotArea>
    </format>
    <format dxfId="63">
      <pivotArea collapsedLevelsAreSubtotals="1" fieldPosition="0">
        <references count="4">
          <reference field="6" count="1" selected="0">
            <x v="2"/>
          </reference>
          <reference field="7" count="1" selected="0">
            <x v="2"/>
          </reference>
          <reference field="9" count="1" selected="0">
            <x v="2"/>
          </reference>
          <reference field="11" count="5">
            <x v="0"/>
            <x v="1"/>
            <x v="3"/>
            <x v="4"/>
            <x v="5"/>
          </reference>
        </references>
      </pivotArea>
    </format>
    <format dxfId="64">
      <pivotArea collapsedLevelsAreSubtotals="1" fieldPosition="0">
        <references count="2">
          <reference field="6" count="1">
            <x v="3"/>
          </reference>
          <reference field="7" count="1" selected="0">
            <x v="2"/>
          </reference>
        </references>
      </pivotArea>
    </format>
    <format dxfId="65">
      <pivotArea collapsedLevelsAreSubtotals="1" fieldPosition="0">
        <references count="3">
          <reference field="6" count="1" selected="0">
            <x v="3"/>
          </reference>
          <reference field="7" count="1" selected="0">
            <x v="2"/>
          </reference>
          <reference field="9" count="1">
            <x v="2"/>
          </reference>
        </references>
      </pivotArea>
    </format>
    <format dxfId="66">
      <pivotArea collapsedLevelsAreSubtotals="1" fieldPosition="0">
        <references count="4">
          <reference field="6" count="1" selected="0">
            <x v="3"/>
          </reference>
          <reference field="7" count="1" selected="0">
            <x v="2"/>
          </reference>
          <reference field="9" count="1" selected="0">
            <x v="2"/>
          </reference>
          <reference field="11" count="1">
            <x v="2"/>
          </reference>
        </references>
      </pivotArea>
    </format>
    <format dxfId="67">
      <pivotArea grandRow="1" outline="0" collapsedLevelsAreSubtotals="1" fieldPosition="0"/>
    </format>
    <format dxfId="68">
      <pivotArea collapsedLevelsAreSubtotals="1" fieldPosition="0">
        <references count="4">
          <reference field="6" count="1" selected="0">
            <x v="3"/>
          </reference>
          <reference field="7" count="1" selected="0">
            <x v="2"/>
          </reference>
          <reference field="9" count="1" selected="0">
            <x v="2"/>
          </reference>
          <reference field="11" count="1">
            <x v="2"/>
          </reference>
        </references>
      </pivotArea>
    </format>
    <format dxfId="69">
      <pivotArea collapsedLevelsAreSubtotals="1" fieldPosition="0">
        <references count="4">
          <reference field="6" count="1" selected="0">
            <x v="2"/>
          </reference>
          <reference field="7" count="1" selected="0">
            <x v="2"/>
          </reference>
          <reference field="9" count="1" selected="0">
            <x v="2"/>
          </reference>
          <reference field="11" count="5">
            <x v="0"/>
            <x v="1"/>
            <x v="3"/>
            <x v="4"/>
            <x v="5"/>
          </reference>
        </references>
      </pivotArea>
    </format>
    <format dxfId="70">
      <pivotArea dataOnly="0" labelOnly="1" fieldPosition="0">
        <references count="4">
          <reference field="6" count="1" selected="0">
            <x v="2"/>
          </reference>
          <reference field="7" count="1" selected="0">
            <x v="2"/>
          </reference>
          <reference field="9" count="1" selected="0">
            <x v="2"/>
          </reference>
          <reference field="11" count="5">
            <x v="0"/>
            <x v="1"/>
            <x v="3"/>
            <x v="4"/>
            <x v="5"/>
          </reference>
        </references>
      </pivotArea>
    </format>
    <format dxfId="71">
      <pivotArea dataOnly="0" fieldPosition="0">
        <references count="1">
          <reference field="11" count="5">
            <x v="0"/>
            <x v="1"/>
            <x v="3"/>
            <x v="4"/>
            <x v="5"/>
          </reference>
        </references>
      </pivotArea>
    </format>
    <format dxfId="72">
      <pivotArea collapsedLevelsAreSubtotals="1" fieldPosition="0">
        <references count="4">
          <reference field="6" count="1" selected="0">
            <x v="3"/>
          </reference>
          <reference field="7" count="1" selected="0">
            <x v="1"/>
          </reference>
          <reference field="9" count="1" selected="0">
            <x v="2"/>
          </reference>
          <reference field="11" count="1">
            <x v="2"/>
          </reference>
        </references>
      </pivotArea>
    </format>
    <format dxfId="73">
      <pivotArea dataOnly="0" labelOnly="1" fieldPosition="0">
        <references count="4">
          <reference field="6" count="1" selected="0">
            <x v="3"/>
          </reference>
          <reference field="7" count="1" selected="0">
            <x v="1"/>
          </reference>
          <reference field="9" count="1" selected="0">
            <x v="2"/>
          </reference>
          <reference field="11" count="1">
            <x v="2"/>
          </reference>
        </references>
      </pivotArea>
    </format>
    <format dxfId="74">
      <pivotArea collapsedLevelsAreSubtotals="1" fieldPosition="0">
        <references count="4">
          <reference field="6" count="1" selected="0">
            <x v="3"/>
          </reference>
          <reference field="7" count="1" selected="0">
            <x v="0"/>
          </reference>
          <reference field="9" count="1" selected="0">
            <x v="2"/>
          </reference>
          <reference field="11" count="1">
            <x v="2"/>
          </reference>
        </references>
      </pivotArea>
    </format>
    <format dxfId="75">
      <pivotArea dataOnly="0" labelOnly="1" fieldPosition="0">
        <references count="4">
          <reference field="6" count="1" selected="0">
            <x v="3"/>
          </reference>
          <reference field="7" count="1" selected="0">
            <x v="0"/>
          </reference>
          <reference field="9" count="1" selected="0">
            <x v="2"/>
          </reference>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otalsRowShown="0" headerRowDxfId="9" tableBorderDxfId="8">
  <autoFilter ref="A1:E7" xr:uid="{00000000-0009-0000-0100-000001000000}"/>
  <tableColumns count="5">
    <tableColumn id="1" xr3:uid="{00000000-0010-0000-0000-000001000000}" name="incident" dataDxfId="7"/>
    <tableColumn id="2" xr3:uid="{00000000-0010-0000-0000-000002000000}" name="speed_limit" dataDxfId="6"/>
    <tableColumn id="3" xr3:uid="{00000000-0010-0000-0000-000003000000}" name="flow_rate" dataDxfId="5"/>
    <tableColumn id="4" xr3:uid="{00000000-0010-0000-0000-000004000000}" name="duration" dataDxfId="4"/>
    <tableColumn id="5" xr3:uid="{00000000-0010-0000-0000-000005000000}" name="Yes/No selec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5" totalsRowShown="0" headerRowDxfId="3" dataDxfId="2">
  <autoFilter ref="A1:B5" xr:uid="{00000000-0009-0000-0100-000002000000}"/>
  <tableColumns count="2">
    <tableColumn id="1" xr3:uid="{00000000-0010-0000-0100-000001000000}" name="Version" dataDxfId="1"/>
    <tableColumn id="2" xr3:uid="{00000000-0010-0000-0100-000002000000}"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D50D-F728-41B5-A5A6-6B4EA88079CB}">
  <dimension ref="C3:G6"/>
  <sheetViews>
    <sheetView workbookViewId="0">
      <selection activeCell="G3" sqref="G3:G6"/>
    </sheetView>
  </sheetViews>
  <sheetFormatPr defaultRowHeight="14.45"/>
  <sheetData>
    <row r="3" spans="3:7">
      <c r="C3">
        <v>72.439512461342545</v>
      </c>
      <c r="D3">
        <f>TRUNC(C3,0)</f>
        <v>72</v>
      </c>
      <c r="E3">
        <f>INT(C3)</f>
        <v>72</v>
      </c>
      <c r="F3">
        <f>ROUND(C3,0)</f>
        <v>72</v>
      </c>
      <c r="G3">
        <v>72</v>
      </c>
    </row>
    <row r="4" spans="3:7">
      <c r="C4">
        <v>0</v>
      </c>
      <c r="D4">
        <f t="shared" ref="D4:D6" si="0">TRUNC(C4,0)</f>
        <v>0</v>
      </c>
      <c r="E4">
        <f t="shared" ref="E4:E6" si="1">INT(C4)</f>
        <v>0</v>
      </c>
      <c r="F4">
        <f t="shared" ref="F4:F6" si="2">ROUND(C4,0)</f>
        <v>0</v>
      </c>
      <c r="G4">
        <v>0</v>
      </c>
    </row>
    <row r="5" spans="3:7">
      <c r="C5">
        <v>32.99</v>
      </c>
      <c r="D5">
        <f t="shared" si="0"/>
        <v>32</v>
      </c>
      <c r="E5">
        <f t="shared" si="1"/>
        <v>32</v>
      </c>
      <c r="F5">
        <f t="shared" si="2"/>
        <v>33</v>
      </c>
      <c r="G5">
        <v>33</v>
      </c>
    </row>
    <row r="6" spans="3:7">
      <c r="C6">
        <v>31.4</v>
      </c>
      <c r="D6">
        <f t="shared" si="0"/>
        <v>31</v>
      </c>
      <c r="E6">
        <f t="shared" si="1"/>
        <v>31</v>
      </c>
      <c r="F6">
        <f t="shared" si="2"/>
        <v>31</v>
      </c>
      <c r="G6">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J4" sqref="J4"/>
    </sheetView>
  </sheetViews>
  <sheetFormatPr defaultRowHeight="14.45"/>
  <cols>
    <col min="1" max="1" width="13.28515625" customWidth="1"/>
    <col min="2" max="2" width="14.28515625" customWidth="1"/>
    <col min="3" max="3" width="18.42578125" customWidth="1"/>
    <col min="4" max="4" width="15.42578125" customWidth="1"/>
  </cols>
  <sheetData>
    <row r="1" spans="1:5" ht="35.1" customHeight="1">
      <c r="A1" s="4" t="s">
        <v>0</v>
      </c>
      <c r="B1" s="5" t="s">
        <v>1</v>
      </c>
      <c r="C1" s="5" t="s">
        <v>2</v>
      </c>
      <c r="D1" s="6" t="s">
        <v>3</v>
      </c>
      <c r="E1" s="15" t="s">
        <v>4</v>
      </c>
    </row>
    <row r="2" spans="1:5" ht="72" customHeight="1">
      <c r="A2" s="7" t="s">
        <v>5</v>
      </c>
      <c r="B2" s="7">
        <v>70</v>
      </c>
      <c r="C2" s="8" t="s">
        <v>6</v>
      </c>
      <c r="D2" s="8">
        <v>0</v>
      </c>
      <c r="E2" t="s">
        <v>7</v>
      </c>
    </row>
    <row r="3" spans="1:5" ht="43.35" customHeight="1">
      <c r="A3" s="7" t="s">
        <v>8</v>
      </c>
      <c r="B3" s="7">
        <v>60</v>
      </c>
      <c r="C3" s="8" t="s">
        <v>9</v>
      </c>
      <c r="D3" s="8">
        <v>2.5</v>
      </c>
      <c r="E3" t="s">
        <v>10</v>
      </c>
    </row>
    <row r="4" spans="1:5">
      <c r="A4" s="7" t="s">
        <v>11</v>
      </c>
      <c r="B4" s="7">
        <v>50</v>
      </c>
      <c r="C4" s="8" t="s">
        <v>12</v>
      </c>
      <c r="D4" s="8">
        <v>10</v>
      </c>
    </row>
    <row r="5" spans="1:5" ht="72" customHeight="1">
      <c r="A5" s="7" t="s">
        <v>13</v>
      </c>
      <c r="B5" s="9">
        <v>40</v>
      </c>
      <c r="C5" s="9"/>
      <c r="D5" s="8">
        <v>25</v>
      </c>
    </row>
    <row r="6" spans="1:5" ht="43.35" customHeight="1">
      <c r="A6" s="7"/>
      <c r="B6" s="9"/>
      <c r="C6" s="9"/>
      <c r="D6" s="8">
        <v>45</v>
      </c>
    </row>
    <row r="7" spans="1:5" ht="43.35" customHeight="1">
      <c r="A7" s="7"/>
      <c r="B7" s="7"/>
      <c r="C7" s="9"/>
      <c r="D7" s="8">
        <v>90</v>
      </c>
    </row>
    <row r="9" spans="1:5" ht="101.1" customHeight="1"/>
    <row r="10" spans="1:5" ht="43.35" customHeight="1"/>
    <row r="11" spans="1:5" ht="43.35" customHeight="1"/>
    <row r="12" spans="1:5" ht="43.35" customHeight="1"/>
    <row r="13" spans="1:5" ht="57.6" customHeight="1"/>
    <row r="14" spans="1:5" ht="58.35" customHeight="1"/>
    <row r="15" spans="1:5" ht="86.65" customHeight="1"/>
    <row r="16" spans="1:5" ht="158.6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2" workbookViewId="0">
      <selection activeCell="G8" sqref="G8"/>
    </sheetView>
  </sheetViews>
  <sheetFormatPr defaultRowHeight="14.45"/>
  <cols>
    <col min="1" max="1" width="12.42578125" style="1" customWidth="1"/>
    <col min="2" max="2" width="11.5703125" style="2" customWidth="1"/>
    <col min="3" max="3" width="41.42578125" style="1" customWidth="1"/>
  </cols>
  <sheetData>
    <row r="1" spans="1:3" ht="15" thickBot="1">
      <c r="A1" s="10" t="s">
        <v>14</v>
      </c>
      <c r="B1" s="12" t="s">
        <v>15</v>
      </c>
      <c r="C1" s="11" t="s">
        <v>16</v>
      </c>
    </row>
    <row r="2" spans="1:3" ht="27.6" customHeight="1">
      <c r="A2" s="95" t="s">
        <v>2</v>
      </c>
      <c r="B2" s="13" t="s">
        <v>6</v>
      </c>
      <c r="C2" s="98" t="s">
        <v>17</v>
      </c>
    </row>
    <row r="3" spans="1:3" ht="25.35" customHeight="1">
      <c r="A3" s="96"/>
      <c r="B3" s="3" t="s">
        <v>9</v>
      </c>
      <c r="C3" s="99"/>
    </row>
    <row r="4" spans="1:3" ht="23.65" customHeight="1" thickBot="1">
      <c r="A4" s="97"/>
      <c r="B4" s="14" t="s">
        <v>12</v>
      </c>
      <c r="C4" s="100"/>
    </row>
    <row r="5" spans="1:3">
      <c r="A5" s="95" t="s">
        <v>1</v>
      </c>
      <c r="B5" s="13">
        <v>70</v>
      </c>
      <c r="C5" s="98" t="s">
        <v>18</v>
      </c>
    </row>
    <row r="6" spans="1:3">
      <c r="A6" s="96"/>
      <c r="B6" s="3">
        <v>60</v>
      </c>
      <c r="C6" s="99"/>
    </row>
    <row r="7" spans="1:3">
      <c r="A7" s="96"/>
      <c r="B7" s="3">
        <v>50</v>
      </c>
      <c r="C7" s="99"/>
    </row>
    <row r="8" spans="1:3" ht="15" thickBot="1">
      <c r="A8" s="97"/>
      <c r="B8" s="14">
        <v>40</v>
      </c>
      <c r="C8" s="100"/>
    </row>
    <row r="9" spans="1:3" ht="20.100000000000001" customHeight="1">
      <c r="A9" s="95" t="s">
        <v>0</v>
      </c>
      <c r="B9" s="13" t="s">
        <v>5</v>
      </c>
      <c r="C9" s="98" t="s">
        <v>19</v>
      </c>
    </row>
    <row r="10" spans="1:3" ht="22.35" customHeight="1">
      <c r="A10" s="96"/>
      <c r="B10" s="3" t="s">
        <v>8</v>
      </c>
      <c r="C10" s="99"/>
    </row>
    <row r="11" spans="1:3" ht="23.65" customHeight="1">
      <c r="A11" s="96"/>
      <c r="B11" s="3" t="s">
        <v>11</v>
      </c>
      <c r="C11" s="99"/>
    </row>
    <row r="12" spans="1:3" ht="23.65" customHeight="1" thickBot="1">
      <c r="A12" s="97"/>
      <c r="B12" s="14" t="s">
        <v>13</v>
      </c>
      <c r="C12" s="100"/>
    </row>
    <row r="13" spans="1:3" ht="23.1" customHeight="1">
      <c r="A13" s="95" t="s">
        <v>3</v>
      </c>
      <c r="B13" s="13">
        <v>2.5</v>
      </c>
      <c r="C13" s="98" t="s">
        <v>20</v>
      </c>
    </row>
    <row r="14" spans="1:3" ht="30.6" customHeight="1">
      <c r="A14" s="96"/>
      <c r="B14" s="3">
        <v>10</v>
      </c>
      <c r="C14" s="99"/>
    </row>
    <row r="15" spans="1:3" ht="26.1" customHeight="1">
      <c r="A15" s="96"/>
      <c r="B15" s="3">
        <v>25</v>
      </c>
      <c r="C15" s="99"/>
    </row>
    <row r="16" spans="1:3" ht="35.65" customHeight="1">
      <c r="A16" s="96"/>
      <c r="B16" s="3">
        <v>45</v>
      </c>
      <c r="C16" s="99"/>
    </row>
    <row r="17" spans="1:3" ht="21.6" customHeight="1" thickBot="1">
      <c r="A17" s="97"/>
      <c r="B17" s="14">
        <v>90</v>
      </c>
      <c r="C17" s="100"/>
    </row>
    <row r="18" spans="1:3" ht="21.6" customHeight="1"/>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7" sqref="B7"/>
    </sheetView>
  </sheetViews>
  <sheetFormatPr defaultRowHeight="14.45"/>
  <cols>
    <col min="1" max="1" width="9.42578125" customWidth="1"/>
    <col min="2" max="2" width="65.5703125" customWidth="1"/>
  </cols>
  <sheetData>
    <row r="1" spans="1:2">
      <c r="A1" s="22" t="s">
        <v>21</v>
      </c>
      <c r="B1" s="22" t="s">
        <v>22</v>
      </c>
    </row>
    <row r="2" spans="1:2" ht="24.6" customHeight="1">
      <c r="A2" s="21" t="s">
        <v>23</v>
      </c>
      <c r="B2" s="23" t="s">
        <v>24</v>
      </c>
    </row>
    <row r="3" spans="1:2" ht="28.9">
      <c r="A3" s="21" t="s">
        <v>25</v>
      </c>
      <c r="B3" s="23" t="s">
        <v>26</v>
      </c>
    </row>
    <row r="4" spans="1:2">
      <c r="A4" s="21" t="s">
        <v>27</v>
      </c>
      <c r="B4" s="23" t="s">
        <v>28</v>
      </c>
    </row>
    <row r="5" spans="1:2">
      <c r="A5" s="21" t="s">
        <v>29</v>
      </c>
      <c r="B5" s="23" t="s">
        <v>30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72526-854C-4313-B247-10FA26960EB1}">
  <dimension ref="A1:AG931"/>
  <sheetViews>
    <sheetView tabSelected="1" zoomScale="80" zoomScaleNormal="80" workbookViewId="0">
      <pane xSplit="6" ySplit="4" topLeftCell="G5" activePane="bottomRight" state="frozen"/>
      <selection pane="bottomRight" activeCell="O937" sqref="O937"/>
      <selection pane="bottomLeft" activeCell="A5" sqref="A5"/>
      <selection pane="topRight" activeCell="F1" sqref="F1"/>
    </sheetView>
  </sheetViews>
  <sheetFormatPr defaultColWidth="8.7109375" defaultRowHeight="13.15"/>
  <cols>
    <col min="1" max="1" width="16" style="29" customWidth="1"/>
    <col min="2" max="2" width="13" style="29" customWidth="1"/>
    <col min="3" max="3" width="16.5703125" style="29" customWidth="1"/>
    <col min="4" max="4" width="12.42578125" style="29" customWidth="1"/>
    <col min="5" max="5" width="17.5703125" style="29" customWidth="1"/>
    <col min="6" max="6" width="27.28515625" style="29" customWidth="1"/>
    <col min="7" max="7" width="12.5703125" style="29" customWidth="1"/>
    <col min="8" max="8" width="15.7109375" style="29" customWidth="1"/>
    <col min="9" max="9" width="10.5703125" style="29" customWidth="1"/>
    <col min="10" max="10" width="14.285156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28515625" style="29" customWidth="1"/>
    <col min="20" max="20" width="11.5703125" style="29" customWidth="1"/>
    <col min="21" max="21" width="9.7109375" style="29" customWidth="1"/>
    <col min="22" max="22" width="25.285156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28515625" style="29" customWidth="1"/>
    <col min="29" max="29" width="9" style="29" customWidth="1"/>
    <col min="30" max="30" width="20.28515625" style="29" customWidth="1"/>
    <col min="31" max="31" width="11.42578125" style="29" customWidth="1"/>
    <col min="32" max="34" width="8.7109375" style="29"/>
    <col min="35" max="35" width="16.42578125" style="29" customWidth="1"/>
    <col min="36" max="36" width="10.5703125" style="29" customWidth="1"/>
    <col min="37" max="16384" width="8.7109375" style="29"/>
  </cols>
  <sheetData>
    <row r="1" spans="1:33" ht="13.9" thickBot="1"/>
    <row r="2" spans="1:33" ht="13.9" thickBot="1">
      <c r="H2" s="30"/>
      <c r="I2" s="30"/>
      <c r="J2" s="30"/>
      <c r="K2" s="30"/>
      <c r="L2" s="67"/>
      <c r="M2" s="30"/>
      <c r="N2" s="30"/>
      <c r="O2" s="30"/>
      <c r="P2" s="101" t="s">
        <v>31</v>
      </c>
      <c r="Q2" s="102"/>
      <c r="R2" s="102"/>
      <c r="S2" s="103"/>
      <c r="T2" s="101" t="s">
        <v>32</v>
      </c>
      <c r="U2" s="102"/>
      <c r="V2" s="102"/>
      <c r="W2" s="103"/>
      <c r="X2" s="101" t="s">
        <v>33</v>
      </c>
      <c r="Y2" s="102"/>
      <c r="Z2" s="102"/>
      <c r="AA2" s="103"/>
      <c r="AB2" s="101" t="s">
        <v>34</v>
      </c>
      <c r="AC2" s="102"/>
      <c r="AD2" s="102"/>
      <c r="AE2" s="103"/>
    </row>
    <row r="3" spans="1:33" ht="13.9" thickBot="1">
      <c r="A3" s="104" t="s">
        <v>35</v>
      </c>
      <c r="H3" s="106" t="s">
        <v>36</v>
      </c>
      <c r="I3" s="107"/>
      <c r="J3" s="107"/>
      <c r="K3" s="108"/>
      <c r="L3" s="109" t="s">
        <v>37</v>
      </c>
      <c r="M3" s="110"/>
      <c r="N3" s="111"/>
      <c r="O3" s="94"/>
      <c r="P3" s="112" t="s">
        <v>38</v>
      </c>
      <c r="Q3" s="113"/>
      <c r="R3" s="113" t="s">
        <v>39</v>
      </c>
      <c r="S3" s="114"/>
      <c r="T3" s="115" t="s">
        <v>38</v>
      </c>
      <c r="U3" s="116"/>
      <c r="V3" s="116" t="s">
        <v>39</v>
      </c>
      <c r="W3" s="117"/>
      <c r="X3" s="118" t="s">
        <v>38</v>
      </c>
      <c r="Y3" s="119"/>
      <c r="Z3" s="113" t="s">
        <v>39</v>
      </c>
      <c r="AA3" s="114"/>
      <c r="AB3" s="120" t="s">
        <v>38</v>
      </c>
      <c r="AC3" s="121"/>
      <c r="AD3" s="116" t="s">
        <v>39</v>
      </c>
      <c r="AE3" s="117"/>
    </row>
    <row r="4" spans="1:33" ht="53.45" thickBot="1">
      <c r="A4" s="105"/>
      <c r="B4" s="78" t="s">
        <v>40</v>
      </c>
      <c r="C4" s="79" t="s">
        <v>41</v>
      </c>
      <c r="D4" s="79" t="s">
        <v>42</v>
      </c>
      <c r="E4" s="80" t="s">
        <v>43</v>
      </c>
      <c r="F4" s="77" t="s">
        <v>44</v>
      </c>
      <c r="G4" s="81" t="s">
        <v>45</v>
      </c>
      <c r="H4" s="20" t="s">
        <v>46</v>
      </c>
      <c r="I4" s="18" t="s">
        <v>47</v>
      </c>
      <c r="J4" s="18" t="s">
        <v>48</v>
      </c>
      <c r="K4" s="19" t="s">
        <v>49</v>
      </c>
      <c r="L4" s="68"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3" s="39" customFormat="1" ht="105.6">
      <c r="A5" s="61" t="s">
        <v>56</v>
      </c>
      <c r="B5" s="38" t="s">
        <v>57</v>
      </c>
      <c r="C5" s="38" t="s">
        <v>58</v>
      </c>
      <c r="D5" s="57" t="s">
        <v>59</v>
      </c>
      <c r="E5" s="57" t="s">
        <v>60</v>
      </c>
      <c r="F5" s="58" t="s">
        <v>61</v>
      </c>
      <c r="G5" s="42" t="s">
        <v>10</v>
      </c>
      <c r="H5" s="59" t="s">
        <v>8</v>
      </c>
      <c r="I5" s="38" t="s">
        <v>12</v>
      </c>
      <c r="J5" s="38" t="s">
        <v>10</v>
      </c>
      <c r="K5" s="53">
        <v>70</v>
      </c>
      <c r="L5" s="70">
        <v>72</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c r="AG5" s="93">
        <f>ROUND(L5,0)</f>
        <v>72</v>
      </c>
    </row>
    <row r="6" spans="1:33" s="39" customFormat="1" ht="39.6">
      <c r="A6" s="56" t="s">
        <v>56</v>
      </c>
      <c r="B6" s="38" t="s">
        <v>66</v>
      </c>
      <c r="C6" s="38" t="s">
        <v>67</v>
      </c>
      <c r="D6" s="57" t="s">
        <v>68</v>
      </c>
      <c r="E6" s="57" t="s">
        <v>69</v>
      </c>
      <c r="F6" s="58" t="s">
        <v>61</v>
      </c>
      <c r="G6" s="42" t="s">
        <v>7</v>
      </c>
      <c r="H6" s="59" t="s">
        <v>5</v>
      </c>
      <c r="I6" s="38" t="s">
        <v>12</v>
      </c>
      <c r="J6" s="38" t="s">
        <v>7</v>
      </c>
      <c r="K6" s="53">
        <v>40</v>
      </c>
      <c r="L6" s="70">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c r="AG6" s="93">
        <f t="shared" ref="AG6:AG69" si="0">ROUND(L6,0)</f>
        <v>0</v>
      </c>
    </row>
    <row r="7" spans="1:33" s="39" customFormat="1" ht="39.6">
      <c r="A7" s="56" t="s">
        <v>56</v>
      </c>
      <c r="B7" s="38" t="s">
        <v>66</v>
      </c>
      <c r="C7" s="38" t="s">
        <v>67</v>
      </c>
      <c r="D7" s="57" t="s">
        <v>72</v>
      </c>
      <c r="E7" s="57" t="s">
        <v>73</v>
      </c>
      <c r="F7" s="58" t="s">
        <v>61</v>
      </c>
      <c r="G7" s="42" t="s">
        <v>7</v>
      </c>
      <c r="H7" s="59" t="s">
        <v>5</v>
      </c>
      <c r="I7" s="38" t="s">
        <v>12</v>
      </c>
      <c r="J7" s="38" t="s">
        <v>10</v>
      </c>
      <c r="K7" s="53">
        <v>70</v>
      </c>
      <c r="L7" s="70">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c r="AG7" s="93">
        <f t="shared" si="0"/>
        <v>0</v>
      </c>
    </row>
    <row r="8" spans="1:33" s="39" customFormat="1" ht="105.6">
      <c r="A8" s="61" t="s">
        <v>56</v>
      </c>
      <c r="B8" s="38" t="s">
        <v>57</v>
      </c>
      <c r="C8" s="38" t="s">
        <v>58</v>
      </c>
      <c r="D8" s="57" t="s">
        <v>59</v>
      </c>
      <c r="E8" s="57" t="s">
        <v>60</v>
      </c>
      <c r="F8" s="58" t="s">
        <v>61</v>
      </c>
      <c r="G8" s="42" t="s">
        <v>10</v>
      </c>
      <c r="H8" s="59" t="s">
        <v>11</v>
      </c>
      <c r="I8" s="38" t="s">
        <v>12</v>
      </c>
      <c r="J8" s="38" t="s">
        <v>10</v>
      </c>
      <c r="K8" s="53">
        <v>70</v>
      </c>
      <c r="L8" s="70">
        <v>32</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c r="AG8" s="93">
        <f t="shared" si="0"/>
        <v>32</v>
      </c>
    </row>
    <row r="9" spans="1:33" s="39" customFormat="1" ht="39.6">
      <c r="A9" s="56" t="s">
        <v>56</v>
      </c>
      <c r="B9" s="38" t="s">
        <v>66</v>
      </c>
      <c r="C9" s="38" t="s">
        <v>67</v>
      </c>
      <c r="D9" s="57" t="s">
        <v>72</v>
      </c>
      <c r="E9" s="57" t="s">
        <v>73</v>
      </c>
      <c r="F9" s="58" t="s">
        <v>61</v>
      </c>
      <c r="G9" s="42" t="s">
        <v>7</v>
      </c>
      <c r="H9" s="59" t="s">
        <v>5</v>
      </c>
      <c r="I9" s="38" t="s">
        <v>9</v>
      </c>
      <c r="J9" s="38" t="s">
        <v>10</v>
      </c>
      <c r="K9" s="53">
        <v>70</v>
      </c>
      <c r="L9" s="70">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c r="AG9" s="93">
        <f t="shared" si="0"/>
        <v>0</v>
      </c>
    </row>
    <row r="10" spans="1:33" s="39" customFormat="1" ht="39.6">
      <c r="A10" s="56" t="s">
        <v>56</v>
      </c>
      <c r="B10" s="38" t="s">
        <v>66</v>
      </c>
      <c r="C10" s="38" t="s">
        <v>67</v>
      </c>
      <c r="D10" s="57" t="s">
        <v>72</v>
      </c>
      <c r="E10" s="57" t="s">
        <v>73</v>
      </c>
      <c r="F10" s="58" t="s">
        <v>61</v>
      </c>
      <c r="G10" s="42" t="s">
        <v>7</v>
      </c>
      <c r="H10" s="59" t="s">
        <v>5</v>
      </c>
      <c r="I10" s="38" t="s">
        <v>6</v>
      </c>
      <c r="J10" s="38" t="s">
        <v>10</v>
      </c>
      <c r="K10" s="53">
        <v>70</v>
      </c>
      <c r="L10" s="70">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c r="AG10" s="93">
        <f t="shared" si="0"/>
        <v>0</v>
      </c>
    </row>
    <row r="11" spans="1:33" s="39" customFormat="1" ht="39.6">
      <c r="A11" s="56" t="s">
        <v>56</v>
      </c>
      <c r="B11" s="38" t="s">
        <v>66</v>
      </c>
      <c r="C11" s="38" t="s">
        <v>67</v>
      </c>
      <c r="D11" s="57" t="s">
        <v>72</v>
      </c>
      <c r="E11" s="57" t="s">
        <v>73</v>
      </c>
      <c r="F11" s="58" t="s">
        <v>61</v>
      </c>
      <c r="G11" s="42" t="s">
        <v>7</v>
      </c>
      <c r="H11" s="59" t="s">
        <v>5</v>
      </c>
      <c r="I11" s="38" t="s">
        <v>12</v>
      </c>
      <c r="J11" s="38" t="s">
        <v>10</v>
      </c>
      <c r="K11" s="53">
        <v>70</v>
      </c>
      <c r="L11" s="70">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c r="AG11" s="93">
        <f t="shared" si="0"/>
        <v>0</v>
      </c>
    </row>
    <row r="12" spans="1:33" s="39" customFormat="1" ht="52.9">
      <c r="A12" s="61" t="s">
        <v>56</v>
      </c>
      <c r="B12" s="38" t="s">
        <v>75</v>
      </c>
      <c r="C12" s="38" t="s">
        <v>76</v>
      </c>
      <c r="D12" s="73" t="s">
        <v>77</v>
      </c>
      <c r="E12" s="73" t="s">
        <v>78</v>
      </c>
      <c r="F12" s="25" t="s">
        <v>79</v>
      </c>
      <c r="G12" s="42" t="s">
        <v>7</v>
      </c>
      <c r="H12" s="59" t="s">
        <v>8</v>
      </c>
      <c r="I12" s="38" t="s">
        <v>9</v>
      </c>
      <c r="J12" s="38" t="s">
        <v>10</v>
      </c>
      <c r="K12" s="53">
        <v>70</v>
      </c>
      <c r="L12" s="70">
        <v>17</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c r="AG12" s="93">
        <f t="shared" si="0"/>
        <v>17</v>
      </c>
    </row>
    <row r="13" spans="1:33" s="39" customFormat="1" ht="39.6">
      <c r="A13" s="56" t="s">
        <v>56</v>
      </c>
      <c r="B13" s="38" t="s">
        <v>66</v>
      </c>
      <c r="C13" s="38" t="s">
        <v>67</v>
      </c>
      <c r="D13" s="57" t="s">
        <v>72</v>
      </c>
      <c r="E13" s="57" t="s">
        <v>73</v>
      </c>
      <c r="F13" s="58" t="s">
        <v>61</v>
      </c>
      <c r="G13" s="42" t="s">
        <v>7</v>
      </c>
      <c r="H13" s="59" t="s">
        <v>5</v>
      </c>
      <c r="I13" s="38" t="s">
        <v>9</v>
      </c>
      <c r="J13" s="38" t="s">
        <v>10</v>
      </c>
      <c r="K13" s="53">
        <v>70</v>
      </c>
      <c r="L13" s="70">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c r="AG13" s="93">
        <f t="shared" si="0"/>
        <v>0</v>
      </c>
    </row>
    <row r="14" spans="1:33" s="39" customFormat="1" ht="52.9">
      <c r="A14" s="61" t="s">
        <v>56</v>
      </c>
      <c r="B14" s="38" t="s">
        <v>75</v>
      </c>
      <c r="C14" s="38" t="s">
        <v>76</v>
      </c>
      <c r="D14" s="73" t="s">
        <v>77</v>
      </c>
      <c r="E14" s="73" t="s">
        <v>78</v>
      </c>
      <c r="F14" s="25" t="s">
        <v>79</v>
      </c>
      <c r="G14" s="42" t="s">
        <v>7</v>
      </c>
      <c r="H14" s="59" t="s">
        <v>8</v>
      </c>
      <c r="I14" s="38" t="s">
        <v>6</v>
      </c>
      <c r="J14" s="38" t="s">
        <v>10</v>
      </c>
      <c r="K14" s="53">
        <v>70</v>
      </c>
      <c r="L14" s="70">
        <v>13</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c r="AG14" s="93">
        <f t="shared" si="0"/>
        <v>13</v>
      </c>
    </row>
    <row r="15" spans="1:33" s="39" customFormat="1" ht="369.6">
      <c r="A15" s="61" t="s">
        <v>56</v>
      </c>
      <c r="B15" s="38" t="s">
        <v>84</v>
      </c>
      <c r="C15" s="38" t="s">
        <v>85</v>
      </c>
      <c r="D15" s="72" t="s">
        <v>86</v>
      </c>
      <c r="E15" s="72" t="s">
        <v>87</v>
      </c>
      <c r="F15" s="25" t="s">
        <v>88</v>
      </c>
      <c r="G15" s="42" t="s">
        <v>10</v>
      </c>
      <c r="H15" s="59" t="s">
        <v>13</v>
      </c>
      <c r="I15" s="38" t="s">
        <v>6</v>
      </c>
      <c r="J15" s="38" t="s">
        <v>10</v>
      </c>
      <c r="K15" s="53">
        <v>70</v>
      </c>
      <c r="L15" s="70">
        <v>10</v>
      </c>
      <c r="M15" s="65">
        <v>0</v>
      </c>
      <c r="N15" s="74">
        <f>5*365</f>
        <v>1825</v>
      </c>
      <c r="O15" s="54" t="s">
        <v>89</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c r="AG15" s="93">
        <f t="shared" si="0"/>
        <v>10</v>
      </c>
    </row>
    <row r="16" spans="1:33" s="39" customFormat="1" ht="52.9">
      <c r="A16" s="61" t="s">
        <v>56</v>
      </c>
      <c r="B16" s="38" t="s">
        <v>75</v>
      </c>
      <c r="C16" s="38" t="s">
        <v>76</v>
      </c>
      <c r="D16" s="73" t="s">
        <v>77</v>
      </c>
      <c r="E16" s="73" t="s">
        <v>78</v>
      </c>
      <c r="F16" s="25" t="s">
        <v>79</v>
      </c>
      <c r="G16" s="42" t="s">
        <v>7</v>
      </c>
      <c r="H16" s="59" t="s">
        <v>8</v>
      </c>
      <c r="I16" s="38" t="s">
        <v>12</v>
      </c>
      <c r="J16" s="38" t="s">
        <v>10</v>
      </c>
      <c r="K16" s="53">
        <v>70</v>
      </c>
      <c r="L16" s="70">
        <v>10</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c r="AG16" s="93">
        <f t="shared" si="0"/>
        <v>10</v>
      </c>
    </row>
    <row r="17" spans="1:33" s="39" customFormat="1" ht="39.6">
      <c r="A17" s="56" t="s">
        <v>56</v>
      </c>
      <c r="B17" s="38" t="s">
        <v>66</v>
      </c>
      <c r="C17" s="38" t="s">
        <v>67</v>
      </c>
      <c r="D17" s="57" t="s">
        <v>72</v>
      </c>
      <c r="E17" s="57" t="s">
        <v>73</v>
      </c>
      <c r="F17" s="58" t="s">
        <v>61</v>
      </c>
      <c r="G17" s="42" t="s">
        <v>7</v>
      </c>
      <c r="H17" s="59" t="s">
        <v>5</v>
      </c>
      <c r="I17" s="38" t="s">
        <v>6</v>
      </c>
      <c r="J17" s="38" t="s">
        <v>10</v>
      </c>
      <c r="K17" s="53">
        <v>70</v>
      </c>
      <c r="L17" s="70">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c r="AG17" s="93">
        <f t="shared" si="0"/>
        <v>0</v>
      </c>
    </row>
    <row r="18" spans="1:33" s="39" customFormat="1" ht="26.45">
      <c r="A18" s="56" t="s">
        <v>56</v>
      </c>
      <c r="B18" s="38" t="s">
        <v>66</v>
      </c>
      <c r="C18" s="38" t="s">
        <v>67</v>
      </c>
      <c r="D18" s="57" t="s">
        <v>72</v>
      </c>
      <c r="E18" s="57" t="s">
        <v>73</v>
      </c>
      <c r="F18" s="58" t="s">
        <v>61</v>
      </c>
      <c r="G18" s="42" t="s">
        <v>7</v>
      </c>
      <c r="H18" s="59" t="s">
        <v>5</v>
      </c>
      <c r="I18" s="38" t="s">
        <v>12</v>
      </c>
      <c r="J18" s="38" t="s">
        <v>10</v>
      </c>
      <c r="K18" s="53">
        <v>70</v>
      </c>
      <c r="L18" s="70">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c r="AG18" s="93">
        <f t="shared" si="0"/>
        <v>0</v>
      </c>
    </row>
    <row r="19" spans="1:33" s="39" customFormat="1" ht="26.45">
      <c r="A19" s="56" t="s">
        <v>56</v>
      </c>
      <c r="B19" s="38" t="s">
        <v>66</v>
      </c>
      <c r="C19" s="38" t="s">
        <v>67</v>
      </c>
      <c r="D19" s="57" t="s">
        <v>72</v>
      </c>
      <c r="E19" s="57" t="s">
        <v>73</v>
      </c>
      <c r="F19" s="58" t="s">
        <v>61</v>
      </c>
      <c r="G19" s="42" t="s">
        <v>7</v>
      </c>
      <c r="H19" s="59" t="s">
        <v>5</v>
      </c>
      <c r="I19" s="38" t="s">
        <v>9</v>
      </c>
      <c r="J19" s="38" t="s">
        <v>10</v>
      </c>
      <c r="K19" s="53">
        <v>70</v>
      </c>
      <c r="L19" s="70">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c r="AG19" s="93">
        <f t="shared" si="0"/>
        <v>0</v>
      </c>
    </row>
    <row r="20" spans="1:33" s="39" customFormat="1" ht="26.45">
      <c r="A20" s="56" t="s">
        <v>56</v>
      </c>
      <c r="B20" s="38" t="s">
        <v>66</v>
      </c>
      <c r="C20" s="38" t="s">
        <v>67</v>
      </c>
      <c r="D20" s="57" t="s">
        <v>72</v>
      </c>
      <c r="E20" s="57" t="s">
        <v>73</v>
      </c>
      <c r="F20" s="58" t="s">
        <v>61</v>
      </c>
      <c r="G20" s="42" t="s">
        <v>7</v>
      </c>
      <c r="H20" s="59" t="s">
        <v>5</v>
      </c>
      <c r="I20" s="38" t="s">
        <v>6</v>
      </c>
      <c r="J20" s="38" t="s">
        <v>10</v>
      </c>
      <c r="K20" s="53">
        <v>70</v>
      </c>
      <c r="L20" s="70">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c r="AG20" s="93">
        <f t="shared" si="0"/>
        <v>0</v>
      </c>
    </row>
    <row r="21" spans="1:33" s="39" customFormat="1" ht="52.9">
      <c r="A21" s="61" t="s">
        <v>56</v>
      </c>
      <c r="B21" s="38" t="s">
        <v>75</v>
      </c>
      <c r="C21" s="38" t="s">
        <v>76</v>
      </c>
      <c r="D21" s="73" t="s">
        <v>77</v>
      </c>
      <c r="E21" s="73" t="s">
        <v>78</v>
      </c>
      <c r="F21" s="25" t="s">
        <v>79</v>
      </c>
      <c r="G21" s="42" t="s">
        <v>7</v>
      </c>
      <c r="H21" s="59" t="s">
        <v>8</v>
      </c>
      <c r="I21" s="38" t="s">
        <v>9</v>
      </c>
      <c r="J21" s="38" t="s">
        <v>10</v>
      </c>
      <c r="K21" s="53">
        <v>70</v>
      </c>
      <c r="L21" s="70">
        <v>7</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c r="AG21" s="93">
        <f t="shared" si="0"/>
        <v>7</v>
      </c>
    </row>
    <row r="22" spans="1:33" s="39" customFormat="1" ht="92.45">
      <c r="A22" s="61" t="s">
        <v>56</v>
      </c>
      <c r="B22" s="38" t="s">
        <v>93</v>
      </c>
      <c r="C22" s="38" t="s">
        <v>94</v>
      </c>
      <c r="D22" s="38" t="s">
        <v>95</v>
      </c>
      <c r="E22" s="38" t="s">
        <v>96</v>
      </c>
      <c r="F22" s="58" t="s">
        <v>61</v>
      </c>
      <c r="G22" s="42" t="s">
        <v>7</v>
      </c>
      <c r="H22" s="59" t="s">
        <v>8</v>
      </c>
      <c r="I22" s="38" t="s">
        <v>9</v>
      </c>
      <c r="J22" s="38" t="s">
        <v>10</v>
      </c>
      <c r="K22" s="53">
        <v>70</v>
      </c>
      <c r="L22" s="70">
        <v>7</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c r="AG22" s="93">
        <f t="shared" si="0"/>
        <v>7</v>
      </c>
    </row>
    <row r="23" spans="1:33" s="39" customFormat="1" ht="26.45">
      <c r="A23" s="56" t="s">
        <v>56</v>
      </c>
      <c r="B23" s="38" t="s">
        <v>66</v>
      </c>
      <c r="C23" s="38" t="s">
        <v>67</v>
      </c>
      <c r="D23" s="57" t="s">
        <v>72</v>
      </c>
      <c r="E23" s="57" t="s">
        <v>73</v>
      </c>
      <c r="F23" s="58" t="s">
        <v>61</v>
      </c>
      <c r="G23" s="42" t="s">
        <v>7</v>
      </c>
      <c r="H23" s="59" t="s">
        <v>5</v>
      </c>
      <c r="I23" s="38" t="s">
        <v>12</v>
      </c>
      <c r="J23" s="38" t="s">
        <v>10</v>
      </c>
      <c r="K23" s="53">
        <v>70</v>
      </c>
      <c r="L23" s="70">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c r="AG23" s="93">
        <f t="shared" si="0"/>
        <v>0</v>
      </c>
    </row>
    <row r="24" spans="1:33" s="39" customFormat="1" ht="92.45">
      <c r="A24" s="61" t="s">
        <v>56</v>
      </c>
      <c r="B24" s="38" t="s">
        <v>93</v>
      </c>
      <c r="C24" s="38" t="s">
        <v>94</v>
      </c>
      <c r="D24" s="38" t="s">
        <v>95</v>
      </c>
      <c r="E24" s="38" t="s">
        <v>96</v>
      </c>
      <c r="F24" s="58" t="s">
        <v>61</v>
      </c>
      <c r="G24" s="42" t="s">
        <v>7</v>
      </c>
      <c r="H24" s="59" t="s">
        <v>8</v>
      </c>
      <c r="I24" s="38" t="s">
        <v>6</v>
      </c>
      <c r="J24" s="38" t="s">
        <v>10</v>
      </c>
      <c r="K24" s="53">
        <v>70</v>
      </c>
      <c r="L24" s="70">
        <v>6</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c r="AG24" s="93">
        <f t="shared" si="0"/>
        <v>6</v>
      </c>
    </row>
    <row r="25" spans="1:33" s="39" customFormat="1" ht="26.45">
      <c r="A25" s="56" t="s">
        <v>56</v>
      </c>
      <c r="B25" s="38" t="s">
        <v>66</v>
      </c>
      <c r="C25" s="38" t="s">
        <v>67</v>
      </c>
      <c r="D25" s="57" t="s">
        <v>72</v>
      </c>
      <c r="E25" s="57" t="s">
        <v>73</v>
      </c>
      <c r="F25" s="58" t="s">
        <v>61</v>
      </c>
      <c r="G25" s="42" t="s">
        <v>7</v>
      </c>
      <c r="H25" s="59" t="s">
        <v>5</v>
      </c>
      <c r="I25" s="38" t="s">
        <v>12</v>
      </c>
      <c r="J25" s="38" t="s">
        <v>10</v>
      </c>
      <c r="K25" s="53">
        <v>70</v>
      </c>
      <c r="L25" s="70">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c r="AG25" s="93">
        <f t="shared" si="0"/>
        <v>0</v>
      </c>
    </row>
    <row r="26" spans="1:33" s="39" customFormat="1" ht="26.45">
      <c r="A26" s="56" t="s">
        <v>56</v>
      </c>
      <c r="B26" s="38" t="s">
        <v>66</v>
      </c>
      <c r="C26" s="38" t="s">
        <v>67</v>
      </c>
      <c r="D26" s="57" t="s">
        <v>72</v>
      </c>
      <c r="E26" s="57" t="s">
        <v>73</v>
      </c>
      <c r="F26" s="58" t="s">
        <v>61</v>
      </c>
      <c r="G26" s="42" t="s">
        <v>7</v>
      </c>
      <c r="H26" s="59" t="s">
        <v>5</v>
      </c>
      <c r="I26" s="38" t="s">
        <v>9</v>
      </c>
      <c r="J26" s="38" t="s">
        <v>10</v>
      </c>
      <c r="K26" s="53">
        <v>70</v>
      </c>
      <c r="L26" s="70">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c r="AG26" s="93">
        <f t="shared" si="0"/>
        <v>0</v>
      </c>
    </row>
    <row r="27" spans="1:33" s="39" customFormat="1" ht="26.45">
      <c r="A27" s="56" t="s">
        <v>56</v>
      </c>
      <c r="B27" s="38" t="s">
        <v>66</v>
      </c>
      <c r="C27" s="38" t="s">
        <v>67</v>
      </c>
      <c r="D27" s="57" t="s">
        <v>72</v>
      </c>
      <c r="E27" s="57" t="s">
        <v>73</v>
      </c>
      <c r="F27" s="58" t="s">
        <v>61</v>
      </c>
      <c r="G27" s="42" t="s">
        <v>7</v>
      </c>
      <c r="H27" s="59" t="s">
        <v>5</v>
      </c>
      <c r="I27" s="38" t="s">
        <v>6</v>
      </c>
      <c r="J27" s="38" t="s">
        <v>10</v>
      </c>
      <c r="K27" s="53">
        <v>70</v>
      </c>
      <c r="L27" s="70">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c r="AG27" s="93">
        <f t="shared" si="0"/>
        <v>0</v>
      </c>
    </row>
    <row r="28" spans="1:33" s="39" customFormat="1" ht="369.6">
      <c r="A28" s="61" t="s">
        <v>56</v>
      </c>
      <c r="B28" s="38" t="s">
        <v>84</v>
      </c>
      <c r="C28" s="38" t="s">
        <v>85</v>
      </c>
      <c r="D28" s="72" t="s">
        <v>86</v>
      </c>
      <c r="E28" s="72" t="s">
        <v>87</v>
      </c>
      <c r="F28" s="25" t="s">
        <v>88</v>
      </c>
      <c r="G28" s="42" t="s">
        <v>10</v>
      </c>
      <c r="H28" s="59" t="s">
        <v>13</v>
      </c>
      <c r="I28" s="38" t="s">
        <v>9</v>
      </c>
      <c r="J28" s="38" t="s">
        <v>10</v>
      </c>
      <c r="K28" s="53">
        <v>70</v>
      </c>
      <c r="L28" s="71">
        <v>10</v>
      </c>
      <c r="M28" s="24">
        <v>0</v>
      </c>
      <c r="N28" s="74">
        <f>5*365</f>
        <v>1825</v>
      </c>
      <c r="O28" s="54" t="s">
        <v>100</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c r="AG28" s="93">
        <f t="shared" si="0"/>
        <v>10</v>
      </c>
    </row>
    <row r="29" spans="1:33" s="39" customFormat="1" ht="39.6">
      <c r="A29" s="56" t="s">
        <v>56</v>
      </c>
      <c r="B29" s="38" t="s">
        <v>66</v>
      </c>
      <c r="C29" s="38" t="s">
        <v>67</v>
      </c>
      <c r="D29" s="57" t="s">
        <v>101</v>
      </c>
      <c r="E29" s="57" t="s">
        <v>102</v>
      </c>
      <c r="F29" s="58" t="s">
        <v>61</v>
      </c>
      <c r="G29" s="42" t="s">
        <v>7</v>
      </c>
      <c r="H29" s="59" t="s">
        <v>5</v>
      </c>
      <c r="I29" s="38" t="s">
        <v>12</v>
      </c>
      <c r="J29" s="38" t="s">
        <v>10</v>
      </c>
      <c r="K29" s="53">
        <v>70</v>
      </c>
      <c r="L29" s="70">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c r="AG29" s="93">
        <f t="shared" si="0"/>
        <v>0</v>
      </c>
    </row>
    <row r="30" spans="1:33" s="39" customFormat="1" ht="52.9">
      <c r="A30" s="61" t="s">
        <v>56</v>
      </c>
      <c r="B30" s="38" t="s">
        <v>75</v>
      </c>
      <c r="C30" s="38" t="s">
        <v>76</v>
      </c>
      <c r="D30" s="73" t="s">
        <v>77</v>
      </c>
      <c r="E30" s="73" t="s">
        <v>78</v>
      </c>
      <c r="F30" s="25" t="s">
        <v>79</v>
      </c>
      <c r="G30" s="42" t="s">
        <v>7</v>
      </c>
      <c r="H30" s="59" t="s">
        <v>8</v>
      </c>
      <c r="I30" s="38" t="s">
        <v>6</v>
      </c>
      <c r="J30" s="38" t="s">
        <v>10</v>
      </c>
      <c r="K30" s="53">
        <v>70</v>
      </c>
      <c r="L30" s="70">
        <v>5</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c r="AG30" s="93">
        <f t="shared" si="0"/>
        <v>5</v>
      </c>
    </row>
    <row r="31" spans="1:33" s="39" customFormat="1" ht="39.6">
      <c r="A31" s="56" t="s">
        <v>56</v>
      </c>
      <c r="B31" s="38" t="s">
        <v>66</v>
      </c>
      <c r="C31" s="38" t="s">
        <v>67</v>
      </c>
      <c r="D31" s="57" t="s">
        <v>101</v>
      </c>
      <c r="E31" s="57" t="s">
        <v>102</v>
      </c>
      <c r="F31" s="58" t="s">
        <v>61</v>
      </c>
      <c r="G31" s="42" t="s">
        <v>7</v>
      </c>
      <c r="H31" s="59" t="s">
        <v>5</v>
      </c>
      <c r="I31" s="38" t="s">
        <v>9</v>
      </c>
      <c r="J31" s="38" t="s">
        <v>10</v>
      </c>
      <c r="K31" s="53">
        <v>70</v>
      </c>
      <c r="L31" s="70">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c r="AG31" s="93">
        <f t="shared" si="0"/>
        <v>0</v>
      </c>
    </row>
    <row r="32" spans="1:33" s="39" customFormat="1" ht="39.6">
      <c r="A32" s="56" t="s">
        <v>56</v>
      </c>
      <c r="B32" s="38" t="s">
        <v>66</v>
      </c>
      <c r="C32" s="38" t="s">
        <v>67</v>
      </c>
      <c r="D32" s="57" t="s">
        <v>101</v>
      </c>
      <c r="E32" s="57" t="s">
        <v>102</v>
      </c>
      <c r="F32" s="58" t="s">
        <v>61</v>
      </c>
      <c r="G32" s="42" t="s">
        <v>7</v>
      </c>
      <c r="H32" s="59" t="s">
        <v>5</v>
      </c>
      <c r="I32" s="38" t="s">
        <v>6</v>
      </c>
      <c r="J32" s="38" t="s">
        <v>10</v>
      </c>
      <c r="K32" s="53">
        <v>70</v>
      </c>
      <c r="L32" s="70">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c r="AG32" s="93">
        <f t="shared" si="0"/>
        <v>0</v>
      </c>
    </row>
    <row r="33" spans="1:33" s="39" customFormat="1" ht="39.6">
      <c r="A33" s="56" t="s">
        <v>56</v>
      </c>
      <c r="B33" s="38" t="s">
        <v>66</v>
      </c>
      <c r="C33" s="38" t="s">
        <v>67</v>
      </c>
      <c r="D33" s="57" t="s">
        <v>101</v>
      </c>
      <c r="E33" s="57" t="s">
        <v>102</v>
      </c>
      <c r="F33" s="58" t="s">
        <v>61</v>
      </c>
      <c r="G33" s="42" t="s">
        <v>7</v>
      </c>
      <c r="H33" s="59" t="s">
        <v>5</v>
      </c>
      <c r="I33" s="38" t="s">
        <v>12</v>
      </c>
      <c r="J33" s="38" t="s">
        <v>10</v>
      </c>
      <c r="K33" s="53">
        <v>70</v>
      </c>
      <c r="L33" s="70">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c r="AG33" s="93">
        <f t="shared" si="0"/>
        <v>0</v>
      </c>
    </row>
    <row r="34" spans="1:33" s="39" customFormat="1" ht="356.45">
      <c r="A34" s="56" t="s">
        <v>56</v>
      </c>
      <c r="B34" s="38" t="s">
        <v>84</v>
      </c>
      <c r="C34" s="38" t="s">
        <v>85</v>
      </c>
      <c r="D34" s="72" t="s">
        <v>104</v>
      </c>
      <c r="E34" s="72" t="s">
        <v>105</v>
      </c>
      <c r="F34" s="25" t="s">
        <v>106</v>
      </c>
      <c r="G34" s="42" t="s">
        <v>10</v>
      </c>
      <c r="H34" s="59" t="s">
        <v>13</v>
      </c>
      <c r="I34" s="38" t="s">
        <v>6</v>
      </c>
      <c r="J34" s="38" t="s">
        <v>10</v>
      </c>
      <c r="K34" s="53">
        <v>70</v>
      </c>
      <c r="L34" s="69">
        <v>10</v>
      </c>
      <c r="M34" s="24">
        <v>0</v>
      </c>
      <c r="N34" s="74">
        <f>(1000*0.000197)*6</f>
        <v>1.1819999999999999</v>
      </c>
      <c r="O34" s="54" t="s">
        <v>107</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c r="AG34" s="93">
        <f t="shared" si="0"/>
        <v>10</v>
      </c>
    </row>
    <row r="35" spans="1:33" s="39" customFormat="1" ht="39.6">
      <c r="A35" s="56" t="s">
        <v>56</v>
      </c>
      <c r="B35" s="24" t="s">
        <v>66</v>
      </c>
      <c r="C35" s="24" t="s">
        <v>67</v>
      </c>
      <c r="D35" s="45" t="s">
        <v>101</v>
      </c>
      <c r="E35" s="45" t="s">
        <v>102</v>
      </c>
      <c r="F35" s="58" t="s">
        <v>61</v>
      </c>
      <c r="G35" s="42" t="s">
        <v>7</v>
      </c>
      <c r="H35" s="26" t="s">
        <v>5</v>
      </c>
      <c r="I35" s="24" t="s">
        <v>9</v>
      </c>
      <c r="J35" s="24" t="s">
        <v>10</v>
      </c>
      <c r="K35" s="27">
        <v>70</v>
      </c>
      <c r="L35" s="70">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c r="AG35" s="93">
        <f t="shared" si="0"/>
        <v>0</v>
      </c>
    </row>
    <row r="36" spans="1:33" s="39" customFormat="1" ht="26.45">
      <c r="A36" s="56" t="s">
        <v>56</v>
      </c>
      <c r="B36" s="24" t="s">
        <v>66</v>
      </c>
      <c r="C36" s="24" t="s">
        <v>67</v>
      </c>
      <c r="D36" s="45" t="s">
        <v>101</v>
      </c>
      <c r="E36" s="45" t="s">
        <v>102</v>
      </c>
      <c r="F36" s="58" t="s">
        <v>61</v>
      </c>
      <c r="G36" s="42" t="s">
        <v>7</v>
      </c>
      <c r="H36" s="26" t="s">
        <v>5</v>
      </c>
      <c r="I36" s="24" t="s">
        <v>12</v>
      </c>
      <c r="J36" s="24" t="s">
        <v>10</v>
      </c>
      <c r="K36" s="27">
        <v>70</v>
      </c>
      <c r="L36" s="70">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c r="AG36" s="93">
        <f t="shared" si="0"/>
        <v>0</v>
      </c>
    </row>
    <row r="37" spans="1:33" s="39" customFormat="1" ht="26.45">
      <c r="A37" s="56" t="s">
        <v>56</v>
      </c>
      <c r="B37" s="24" t="s">
        <v>66</v>
      </c>
      <c r="C37" s="24" t="s">
        <v>67</v>
      </c>
      <c r="D37" s="45" t="s">
        <v>101</v>
      </c>
      <c r="E37" s="45" t="s">
        <v>102</v>
      </c>
      <c r="F37" s="58" t="s">
        <v>61</v>
      </c>
      <c r="G37" s="42" t="s">
        <v>7</v>
      </c>
      <c r="H37" s="26" t="s">
        <v>5</v>
      </c>
      <c r="I37" s="24" t="s">
        <v>9</v>
      </c>
      <c r="J37" s="24" t="s">
        <v>10</v>
      </c>
      <c r="K37" s="27">
        <v>70</v>
      </c>
      <c r="L37" s="70">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c r="AG37" s="93">
        <f t="shared" si="0"/>
        <v>0</v>
      </c>
    </row>
    <row r="38" spans="1:33" s="39" customFormat="1" ht="26.45">
      <c r="A38" s="56" t="s">
        <v>56</v>
      </c>
      <c r="B38" s="24" t="s">
        <v>66</v>
      </c>
      <c r="C38" s="24" t="s">
        <v>67</v>
      </c>
      <c r="D38" s="45" t="s">
        <v>101</v>
      </c>
      <c r="E38" s="45" t="s">
        <v>102</v>
      </c>
      <c r="F38" s="58" t="s">
        <v>61</v>
      </c>
      <c r="G38" s="42" t="s">
        <v>7</v>
      </c>
      <c r="H38" s="26" t="s">
        <v>5</v>
      </c>
      <c r="I38" s="24" t="s">
        <v>6</v>
      </c>
      <c r="J38" s="24" t="s">
        <v>10</v>
      </c>
      <c r="K38" s="27">
        <v>70</v>
      </c>
      <c r="L38" s="70">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c r="AG38" s="93">
        <f t="shared" si="0"/>
        <v>0</v>
      </c>
    </row>
    <row r="39" spans="1:33" s="39" customFormat="1" ht="92.45">
      <c r="A39" s="61" t="s">
        <v>56</v>
      </c>
      <c r="B39" s="24" t="s">
        <v>93</v>
      </c>
      <c r="C39" s="24" t="s">
        <v>94</v>
      </c>
      <c r="D39" s="24" t="s">
        <v>95</v>
      </c>
      <c r="E39" s="24" t="s">
        <v>96</v>
      </c>
      <c r="F39" s="58" t="s">
        <v>61</v>
      </c>
      <c r="G39" s="42" t="s">
        <v>7</v>
      </c>
      <c r="H39" s="26" t="s">
        <v>8</v>
      </c>
      <c r="I39" s="24" t="s">
        <v>12</v>
      </c>
      <c r="J39" s="24" t="s">
        <v>10</v>
      </c>
      <c r="K39" s="27">
        <v>70</v>
      </c>
      <c r="L39" s="70">
        <v>3</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c r="AG39" s="93">
        <f t="shared" si="0"/>
        <v>3</v>
      </c>
    </row>
    <row r="40" spans="1:33" s="39" customFormat="1" ht="343.15">
      <c r="A40" s="56" t="s">
        <v>56</v>
      </c>
      <c r="B40" s="24" t="s">
        <v>84</v>
      </c>
      <c r="C40" s="24" t="s">
        <v>85</v>
      </c>
      <c r="D40" s="46" t="s">
        <v>104</v>
      </c>
      <c r="E40" s="46" t="s">
        <v>105</v>
      </c>
      <c r="F40" s="25" t="s">
        <v>106</v>
      </c>
      <c r="G40" s="42" t="s">
        <v>10</v>
      </c>
      <c r="H40" s="26" t="s">
        <v>13</v>
      </c>
      <c r="I40" s="24" t="s">
        <v>9</v>
      </c>
      <c r="J40" s="24" t="s">
        <v>10</v>
      </c>
      <c r="K40" s="27">
        <v>70</v>
      </c>
      <c r="L40" s="69">
        <v>10</v>
      </c>
      <c r="M40" s="24">
        <v>0</v>
      </c>
      <c r="N40" s="49">
        <f>(600*0.000197)*8</f>
        <v>0.9456</v>
      </c>
      <c r="O40" s="54" t="s">
        <v>109</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c r="AG40" s="93">
        <f t="shared" si="0"/>
        <v>10</v>
      </c>
    </row>
    <row r="41" spans="1:33" s="39" customFormat="1" ht="26.45">
      <c r="A41" s="56" t="s">
        <v>56</v>
      </c>
      <c r="B41" s="24" t="s">
        <v>66</v>
      </c>
      <c r="C41" s="24" t="s">
        <v>67</v>
      </c>
      <c r="D41" s="45" t="s">
        <v>101</v>
      </c>
      <c r="E41" s="45" t="s">
        <v>102</v>
      </c>
      <c r="F41" s="58" t="s">
        <v>61</v>
      </c>
      <c r="G41" s="42" t="s">
        <v>7</v>
      </c>
      <c r="H41" s="26" t="s">
        <v>5</v>
      </c>
      <c r="I41" s="24" t="s">
        <v>12</v>
      </c>
      <c r="J41" s="24" t="s">
        <v>10</v>
      </c>
      <c r="K41" s="27">
        <v>70</v>
      </c>
      <c r="L41" s="70">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c r="AG41" s="93">
        <f t="shared" si="0"/>
        <v>0</v>
      </c>
    </row>
    <row r="42" spans="1:33" s="39" customFormat="1" ht="39.6">
      <c r="A42" s="61" t="s">
        <v>56</v>
      </c>
      <c r="B42" s="24" t="s">
        <v>110</v>
      </c>
      <c r="C42" s="24" t="s">
        <v>111</v>
      </c>
      <c r="D42" s="24" t="s">
        <v>112</v>
      </c>
      <c r="E42" s="24" t="s">
        <v>113</v>
      </c>
      <c r="F42" s="25" t="s">
        <v>114</v>
      </c>
      <c r="G42" s="42" t="s">
        <v>10</v>
      </c>
      <c r="H42" s="26" t="s">
        <v>11</v>
      </c>
      <c r="I42" s="24" t="s">
        <v>9</v>
      </c>
      <c r="J42" s="24" t="s">
        <v>10</v>
      </c>
      <c r="K42" s="27">
        <v>70</v>
      </c>
      <c r="L42" s="70">
        <v>3</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c r="AG42" s="93">
        <f t="shared" si="0"/>
        <v>3</v>
      </c>
    </row>
    <row r="43" spans="1:33" s="39" customFormat="1" ht="26.45">
      <c r="A43" s="56" t="s">
        <v>56</v>
      </c>
      <c r="B43" s="24" t="s">
        <v>66</v>
      </c>
      <c r="C43" s="24" t="s">
        <v>67</v>
      </c>
      <c r="D43" s="45" t="s">
        <v>101</v>
      </c>
      <c r="E43" s="45" t="s">
        <v>102</v>
      </c>
      <c r="F43" s="58" t="s">
        <v>61</v>
      </c>
      <c r="G43" s="42" t="s">
        <v>7</v>
      </c>
      <c r="H43" s="26" t="s">
        <v>5</v>
      </c>
      <c r="I43" s="24" t="s">
        <v>12</v>
      </c>
      <c r="J43" s="24" t="s">
        <v>10</v>
      </c>
      <c r="K43" s="27">
        <v>70</v>
      </c>
      <c r="L43" s="70">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c r="AG43" s="93">
        <f t="shared" si="0"/>
        <v>0</v>
      </c>
    </row>
    <row r="44" spans="1:33" s="39" customFormat="1" ht="52.9">
      <c r="A44" s="61" t="s">
        <v>56</v>
      </c>
      <c r="B44" s="24" t="s">
        <v>75</v>
      </c>
      <c r="C44" s="24" t="s">
        <v>76</v>
      </c>
      <c r="D44" s="41" t="s">
        <v>116</v>
      </c>
      <c r="E44" s="41" t="s">
        <v>117</v>
      </c>
      <c r="F44" s="25" t="s">
        <v>79</v>
      </c>
      <c r="G44" s="42" t="s">
        <v>7</v>
      </c>
      <c r="H44" s="26" t="s">
        <v>5</v>
      </c>
      <c r="I44" s="24" t="s">
        <v>12</v>
      </c>
      <c r="J44" s="24" t="s">
        <v>10</v>
      </c>
      <c r="K44" s="27">
        <v>70</v>
      </c>
      <c r="L44" s="70">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c r="AG44" s="93">
        <f t="shared" si="0"/>
        <v>0</v>
      </c>
    </row>
    <row r="45" spans="1:33" s="39" customFormat="1" ht="52.9">
      <c r="A45" s="56" t="s">
        <v>56</v>
      </c>
      <c r="B45" s="24" t="s">
        <v>75</v>
      </c>
      <c r="C45" s="24" t="s">
        <v>76</v>
      </c>
      <c r="D45" s="41" t="s">
        <v>119</v>
      </c>
      <c r="E45" s="41" t="s">
        <v>120</v>
      </c>
      <c r="F45" s="25" t="s">
        <v>121</v>
      </c>
      <c r="G45" s="42" t="s">
        <v>7</v>
      </c>
      <c r="H45" s="26" t="s">
        <v>5</v>
      </c>
      <c r="I45" s="24" t="s">
        <v>12</v>
      </c>
      <c r="J45" s="24" t="s">
        <v>10</v>
      </c>
      <c r="K45" s="27">
        <v>70</v>
      </c>
      <c r="L45" s="70">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c r="AG45" s="93">
        <f t="shared" si="0"/>
        <v>0</v>
      </c>
    </row>
    <row r="46" spans="1:33" s="39" customFormat="1" ht="92.45">
      <c r="A46" s="61" t="s">
        <v>56</v>
      </c>
      <c r="B46" s="24" t="s">
        <v>93</v>
      </c>
      <c r="C46" s="24" t="s">
        <v>94</v>
      </c>
      <c r="D46" s="24" t="s">
        <v>123</v>
      </c>
      <c r="E46" s="24" t="s">
        <v>124</v>
      </c>
      <c r="F46" s="58" t="s">
        <v>61</v>
      </c>
      <c r="G46" s="42" t="s">
        <v>7</v>
      </c>
      <c r="H46" s="26" t="s">
        <v>8</v>
      </c>
      <c r="I46" s="24" t="s">
        <v>9</v>
      </c>
      <c r="J46" s="24" t="s">
        <v>10</v>
      </c>
      <c r="K46" s="27">
        <v>70</v>
      </c>
      <c r="L46" s="70">
        <v>3</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c r="AG46" s="93">
        <f t="shared" si="0"/>
        <v>3</v>
      </c>
    </row>
    <row r="47" spans="1:33" s="39" customFormat="1" ht="52.9">
      <c r="A47" s="56" t="s">
        <v>56</v>
      </c>
      <c r="B47" s="24" t="s">
        <v>75</v>
      </c>
      <c r="C47" s="24" t="s">
        <v>76</v>
      </c>
      <c r="D47" s="41" t="s">
        <v>126</v>
      </c>
      <c r="E47" s="41" t="s">
        <v>127</v>
      </c>
      <c r="F47" s="58" t="s">
        <v>61</v>
      </c>
      <c r="G47" s="42" t="s">
        <v>7</v>
      </c>
      <c r="H47" s="26" t="s">
        <v>5</v>
      </c>
      <c r="I47" s="24" t="s">
        <v>12</v>
      </c>
      <c r="J47" s="24" t="s">
        <v>10</v>
      </c>
      <c r="K47" s="27">
        <v>70</v>
      </c>
      <c r="L47" s="70">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c r="AG47" s="93">
        <f t="shared" si="0"/>
        <v>0</v>
      </c>
    </row>
    <row r="48" spans="1:33" s="39" customFormat="1" ht="52.9">
      <c r="A48" s="56" t="s">
        <v>56</v>
      </c>
      <c r="B48" s="24" t="s">
        <v>75</v>
      </c>
      <c r="C48" s="24" t="s">
        <v>76</v>
      </c>
      <c r="D48" s="41" t="s">
        <v>128</v>
      </c>
      <c r="E48" s="41" t="s">
        <v>129</v>
      </c>
      <c r="F48" s="58" t="s">
        <v>61</v>
      </c>
      <c r="G48" s="42" t="s">
        <v>7</v>
      </c>
      <c r="H48" s="26" t="s">
        <v>5</v>
      </c>
      <c r="I48" s="24" t="s">
        <v>12</v>
      </c>
      <c r="J48" s="24" t="s">
        <v>10</v>
      </c>
      <c r="K48" s="27">
        <v>70</v>
      </c>
      <c r="L48" s="70">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c r="AG48" s="93">
        <f t="shared" si="0"/>
        <v>0</v>
      </c>
    </row>
    <row r="49" spans="1:33" s="39" customFormat="1" ht="52.9">
      <c r="A49" s="56" t="s">
        <v>56</v>
      </c>
      <c r="B49" s="24" t="s">
        <v>75</v>
      </c>
      <c r="C49" s="24" t="s">
        <v>76</v>
      </c>
      <c r="D49" s="41" t="s">
        <v>130</v>
      </c>
      <c r="E49" s="41" t="s">
        <v>131</v>
      </c>
      <c r="F49" s="25" t="s">
        <v>132</v>
      </c>
      <c r="G49" s="42" t="s">
        <v>10</v>
      </c>
      <c r="H49" s="26" t="s">
        <v>5</v>
      </c>
      <c r="I49" s="24" t="s">
        <v>12</v>
      </c>
      <c r="J49" s="24" t="s">
        <v>10</v>
      </c>
      <c r="K49" s="27">
        <v>70</v>
      </c>
      <c r="L49" s="70">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c r="AG49" s="93">
        <f t="shared" si="0"/>
        <v>0</v>
      </c>
    </row>
    <row r="50" spans="1:33" s="39" customFormat="1" ht="52.9">
      <c r="A50" s="56" t="s">
        <v>56</v>
      </c>
      <c r="B50" s="24" t="s">
        <v>75</v>
      </c>
      <c r="C50" s="24" t="s">
        <v>76</v>
      </c>
      <c r="D50" s="41" t="s">
        <v>135</v>
      </c>
      <c r="E50" s="41" t="s">
        <v>136</v>
      </c>
      <c r="F50" s="25" t="s">
        <v>137</v>
      </c>
      <c r="G50" s="42" t="s">
        <v>7</v>
      </c>
      <c r="H50" s="26" t="s">
        <v>5</v>
      </c>
      <c r="I50" s="24" t="s">
        <v>12</v>
      </c>
      <c r="J50" s="24" t="s">
        <v>10</v>
      </c>
      <c r="K50" s="27">
        <v>70</v>
      </c>
      <c r="L50" s="70">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c r="AG50" s="93">
        <f t="shared" si="0"/>
        <v>0</v>
      </c>
    </row>
    <row r="51" spans="1:33" s="39" customFormat="1" ht="92.45">
      <c r="A51" s="61" t="s">
        <v>56</v>
      </c>
      <c r="B51" s="24" t="s">
        <v>93</v>
      </c>
      <c r="C51" s="24" t="s">
        <v>94</v>
      </c>
      <c r="D51" s="24" t="s">
        <v>123</v>
      </c>
      <c r="E51" s="24" t="s">
        <v>124</v>
      </c>
      <c r="F51" s="58" t="s">
        <v>61</v>
      </c>
      <c r="G51" s="42" t="s">
        <v>7</v>
      </c>
      <c r="H51" s="26" t="s">
        <v>8</v>
      </c>
      <c r="I51" s="24" t="s">
        <v>12</v>
      </c>
      <c r="J51" s="24" t="s">
        <v>10</v>
      </c>
      <c r="K51" s="27">
        <v>70</v>
      </c>
      <c r="L51" s="70">
        <v>2</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c r="AG51" s="93">
        <f t="shared" si="0"/>
        <v>2</v>
      </c>
    </row>
    <row r="52" spans="1:33" s="39" customFormat="1" ht="52.9">
      <c r="A52" s="61" t="s">
        <v>56</v>
      </c>
      <c r="B52" s="24" t="s">
        <v>75</v>
      </c>
      <c r="C52" s="24" t="s">
        <v>76</v>
      </c>
      <c r="D52" s="41" t="s">
        <v>77</v>
      </c>
      <c r="E52" s="41" t="s">
        <v>78</v>
      </c>
      <c r="F52" s="25" t="s">
        <v>79</v>
      </c>
      <c r="G52" s="42" t="s">
        <v>7</v>
      </c>
      <c r="H52" s="26" t="s">
        <v>8</v>
      </c>
      <c r="I52" s="24" t="s">
        <v>12</v>
      </c>
      <c r="J52" s="24" t="s">
        <v>10</v>
      </c>
      <c r="K52" s="27">
        <v>70</v>
      </c>
      <c r="L52" s="70">
        <v>2</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c r="AG52" s="93">
        <f t="shared" si="0"/>
        <v>2</v>
      </c>
    </row>
    <row r="53" spans="1:33" s="39" customFormat="1" ht="26.45">
      <c r="A53" s="56" t="s">
        <v>56</v>
      </c>
      <c r="B53" s="24" t="s">
        <v>66</v>
      </c>
      <c r="C53" s="24" t="s">
        <v>67</v>
      </c>
      <c r="D53" s="45" t="s">
        <v>140</v>
      </c>
      <c r="E53" s="45" t="s">
        <v>141</v>
      </c>
      <c r="F53" s="58" t="s">
        <v>142</v>
      </c>
      <c r="G53" s="42" t="s">
        <v>7</v>
      </c>
      <c r="H53" s="26" t="s">
        <v>11</v>
      </c>
      <c r="I53" s="24" t="s">
        <v>9</v>
      </c>
      <c r="J53" s="24" t="s">
        <v>10</v>
      </c>
      <c r="K53" s="27">
        <v>70</v>
      </c>
      <c r="L53" s="70">
        <v>2</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c r="AG53" s="93">
        <f t="shared" si="0"/>
        <v>2</v>
      </c>
    </row>
    <row r="54" spans="1:33" s="39" customFormat="1" ht="52.9">
      <c r="A54" s="56" t="s">
        <v>56</v>
      </c>
      <c r="B54" s="24" t="s">
        <v>75</v>
      </c>
      <c r="C54" s="24" t="s">
        <v>76</v>
      </c>
      <c r="D54" s="41" t="s">
        <v>144</v>
      </c>
      <c r="E54" s="41" t="s">
        <v>145</v>
      </c>
      <c r="F54" s="58" t="s">
        <v>61</v>
      </c>
      <c r="G54" s="42" t="s">
        <v>7</v>
      </c>
      <c r="H54" s="26" t="s">
        <v>5</v>
      </c>
      <c r="I54" s="24" t="s">
        <v>12</v>
      </c>
      <c r="J54" s="24" t="s">
        <v>10</v>
      </c>
      <c r="K54" s="27">
        <v>70</v>
      </c>
      <c r="L54" s="70">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c r="AG54" s="93">
        <f t="shared" si="0"/>
        <v>0</v>
      </c>
    </row>
    <row r="55" spans="1:33" s="39" customFormat="1" ht="39.6">
      <c r="A55" s="61" t="s">
        <v>56</v>
      </c>
      <c r="B55" s="24" t="s">
        <v>75</v>
      </c>
      <c r="C55" s="24" t="s">
        <v>76</v>
      </c>
      <c r="D55" s="45" t="s">
        <v>146</v>
      </c>
      <c r="E55" s="45" t="s">
        <v>147</v>
      </c>
      <c r="F55" s="58" t="s">
        <v>61</v>
      </c>
      <c r="G55" s="42" t="s">
        <v>7</v>
      </c>
      <c r="H55" s="26" t="s">
        <v>5</v>
      </c>
      <c r="I55" s="24" t="s">
        <v>12</v>
      </c>
      <c r="J55" s="24" t="s">
        <v>7</v>
      </c>
      <c r="K55" s="27">
        <v>60</v>
      </c>
      <c r="L55" s="70">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c r="AG55" s="93">
        <f t="shared" si="0"/>
        <v>0</v>
      </c>
    </row>
    <row r="56" spans="1:33" s="39" customFormat="1" ht="39.6">
      <c r="A56" s="61" t="s">
        <v>56</v>
      </c>
      <c r="B56" s="24" t="s">
        <v>110</v>
      </c>
      <c r="C56" s="24" t="s">
        <v>111</v>
      </c>
      <c r="D56" s="24" t="s">
        <v>112</v>
      </c>
      <c r="E56" s="24" t="s">
        <v>113</v>
      </c>
      <c r="F56" s="25" t="s">
        <v>114</v>
      </c>
      <c r="G56" s="42" t="s">
        <v>10</v>
      </c>
      <c r="H56" s="26" t="s">
        <v>11</v>
      </c>
      <c r="I56" s="24" t="s">
        <v>9</v>
      </c>
      <c r="J56" s="24" t="s">
        <v>10</v>
      </c>
      <c r="K56" s="27">
        <v>70</v>
      </c>
      <c r="L56" s="70">
        <v>2</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c r="AG56" s="93">
        <f t="shared" si="0"/>
        <v>2</v>
      </c>
    </row>
    <row r="57" spans="1:33" s="39" customFormat="1" ht="39.6">
      <c r="A57" s="61" t="s">
        <v>56</v>
      </c>
      <c r="B57" s="24" t="s">
        <v>75</v>
      </c>
      <c r="C57" s="24" t="s">
        <v>76</v>
      </c>
      <c r="D57" s="45" t="s">
        <v>146</v>
      </c>
      <c r="E57" s="45" t="s">
        <v>147</v>
      </c>
      <c r="F57" s="58" t="s">
        <v>61</v>
      </c>
      <c r="G57" s="42" t="s">
        <v>7</v>
      </c>
      <c r="H57" s="26" t="s">
        <v>5</v>
      </c>
      <c r="I57" s="24" t="s">
        <v>9</v>
      </c>
      <c r="J57" s="24" t="s">
        <v>7</v>
      </c>
      <c r="K57" s="27">
        <v>50</v>
      </c>
      <c r="L57" s="70">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c r="AG57" s="93">
        <f t="shared" si="0"/>
        <v>0</v>
      </c>
    </row>
    <row r="58" spans="1:33" s="39" customFormat="1" ht="118.9">
      <c r="A58" s="61" t="s">
        <v>56</v>
      </c>
      <c r="B58" s="24" t="s">
        <v>57</v>
      </c>
      <c r="C58" s="24" t="s">
        <v>58</v>
      </c>
      <c r="D58" s="45" t="s">
        <v>150</v>
      </c>
      <c r="E58" s="45" t="s">
        <v>151</v>
      </c>
      <c r="F58" s="25" t="s">
        <v>152</v>
      </c>
      <c r="G58" s="42" t="s">
        <v>10</v>
      </c>
      <c r="H58" s="26" t="s">
        <v>8</v>
      </c>
      <c r="I58" s="24" t="s">
        <v>9</v>
      </c>
      <c r="J58" s="24" t="s">
        <v>10</v>
      </c>
      <c r="K58" s="27">
        <v>70</v>
      </c>
      <c r="L58" s="70">
        <v>2</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c r="AG58" s="93">
        <f t="shared" si="0"/>
        <v>2</v>
      </c>
    </row>
    <row r="59" spans="1:33" s="39" customFormat="1" ht="52.9">
      <c r="A59" s="61" t="s">
        <v>56</v>
      </c>
      <c r="B59" s="24" t="s">
        <v>75</v>
      </c>
      <c r="C59" s="24" t="s">
        <v>76</v>
      </c>
      <c r="D59" s="41" t="s">
        <v>77</v>
      </c>
      <c r="E59" s="41" t="s">
        <v>78</v>
      </c>
      <c r="F59" s="25" t="s">
        <v>79</v>
      </c>
      <c r="G59" s="42" t="s">
        <v>7</v>
      </c>
      <c r="H59" s="26" t="s">
        <v>11</v>
      </c>
      <c r="I59" s="24" t="s">
        <v>9</v>
      </c>
      <c r="J59" s="24" t="s">
        <v>10</v>
      </c>
      <c r="K59" s="27">
        <v>70</v>
      </c>
      <c r="L59" s="70">
        <v>2</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c r="AG59" s="93">
        <f t="shared" si="0"/>
        <v>2</v>
      </c>
    </row>
    <row r="60" spans="1:33" s="39" customFormat="1" ht="39.6">
      <c r="A60" s="61" t="s">
        <v>56</v>
      </c>
      <c r="B60" s="24" t="s">
        <v>75</v>
      </c>
      <c r="C60" s="24" t="s">
        <v>76</v>
      </c>
      <c r="D60" s="45" t="s">
        <v>146</v>
      </c>
      <c r="E60" s="45" t="s">
        <v>147</v>
      </c>
      <c r="F60" s="58" t="s">
        <v>61</v>
      </c>
      <c r="G60" s="42" t="s">
        <v>7</v>
      </c>
      <c r="H60" s="26" t="s">
        <v>5</v>
      </c>
      <c r="I60" s="24" t="s">
        <v>6</v>
      </c>
      <c r="J60" s="24" t="s">
        <v>7</v>
      </c>
      <c r="K60" s="27">
        <v>50</v>
      </c>
      <c r="L60" s="70">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c r="AG60" s="93">
        <f t="shared" si="0"/>
        <v>0</v>
      </c>
    </row>
    <row r="61" spans="1:33" s="39" customFormat="1" ht="39.6">
      <c r="A61" s="61" t="s">
        <v>56</v>
      </c>
      <c r="B61" s="24" t="s">
        <v>75</v>
      </c>
      <c r="C61" s="24" t="s">
        <v>76</v>
      </c>
      <c r="D61" s="45" t="s">
        <v>146</v>
      </c>
      <c r="E61" s="45" t="s">
        <v>147</v>
      </c>
      <c r="F61" s="58" t="s">
        <v>61</v>
      </c>
      <c r="G61" s="42" t="s">
        <v>7</v>
      </c>
      <c r="H61" s="26" t="s">
        <v>5</v>
      </c>
      <c r="I61" s="24" t="s">
        <v>12</v>
      </c>
      <c r="J61" s="24" t="s">
        <v>7</v>
      </c>
      <c r="K61" s="27">
        <v>60</v>
      </c>
      <c r="L61" s="70">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c r="AG61" s="93">
        <f t="shared" si="0"/>
        <v>0</v>
      </c>
    </row>
    <row r="62" spans="1:33" s="39" customFormat="1" ht="92.45">
      <c r="A62" s="61" t="s">
        <v>56</v>
      </c>
      <c r="B62" s="24" t="s">
        <v>93</v>
      </c>
      <c r="C62" s="24" t="s">
        <v>94</v>
      </c>
      <c r="D62" s="24" t="s">
        <v>123</v>
      </c>
      <c r="E62" s="24" t="s">
        <v>124</v>
      </c>
      <c r="F62" s="58" t="s">
        <v>61</v>
      </c>
      <c r="G62" s="42" t="s">
        <v>7</v>
      </c>
      <c r="H62" s="26" t="s">
        <v>8</v>
      </c>
      <c r="I62" s="24" t="s">
        <v>6</v>
      </c>
      <c r="J62" s="24" t="s">
        <v>10</v>
      </c>
      <c r="K62" s="27">
        <v>70</v>
      </c>
      <c r="L62" s="70">
        <v>2</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c r="AG62" s="93">
        <f t="shared" si="0"/>
        <v>2</v>
      </c>
    </row>
    <row r="63" spans="1:33" s="39" customFormat="1" ht="39.6">
      <c r="A63" s="61" t="s">
        <v>56</v>
      </c>
      <c r="B63" s="24" t="s">
        <v>75</v>
      </c>
      <c r="C63" s="24" t="s">
        <v>76</v>
      </c>
      <c r="D63" s="45" t="s">
        <v>146</v>
      </c>
      <c r="E63" s="45" t="s">
        <v>147</v>
      </c>
      <c r="F63" s="58" t="s">
        <v>61</v>
      </c>
      <c r="G63" s="42" t="s">
        <v>7</v>
      </c>
      <c r="H63" s="26" t="s">
        <v>5</v>
      </c>
      <c r="I63" s="24" t="s">
        <v>9</v>
      </c>
      <c r="J63" s="24" t="s">
        <v>7</v>
      </c>
      <c r="K63" s="27">
        <v>50</v>
      </c>
      <c r="L63" s="70">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c r="AG63" s="93">
        <f t="shared" si="0"/>
        <v>0</v>
      </c>
    </row>
    <row r="64" spans="1:33" s="39" customFormat="1" ht="92.45">
      <c r="A64" s="61" t="s">
        <v>56</v>
      </c>
      <c r="B64" s="24" t="s">
        <v>93</v>
      </c>
      <c r="C64" s="24" t="s">
        <v>94</v>
      </c>
      <c r="D64" s="24" t="s">
        <v>95</v>
      </c>
      <c r="E64" s="24" t="s">
        <v>96</v>
      </c>
      <c r="F64" s="58" t="s">
        <v>61</v>
      </c>
      <c r="G64" s="42" t="s">
        <v>7</v>
      </c>
      <c r="H64" s="26" t="s">
        <v>8</v>
      </c>
      <c r="I64" s="24" t="s">
        <v>9</v>
      </c>
      <c r="J64" s="24" t="s">
        <v>10</v>
      </c>
      <c r="K64" s="27">
        <v>70</v>
      </c>
      <c r="L64" s="70">
        <v>2</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c r="AG64" s="93">
        <f t="shared" si="0"/>
        <v>2</v>
      </c>
    </row>
    <row r="65" spans="1:33" s="39" customFormat="1" ht="52.9">
      <c r="A65" s="61" t="s">
        <v>56</v>
      </c>
      <c r="B65" s="24" t="s">
        <v>75</v>
      </c>
      <c r="C65" s="24" t="s">
        <v>76</v>
      </c>
      <c r="D65" s="41" t="s">
        <v>77</v>
      </c>
      <c r="E65" s="41" t="s">
        <v>78</v>
      </c>
      <c r="F65" s="25" t="s">
        <v>79</v>
      </c>
      <c r="G65" s="42" t="s">
        <v>7</v>
      </c>
      <c r="H65" s="26" t="s">
        <v>11</v>
      </c>
      <c r="I65" s="24" t="s">
        <v>9</v>
      </c>
      <c r="J65" s="38" t="s">
        <v>10</v>
      </c>
      <c r="K65" s="53">
        <v>70</v>
      </c>
      <c r="L65" s="70">
        <v>1</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c r="AG65" s="93">
        <f t="shared" si="0"/>
        <v>1</v>
      </c>
    </row>
    <row r="66" spans="1:33" s="39" customFormat="1" ht="343.15">
      <c r="A66" s="56" t="s">
        <v>56</v>
      </c>
      <c r="B66" s="24" t="s">
        <v>84</v>
      </c>
      <c r="C66" s="24" t="s">
        <v>85</v>
      </c>
      <c r="D66" s="46" t="s">
        <v>104</v>
      </c>
      <c r="E66" s="46" t="s">
        <v>105</v>
      </c>
      <c r="F66" s="25" t="s">
        <v>106</v>
      </c>
      <c r="G66" s="42" t="s">
        <v>10</v>
      </c>
      <c r="H66" s="26" t="s">
        <v>13</v>
      </c>
      <c r="I66" s="24" t="s">
        <v>12</v>
      </c>
      <c r="J66" s="38" t="s">
        <v>10</v>
      </c>
      <c r="K66" s="53">
        <v>70</v>
      </c>
      <c r="L66" s="69">
        <v>10</v>
      </c>
      <c r="M66" s="24">
        <v>0</v>
      </c>
      <c r="N66" s="75">
        <f>(200*0.000197)*10</f>
        <v>0.39399999999999996</v>
      </c>
      <c r="O66" s="54" t="s">
        <v>160</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c r="AG66" s="93">
        <f t="shared" si="0"/>
        <v>10</v>
      </c>
    </row>
    <row r="67" spans="1:33" s="39" customFormat="1" ht="39.6">
      <c r="A67" s="61" t="s">
        <v>56</v>
      </c>
      <c r="B67" s="24" t="s">
        <v>75</v>
      </c>
      <c r="C67" s="24" t="s">
        <v>76</v>
      </c>
      <c r="D67" s="45" t="s">
        <v>146</v>
      </c>
      <c r="E67" s="45" t="s">
        <v>147</v>
      </c>
      <c r="F67" s="58" t="s">
        <v>61</v>
      </c>
      <c r="G67" s="42" t="s">
        <v>7</v>
      </c>
      <c r="H67" s="26" t="s">
        <v>5</v>
      </c>
      <c r="I67" s="24" t="s">
        <v>6</v>
      </c>
      <c r="J67" s="38" t="s">
        <v>7</v>
      </c>
      <c r="K67" s="53">
        <v>50</v>
      </c>
      <c r="L67" s="70">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c r="AG67" s="93">
        <f t="shared" si="0"/>
        <v>0</v>
      </c>
    </row>
    <row r="68" spans="1:33" s="39" customFormat="1" ht="26.45">
      <c r="A68" s="61" t="s">
        <v>56</v>
      </c>
      <c r="B68" s="24" t="s">
        <v>75</v>
      </c>
      <c r="C68" s="24" t="s">
        <v>76</v>
      </c>
      <c r="D68" s="45" t="s">
        <v>146</v>
      </c>
      <c r="E68" s="45" t="s">
        <v>147</v>
      </c>
      <c r="F68" s="58" t="s">
        <v>61</v>
      </c>
      <c r="G68" s="42" t="s">
        <v>7</v>
      </c>
      <c r="H68" s="26" t="s">
        <v>5</v>
      </c>
      <c r="I68" s="24" t="s">
        <v>12</v>
      </c>
      <c r="J68" s="38" t="s">
        <v>7</v>
      </c>
      <c r="K68" s="53">
        <v>60</v>
      </c>
      <c r="L68" s="70">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c r="AG68" s="93">
        <f t="shared" si="0"/>
        <v>0</v>
      </c>
    </row>
    <row r="69" spans="1:33" s="39" customFormat="1" ht="92.45">
      <c r="A69" s="61" t="s">
        <v>56</v>
      </c>
      <c r="B69" s="24" t="s">
        <v>93</v>
      </c>
      <c r="C69" s="24" t="s">
        <v>94</v>
      </c>
      <c r="D69" s="24" t="s">
        <v>123</v>
      </c>
      <c r="E69" s="24" t="s">
        <v>124</v>
      </c>
      <c r="F69" s="58" t="s">
        <v>61</v>
      </c>
      <c r="G69" s="42" t="s">
        <v>7</v>
      </c>
      <c r="H69" s="26" t="s">
        <v>11</v>
      </c>
      <c r="I69" s="24" t="s">
        <v>12</v>
      </c>
      <c r="J69" s="38" t="s">
        <v>10</v>
      </c>
      <c r="K69" s="53">
        <v>70</v>
      </c>
      <c r="L69" s="70">
        <v>1</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c r="AG69" s="93">
        <f t="shared" si="0"/>
        <v>1</v>
      </c>
    </row>
    <row r="70" spans="1:33" s="39" customFormat="1" ht="52.9">
      <c r="A70" s="61" t="s">
        <v>56</v>
      </c>
      <c r="B70" s="24" t="s">
        <v>75</v>
      </c>
      <c r="C70" s="24" t="s">
        <v>76</v>
      </c>
      <c r="D70" s="41" t="s">
        <v>77</v>
      </c>
      <c r="E70" s="41" t="s">
        <v>78</v>
      </c>
      <c r="F70" s="25" t="s">
        <v>79</v>
      </c>
      <c r="G70" s="42" t="s">
        <v>7</v>
      </c>
      <c r="H70" s="26" t="s">
        <v>8</v>
      </c>
      <c r="I70" s="24" t="s">
        <v>9</v>
      </c>
      <c r="J70" s="38" t="s">
        <v>10</v>
      </c>
      <c r="K70" s="53">
        <v>70</v>
      </c>
      <c r="L70" s="70">
        <v>1</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c r="AG70" s="93">
        <f t="shared" ref="AG70:AG133" si="1">ROUND(L70,0)</f>
        <v>1</v>
      </c>
    </row>
    <row r="71" spans="1:33" s="39" customFormat="1" ht="105.6">
      <c r="A71" s="61" t="s">
        <v>56</v>
      </c>
      <c r="B71" s="24" t="s">
        <v>57</v>
      </c>
      <c r="C71" s="24" t="s">
        <v>58</v>
      </c>
      <c r="D71" s="45" t="s">
        <v>59</v>
      </c>
      <c r="E71" s="45" t="s">
        <v>60</v>
      </c>
      <c r="F71" s="58" t="s">
        <v>61</v>
      </c>
      <c r="G71" s="42" t="s">
        <v>10</v>
      </c>
      <c r="H71" s="26" t="s">
        <v>8</v>
      </c>
      <c r="I71" s="24" t="s">
        <v>6</v>
      </c>
      <c r="J71" s="38" t="s">
        <v>10</v>
      </c>
      <c r="K71" s="53">
        <v>70</v>
      </c>
      <c r="L71" s="70">
        <v>1</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c r="AG71" s="93">
        <f t="shared" si="1"/>
        <v>1</v>
      </c>
    </row>
    <row r="72" spans="1:33" s="39" customFormat="1" ht="26.45">
      <c r="A72" s="61" t="s">
        <v>56</v>
      </c>
      <c r="B72" s="24" t="s">
        <v>75</v>
      </c>
      <c r="C72" s="24" t="s">
        <v>76</v>
      </c>
      <c r="D72" s="45" t="s">
        <v>146</v>
      </c>
      <c r="E72" s="45" t="s">
        <v>147</v>
      </c>
      <c r="F72" s="58" t="s">
        <v>61</v>
      </c>
      <c r="G72" s="42" t="s">
        <v>7</v>
      </c>
      <c r="H72" s="26" t="s">
        <v>5</v>
      </c>
      <c r="I72" s="24" t="s">
        <v>12</v>
      </c>
      <c r="J72" s="38" t="s">
        <v>7</v>
      </c>
      <c r="K72" s="53">
        <v>60</v>
      </c>
      <c r="L72" s="70">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c r="AG72" s="93">
        <f t="shared" si="1"/>
        <v>0</v>
      </c>
    </row>
    <row r="73" spans="1:33" s="39" customFormat="1" ht="52.9">
      <c r="A73" s="61" t="s">
        <v>56</v>
      </c>
      <c r="B73" s="24" t="s">
        <v>75</v>
      </c>
      <c r="C73" s="24" t="s">
        <v>76</v>
      </c>
      <c r="D73" s="41" t="s">
        <v>77</v>
      </c>
      <c r="E73" s="41" t="s">
        <v>78</v>
      </c>
      <c r="F73" s="25" t="s">
        <v>79</v>
      </c>
      <c r="G73" s="42" t="s">
        <v>7</v>
      </c>
      <c r="H73" s="26" t="s">
        <v>8</v>
      </c>
      <c r="I73" s="24" t="s">
        <v>9</v>
      </c>
      <c r="J73" s="38" t="s">
        <v>10</v>
      </c>
      <c r="K73" s="53">
        <v>70</v>
      </c>
      <c r="L73" s="70">
        <v>1</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c r="AG73" s="93">
        <f t="shared" si="1"/>
        <v>1</v>
      </c>
    </row>
    <row r="74" spans="1:33" s="39" customFormat="1" ht="26.45">
      <c r="A74" s="61" t="s">
        <v>56</v>
      </c>
      <c r="B74" s="24" t="s">
        <v>75</v>
      </c>
      <c r="C74" s="24" t="s">
        <v>76</v>
      </c>
      <c r="D74" s="45" t="s">
        <v>146</v>
      </c>
      <c r="E74" s="45" t="s">
        <v>147</v>
      </c>
      <c r="F74" s="58" t="s">
        <v>61</v>
      </c>
      <c r="G74" s="42" t="s">
        <v>7</v>
      </c>
      <c r="H74" s="26" t="s">
        <v>5</v>
      </c>
      <c r="I74" s="24" t="s">
        <v>9</v>
      </c>
      <c r="J74" s="38" t="s">
        <v>7</v>
      </c>
      <c r="K74" s="53">
        <v>50</v>
      </c>
      <c r="L74" s="70">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c r="AG74" s="93">
        <f t="shared" si="1"/>
        <v>0</v>
      </c>
    </row>
    <row r="75" spans="1:33" s="39" customFormat="1" ht="52.9">
      <c r="A75" s="61" t="s">
        <v>56</v>
      </c>
      <c r="B75" s="24" t="s">
        <v>75</v>
      </c>
      <c r="C75" s="24" t="s">
        <v>76</v>
      </c>
      <c r="D75" s="41" t="s">
        <v>77</v>
      </c>
      <c r="E75" s="41" t="s">
        <v>78</v>
      </c>
      <c r="F75" s="25" t="s">
        <v>79</v>
      </c>
      <c r="G75" s="42" t="s">
        <v>7</v>
      </c>
      <c r="H75" s="26" t="s">
        <v>8</v>
      </c>
      <c r="I75" s="24" t="s">
        <v>6</v>
      </c>
      <c r="J75" s="38" t="s">
        <v>10</v>
      </c>
      <c r="K75" s="53">
        <v>70</v>
      </c>
      <c r="L75" s="70">
        <v>1</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c r="AG75" s="93">
        <f t="shared" si="1"/>
        <v>1</v>
      </c>
    </row>
    <row r="76" spans="1:33" s="39" customFormat="1" ht="26.45">
      <c r="A76" s="61" t="s">
        <v>56</v>
      </c>
      <c r="B76" s="24" t="s">
        <v>75</v>
      </c>
      <c r="C76" s="24" t="s">
        <v>76</v>
      </c>
      <c r="D76" s="45" t="s">
        <v>146</v>
      </c>
      <c r="E76" s="45" t="s">
        <v>147</v>
      </c>
      <c r="F76" s="58" t="s">
        <v>61</v>
      </c>
      <c r="G76" s="42" t="s">
        <v>7</v>
      </c>
      <c r="H76" s="26" t="s">
        <v>5</v>
      </c>
      <c r="I76" s="24" t="s">
        <v>12</v>
      </c>
      <c r="J76" s="38" t="s">
        <v>7</v>
      </c>
      <c r="K76" s="53">
        <v>60</v>
      </c>
      <c r="L76" s="70">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c r="AG76" s="93">
        <f t="shared" si="1"/>
        <v>0</v>
      </c>
    </row>
    <row r="77" spans="1:33" s="39" customFormat="1" ht="92.45">
      <c r="A77" s="61" t="s">
        <v>56</v>
      </c>
      <c r="B77" s="24" t="s">
        <v>93</v>
      </c>
      <c r="C77" s="24" t="s">
        <v>94</v>
      </c>
      <c r="D77" s="24" t="s">
        <v>95</v>
      </c>
      <c r="E77" s="24" t="s">
        <v>96</v>
      </c>
      <c r="F77" s="58" t="s">
        <v>61</v>
      </c>
      <c r="G77" s="42" t="s">
        <v>7</v>
      </c>
      <c r="H77" s="26" t="s">
        <v>8</v>
      </c>
      <c r="I77" s="24" t="s">
        <v>6</v>
      </c>
      <c r="J77" s="38" t="s">
        <v>10</v>
      </c>
      <c r="K77" s="53">
        <v>70</v>
      </c>
      <c r="L77" s="70">
        <v>1</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c r="AG77" s="93">
        <f t="shared" si="1"/>
        <v>1</v>
      </c>
    </row>
    <row r="78" spans="1:33" s="39" customFormat="1" ht="52.9">
      <c r="A78" s="56" t="s">
        <v>56</v>
      </c>
      <c r="B78" s="24" t="s">
        <v>75</v>
      </c>
      <c r="C78" s="24" t="s">
        <v>76</v>
      </c>
      <c r="D78" s="41" t="s">
        <v>165</v>
      </c>
      <c r="E78" s="41" t="s">
        <v>166</v>
      </c>
      <c r="F78" s="58" t="s">
        <v>61</v>
      </c>
      <c r="G78" s="42" t="s">
        <v>7</v>
      </c>
      <c r="H78" s="26" t="s">
        <v>5</v>
      </c>
      <c r="I78" s="24" t="s">
        <v>12</v>
      </c>
      <c r="J78" s="38" t="s">
        <v>7</v>
      </c>
      <c r="K78" s="53">
        <v>60</v>
      </c>
      <c r="L78" s="70">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c r="AG78" s="93">
        <f t="shared" si="1"/>
        <v>0</v>
      </c>
    </row>
    <row r="79" spans="1:33" s="39" customFormat="1" ht="52.9">
      <c r="A79" s="56" t="s">
        <v>56</v>
      </c>
      <c r="B79" s="24" t="s">
        <v>75</v>
      </c>
      <c r="C79" s="24" t="s">
        <v>76</v>
      </c>
      <c r="D79" s="41" t="s">
        <v>165</v>
      </c>
      <c r="E79" s="41" t="s">
        <v>166</v>
      </c>
      <c r="F79" s="58" t="s">
        <v>61</v>
      </c>
      <c r="G79" s="42" t="s">
        <v>7</v>
      </c>
      <c r="H79" s="26" t="s">
        <v>5</v>
      </c>
      <c r="I79" s="24" t="s">
        <v>9</v>
      </c>
      <c r="J79" s="38" t="s">
        <v>7</v>
      </c>
      <c r="K79" s="53">
        <v>50</v>
      </c>
      <c r="L79" s="70">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c r="AG79" s="93">
        <f t="shared" si="1"/>
        <v>0</v>
      </c>
    </row>
    <row r="80" spans="1:33" s="39" customFormat="1" ht="52.9">
      <c r="A80" s="56" t="s">
        <v>56</v>
      </c>
      <c r="B80" s="24" t="s">
        <v>75</v>
      </c>
      <c r="C80" s="24" t="s">
        <v>76</v>
      </c>
      <c r="D80" s="41" t="s">
        <v>165</v>
      </c>
      <c r="E80" s="41" t="s">
        <v>166</v>
      </c>
      <c r="F80" s="58" t="s">
        <v>61</v>
      </c>
      <c r="G80" s="42" t="s">
        <v>7</v>
      </c>
      <c r="H80" s="26" t="s">
        <v>5</v>
      </c>
      <c r="I80" s="24" t="s">
        <v>6</v>
      </c>
      <c r="J80" s="38" t="s">
        <v>7</v>
      </c>
      <c r="K80" s="53">
        <v>50</v>
      </c>
      <c r="L80" s="70">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c r="AG80" s="93">
        <f t="shared" si="1"/>
        <v>0</v>
      </c>
    </row>
    <row r="81" spans="1:33" s="39" customFormat="1" ht="52.9">
      <c r="A81" s="56" t="s">
        <v>56</v>
      </c>
      <c r="B81" s="24" t="s">
        <v>75</v>
      </c>
      <c r="C81" s="24" t="s">
        <v>76</v>
      </c>
      <c r="D81" s="41" t="s">
        <v>165</v>
      </c>
      <c r="E81" s="41" t="s">
        <v>166</v>
      </c>
      <c r="F81" s="58" t="s">
        <v>61</v>
      </c>
      <c r="G81" s="42" t="s">
        <v>7</v>
      </c>
      <c r="H81" s="26" t="s">
        <v>5</v>
      </c>
      <c r="I81" s="24" t="s">
        <v>12</v>
      </c>
      <c r="J81" s="38" t="s">
        <v>7</v>
      </c>
      <c r="K81" s="53">
        <v>60</v>
      </c>
      <c r="L81" s="70">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c r="AG81" s="93">
        <f t="shared" si="1"/>
        <v>0</v>
      </c>
    </row>
    <row r="82" spans="1:33" s="39" customFormat="1" ht="52.9">
      <c r="A82" s="56" t="s">
        <v>56</v>
      </c>
      <c r="B82" s="24" t="s">
        <v>75</v>
      </c>
      <c r="C82" s="24" t="s">
        <v>76</v>
      </c>
      <c r="D82" s="41" t="s">
        <v>165</v>
      </c>
      <c r="E82" s="41" t="s">
        <v>166</v>
      </c>
      <c r="F82" s="58" t="s">
        <v>61</v>
      </c>
      <c r="G82" s="42" t="s">
        <v>7</v>
      </c>
      <c r="H82" s="26" t="s">
        <v>5</v>
      </c>
      <c r="I82" s="24" t="s">
        <v>9</v>
      </c>
      <c r="J82" s="38" t="s">
        <v>7</v>
      </c>
      <c r="K82" s="53">
        <v>50</v>
      </c>
      <c r="L82" s="70">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c r="AG82" s="93">
        <f t="shared" si="1"/>
        <v>0</v>
      </c>
    </row>
    <row r="83" spans="1:33" s="39" customFormat="1" ht="52.9">
      <c r="A83" s="61" t="s">
        <v>56</v>
      </c>
      <c r="B83" s="24" t="s">
        <v>75</v>
      </c>
      <c r="C83" s="24" t="s">
        <v>76</v>
      </c>
      <c r="D83" s="41" t="s">
        <v>77</v>
      </c>
      <c r="E83" s="41" t="s">
        <v>78</v>
      </c>
      <c r="F83" s="25" t="s">
        <v>79</v>
      </c>
      <c r="G83" s="42" t="s">
        <v>7</v>
      </c>
      <c r="H83" s="26" t="s">
        <v>8</v>
      </c>
      <c r="I83" s="24" t="s">
        <v>6</v>
      </c>
      <c r="J83" s="38" t="s">
        <v>10</v>
      </c>
      <c r="K83" s="53">
        <v>70</v>
      </c>
      <c r="L83" s="70">
        <v>1</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c r="AG83" s="93">
        <f t="shared" si="1"/>
        <v>1</v>
      </c>
    </row>
    <row r="84" spans="1:33" s="39" customFormat="1" ht="52.9">
      <c r="A84" s="56" t="s">
        <v>56</v>
      </c>
      <c r="B84" s="24" t="s">
        <v>75</v>
      </c>
      <c r="C84" s="24" t="s">
        <v>76</v>
      </c>
      <c r="D84" s="41" t="s">
        <v>165</v>
      </c>
      <c r="E84" s="41" t="s">
        <v>166</v>
      </c>
      <c r="F84" s="58" t="s">
        <v>61</v>
      </c>
      <c r="G84" s="42" t="s">
        <v>7</v>
      </c>
      <c r="H84" s="26" t="s">
        <v>5</v>
      </c>
      <c r="I84" s="24" t="s">
        <v>6</v>
      </c>
      <c r="J84" s="38" t="s">
        <v>7</v>
      </c>
      <c r="K84" s="53">
        <v>50</v>
      </c>
      <c r="L84" s="70">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c r="AG84" s="93">
        <f t="shared" si="1"/>
        <v>0</v>
      </c>
    </row>
    <row r="85" spans="1:33" s="39" customFormat="1" ht="52.9">
      <c r="A85" s="56" t="s">
        <v>56</v>
      </c>
      <c r="B85" s="24" t="s">
        <v>75</v>
      </c>
      <c r="C85" s="24" t="s">
        <v>76</v>
      </c>
      <c r="D85" s="41" t="s">
        <v>165</v>
      </c>
      <c r="E85" s="41" t="s">
        <v>166</v>
      </c>
      <c r="F85" s="58" t="s">
        <v>61</v>
      </c>
      <c r="G85" s="42" t="s">
        <v>7</v>
      </c>
      <c r="H85" s="26" t="s">
        <v>5</v>
      </c>
      <c r="I85" s="24" t="s">
        <v>12</v>
      </c>
      <c r="J85" s="38" t="s">
        <v>7</v>
      </c>
      <c r="K85" s="53">
        <v>60</v>
      </c>
      <c r="L85" s="70">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c r="AG85" s="93">
        <f t="shared" si="1"/>
        <v>0</v>
      </c>
    </row>
    <row r="86" spans="1:33" s="39" customFormat="1" ht="92.45">
      <c r="A86" s="61" t="s">
        <v>56</v>
      </c>
      <c r="B86" s="24" t="s">
        <v>93</v>
      </c>
      <c r="C86" s="24" t="s">
        <v>94</v>
      </c>
      <c r="D86" s="24" t="s">
        <v>123</v>
      </c>
      <c r="E86" s="24" t="s">
        <v>124</v>
      </c>
      <c r="F86" s="58" t="s">
        <v>61</v>
      </c>
      <c r="G86" s="42" t="s">
        <v>7</v>
      </c>
      <c r="H86" s="26" t="s">
        <v>11</v>
      </c>
      <c r="I86" s="24" t="s">
        <v>9</v>
      </c>
      <c r="J86" s="38" t="s">
        <v>10</v>
      </c>
      <c r="K86" s="53">
        <v>70</v>
      </c>
      <c r="L86" s="70">
        <v>1</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c r="AG86" s="93">
        <f t="shared" si="1"/>
        <v>1</v>
      </c>
    </row>
    <row r="87" spans="1:33" s="39" customFormat="1" ht="26.45">
      <c r="A87" s="56" t="s">
        <v>56</v>
      </c>
      <c r="B87" s="24" t="s">
        <v>66</v>
      </c>
      <c r="C87" s="24" t="s">
        <v>67</v>
      </c>
      <c r="D87" s="45" t="s">
        <v>140</v>
      </c>
      <c r="E87" s="45" t="s">
        <v>141</v>
      </c>
      <c r="F87" s="58" t="s">
        <v>142</v>
      </c>
      <c r="G87" s="42" t="s">
        <v>7</v>
      </c>
      <c r="H87" s="26" t="s">
        <v>11</v>
      </c>
      <c r="I87" s="24" t="s">
        <v>6</v>
      </c>
      <c r="J87" s="38" t="s">
        <v>10</v>
      </c>
      <c r="K87" s="53">
        <v>70</v>
      </c>
      <c r="L87" s="70">
        <v>1</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c r="AG87" s="93">
        <f t="shared" si="1"/>
        <v>1</v>
      </c>
    </row>
    <row r="88" spans="1:33" s="39" customFormat="1" ht="52.9">
      <c r="A88" s="56" t="s">
        <v>56</v>
      </c>
      <c r="B88" s="24" t="s">
        <v>75</v>
      </c>
      <c r="C88" s="24" t="s">
        <v>76</v>
      </c>
      <c r="D88" s="41" t="s">
        <v>165</v>
      </c>
      <c r="E88" s="41" t="s">
        <v>166</v>
      </c>
      <c r="F88" s="58" t="s">
        <v>61</v>
      </c>
      <c r="G88" s="42" t="s">
        <v>7</v>
      </c>
      <c r="H88" s="26" t="s">
        <v>5</v>
      </c>
      <c r="I88" s="24" t="s">
        <v>9</v>
      </c>
      <c r="J88" s="38" t="s">
        <v>7</v>
      </c>
      <c r="K88" s="53">
        <v>50</v>
      </c>
      <c r="L88" s="70">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c r="AG88" s="93">
        <f t="shared" si="1"/>
        <v>0</v>
      </c>
    </row>
    <row r="89" spans="1:33" s="39" customFormat="1" ht="52.9">
      <c r="A89" s="56" t="s">
        <v>56</v>
      </c>
      <c r="B89" s="24" t="s">
        <v>75</v>
      </c>
      <c r="C89" s="24" t="s">
        <v>76</v>
      </c>
      <c r="D89" s="41" t="s">
        <v>165</v>
      </c>
      <c r="E89" s="41" t="s">
        <v>166</v>
      </c>
      <c r="F89" s="58" t="s">
        <v>61</v>
      </c>
      <c r="G89" s="42" t="s">
        <v>7</v>
      </c>
      <c r="H89" s="26" t="s">
        <v>5</v>
      </c>
      <c r="I89" s="24" t="s">
        <v>6</v>
      </c>
      <c r="J89" s="38" t="s">
        <v>7</v>
      </c>
      <c r="K89" s="53">
        <v>50</v>
      </c>
      <c r="L89" s="70">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c r="AG89" s="93">
        <f t="shared" si="1"/>
        <v>0</v>
      </c>
    </row>
    <row r="90" spans="1:33" s="39" customFormat="1" ht="92.45">
      <c r="A90" s="61" t="s">
        <v>56</v>
      </c>
      <c r="B90" s="24" t="s">
        <v>93</v>
      </c>
      <c r="C90" s="24" t="s">
        <v>94</v>
      </c>
      <c r="D90" s="24" t="s">
        <v>95</v>
      </c>
      <c r="E90" s="24" t="s">
        <v>96</v>
      </c>
      <c r="F90" s="58" t="s">
        <v>61</v>
      </c>
      <c r="G90" s="42" t="s">
        <v>7</v>
      </c>
      <c r="H90" s="26" t="s">
        <v>8</v>
      </c>
      <c r="I90" s="24" t="s">
        <v>12</v>
      </c>
      <c r="J90" s="38" t="s">
        <v>10</v>
      </c>
      <c r="K90" s="53">
        <v>70</v>
      </c>
      <c r="L90" s="70">
        <v>1</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c r="AG90" s="93">
        <f t="shared" si="1"/>
        <v>1</v>
      </c>
    </row>
    <row r="91" spans="1:33" s="39" customFormat="1" ht="52.9">
      <c r="A91" s="56" t="s">
        <v>56</v>
      </c>
      <c r="B91" s="24" t="s">
        <v>75</v>
      </c>
      <c r="C91" s="24" t="s">
        <v>76</v>
      </c>
      <c r="D91" s="41" t="s">
        <v>165</v>
      </c>
      <c r="E91" s="41" t="s">
        <v>166</v>
      </c>
      <c r="F91" s="58" t="s">
        <v>61</v>
      </c>
      <c r="G91" s="42" t="s">
        <v>7</v>
      </c>
      <c r="H91" s="26" t="s">
        <v>5</v>
      </c>
      <c r="I91" s="24" t="s">
        <v>12</v>
      </c>
      <c r="J91" s="38" t="s">
        <v>7</v>
      </c>
      <c r="K91" s="53">
        <v>60</v>
      </c>
      <c r="L91" s="70">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c r="AG91" s="93">
        <f t="shared" si="1"/>
        <v>0</v>
      </c>
    </row>
    <row r="92" spans="1:33" s="39" customFormat="1" ht="52.9">
      <c r="A92" s="56" t="s">
        <v>56</v>
      </c>
      <c r="B92" s="24" t="s">
        <v>75</v>
      </c>
      <c r="C92" s="24" t="s">
        <v>76</v>
      </c>
      <c r="D92" s="41" t="s">
        <v>165</v>
      </c>
      <c r="E92" s="41" t="s">
        <v>166</v>
      </c>
      <c r="F92" s="58" t="s">
        <v>61</v>
      </c>
      <c r="G92" s="42" t="s">
        <v>7</v>
      </c>
      <c r="H92" s="26" t="s">
        <v>5</v>
      </c>
      <c r="I92" s="24" t="s">
        <v>9</v>
      </c>
      <c r="J92" s="38" t="s">
        <v>7</v>
      </c>
      <c r="K92" s="53">
        <v>50</v>
      </c>
      <c r="L92" s="70">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c r="AG92" s="93">
        <f t="shared" si="1"/>
        <v>0</v>
      </c>
    </row>
    <row r="93" spans="1:33" s="39" customFormat="1" ht="52.9">
      <c r="A93" s="61" t="s">
        <v>56</v>
      </c>
      <c r="B93" s="24" t="s">
        <v>75</v>
      </c>
      <c r="C93" s="24" t="s">
        <v>76</v>
      </c>
      <c r="D93" s="41" t="s">
        <v>77</v>
      </c>
      <c r="E93" s="41" t="s">
        <v>78</v>
      </c>
      <c r="F93" s="25" t="s">
        <v>79</v>
      </c>
      <c r="G93" s="42" t="s">
        <v>7</v>
      </c>
      <c r="H93" s="26" t="s">
        <v>11</v>
      </c>
      <c r="I93" s="24" t="s">
        <v>6</v>
      </c>
      <c r="J93" s="38" t="s">
        <v>10</v>
      </c>
      <c r="K93" s="53">
        <v>70</v>
      </c>
      <c r="L93" s="70">
        <v>1</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c r="AG93" s="93">
        <f t="shared" si="1"/>
        <v>1</v>
      </c>
    </row>
    <row r="94" spans="1:33" s="39" customFormat="1" ht="26.45">
      <c r="A94" s="61" t="s">
        <v>56</v>
      </c>
      <c r="B94" s="24" t="s">
        <v>75</v>
      </c>
      <c r="C94" s="24" t="s">
        <v>76</v>
      </c>
      <c r="D94" s="45" t="s">
        <v>146</v>
      </c>
      <c r="E94" s="45" t="s">
        <v>147</v>
      </c>
      <c r="F94" s="58" t="s">
        <v>61</v>
      </c>
      <c r="G94" s="42" t="s">
        <v>7</v>
      </c>
      <c r="H94" s="26" t="s">
        <v>8</v>
      </c>
      <c r="I94" s="24" t="s">
        <v>9</v>
      </c>
      <c r="J94" s="38" t="s">
        <v>10</v>
      </c>
      <c r="K94" s="53">
        <v>70</v>
      </c>
      <c r="L94" s="70">
        <v>1</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c r="AG94" s="93">
        <f t="shared" si="1"/>
        <v>1</v>
      </c>
    </row>
    <row r="95" spans="1:33" s="39" customFormat="1" ht="92.45">
      <c r="A95" s="61" t="s">
        <v>56</v>
      </c>
      <c r="B95" s="24" t="s">
        <v>93</v>
      </c>
      <c r="C95" s="24" t="s">
        <v>94</v>
      </c>
      <c r="D95" s="24" t="s">
        <v>95</v>
      </c>
      <c r="E95" s="24" t="s">
        <v>96</v>
      </c>
      <c r="F95" s="58" t="s">
        <v>61</v>
      </c>
      <c r="G95" s="42" t="s">
        <v>7</v>
      </c>
      <c r="H95" s="26" t="s">
        <v>11</v>
      </c>
      <c r="I95" s="24" t="s">
        <v>9</v>
      </c>
      <c r="J95" s="24" t="s">
        <v>10</v>
      </c>
      <c r="K95" s="27">
        <v>70</v>
      </c>
      <c r="L95" s="70">
        <v>1</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c r="AG95" s="93">
        <f t="shared" si="1"/>
        <v>1</v>
      </c>
    </row>
    <row r="96" spans="1:33" s="39" customFormat="1" ht="39.6">
      <c r="A96" s="61" t="s">
        <v>56</v>
      </c>
      <c r="B96" s="24" t="s">
        <v>110</v>
      </c>
      <c r="C96" s="24" t="s">
        <v>111</v>
      </c>
      <c r="D96" s="24" t="s">
        <v>112</v>
      </c>
      <c r="E96" s="24" t="s">
        <v>113</v>
      </c>
      <c r="F96" s="25" t="s">
        <v>114</v>
      </c>
      <c r="G96" s="42" t="s">
        <v>10</v>
      </c>
      <c r="H96" s="26" t="s">
        <v>11</v>
      </c>
      <c r="I96" s="24" t="s">
        <v>6</v>
      </c>
      <c r="J96" s="24" t="s">
        <v>10</v>
      </c>
      <c r="K96" s="27">
        <v>70</v>
      </c>
      <c r="L96" s="70">
        <v>1</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c r="AG96" s="93">
        <f t="shared" si="1"/>
        <v>1</v>
      </c>
    </row>
    <row r="97" spans="1:33" s="39" customFormat="1" ht="52.9">
      <c r="A97" s="61" t="s">
        <v>56</v>
      </c>
      <c r="B97" s="24" t="s">
        <v>75</v>
      </c>
      <c r="C97" s="24" t="s">
        <v>76</v>
      </c>
      <c r="D97" s="41" t="s">
        <v>77</v>
      </c>
      <c r="E97" s="41" t="s">
        <v>78</v>
      </c>
      <c r="F97" s="25" t="s">
        <v>79</v>
      </c>
      <c r="G97" s="42" t="s">
        <v>7</v>
      </c>
      <c r="H97" s="26" t="s">
        <v>8</v>
      </c>
      <c r="I97" s="24" t="s">
        <v>9</v>
      </c>
      <c r="J97" s="24" t="s">
        <v>10</v>
      </c>
      <c r="K97" s="27">
        <v>70</v>
      </c>
      <c r="L97" s="70">
        <v>1</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c r="AG97" s="93">
        <f t="shared" si="1"/>
        <v>1</v>
      </c>
    </row>
    <row r="98" spans="1:33" s="39" customFormat="1" ht="52.9">
      <c r="A98" s="56" t="s">
        <v>56</v>
      </c>
      <c r="B98" s="24" t="s">
        <v>75</v>
      </c>
      <c r="C98" s="24" t="s">
        <v>76</v>
      </c>
      <c r="D98" s="41" t="s">
        <v>165</v>
      </c>
      <c r="E98" s="41" t="s">
        <v>166</v>
      </c>
      <c r="F98" s="58" t="s">
        <v>61</v>
      </c>
      <c r="G98" s="42" t="s">
        <v>7</v>
      </c>
      <c r="H98" s="26" t="s">
        <v>5</v>
      </c>
      <c r="I98" s="24" t="s">
        <v>12</v>
      </c>
      <c r="J98" s="24" t="s">
        <v>7</v>
      </c>
      <c r="K98" s="27">
        <v>60</v>
      </c>
      <c r="L98" s="70">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c r="AG98" s="93">
        <f t="shared" si="1"/>
        <v>0</v>
      </c>
    </row>
    <row r="99" spans="1:33" s="39" customFormat="1" ht="39.6">
      <c r="A99" s="61" t="s">
        <v>56</v>
      </c>
      <c r="B99" s="24" t="s">
        <v>110</v>
      </c>
      <c r="C99" s="24" t="s">
        <v>111</v>
      </c>
      <c r="D99" s="24" t="s">
        <v>112</v>
      </c>
      <c r="E99" s="24" t="s">
        <v>113</v>
      </c>
      <c r="F99" s="25" t="s">
        <v>114</v>
      </c>
      <c r="G99" s="42" t="s">
        <v>10</v>
      </c>
      <c r="H99" s="26" t="s">
        <v>11</v>
      </c>
      <c r="I99" s="24" t="s">
        <v>9</v>
      </c>
      <c r="J99" s="24" t="s">
        <v>10</v>
      </c>
      <c r="K99" s="27">
        <v>70</v>
      </c>
      <c r="L99" s="70">
        <v>1</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c r="AG99" s="93">
        <f t="shared" si="1"/>
        <v>1</v>
      </c>
    </row>
    <row r="100" spans="1:33" s="39" customFormat="1" ht="158.44999999999999">
      <c r="A100" s="56" t="s">
        <v>56</v>
      </c>
      <c r="B100" s="24" t="s">
        <v>175</v>
      </c>
      <c r="C100" s="24" t="s">
        <v>176</v>
      </c>
      <c r="D100" s="46" t="s">
        <v>177</v>
      </c>
      <c r="E100" s="46" t="s">
        <v>178</v>
      </c>
      <c r="F100" s="58" t="s">
        <v>61</v>
      </c>
      <c r="G100" s="42" t="s">
        <v>10</v>
      </c>
      <c r="H100" s="26" t="s">
        <v>5</v>
      </c>
      <c r="I100" s="24" t="s">
        <v>12</v>
      </c>
      <c r="J100" s="24" t="s">
        <v>7</v>
      </c>
      <c r="K100" s="27">
        <v>50</v>
      </c>
      <c r="L100" s="70">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c r="AG100" s="93">
        <f t="shared" si="1"/>
        <v>0</v>
      </c>
    </row>
    <row r="101" spans="1:33" s="39" customFormat="1" ht="26.45">
      <c r="A101" s="56" t="s">
        <v>56</v>
      </c>
      <c r="B101" s="24" t="s">
        <v>66</v>
      </c>
      <c r="C101" s="24" t="s">
        <v>67</v>
      </c>
      <c r="D101" s="45" t="s">
        <v>140</v>
      </c>
      <c r="E101" s="45" t="s">
        <v>141</v>
      </c>
      <c r="F101" s="58" t="s">
        <v>142</v>
      </c>
      <c r="G101" s="42" t="s">
        <v>7</v>
      </c>
      <c r="H101" s="26" t="s">
        <v>11</v>
      </c>
      <c r="I101" s="24" t="s">
        <v>6</v>
      </c>
      <c r="J101" s="24" t="s">
        <v>10</v>
      </c>
      <c r="K101" s="27">
        <v>70</v>
      </c>
      <c r="L101" s="70">
        <v>1</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c r="AG101" s="93">
        <f t="shared" si="1"/>
        <v>1</v>
      </c>
    </row>
    <row r="102" spans="1:33" s="39" customFormat="1" ht="158.44999999999999">
      <c r="A102" s="56" t="s">
        <v>56</v>
      </c>
      <c r="B102" s="24" t="s">
        <v>175</v>
      </c>
      <c r="C102" s="24" t="s">
        <v>176</v>
      </c>
      <c r="D102" s="46" t="s">
        <v>177</v>
      </c>
      <c r="E102" s="46" t="s">
        <v>178</v>
      </c>
      <c r="F102" s="58" t="s">
        <v>61</v>
      </c>
      <c r="G102" s="42" t="s">
        <v>10</v>
      </c>
      <c r="H102" s="26" t="s">
        <v>5</v>
      </c>
      <c r="I102" s="24" t="s">
        <v>9</v>
      </c>
      <c r="J102" s="24" t="s">
        <v>7</v>
      </c>
      <c r="K102" s="27">
        <v>50</v>
      </c>
      <c r="L102" s="70">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c r="AG102" s="93">
        <f t="shared" si="1"/>
        <v>0</v>
      </c>
    </row>
    <row r="103" spans="1:33" s="39" customFormat="1" ht="105.6">
      <c r="A103" s="61" t="s">
        <v>56</v>
      </c>
      <c r="B103" s="24" t="s">
        <v>57</v>
      </c>
      <c r="C103" s="24" t="s">
        <v>58</v>
      </c>
      <c r="D103" s="45" t="s">
        <v>182</v>
      </c>
      <c r="E103" s="45" t="s">
        <v>183</v>
      </c>
      <c r="F103" s="58" t="s">
        <v>61</v>
      </c>
      <c r="G103" s="42" t="s">
        <v>10</v>
      </c>
      <c r="H103" s="26" t="s">
        <v>8</v>
      </c>
      <c r="I103" s="24" t="s">
        <v>9</v>
      </c>
      <c r="J103" s="24" t="s">
        <v>10</v>
      </c>
      <c r="K103" s="27">
        <v>70</v>
      </c>
      <c r="L103" s="70">
        <v>1</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c r="AG103" s="93">
        <f t="shared" si="1"/>
        <v>1</v>
      </c>
    </row>
    <row r="104" spans="1:33" s="39" customFormat="1" ht="92.45">
      <c r="A104" s="61" t="s">
        <v>56</v>
      </c>
      <c r="B104" s="24" t="s">
        <v>93</v>
      </c>
      <c r="C104" s="24" t="s">
        <v>94</v>
      </c>
      <c r="D104" s="24" t="s">
        <v>95</v>
      </c>
      <c r="E104" s="24" t="s">
        <v>96</v>
      </c>
      <c r="F104" s="58" t="s">
        <v>61</v>
      </c>
      <c r="G104" s="42" t="s">
        <v>7</v>
      </c>
      <c r="H104" s="26" t="s">
        <v>8</v>
      </c>
      <c r="I104" s="24" t="s">
        <v>6</v>
      </c>
      <c r="J104" s="24" t="s">
        <v>10</v>
      </c>
      <c r="K104" s="27">
        <v>70</v>
      </c>
      <c r="L104" s="70">
        <v>1</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c r="AG104" s="93">
        <f t="shared" si="1"/>
        <v>1</v>
      </c>
    </row>
    <row r="105" spans="1:33" s="39" customFormat="1" ht="92.45">
      <c r="A105" s="61" t="s">
        <v>56</v>
      </c>
      <c r="B105" s="24" t="s">
        <v>93</v>
      </c>
      <c r="C105" s="24" t="s">
        <v>94</v>
      </c>
      <c r="D105" s="24" t="s">
        <v>95</v>
      </c>
      <c r="E105" s="24" t="s">
        <v>96</v>
      </c>
      <c r="F105" s="58" t="s">
        <v>61</v>
      </c>
      <c r="G105" s="42" t="s">
        <v>7</v>
      </c>
      <c r="H105" s="26" t="s">
        <v>11</v>
      </c>
      <c r="I105" s="24" t="s">
        <v>12</v>
      </c>
      <c r="J105" s="24" t="s">
        <v>10</v>
      </c>
      <c r="K105" s="27">
        <v>70</v>
      </c>
      <c r="L105" s="70">
        <v>1</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c r="AG105" s="93">
        <f t="shared" si="1"/>
        <v>1</v>
      </c>
    </row>
    <row r="106" spans="1:33" s="39" customFormat="1" ht="158.44999999999999">
      <c r="A106" s="56" t="s">
        <v>56</v>
      </c>
      <c r="B106" s="24" t="s">
        <v>175</v>
      </c>
      <c r="C106" s="24" t="s">
        <v>176</v>
      </c>
      <c r="D106" s="46" t="s">
        <v>177</v>
      </c>
      <c r="E106" s="46" t="s">
        <v>178</v>
      </c>
      <c r="F106" s="58" t="s">
        <v>61</v>
      </c>
      <c r="G106" s="42" t="s">
        <v>10</v>
      </c>
      <c r="H106" s="26" t="s">
        <v>5</v>
      </c>
      <c r="I106" s="24" t="s">
        <v>6</v>
      </c>
      <c r="J106" s="24" t="s">
        <v>7</v>
      </c>
      <c r="K106" s="27">
        <v>50</v>
      </c>
      <c r="L106" s="70">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c r="AG106" s="93">
        <f t="shared" si="1"/>
        <v>0</v>
      </c>
    </row>
    <row r="107" spans="1:33" s="39" customFormat="1" ht="39.6">
      <c r="A107" s="56" t="s">
        <v>56</v>
      </c>
      <c r="B107" s="24" t="s">
        <v>175</v>
      </c>
      <c r="C107" s="24" t="s">
        <v>176</v>
      </c>
      <c r="D107" s="46" t="s">
        <v>186</v>
      </c>
      <c r="E107" s="46" t="s">
        <v>187</v>
      </c>
      <c r="F107" s="58" t="s">
        <v>61</v>
      </c>
      <c r="G107" s="42" t="s">
        <v>10</v>
      </c>
      <c r="H107" s="26" t="s">
        <v>5</v>
      </c>
      <c r="I107" s="24" t="s">
        <v>12</v>
      </c>
      <c r="J107" s="24" t="s">
        <v>7</v>
      </c>
      <c r="K107" s="27">
        <v>40</v>
      </c>
      <c r="L107" s="70">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c r="AG107" s="93">
        <f t="shared" si="1"/>
        <v>0</v>
      </c>
    </row>
    <row r="108" spans="1:33" s="39" customFormat="1" ht="39.6">
      <c r="A108" s="56" t="s">
        <v>56</v>
      </c>
      <c r="B108" s="24" t="s">
        <v>175</v>
      </c>
      <c r="C108" s="24" t="s">
        <v>176</v>
      </c>
      <c r="D108" s="46" t="s">
        <v>186</v>
      </c>
      <c r="E108" s="46" t="s">
        <v>187</v>
      </c>
      <c r="F108" s="58" t="s">
        <v>61</v>
      </c>
      <c r="G108" s="42" t="s">
        <v>10</v>
      </c>
      <c r="H108" s="26" t="s">
        <v>5</v>
      </c>
      <c r="I108" s="24" t="s">
        <v>9</v>
      </c>
      <c r="J108" s="24" t="s">
        <v>7</v>
      </c>
      <c r="K108" s="27">
        <v>40</v>
      </c>
      <c r="L108" s="70">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c r="AG108" s="93">
        <f t="shared" si="1"/>
        <v>0</v>
      </c>
    </row>
    <row r="109" spans="1:33" s="39" customFormat="1" ht="52.9">
      <c r="A109" s="61" t="s">
        <v>56</v>
      </c>
      <c r="B109" s="24" t="s">
        <v>75</v>
      </c>
      <c r="C109" s="24" t="s">
        <v>76</v>
      </c>
      <c r="D109" s="41" t="s">
        <v>77</v>
      </c>
      <c r="E109" s="41" t="s">
        <v>78</v>
      </c>
      <c r="F109" s="25" t="s">
        <v>79</v>
      </c>
      <c r="G109" s="42" t="s">
        <v>7</v>
      </c>
      <c r="H109" s="26" t="s">
        <v>11</v>
      </c>
      <c r="I109" s="24" t="s">
        <v>9</v>
      </c>
      <c r="J109" s="24" t="s">
        <v>10</v>
      </c>
      <c r="K109" s="27">
        <v>70</v>
      </c>
      <c r="L109" s="70">
        <v>1</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c r="AG109" s="93">
        <f t="shared" si="1"/>
        <v>1</v>
      </c>
    </row>
    <row r="110" spans="1:33" s="39" customFormat="1" ht="105.6">
      <c r="A110" s="61" t="s">
        <v>56</v>
      </c>
      <c r="B110" s="24" t="s">
        <v>57</v>
      </c>
      <c r="C110" s="24" t="s">
        <v>58</v>
      </c>
      <c r="D110" s="45" t="s">
        <v>59</v>
      </c>
      <c r="E110" s="45" t="s">
        <v>60</v>
      </c>
      <c r="F110" s="58" t="s">
        <v>61</v>
      </c>
      <c r="G110" s="42" t="s">
        <v>10</v>
      </c>
      <c r="H110" s="26" t="s">
        <v>8</v>
      </c>
      <c r="I110" s="24" t="s">
        <v>9</v>
      </c>
      <c r="J110" s="38" t="s">
        <v>10</v>
      </c>
      <c r="K110" s="53">
        <v>70</v>
      </c>
      <c r="L110" s="70">
        <v>1</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c r="AG110" s="93">
        <f t="shared" si="1"/>
        <v>1</v>
      </c>
    </row>
    <row r="111" spans="1:33" s="39" customFormat="1" ht="39.6">
      <c r="A111" s="56" t="s">
        <v>56</v>
      </c>
      <c r="B111" s="24" t="s">
        <v>175</v>
      </c>
      <c r="C111" s="24" t="s">
        <v>176</v>
      </c>
      <c r="D111" s="46" t="s">
        <v>186</v>
      </c>
      <c r="E111" s="46" t="s">
        <v>187</v>
      </c>
      <c r="F111" s="58" t="s">
        <v>61</v>
      </c>
      <c r="G111" s="42" t="s">
        <v>10</v>
      </c>
      <c r="H111" s="26" t="s">
        <v>5</v>
      </c>
      <c r="I111" s="24" t="s">
        <v>6</v>
      </c>
      <c r="J111" s="38" t="s">
        <v>7</v>
      </c>
      <c r="K111" s="53">
        <v>40</v>
      </c>
      <c r="L111" s="70">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c r="AG111" s="93">
        <f t="shared" si="1"/>
        <v>0</v>
      </c>
    </row>
    <row r="112" spans="1:33" s="39" customFormat="1" ht="39.6">
      <c r="A112" s="61" t="s">
        <v>56</v>
      </c>
      <c r="B112" s="24" t="s">
        <v>110</v>
      </c>
      <c r="C112" s="24" t="s">
        <v>111</v>
      </c>
      <c r="D112" s="24" t="s">
        <v>112</v>
      </c>
      <c r="E112" s="24" t="s">
        <v>113</v>
      </c>
      <c r="F112" s="25" t="s">
        <v>114</v>
      </c>
      <c r="G112" s="42" t="s">
        <v>10</v>
      </c>
      <c r="H112" s="26" t="s">
        <v>11</v>
      </c>
      <c r="I112" s="24" t="s">
        <v>6</v>
      </c>
      <c r="J112" s="38" t="s">
        <v>10</v>
      </c>
      <c r="K112" s="53">
        <v>70</v>
      </c>
      <c r="L112" s="70">
        <v>1</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c r="AG112" s="93">
        <f t="shared" si="1"/>
        <v>1</v>
      </c>
    </row>
    <row r="113" spans="1:33" s="39" customFormat="1" ht="92.45">
      <c r="A113" s="61" t="s">
        <v>56</v>
      </c>
      <c r="B113" s="24" t="s">
        <v>93</v>
      </c>
      <c r="C113" s="24" t="s">
        <v>94</v>
      </c>
      <c r="D113" s="24" t="s">
        <v>95</v>
      </c>
      <c r="E113" s="24" t="s">
        <v>96</v>
      </c>
      <c r="F113" s="58" t="s">
        <v>61</v>
      </c>
      <c r="G113" s="42" t="s">
        <v>7</v>
      </c>
      <c r="H113" s="26" t="s">
        <v>8</v>
      </c>
      <c r="I113" s="24" t="s">
        <v>9</v>
      </c>
      <c r="J113" s="38" t="s">
        <v>10</v>
      </c>
      <c r="K113" s="53">
        <v>70</v>
      </c>
      <c r="L113" s="70">
        <v>1</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c r="AG113" s="93">
        <f t="shared" si="1"/>
        <v>1</v>
      </c>
    </row>
    <row r="114" spans="1:33" s="39" customFormat="1" ht="92.45">
      <c r="A114" s="61" t="s">
        <v>56</v>
      </c>
      <c r="B114" s="24" t="s">
        <v>93</v>
      </c>
      <c r="C114" s="24" t="s">
        <v>94</v>
      </c>
      <c r="D114" s="24" t="s">
        <v>95</v>
      </c>
      <c r="E114" s="24" t="s">
        <v>96</v>
      </c>
      <c r="F114" s="58" t="s">
        <v>61</v>
      </c>
      <c r="G114" s="42" t="s">
        <v>7</v>
      </c>
      <c r="H114" s="26" t="s">
        <v>11</v>
      </c>
      <c r="I114" s="24" t="s">
        <v>6</v>
      </c>
      <c r="J114" s="38" t="s">
        <v>10</v>
      </c>
      <c r="K114" s="53">
        <v>70</v>
      </c>
      <c r="L114" s="70">
        <v>1</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c r="AG114" s="93">
        <f t="shared" si="1"/>
        <v>1</v>
      </c>
    </row>
    <row r="115" spans="1:33" s="39" customFormat="1" ht="26.45">
      <c r="A115" s="56" t="s">
        <v>56</v>
      </c>
      <c r="B115" s="24" t="s">
        <v>66</v>
      </c>
      <c r="C115" s="24" t="s">
        <v>67</v>
      </c>
      <c r="D115" s="45" t="s">
        <v>140</v>
      </c>
      <c r="E115" s="45" t="s">
        <v>141</v>
      </c>
      <c r="F115" s="58" t="s">
        <v>142</v>
      </c>
      <c r="G115" s="42" t="s">
        <v>7</v>
      </c>
      <c r="H115" s="26" t="s">
        <v>11</v>
      </c>
      <c r="I115" s="24" t="s">
        <v>9</v>
      </c>
      <c r="J115" s="38" t="s">
        <v>10</v>
      </c>
      <c r="K115" s="53">
        <v>70</v>
      </c>
      <c r="L115" s="70">
        <v>1</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c r="AG115" s="93">
        <f t="shared" si="1"/>
        <v>1</v>
      </c>
    </row>
    <row r="116" spans="1:33" s="39" customFormat="1" ht="52.9">
      <c r="A116" s="61" t="s">
        <v>56</v>
      </c>
      <c r="B116" s="24" t="s">
        <v>75</v>
      </c>
      <c r="C116" s="24" t="s">
        <v>76</v>
      </c>
      <c r="D116" s="41" t="s">
        <v>77</v>
      </c>
      <c r="E116" s="41" t="s">
        <v>78</v>
      </c>
      <c r="F116" s="25" t="s">
        <v>79</v>
      </c>
      <c r="G116" s="42" t="s">
        <v>7</v>
      </c>
      <c r="H116" s="26" t="s">
        <v>11</v>
      </c>
      <c r="I116" s="24" t="s">
        <v>6</v>
      </c>
      <c r="J116" s="38" t="s">
        <v>10</v>
      </c>
      <c r="K116" s="53">
        <v>70</v>
      </c>
      <c r="L116" s="70">
        <v>1</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c r="AG116" s="93">
        <f t="shared" si="1"/>
        <v>1</v>
      </c>
    </row>
    <row r="117" spans="1:33" s="39" customFormat="1" ht="105.6">
      <c r="A117" s="61" t="s">
        <v>56</v>
      </c>
      <c r="B117" s="24" t="s">
        <v>57</v>
      </c>
      <c r="C117" s="24" t="s">
        <v>58</v>
      </c>
      <c r="D117" s="45" t="s">
        <v>182</v>
      </c>
      <c r="E117" s="45" t="s">
        <v>183</v>
      </c>
      <c r="F117" s="58" t="s">
        <v>61</v>
      </c>
      <c r="G117" s="42" t="s">
        <v>10</v>
      </c>
      <c r="H117" s="26" t="s">
        <v>8</v>
      </c>
      <c r="I117" s="24" t="s">
        <v>6</v>
      </c>
      <c r="J117" s="38" t="s">
        <v>10</v>
      </c>
      <c r="K117" s="53">
        <v>70</v>
      </c>
      <c r="L117" s="70">
        <v>1</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c r="AG117" s="93">
        <f t="shared" si="1"/>
        <v>1</v>
      </c>
    </row>
    <row r="118" spans="1:33" s="39" customFormat="1" ht="39.6">
      <c r="A118" s="56" t="s">
        <v>56</v>
      </c>
      <c r="B118" s="24" t="s">
        <v>175</v>
      </c>
      <c r="C118" s="24" t="s">
        <v>176</v>
      </c>
      <c r="D118" s="46" t="s">
        <v>191</v>
      </c>
      <c r="E118" s="47" t="s">
        <v>192</v>
      </c>
      <c r="F118" s="58" t="s">
        <v>61</v>
      </c>
      <c r="G118" s="42" t="s">
        <v>10</v>
      </c>
      <c r="H118" s="26" t="s">
        <v>5</v>
      </c>
      <c r="I118" s="24" t="s">
        <v>12</v>
      </c>
      <c r="J118" s="38" t="s">
        <v>7</v>
      </c>
      <c r="K118" s="53">
        <v>50</v>
      </c>
      <c r="L118" s="70">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c r="AG118" s="93">
        <f t="shared" si="1"/>
        <v>0</v>
      </c>
    </row>
    <row r="119" spans="1:33" s="39" customFormat="1" ht="39.6">
      <c r="A119" s="56" t="s">
        <v>56</v>
      </c>
      <c r="B119" s="24" t="s">
        <v>175</v>
      </c>
      <c r="C119" s="24" t="s">
        <v>176</v>
      </c>
      <c r="D119" s="46" t="s">
        <v>191</v>
      </c>
      <c r="E119" s="47" t="s">
        <v>192</v>
      </c>
      <c r="F119" s="58" t="s">
        <v>61</v>
      </c>
      <c r="G119" s="42" t="s">
        <v>10</v>
      </c>
      <c r="H119" s="26" t="s">
        <v>5</v>
      </c>
      <c r="I119" s="24" t="s">
        <v>9</v>
      </c>
      <c r="J119" s="38" t="s">
        <v>7</v>
      </c>
      <c r="K119" s="53">
        <v>50</v>
      </c>
      <c r="L119" s="70">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c r="AG119" s="93">
        <f t="shared" si="1"/>
        <v>0</v>
      </c>
    </row>
    <row r="120" spans="1:33" s="39" customFormat="1" ht="39.6">
      <c r="A120" s="56" t="s">
        <v>56</v>
      </c>
      <c r="B120" s="24" t="s">
        <v>175</v>
      </c>
      <c r="C120" s="24" t="s">
        <v>176</v>
      </c>
      <c r="D120" s="46" t="s">
        <v>191</v>
      </c>
      <c r="E120" s="47" t="s">
        <v>192</v>
      </c>
      <c r="F120" s="58" t="s">
        <v>61</v>
      </c>
      <c r="G120" s="42" t="s">
        <v>10</v>
      </c>
      <c r="H120" s="26" t="s">
        <v>5</v>
      </c>
      <c r="I120" s="24" t="s">
        <v>6</v>
      </c>
      <c r="J120" s="38" t="s">
        <v>7</v>
      </c>
      <c r="K120" s="53">
        <v>50</v>
      </c>
      <c r="L120" s="70">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c r="AG120" s="93">
        <f t="shared" si="1"/>
        <v>0</v>
      </c>
    </row>
    <row r="121" spans="1:33" s="39" customFormat="1" ht="39.6">
      <c r="A121" s="56" t="s">
        <v>56</v>
      </c>
      <c r="B121" s="24" t="s">
        <v>175</v>
      </c>
      <c r="C121" s="24" t="s">
        <v>176</v>
      </c>
      <c r="D121" s="46" t="s">
        <v>194</v>
      </c>
      <c r="E121" s="46" t="s">
        <v>195</v>
      </c>
      <c r="F121" s="58" t="s">
        <v>61</v>
      </c>
      <c r="G121" s="42" t="s">
        <v>10</v>
      </c>
      <c r="H121" s="26" t="s">
        <v>5</v>
      </c>
      <c r="I121" s="24" t="s">
        <v>12</v>
      </c>
      <c r="J121" s="38" t="s">
        <v>7</v>
      </c>
      <c r="K121" s="53">
        <v>60</v>
      </c>
      <c r="L121" s="70">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c r="AG121" s="93">
        <f t="shared" si="1"/>
        <v>0</v>
      </c>
    </row>
    <row r="122" spans="1:33" s="39" customFormat="1" ht="39.6">
      <c r="A122" s="56" t="s">
        <v>56</v>
      </c>
      <c r="B122" s="24" t="s">
        <v>66</v>
      </c>
      <c r="C122" s="24" t="s">
        <v>67</v>
      </c>
      <c r="D122" s="45" t="s">
        <v>140</v>
      </c>
      <c r="E122" s="45" t="s">
        <v>141</v>
      </c>
      <c r="F122" s="58" t="s">
        <v>142</v>
      </c>
      <c r="G122" s="42" t="s">
        <v>7</v>
      </c>
      <c r="H122" s="26" t="s">
        <v>8</v>
      </c>
      <c r="I122" s="24" t="s">
        <v>9</v>
      </c>
      <c r="J122" s="38" t="s">
        <v>10</v>
      </c>
      <c r="K122" s="53">
        <v>70</v>
      </c>
      <c r="L122" s="70">
        <v>1</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c r="AG122" s="93">
        <f t="shared" si="1"/>
        <v>1</v>
      </c>
    </row>
    <row r="123" spans="1:33" s="39" customFormat="1" ht="26.45">
      <c r="A123" s="56" t="s">
        <v>56</v>
      </c>
      <c r="B123" s="24" t="s">
        <v>66</v>
      </c>
      <c r="C123" s="24" t="s">
        <v>67</v>
      </c>
      <c r="D123" s="45" t="s">
        <v>140</v>
      </c>
      <c r="E123" s="45" t="s">
        <v>141</v>
      </c>
      <c r="F123" s="58" t="s">
        <v>142</v>
      </c>
      <c r="G123" s="42" t="s">
        <v>7</v>
      </c>
      <c r="H123" s="26" t="s">
        <v>8</v>
      </c>
      <c r="I123" s="24" t="s">
        <v>9</v>
      </c>
      <c r="J123" s="38" t="s">
        <v>10</v>
      </c>
      <c r="K123" s="53">
        <v>70</v>
      </c>
      <c r="L123" s="70">
        <v>1</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c r="AG123" s="93">
        <f t="shared" si="1"/>
        <v>1</v>
      </c>
    </row>
    <row r="124" spans="1:33" s="39" customFormat="1" ht="39.6">
      <c r="A124" s="56" t="s">
        <v>56</v>
      </c>
      <c r="B124" s="24" t="s">
        <v>175</v>
      </c>
      <c r="C124" s="24" t="s">
        <v>176</v>
      </c>
      <c r="D124" s="46" t="s">
        <v>194</v>
      </c>
      <c r="E124" s="46" t="s">
        <v>195</v>
      </c>
      <c r="F124" s="58" t="s">
        <v>61</v>
      </c>
      <c r="G124" s="42" t="s">
        <v>10</v>
      </c>
      <c r="H124" s="26" t="s">
        <v>5</v>
      </c>
      <c r="I124" s="24" t="s">
        <v>9</v>
      </c>
      <c r="J124" s="38" t="s">
        <v>7</v>
      </c>
      <c r="K124" s="53">
        <v>60</v>
      </c>
      <c r="L124" s="70">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c r="AG124" s="93">
        <f t="shared" si="1"/>
        <v>0</v>
      </c>
    </row>
    <row r="125" spans="1:33" s="39" customFormat="1" ht="39.6">
      <c r="A125" s="56" t="s">
        <v>56</v>
      </c>
      <c r="B125" s="24" t="s">
        <v>175</v>
      </c>
      <c r="C125" s="24" t="s">
        <v>176</v>
      </c>
      <c r="D125" s="46" t="s">
        <v>194</v>
      </c>
      <c r="E125" s="46" t="s">
        <v>195</v>
      </c>
      <c r="F125" s="58" t="s">
        <v>61</v>
      </c>
      <c r="G125" s="42" t="s">
        <v>10</v>
      </c>
      <c r="H125" s="26" t="s">
        <v>5</v>
      </c>
      <c r="I125" s="24" t="s">
        <v>6</v>
      </c>
      <c r="J125" s="38" t="s">
        <v>7</v>
      </c>
      <c r="K125" s="53">
        <v>60</v>
      </c>
      <c r="L125" s="70">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c r="AG125" s="93">
        <f t="shared" si="1"/>
        <v>0</v>
      </c>
    </row>
    <row r="126" spans="1:33" s="39" customFormat="1" ht="39.6">
      <c r="A126" s="56" t="s">
        <v>56</v>
      </c>
      <c r="B126" s="24" t="s">
        <v>175</v>
      </c>
      <c r="C126" s="24" t="s">
        <v>176</v>
      </c>
      <c r="D126" s="46" t="s">
        <v>197</v>
      </c>
      <c r="E126" s="46" t="s">
        <v>198</v>
      </c>
      <c r="F126" s="58" t="s">
        <v>61</v>
      </c>
      <c r="G126" s="42" t="s">
        <v>10</v>
      </c>
      <c r="H126" s="26" t="s">
        <v>5</v>
      </c>
      <c r="I126" s="24" t="s">
        <v>12</v>
      </c>
      <c r="J126" s="38" t="s">
        <v>7</v>
      </c>
      <c r="K126" s="53">
        <v>60</v>
      </c>
      <c r="L126" s="70">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c r="AG126" s="93">
        <f t="shared" si="1"/>
        <v>0</v>
      </c>
    </row>
    <row r="127" spans="1:33" s="39" customFormat="1" ht="92.45">
      <c r="A127" s="61" t="s">
        <v>56</v>
      </c>
      <c r="B127" s="24" t="s">
        <v>93</v>
      </c>
      <c r="C127" s="24" t="s">
        <v>94</v>
      </c>
      <c r="D127" s="24" t="s">
        <v>123</v>
      </c>
      <c r="E127" s="24" t="s">
        <v>124</v>
      </c>
      <c r="F127" s="58" t="s">
        <v>61</v>
      </c>
      <c r="G127" s="42" t="s">
        <v>7</v>
      </c>
      <c r="H127" s="26" t="s">
        <v>11</v>
      </c>
      <c r="I127" s="24" t="s">
        <v>6</v>
      </c>
      <c r="J127" s="38" t="s">
        <v>10</v>
      </c>
      <c r="K127" s="53">
        <v>70</v>
      </c>
      <c r="L127" s="70">
        <v>0</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c r="AG127" s="93">
        <f t="shared" si="1"/>
        <v>0</v>
      </c>
    </row>
    <row r="128" spans="1:33" s="39" customFormat="1" ht="39.6">
      <c r="A128" s="56" t="s">
        <v>56</v>
      </c>
      <c r="B128" s="24" t="s">
        <v>175</v>
      </c>
      <c r="C128" s="24" t="s">
        <v>176</v>
      </c>
      <c r="D128" s="46" t="s">
        <v>197</v>
      </c>
      <c r="E128" s="46" t="s">
        <v>198</v>
      </c>
      <c r="F128" s="58" t="s">
        <v>61</v>
      </c>
      <c r="G128" s="42" t="s">
        <v>10</v>
      </c>
      <c r="H128" s="26" t="s">
        <v>5</v>
      </c>
      <c r="I128" s="24" t="s">
        <v>9</v>
      </c>
      <c r="J128" s="38" t="s">
        <v>7</v>
      </c>
      <c r="K128" s="53">
        <v>60</v>
      </c>
      <c r="L128" s="70">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c r="AG128" s="93">
        <f t="shared" si="1"/>
        <v>0</v>
      </c>
    </row>
    <row r="129" spans="1:33" s="39" customFormat="1" ht="39.6">
      <c r="A129" s="56" t="s">
        <v>56</v>
      </c>
      <c r="B129" s="24" t="s">
        <v>175</v>
      </c>
      <c r="C129" s="24" t="s">
        <v>176</v>
      </c>
      <c r="D129" s="46" t="s">
        <v>197</v>
      </c>
      <c r="E129" s="46" t="s">
        <v>198</v>
      </c>
      <c r="F129" s="58" t="s">
        <v>61</v>
      </c>
      <c r="G129" s="42" t="s">
        <v>10</v>
      </c>
      <c r="H129" s="26" t="s">
        <v>5</v>
      </c>
      <c r="I129" s="24" t="s">
        <v>6</v>
      </c>
      <c r="J129" s="38" t="s">
        <v>7</v>
      </c>
      <c r="K129" s="53">
        <v>60</v>
      </c>
      <c r="L129" s="70">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c r="AG129" s="93">
        <f t="shared" si="1"/>
        <v>0</v>
      </c>
    </row>
    <row r="130" spans="1:33" s="39" customFormat="1" ht="92.45">
      <c r="A130" s="61" t="s">
        <v>56</v>
      </c>
      <c r="B130" s="24" t="s">
        <v>93</v>
      </c>
      <c r="C130" s="24" t="s">
        <v>94</v>
      </c>
      <c r="D130" s="24" t="s">
        <v>95</v>
      </c>
      <c r="E130" s="24" t="s">
        <v>96</v>
      </c>
      <c r="F130" s="58" t="s">
        <v>61</v>
      </c>
      <c r="G130" s="42" t="s">
        <v>7</v>
      </c>
      <c r="H130" s="26" t="s">
        <v>8</v>
      </c>
      <c r="I130" s="24" t="s">
        <v>12</v>
      </c>
      <c r="J130" s="38" t="s">
        <v>10</v>
      </c>
      <c r="K130" s="53">
        <v>70</v>
      </c>
      <c r="L130" s="70">
        <v>0</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c r="AG130" s="93">
        <f t="shared" si="1"/>
        <v>0</v>
      </c>
    </row>
    <row r="131" spans="1:33" s="39" customFormat="1" ht="39.6">
      <c r="A131" s="56" t="s">
        <v>56</v>
      </c>
      <c r="B131" s="24" t="s">
        <v>175</v>
      </c>
      <c r="C131" s="24" t="s">
        <v>176</v>
      </c>
      <c r="D131" s="46" t="s">
        <v>201</v>
      </c>
      <c r="E131" s="46" t="s">
        <v>202</v>
      </c>
      <c r="F131" s="25" t="s">
        <v>203</v>
      </c>
      <c r="G131" s="42" t="s">
        <v>10</v>
      </c>
      <c r="H131" s="26" t="s">
        <v>5</v>
      </c>
      <c r="I131" s="24" t="s">
        <v>12</v>
      </c>
      <c r="J131" s="38" t="s">
        <v>7</v>
      </c>
      <c r="K131" s="53">
        <v>50</v>
      </c>
      <c r="L131" s="70">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c r="AG131" s="93">
        <f t="shared" si="1"/>
        <v>0</v>
      </c>
    </row>
    <row r="132" spans="1:33" s="39" customFormat="1" ht="118.9">
      <c r="A132" s="61" t="s">
        <v>56</v>
      </c>
      <c r="B132" s="24" t="s">
        <v>57</v>
      </c>
      <c r="C132" s="24" t="s">
        <v>58</v>
      </c>
      <c r="D132" s="45" t="s">
        <v>150</v>
      </c>
      <c r="E132" s="45" t="s">
        <v>151</v>
      </c>
      <c r="F132" s="25" t="s">
        <v>204</v>
      </c>
      <c r="G132" s="42" t="s">
        <v>10</v>
      </c>
      <c r="H132" s="26" t="s">
        <v>8</v>
      </c>
      <c r="I132" s="24" t="s">
        <v>12</v>
      </c>
      <c r="J132" s="38" t="s">
        <v>10</v>
      </c>
      <c r="K132" s="53">
        <v>70</v>
      </c>
      <c r="L132" s="70">
        <v>0</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c r="AG132" s="93">
        <f t="shared" si="1"/>
        <v>0</v>
      </c>
    </row>
    <row r="133" spans="1:33" s="39" customFormat="1" ht="26.45">
      <c r="A133" s="56" t="s">
        <v>56</v>
      </c>
      <c r="B133" s="24" t="s">
        <v>66</v>
      </c>
      <c r="C133" s="24" t="s">
        <v>67</v>
      </c>
      <c r="D133" s="45" t="s">
        <v>140</v>
      </c>
      <c r="E133" s="45" t="s">
        <v>141</v>
      </c>
      <c r="F133" s="58" t="s">
        <v>142</v>
      </c>
      <c r="G133" s="42" t="s">
        <v>7</v>
      </c>
      <c r="H133" s="26" t="s">
        <v>11</v>
      </c>
      <c r="I133" s="24" t="s">
        <v>9</v>
      </c>
      <c r="J133" s="38" t="s">
        <v>10</v>
      </c>
      <c r="K133" s="53">
        <v>70</v>
      </c>
      <c r="L133" s="70">
        <v>0</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c r="AG133" s="93">
        <f t="shared" si="1"/>
        <v>0</v>
      </c>
    </row>
    <row r="134" spans="1:33" s="39" customFormat="1" ht="26.45">
      <c r="A134" s="56" t="s">
        <v>56</v>
      </c>
      <c r="B134" s="24" t="s">
        <v>66</v>
      </c>
      <c r="C134" s="24" t="s">
        <v>67</v>
      </c>
      <c r="D134" s="45" t="s">
        <v>140</v>
      </c>
      <c r="E134" s="45" t="s">
        <v>141</v>
      </c>
      <c r="F134" s="58" t="s">
        <v>142</v>
      </c>
      <c r="G134" s="42" t="s">
        <v>7</v>
      </c>
      <c r="H134" s="26" t="s">
        <v>11</v>
      </c>
      <c r="I134" s="24" t="s">
        <v>6</v>
      </c>
      <c r="J134" s="38" t="s">
        <v>10</v>
      </c>
      <c r="K134" s="53">
        <v>70</v>
      </c>
      <c r="L134" s="70">
        <v>0</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c r="AG134" s="93">
        <f t="shared" ref="AG134:AG197" si="2">ROUND(L134,0)</f>
        <v>0</v>
      </c>
    </row>
    <row r="135" spans="1:33" s="39" customFormat="1" ht="26.45">
      <c r="A135" s="61" t="s">
        <v>56</v>
      </c>
      <c r="B135" s="24" t="s">
        <v>75</v>
      </c>
      <c r="C135" s="24" t="s">
        <v>76</v>
      </c>
      <c r="D135" s="45" t="s">
        <v>146</v>
      </c>
      <c r="E135" s="45" t="s">
        <v>147</v>
      </c>
      <c r="F135" s="58" t="s">
        <v>61</v>
      </c>
      <c r="G135" s="42" t="s">
        <v>7</v>
      </c>
      <c r="H135" s="26" t="s">
        <v>8</v>
      </c>
      <c r="I135" s="24" t="s">
        <v>6</v>
      </c>
      <c r="J135" s="38" t="s">
        <v>10</v>
      </c>
      <c r="K135" s="53">
        <v>70</v>
      </c>
      <c r="L135" s="70">
        <v>0</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c r="AG135" s="93">
        <f t="shared" si="2"/>
        <v>0</v>
      </c>
    </row>
    <row r="136" spans="1:33" s="39" customFormat="1" ht="26.45">
      <c r="A136" s="56" t="s">
        <v>56</v>
      </c>
      <c r="B136" s="24" t="s">
        <v>66</v>
      </c>
      <c r="C136" s="24" t="s">
        <v>67</v>
      </c>
      <c r="D136" s="45" t="s">
        <v>140</v>
      </c>
      <c r="E136" s="45" t="s">
        <v>141</v>
      </c>
      <c r="F136" s="58" t="s">
        <v>142</v>
      </c>
      <c r="G136" s="42" t="s">
        <v>7</v>
      </c>
      <c r="H136" s="26" t="s">
        <v>8</v>
      </c>
      <c r="I136" s="24" t="s">
        <v>6</v>
      </c>
      <c r="J136" s="38" t="s">
        <v>10</v>
      </c>
      <c r="K136" s="53">
        <v>70</v>
      </c>
      <c r="L136" s="70">
        <v>0</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c r="AG136" s="93">
        <f t="shared" si="2"/>
        <v>0</v>
      </c>
    </row>
    <row r="137" spans="1:33" s="39" customFormat="1" ht="39.6">
      <c r="A137" s="56" t="s">
        <v>56</v>
      </c>
      <c r="B137" s="24" t="s">
        <v>175</v>
      </c>
      <c r="C137" s="24" t="s">
        <v>176</v>
      </c>
      <c r="D137" s="46" t="s">
        <v>201</v>
      </c>
      <c r="E137" s="46" t="s">
        <v>202</v>
      </c>
      <c r="F137" s="25" t="s">
        <v>203</v>
      </c>
      <c r="G137" s="42" t="s">
        <v>10</v>
      </c>
      <c r="H137" s="26" t="s">
        <v>5</v>
      </c>
      <c r="I137" s="24" t="s">
        <v>9</v>
      </c>
      <c r="J137" s="38" t="s">
        <v>7</v>
      </c>
      <c r="K137" s="53">
        <v>50</v>
      </c>
      <c r="L137" s="70">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c r="AG137" s="93">
        <f t="shared" si="2"/>
        <v>0</v>
      </c>
    </row>
    <row r="138" spans="1:33" s="39" customFormat="1" ht="52.9">
      <c r="A138" s="61" t="s">
        <v>56</v>
      </c>
      <c r="B138" s="24" t="s">
        <v>75</v>
      </c>
      <c r="C138" s="24" t="s">
        <v>76</v>
      </c>
      <c r="D138" s="41" t="s">
        <v>77</v>
      </c>
      <c r="E138" s="41" t="s">
        <v>78</v>
      </c>
      <c r="F138" s="25" t="s">
        <v>79</v>
      </c>
      <c r="G138" s="42" t="s">
        <v>7</v>
      </c>
      <c r="H138" s="26" t="s">
        <v>8</v>
      </c>
      <c r="I138" s="24" t="s">
        <v>6</v>
      </c>
      <c r="J138" s="38" t="s">
        <v>10</v>
      </c>
      <c r="K138" s="53">
        <v>70</v>
      </c>
      <c r="L138" s="70">
        <v>0</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c r="AG138" s="93">
        <f t="shared" si="2"/>
        <v>0</v>
      </c>
    </row>
    <row r="139" spans="1:33" s="39" customFormat="1" ht="52.9">
      <c r="A139" s="61" t="s">
        <v>56</v>
      </c>
      <c r="B139" s="24" t="s">
        <v>75</v>
      </c>
      <c r="C139" s="24" t="s">
        <v>76</v>
      </c>
      <c r="D139" s="41" t="s">
        <v>77</v>
      </c>
      <c r="E139" s="41" t="s">
        <v>78</v>
      </c>
      <c r="F139" s="25" t="s">
        <v>79</v>
      </c>
      <c r="G139" s="42" t="s">
        <v>7</v>
      </c>
      <c r="H139" s="26" t="s">
        <v>11</v>
      </c>
      <c r="I139" s="24" t="s">
        <v>6</v>
      </c>
      <c r="J139" s="38" t="s">
        <v>10</v>
      </c>
      <c r="K139" s="53">
        <v>70</v>
      </c>
      <c r="L139" s="70">
        <v>0</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c r="AG139" s="93">
        <f t="shared" si="2"/>
        <v>0</v>
      </c>
    </row>
    <row r="140" spans="1:33" ht="39.6">
      <c r="A140" s="56" t="s">
        <v>56</v>
      </c>
      <c r="B140" s="24" t="s">
        <v>175</v>
      </c>
      <c r="C140" s="24" t="s">
        <v>176</v>
      </c>
      <c r="D140" s="46" t="s">
        <v>201</v>
      </c>
      <c r="E140" s="46" t="s">
        <v>202</v>
      </c>
      <c r="F140" s="25" t="s">
        <v>203</v>
      </c>
      <c r="G140" s="42" t="s">
        <v>10</v>
      </c>
      <c r="H140" s="26" t="s">
        <v>5</v>
      </c>
      <c r="I140" s="24" t="s">
        <v>6</v>
      </c>
      <c r="J140" s="38" t="s">
        <v>7</v>
      </c>
      <c r="K140" s="53">
        <v>50</v>
      </c>
      <c r="L140" s="70">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c r="AG140" s="93">
        <f t="shared" si="2"/>
        <v>0</v>
      </c>
    </row>
    <row r="141" spans="1:33" ht="92.45">
      <c r="A141" s="61" t="s">
        <v>56</v>
      </c>
      <c r="B141" s="24" t="s">
        <v>93</v>
      </c>
      <c r="C141" s="24" t="s">
        <v>94</v>
      </c>
      <c r="D141" s="24" t="s">
        <v>95</v>
      </c>
      <c r="E141" s="24" t="s">
        <v>96</v>
      </c>
      <c r="F141" s="58" t="s">
        <v>61</v>
      </c>
      <c r="G141" s="42" t="s">
        <v>7</v>
      </c>
      <c r="H141" s="26" t="s">
        <v>11</v>
      </c>
      <c r="I141" s="24" t="s">
        <v>6</v>
      </c>
      <c r="J141" s="38" t="s">
        <v>10</v>
      </c>
      <c r="K141" s="53">
        <v>70</v>
      </c>
      <c r="L141" s="70">
        <v>0</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c r="AG141" s="93">
        <f t="shared" si="2"/>
        <v>0</v>
      </c>
    </row>
    <row r="142" spans="1:33" ht="52.9">
      <c r="A142" s="61" t="s">
        <v>56</v>
      </c>
      <c r="B142" s="24" t="s">
        <v>209</v>
      </c>
      <c r="C142" s="24" t="s">
        <v>210</v>
      </c>
      <c r="D142" s="45" t="s">
        <v>211</v>
      </c>
      <c r="E142" s="45" t="s">
        <v>212</v>
      </c>
      <c r="F142" s="58" t="s">
        <v>61</v>
      </c>
      <c r="G142" s="42" t="s">
        <v>7</v>
      </c>
      <c r="H142" s="26" t="s">
        <v>5</v>
      </c>
      <c r="I142" s="24" t="s">
        <v>12</v>
      </c>
      <c r="J142" s="38" t="s">
        <v>7</v>
      </c>
      <c r="K142" s="53">
        <v>40</v>
      </c>
      <c r="L142" s="70">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c r="AG142" s="93">
        <f t="shared" si="2"/>
        <v>0</v>
      </c>
    </row>
    <row r="143" spans="1:33" ht="52.9">
      <c r="A143" s="61" t="s">
        <v>56</v>
      </c>
      <c r="B143" s="24" t="s">
        <v>209</v>
      </c>
      <c r="C143" s="24" t="s">
        <v>210</v>
      </c>
      <c r="D143" s="45" t="s">
        <v>211</v>
      </c>
      <c r="E143" s="45" t="s">
        <v>212</v>
      </c>
      <c r="F143" s="58" t="s">
        <v>61</v>
      </c>
      <c r="G143" s="42" t="s">
        <v>7</v>
      </c>
      <c r="H143" s="26" t="s">
        <v>5</v>
      </c>
      <c r="I143" s="24" t="s">
        <v>9</v>
      </c>
      <c r="J143" s="38" t="s">
        <v>7</v>
      </c>
      <c r="K143" s="53">
        <v>40</v>
      </c>
      <c r="L143" s="70">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c r="AG143" s="93">
        <f t="shared" si="2"/>
        <v>0</v>
      </c>
    </row>
    <row r="144" spans="1:33" ht="39.6">
      <c r="A144" s="61" t="s">
        <v>56</v>
      </c>
      <c r="B144" s="24" t="s">
        <v>110</v>
      </c>
      <c r="C144" s="24" t="s">
        <v>111</v>
      </c>
      <c r="D144" s="24" t="s">
        <v>112</v>
      </c>
      <c r="E144" s="24" t="s">
        <v>113</v>
      </c>
      <c r="F144" s="25" t="s">
        <v>114</v>
      </c>
      <c r="G144" s="42" t="s">
        <v>10</v>
      </c>
      <c r="H144" s="26" t="s">
        <v>8</v>
      </c>
      <c r="I144" s="24" t="s">
        <v>9</v>
      </c>
      <c r="J144" s="38" t="s">
        <v>10</v>
      </c>
      <c r="K144" s="53">
        <v>70</v>
      </c>
      <c r="L144" s="70">
        <v>0</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c r="AG144" s="93">
        <f t="shared" si="2"/>
        <v>0</v>
      </c>
    </row>
    <row r="145" spans="1:33" ht="39.6">
      <c r="A145" s="61" t="s">
        <v>56</v>
      </c>
      <c r="B145" s="24" t="s">
        <v>110</v>
      </c>
      <c r="C145" s="24" t="s">
        <v>111</v>
      </c>
      <c r="D145" s="24" t="s">
        <v>112</v>
      </c>
      <c r="E145" s="24" t="s">
        <v>113</v>
      </c>
      <c r="F145" s="25" t="s">
        <v>114</v>
      </c>
      <c r="G145" s="42" t="s">
        <v>10</v>
      </c>
      <c r="H145" s="26" t="s">
        <v>8</v>
      </c>
      <c r="I145" s="24" t="s">
        <v>9</v>
      </c>
      <c r="J145" s="38" t="s">
        <v>10</v>
      </c>
      <c r="K145" s="53">
        <v>70</v>
      </c>
      <c r="L145" s="70">
        <v>0</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c r="AG145" s="93">
        <f t="shared" si="2"/>
        <v>0</v>
      </c>
    </row>
    <row r="146" spans="1:33" ht="92.45">
      <c r="A146" s="61" t="s">
        <v>56</v>
      </c>
      <c r="B146" s="24" t="s">
        <v>93</v>
      </c>
      <c r="C146" s="24" t="s">
        <v>94</v>
      </c>
      <c r="D146" s="24" t="s">
        <v>95</v>
      </c>
      <c r="E146" s="24" t="s">
        <v>96</v>
      </c>
      <c r="F146" s="58" t="s">
        <v>61</v>
      </c>
      <c r="G146" s="42" t="s">
        <v>7</v>
      </c>
      <c r="H146" s="26" t="s">
        <v>8</v>
      </c>
      <c r="I146" s="24" t="s">
        <v>6</v>
      </c>
      <c r="J146" s="38" t="s">
        <v>10</v>
      </c>
      <c r="K146" s="53">
        <v>70</v>
      </c>
      <c r="L146" s="70">
        <v>0</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c r="AG146" s="93">
        <f t="shared" si="2"/>
        <v>0</v>
      </c>
    </row>
    <row r="147" spans="1:33" ht="52.9">
      <c r="A147" s="61" t="s">
        <v>56</v>
      </c>
      <c r="B147" s="24" t="s">
        <v>209</v>
      </c>
      <c r="C147" s="24" t="s">
        <v>210</v>
      </c>
      <c r="D147" s="45" t="s">
        <v>211</v>
      </c>
      <c r="E147" s="45" t="s">
        <v>212</v>
      </c>
      <c r="F147" s="58" t="s">
        <v>61</v>
      </c>
      <c r="G147" s="42" t="s">
        <v>7</v>
      </c>
      <c r="H147" s="26" t="s">
        <v>5</v>
      </c>
      <c r="I147" s="24" t="s">
        <v>6</v>
      </c>
      <c r="J147" s="38" t="s">
        <v>7</v>
      </c>
      <c r="K147" s="53">
        <v>40</v>
      </c>
      <c r="L147" s="70">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c r="AG147" s="93">
        <f t="shared" si="2"/>
        <v>0</v>
      </c>
    </row>
    <row r="148" spans="1:33" ht="26.45">
      <c r="A148" s="56" t="s">
        <v>56</v>
      </c>
      <c r="B148" s="24" t="s">
        <v>66</v>
      </c>
      <c r="C148" s="24" t="s">
        <v>67</v>
      </c>
      <c r="D148" s="45" t="s">
        <v>140</v>
      </c>
      <c r="E148" s="45" t="s">
        <v>141</v>
      </c>
      <c r="F148" s="58" t="s">
        <v>142</v>
      </c>
      <c r="G148" s="42" t="s">
        <v>7</v>
      </c>
      <c r="H148" s="26" t="s">
        <v>11</v>
      </c>
      <c r="I148" s="24" t="s">
        <v>12</v>
      </c>
      <c r="J148" s="38" t="s">
        <v>10</v>
      </c>
      <c r="K148" s="53">
        <v>70</v>
      </c>
      <c r="L148" s="70">
        <v>0</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c r="AG148" s="93">
        <f t="shared" si="2"/>
        <v>0</v>
      </c>
    </row>
    <row r="149" spans="1:33" ht="52.9">
      <c r="A149" s="61" t="s">
        <v>56</v>
      </c>
      <c r="B149" s="24" t="s">
        <v>75</v>
      </c>
      <c r="C149" s="24" t="s">
        <v>76</v>
      </c>
      <c r="D149" s="41" t="s">
        <v>77</v>
      </c>
      <c r="E149" s="41" t="s">
        <v>78</v>
      </c>
      <c r="F149" s="25" t="s">
        <v>79</v>
      </c>
      <c r="G149" s="42" t="s">
        <v>7</v>
      </c>
      <c r="H149" s="26" t="s">
        <v>8</v>
      </c>
      <c r="I149" s="24" t="s">
        <v>12</v>
      </c>
      <c r="J149" s="38" t="s">
        <v>10</v>
      </c>
      <c r="K149" s="53">
        <v>70</v>
      </c>
      <c r="L149" s="70">
        <v>0</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c r="AG149" s="93">
        <f t="shared" si="2"/>
        <v>0</v>
      </c>
    </row>
    <row r="150" spans="1:33" ht="52.9">
      <c r="A150" s="61" t="s">
        <v>56</v>
      </c>
      <c r="B150" s="24" t="s">
        <v>209</v>
      </c>
      <c r="C150" s="24" t="s">
        <v>210</v>
      </c>
      <c r="D150" s="45" t="s">
        <v>211</v>
      </c>
      <c r="E150" s="45" t="s">
        <v>212</v>
      </c>
      <c r="F150" s="58" t="s">
        <v>61</v>
      </c>
      <c r="G150" s="42" t="s">
        <v>7</v>
      </c>
      <c r="H150" s="26" t="s">
        <v>5</v>
      </c>
      <c r="I150" s="24" t="s">
        <v>12</v>
      </c>
      <c r="J150" s="38" t="s">
        <v>7</v>
      </c>
      <c r="K150" s="53">
        <v>40</v>
      </c>
      <c r="L150" s="70">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c r="AG150" s="93">
        <f t="shared" si="2"/>
        <v>0</v>
      </c>
    </row>
    <row r="151" spans="1:33" ht="52.9">
      <c r="A151" s="61" t="s">
        <v>56</v>
      </c>
      <c r="B151" s="24" t="s">
        <v>209</v>
      </c>
      <c r="C151" s="24" t="s">
        <v>210</v>
      </c>
      <c r="D151" s="45" t="s">
        <v>211</v>
      </c>
      <c r="E151" s="45" t="s">
        <v>212</v>
      </c>
      <c r="F151" s="58" t="s">
        <v>61</v>
      </c>
      <c r="G151" s="42" t="s">
        <v>7</v>
      </c>
      <c r="H151" s="26" t="s">
        <v>5</v>
      </c>
      <c r="I151" s="24" t="s">
        <v>9</v>
      </c>
      <c r="J151" s="38" t="s">
        <v>7</v>
      </c>
      <c r="K151" s="53">
        <v>40</v>
      </c>
      <c r="L151" s="70">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c r="AG151" s="93">
        <f t="shared" si="2"/>
        <v>0</v>
      </c>
    </row>
    <row r="152" spans="1:33" ht="39.6">
      <c r="A152" s="61" t="s">
        <v>56</v>
      </c>
      <c r="B152" s="24" t="s">
        <v>110</v>
      </c>
      <c r="C152" s="24" t="s">
        <v>111</v>
      </c>
      <c r="D152" s="24" t="s">
        <v>112</v>
      </c>
      <c r="E152" s="24" t="s">
        <v>113</v>
      </c>
      <c r="F152" s="25" t="s">
        <v>114</v>
      </c>
      <c r="G152" s="42" t="s">
        <v>10</v>
      </c>
      <c r="H152" s="26" t="s">
        <v>11</v>
      </c>
      <c r="I152" s="24" t="s">
        <v>6</v>
      </c>
      <c r="J152" s="38" t="s">
        <v>10</v>
      </c>
      <c r="K152" s="53">
        <v>70</v>
      </c>
      <c r="L152" s="70">
        <v>0</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c r="AG152" s="93">
        <f t="shared" si="2"/>
        <v>0</v>
      </c>
    </row>
    <row r="153" spans="1:33" ht="92.45">
      <c r="A153" s="61" t="s">
        <v>56</v>
      </c>
      <c r="B153" s="24" t="s">
        <v>93</v>
      </c>
      <c r="C153" s="24" t="s">
        <v>94</v>
      </c>
      <c r="D153" s="24" t="s">
        <v>95</v>
      </c>
      <c r="E153" s="24" t="s">
        <v>96</v>
      </c>
      <c r="F153" s="58" t="s">
        <v>61</v>
      </c>
      <c r="G153" s="42" t="s">
        <v>7</v>
      </c>
      <c r="H153" s="26" t="s">
        <v>11</v>
      </c>
      <c r="I153" s="24" t="s">
        <v>9</v>
      </c>
      <c r="J153" s="38" t="s">
        <v>10</v>
      </c>
      <c r="K153" s="53">
        <v>70</v>
      </c>
      <c r="L153" s="70">
        <v>0</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c r="AG153" s="93">
        <f t="shared" si="2"/>
        <v>0</v>
      </c>
    </row>
    <row r="154" spans="1:33" ht="52.9">
      <c r="A154" s="61" t="s">
        <v>56</v>
      </c>
      <c r="B154" s="24" t="s">
        <v>209</v>
      </c>
      <c r="C154" s="24" t="s">
        <v>210</v>
      </c>
      <c r="D154" s="45" t="s">
        <v>211</v>
      </c>
      <c r="E154" s="45" t="s">
        <v>212</v>
      </c>
      <c r="F154" s="58" t="s">
        <v>61</v>
      </c>
      <c r="G154" s="42" t="s">
        <v>7</v>
      </c>
      <c r="H154" s="26" t="s">
        <v>5</v>
      </c>
      <c r="I154" s="24" t="s">
        <v>6</v>
      </c>
      <c r="J154" s="38" t="s">
        <v>7</v>
      </c>
      <c r="K154" s="53">
        <v>40</v>
      </c>
      <c r="L154" s="70">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c r="AG154" s="93">
        <f t="shared" si="2"/>
        <v>0</v>
      </c>
    </row>
    <row r="155" spans="1:33" ht="39.6">
      <c r="A155" s="61" t="s">
        <v>56</v>
      </c>
      <c r="B155" s="24" t="s">
        <v>209</v>
      </c>
      <c r="C155" s="24" t="s">
        <v>210</v>
      </c>
      <c r="D155" s="45" t="s">
        <v>211</v>
      </c>
      <c r="E155" s="45" t="s">
        <v>212</v>
      </c>
      <c r="F155" s="58" t="s">
        <v>61</v>
      </c>
      <c r="G155" s="42" t="s">
        <v>7</v>
      </c>
      <c r="H155" s="26" t="s">
        <v>5</v>
      </c>
      <c r="I155" s="24" t="s">
        <v>12</v>
      </c>
      <c r="J155" s="38" t="s">
        <v>7</v>
      </c>
      <c r="K155" s="53">
        <v>40</v>
      </c>
      <c r="L155" s="70">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c r="AG155" s="93">
        <f t="shared" si="2"/>
        <v>0</v>
      </c>
    </row>
    <row r="156" spans="1:33" ht="39.6">
      <c r="A156" s="61" t="s">
        <v>56</v>
      </c>
      <c r="B156" s="24" t="s">
        <v>209</v>
      </c>
      <c r="C156" s="24" t="s">
        <v>210</v>
      </c>
      <c r="D156" s="45" t="s">
        <v>211</v>
      </c>
      <c r="E156" s="45" t="s">
        <v>212</v>
      </c>
      <c r="F156" s="58" t="s">
        <v>61</v>
      </c>
      <c r="G156" s="42" t="s">
        <v>7</v>
      </c>
      <c r="H156" s="26" t="s">
        <v>5</v>
      </c>
      <c r="I156" s="24" t="s">
        <v>9</v>
      </c>
      <c r="J156" s="38" t="s">
        <v>7</v>
      </c>
      <c r="K156" s="53">
        <v>40</v>
      </c>
      <c r="L156" s="70">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c r="AG156" s="93">
        <f t="shared" si="2"/>
        <v>0</v>
      </c>
    </row>
    <row r="157" spans="1:33" ht="39.6">
      <c r="A157" s="61" t="s">
        <v>56</v>
      </c>
      <c r="B157" s="24" t="s">
        <v>110</v>
      </c>
      <c r="C157" s="24" t="s">
        <v>111</v>
      </c>
      <c r="D157" s="24" t="s">
        <v>112</v>
      </c>
      <c r="E157" s="24" t="s">
        <v>113</v>
      </c>
      <c r="F157" s="25" t="s">
        <v>114</v>
      </c>
      <c r="G157" s="42" t="s">
        <v>10</v>
      </c>
      <c r="H157" s="26" t="s">
        <v>8</v>
      </c>
      <c r="I157" s="24" t="s">
        <v>12</v>
      </c>
      <c r="J157" s="38" t="s">
        <v>10</v>
      </c>
      <c r="K157" s="53">
        <v>70</v>
      </c>
      <c r="L157" s="70">
        <v>0</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c r="AG157" s="93">
        <f t="shared" si="2"/>
        <v>0</v>
      </c>
    </row>
    <row r="158" spans="1:33" ht="92.45">
      <c r="A158" s="61" t="s">
        <v>56</v>
      </c>
      <c r="B158" s="24" t="s">
        <v>93</v>
      </c>
      <c r="C158" s="24" t="s">
        <v>94</v>
      </c>
      <c r="D158" s="24" t="s">
        <v>123</v>
      </c>
      <c r="E158" s="24" t="s">
        <v>124</v>
      </c>
      <c r="F158" s="58" t="s">
        <v>61</v>
      </c>
      <c r="G158" s="42" t="s">
        <v>7</v>
      </c>
      <c r="H158" s="26" t="s">
        <v>8</v>
      </c>
      <c r="I158" s="24" t="s">
        <v>6</v>
      </c>
      <c r="J158" s="38" t="s">
        <v>10</v>
      </c>
      <c r="K158" s="53">
        <v>70</v>
      </c>
      <c r="L158" s="70">
        <v>0</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c r="AG158" s="93">
        <f t="shared" si="2"/>
        <v>0</v>
      </c>
    </row>
    <row r="159" spans="1:33" ht="39.6">
      <c r="A159" s="61" t="s">
        <v>56</v>
      </c>
      <c r="B159" s="24" t="s">
        <v>209</v>
      </c>
      <c r="C159" s="24" t="s">
        <v>210</v>
      </c>
      <c r="D159" s="45" t="s">
        <v>211</v>
      </c>
      <c r="E159" s="45" t="s">
        <v>212</v>
      </c>
      <c r="F159" s="58" t="s">
        <v>61</v>
      </c>
      <c r="G159" s="42" t="s">
        <v>7</v>
      </c>
      <c r="H159" s="26" t="s">
        <v>5</v>
      </c>
      <c r="I159" s="24" t="s">
        <v>6</v>
      </c>
      <c r="J159" s="38" t="s">
        <v>7</v>
      </c>
      <c r="K159" s="53">
        <v>40</v>
      </c>
      <c r="L159" s="70">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c r="AG159" s="93">
        <f t="shared" si="2"/>
        <v>0</v>
      </c>
    </row>
    <row r="160" spans="1:33" ht="66">
      <c r="A160" s="56" t="s">
        <v>56</v>
      </c>
      <c r="B160" s="28" t="s">
        <v>216</v>
      </c>
      <c r="C160" s="28" t="s">
        <v>217</v>
      </c>
      <c r="D160" s="45" t="s">
        <v>218</v>
      </c>
      <c r="E160" s="45" t="s">
        <v>219</v>
      </c>
      <c r="F160" s="58" t="s">
        <v>61</v>
      </c>
      <c r="G160" s="42" t="s">
        <v>10</v>
      </c>
      <c r="H160" s="26" t="s">
        <v>5</v>
      </c>
      <c r="I160" s="24" t="s">
        <v>12</v>
      </c>
      <c r="J160" s="38" t="s">
        <v>7</v>
      </c>
      <c r="K160" s="53">
        <v>60</v>
      </c>
      <c r="L160" s="70">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c r="AG160" s="93">
        <f t="shared" si="2"/>
        <v>0</v>
      </c>
    </row>
    <row r="161" spans="1:33" ht="26.45">
      <c r="A161" s="61" t="s">
        <v>56</v>
      </c>
      <c r="B161" s="24" t="s">
        <v>221</v>
      </c>
      <c r="C161" s="24" t="s">
        <v>222</v>
      </c>
      <c r="D161" s="24" t="s">
        <v>223</v>
      </c>
      <c r="E161" s="24" t="s">
        <v>224</v>
      </c>
      <c r="F161" s="58" t="s">
        <v>61</v>
      </c>
      <c r="G161" s="42" t="s">
        <v>7</v>
      </c>
      <c r="H161" s="26" t="s">
        <v>8</v>
      </c>
      <c r="I161" s="24" t="s">
        <v>9</v>
      </c>
      <c r="J161" s="38" t="s">
        <v>10</v>
      </c>
      <c r="K161" s="53">
        <v>70</v>
      </c>
      <c r="L161" s="70">
        <v>0</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c r="AG161" s="93">
        <f t="shared" si="2"/>
        <v>0</v>
      </c>
    </row>
    <row r="162" spans="1:33" ht="26.45">
      <c r="A162" s="56" t="s">
        <v>56</v>
      </c>
      <c r="B162" s="24" t="s">
        <v>66</v>
      </c>
      <c r="C162" s="24" t="s">
        <v>67</v>
      </c>
      <c r="D162" s="45" t="s">
        <v>140</v>
      </c>
      <c r="E162" s="45" t="s">
        <v>141</v>
      </c>
      <c r="F162" s="58" t="s">
        <v>142</v>
      </c>
      <c r="G162" s="42" t="s">
        <v>7</v>
      </c>
      <c r="H162" s="26" t="s">
        <v>8</v>
      </c>
      <c r="I162" s="24" t="s">
        <v>9</v>
      </c>
      <c r="J162" s="38" t="s">
        <v>10</v>
      </c>
      <c r="K162" s="53">
        <v>70</v>
      </c>
      <c r="L162" s="70">
        <v>0</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c r="AG162" s="93">
        <f t="shared" si="2"/>
        <v>0</v>
      </c>
    </row>
    <row r="163" spans="1:33" ht="52.9">
      <c r="A163" s="61" t="s">
        <v>56</v>
      </c>
      <c r="B163" s="24" t="s">
        <v>75</v>
      </c>
      <c r="C163" s="24" t="s">
        <v>76</v>
      </c>
      <c r="D163" s="41" t="s">
        <v>77</v>
      </c>
      <c r="E163" s="41" t="s">
        <v>78</v>
      </c>
      <c r="F163" s="25" t="s">
        <v>79</v>
      </c>
      <c r="G163" s="42" t="s">
        <v>7</v>
      </c>
      <c r="H163" s="26" t="s">
        <v>11</v>
      </c>
      <c r="I163" s="24" t="s">
        <v>6</v>
      </c>
      <c r="J163" s="38" t="s">
        <v>10</v>
      </c>
      <c r="K163" s="53">
        <v>70</v>
      </c>
      <c r="L163" s="70">
        <v>0</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c r="AG163" s="93">
        <f t="shared" si="2"/>
        <v>0</v>
      </c>
    </row>
    <row r="164" spans="1:33" ht="52.9">
      <c r="A164" s="61" t="s">
        <v>56</v>
      </c>
      <c r="B164" s="24" t="s">
        <v>75</v>
      </c>
      <c r="C164" s="24" t="s">
        <v>76</v>
      </c>
      <c r="D164" s="41" t="s">
        <v>77</v>
      </c>
      <c r="E164" s="41" t="s">
        <v>78</v>
      </c>
      <c r="F164" s="25" t="s">
        <v>79</v>
      </c>
      <c r="G164" s="42" t="s">
        <v>7</v>
      </c>
      <c r="H164" s="26" t="s">
        <v>11</v>
      </c>
      <c r="I164" s="24" t="s">
        <v>12</v>
      </c>
      <c r="J164" s="38" t="s">
        <v>10</v>
      </c>
      <c r="K164" s="53">
        <v>70</v>
      </c>
      <c r="L164" s="70">
        <v>0</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c r="AG164" s="93">
        <f t="shared" si="2"/>
        <v>0</v>
      </c>
    </row>
    <row r="165" spans="1:33">
      <c r="A165" s="61" t="s">
        <v>56</v>
      </c>
      <c r="B165" s="28" t="s">
        <v>216</v>
      </c>
      <c r="C165" s="28" t="s">
        <v>217</v>
      </c>
      <c r="D165" s="45" t="s">
        <v>226</v>
      </c>
      <c r="E165" s="45" t="s">
        <v>227</v>
      </c>
      <c r="F165" s="58" t="s">
        <v>61</v>
      </c>
      <c r="G165" s="42" t="s">
        <v>10</v>
      </c>
      <c r="H165" s="26" t="s">
        <v>5</v>
      </c>
      <c r="I165" s="24" t="s">
        <v>12</v>
      </c>
      <c r="J165" s="38" t="s">
        <v>7</v>
      </c>
      <c r="K165" s="53">
        <v>60</v>
      </c>
      <c r="L165" s="70">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c r="AG165" s="93">
        <f t="shared" si="2"/>
        <v>0</v>
      </c>
    </row>
    <row r="166" spans="1:33">
      <c r="A166" s="61" t="s">
        <v>56</v>
      </c>
      <c r="B166" s="28" t="s">
        <v>216</v>
      </c>
      <c r="C166" s="28" t="s">
        <v>217</v>
      </c>
      <c r="D166" s="45" t="s">
        <v>226</v>
      </c>
      <c r="E166" s="45" t="s">
        <v>227</v>
      </c>
      <c r="F166" s="58" t="s">
        <v>61</v>
      </c>
      <c r="G166" s="42" t="s">
        <v>10</v>
      </c>
      <c r="H166" s="26" t="s">
        <v>5</v>
      </c>
      <c r="I166" s="24" t="s">
        <v>9</v>
      </c>
      <c r="J166" s="38" t="s">
        <v>7</v>
      </c>
      <c r="K166" s="53">
        <v>60</v>
      </c>
      <c r="L166" s="70">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c r="AG166" s="93">
        <f t="shared" si="2"/>
        <v>0</v>
      </c>
    </row>
    <row r="167" spans="1:33">
      <c r="A167" s="61" t="s">
        <v>56</v>
      </c>
      <c r="B167" s="28" t="s">
        <v>216</v>
      </c>
      <c r="C167" s="28" t="s">
        <v>217</v>
      </c>
      <c r="D167" s="45" t="s">
        <v>226</v>
      </c>
      <c r="E167" s="45" t="s">
        <v>227</v>
      </c>
      <c r="F167" s="58" t="s">
        <v>61</v>
      </c>
      <c r="G167" s="42" t="s">
        <v>10</v>
      </c>
      <c r="H167" s="26" t="s">
        <v>5</v>
      </c>
      <c r="I167" s="24" t="s">
        <v>6</v>
      </c>
      <c r="J167" s="38" t="s">
        <v>7</v>
      </c>
      <c r="K167" s="53">
        <v>60</v>
      </c>
      <c r="L167" s="70">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c r="AG167" s="93">
        <f t="shared" si="2"/>
        <v>0</v>
      </c>
    </row>
    <row r="168" spans="1:33" ht="92.45">
      <c r="A168" s="61" t="s">
        <v>56</v>
      </c>
      <c r="B168" s="24" t="s">
        <v>93</v>
      </c>
      <c r="C168" s="24" t="s">
        <v>94</v>
      </c>
      <c r="D168" s="24" t="s">
        <v>123</v>
      </c>
      <c r="E168" s="24" t="s">
        <v>124</v>
      </c>
      <c r="F168" s="58" t="s">
        <v>61</v>
      </c>
      <c r="G168" s="42" t="s">
        <v>7</v>
      </c>
      <c r="H168" s="26" t="s">
        <v>8</v>
      </c>
      <c r="I168" s="24" t="s">
        <v>6</v>
      </c>
      <c r="J168" s="38" t="s">
        <v>10</v>
      </c>
      <c r="K168" s="53">
        <v>70</v>
      </c>
      <c r="L168" s="70">
        <v>0</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c r="AG168" s="93">
        <f t="shared" si="2"/>
        <v>0</v>
      </c>
    </row>
    <row r="169" spans="1:33" ht="26.45">
      <c r="A169" s="61" t="s">
        <v>56</v>
      </c>
      <c r="B169" s="24" t="s">
        <v>221</v>
      </c>
      <c r="C169" s="24" t="s">
        <v>222</v>
      </c>
      <c r="D169" s="24" t="s">
        <v>223</v>
      </c>
      <c r="E169" s="24" t="s">
        <v>224</v>
      </c>
      <c r="F169" s="58" t="s">
        <v>61</v>
      </c>
      <c r="G169" s="42" t="s">
        <v>7</v>
      </c>
      <c r="H169" s="26" t="s">
        <v>8</v>
      </c>
      <c r="I169" s="24" t="s">
        <v>6</v>
      </c>
      <c r="J169" s="38" t="s">
        <v>10</v>
      </c>
      <c r="K169" s="53">
        <v>70</v>
      </c>
      <c r="L169" s="70">
        <v>0</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c r="AG169" s="93">
        <f t="shared" si="2"/>
        <v>0</v>
      </c>
    </row>
    <row r="170" spans="1:33" ht="26.45">
      <c r="A170" s="56" t="s">
        <v>56</v>
      </c>
      <c r="B170" s="24" t="s">
        <v>66</v>
      </c>
      <c r="C170" s="24" t="s">
        <v>67</v>
      </c>
      <c r="D170" s="45" t="s">
        <v>140</v>
      </c>
      <c r="E170" s="45" t="s">
        <v>141</v>
      </c>
      <c r="F170" s="58" t="s">
        <v>142</v>
      </c>
      <c r="G170" s="42" t="s">
        <v>7</v>
      </c>
      <c r="H170" s="26" t="s">
        <v>8</v>
      </c>
      <c r="I170" s="24" t="s">
        <v>6</v>
      </c>
      <c r="J170" s="24" t="s">
        <v>10</v>
      </c>
      <c r="K170" s="27">
        <v>70</v>
      </c>
      <c r="L170" s="70">
        <v>0</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c r="AG170" s="93">
        <f t="shared" si="2"/>
        <v>0</v>
      </c>
    </row>
    <row r="171" spans="1:33" ht="39.6">
      <c r="A171" s="56" t="s">
        <v>56</v>
      </c>
      <c r="B171" s="24" t="s">
        <v>66</v>
      </c>
      <c r="C171" s="24" t="s">
        <v>67</v>
      </c>
      <c r="D171" s="45" t="s">
        <v>140</v>
      </c>
      <c r="E171" s="45" t="s">
        <v>141</v>
      </c>
      <c r="F171" s="58" t="s">
        <v>142</v>
      </c>
      <c r="G171" s="42" t="s">
        <v>7</v>
      </c>
      <c r="H171" s="26" t="s">
        <v>11</v>
      </c>
      <c r="I171" s="24" t="s">
        <v>6</v>
      </c>
      <c r="J171" s="24" t="s">
        <v>10</v>
      </c>
      <c r="K171" s="27">
        <v>70</v>
      </c>
      <c r="L171" s="70">
        <v>0</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c r="AG171" s="93">
        <f t="shared" si="2"/>
        <v>0</v>
      </c>
    </row>
    <row r="172" spans="1:33" ht="52.9">
      <c r="A172" s="61" t="s">
        <v>56</v>
      </c>
      <c r="B172" s="24" t="s">
        <v>75</v>
      </c>
      <c r="C172" s="24" t="s">
        <v>76</v>
      </c>
      <c r="D172" s="41" t="s">
        <v>77</v>
      </c>
      <c r="E172" s="41" t="s">
        <v>78</v>
      </c>
      <c r="F172" s="25" t="s">
        <v>79</v>
      </c>
      <c r="G172" s="42" t="s">
        <v>7</v>
      </c>
      <c r="H172" s="26" t="s">
        <v>8</v>
      </c>
      <c r="I172" s="24" t="s">
        <v>12</v>
      </c>
      <c r="J172" s="24" t="s">
        <v>10</v>
      </c>
      <c r="K172" s="27">
        <v>70</v>
      </c>
      <c r="L172" s="70">
        <v>0</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c r="AG172" s="93">
        <f t="shared" si="2"/>
        <v>0</v>
      </c>
    </row>
    <row r="173" spans="1:33" ht="52.9">
      <c r="A173" s="61" t="s">
        <v>56</v>
      </c>
      <c r="B173" s="24" t="s">
        <v>75</v>
      </c>
      <c r="C173" s="24" t="s">
        <v>76</v>
      </c>
      <c r="D173" s="41" t="s">
        <v>77</v>
      </c>
      <c r="E173" s="41" t="s">
        <v>78</v>
      </c>
      <c r="F173" s="25" t="s">
        <v>79</v>
      </c>
      <c r="G173" s="42" t="s">
        <v>7</v>
      </c>
      <c r="H173" s="26" t="s">
        <v>11</v>
      </c>
      <c r="I173" s="24" t="s">
        <v>9</v>
      </c>
      <c r="J173" s="24" t="s">
        <v>10</v>
      </c>
      <c r="K173" s="27">
        <v>70</v>
      </c>
      <c r="L173" s="70">
        <v>0</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c r="AG173" s="93">
        <f t="shared" si="2"/>
        <v>0</v>
      </c>
    </row>
    <row r="174" spans="1:33" ht="52.9">
      <c r="A174" s="61" t="s">
        <v>56</v>
      </c>
      <c r="B174" s="24" t="s">
        <v>75</v>
      </c>
      <c r="C174" s="24" t="s">
        <v>76</v>
      </c>
      <c r="D174" s="41" t="s">
        <v>77</v>
      </c>
      <c r="E174" s="41" t="s">
        <v>78</v>
      </c>
      <c r="F174" s="25" t="s">
        <v>79</v>
      </c>
      <c r="G174" s="42" t="s">
        <v>7</v>
      </c>
      <c r="H174" s="26" t="s">
        <v>11</v>
      </c>
      <c r="I174" s="24" t="s">
        <v>12</v>
      </c>
      <c r="J174" s="24" t="s">
        <v>10</v>
      </c>
      <c r="K174" s="27">
        <v>70</v>
      </c>
      <c r="L174" s="70">
        <v>0</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c r="AG174" s="93">
        <f t="shared" si="2"/>
        <v>0</v>
      </c>
    </row>
    <row r="175" spans="1:33" ht="26.45">
      <c r="A175" s="56" t="s">
        <v>56</v>
      </c>
      <c r="B175" s="28" t="s">
        <v>216</v>
      </c>
      <c r="C175" s="28" t="s">
        <v>217</v>
      </c>
      <c r="D175" s="45" t="s">
        <v>230</v>
      </c>
      <c r="E175" s="45" t="s">
        <v>231</v>
      </c>
      <c r="F175" s="58" t="s">
        <v>61</v>
      </c>
      <c r="G175" s="42" t="s">
        <v>10</v>
      </c>
      <c r="H175" s="26" t="s">
        <v>5</v>
      </c>
      <c r="I175" s="24" t="s">
        <v>12</v>
      </c>
      <c r="J175" s="24" t="s">
        <v>7</v>
      </c>
      <c r="K175" s="27">
        <v>60</v>
      </c>
      <c r="L175" s="70">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c r="AG175" s="93">
        <f t="shared" si="2"/>
        <v>0</v>
      </c>
    </row>
    <row r="176" spans="1:33" ht="26.45">
      <c r="A176" s="61" t="s">
        <v>56</v>
      </c>
      <c r="B176" s="24" t="s">
        <v>75</v>
      </c>
      <c r="C176" s="24" t="s">
        <v>76</v>
      </c>
      <c r="D176" s="45" t="s">
        <v>146</v>
      </c>
      <c r="E176" s="45" t="s">
        <v>147</v>
      </c>
      <c r="F176" s="58" t="s">
        <v>61</v>
      </c>
      <c r="G176" s="42" t="s">
        <v>7</v>
      </c>
      <c r="H176" s="26" t="s">
        <v>8</v>
      </c>
      <c r="I176" s="24" t="s">
        <v>9</v>
      </c>
      <c r="J176" s="24" t="s">
        <v>10</v>
      </c>
      <c r="K176" s="27">
        <v>70</v>
      </c>
      <c r="L176" s="70">
        <v>0</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c r="AG176" s="93">
        <f t="shared" si="2"/>
        <v>0</v>
      </c>
    </row>
    <row r="177" spans="1:33">
      <c r="A177" s="61" t="s">
        <v>56</v>
      </c>
      <c r="B177" s="28" t="s">
        <v>216</v>
      </c>
      <c r="C177" s="28" t="s">
        <v>217</v>
      </c>
      <c r="D177" s="45" t="s">
        <v>233</v>
      </c>
      <c r="E177" s="45" t="s">
        <v>234</v>
      </c>
      <c r="F177" s="58" t="s">
        <v>61</v>
      </c>
      <c r="G177" s="42" t="s">
        <v>10</v>
      </c>
      <c r="H177" s="26" t="s">
        <v>5</v>
      </c>
      <c r="I177" s="24" t="s">
        <v>12</v>
      </c>
      <c r="J177" s="24" t="s">
        <v>7</v>
      </c>
      <c r="K177" s="27">
        <v>50</v>
      </c>
      <c r="L177" s="70">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c r="AG177" s="93">
        <f t="shared" si="2"/>
        <v>0</v>
      </c>
    </row>
    <row r="178" spans="1:33">
      <c r="A178" s="61" t="s">
        <v>56</v>
      </c>
      <c r="B178" s="28" t="s">
        <v>216</v>
      </c>
      <c r="C178" s="28" t="s">
        <v>217</v>
      </c>
      <c r="D178" s="45" t="s">
        <v>233</v>
      </c>
      <c r="E178" s="45" t="s">
        <v>234</v>
      </c>
      <c r="F178" s="58" t="s">
        <v>61</v>
      </c>
      <c r="G178" s="42" t="s">
        <v>10</v>
      </c>
      <c r="H178" s="26" t="s">
        <v>5</v>
      </c>
      <c r="I178" s="24" t="s">
        <v>9</v>
      </c>
      <c r="J178" s="24" t="s">
        <v>7</v>
      </c>
      <c r="K178" s="27">
        <v>50</v>
      </c>
      <c r="L178" s="70">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c r="AG178" s="93">
        <f t="shared" si="2"/>
        <v>0</v>
      </c>
    </row>
    <row r="179" spans="1:33" ht="105.6">
      <c r="A179" s="61" t="s">
        <v>56</v>
      </c>
      <c r="B179" s="24" t="s">
        <v>57</v>
      </c>
      <c r="C179" s="24" t="s">
        <v>58</v>
      </c>
      <c r="D179" s="45" t="s">
        <v>182</v>
      </c>
      <c r="E179" s="45" t="s">
        <v>183</v>
      </c>
      <c r="F179" s="58" t="s">
        <v>61</v>
      </c>
      <c r="G179" s="42" t="s">
        <v>10</v>
      </c>
      <c r="H179" s="26" t="s">
        <v>8</v>
      </c>
      <c r="I179" s="24" t="s">
        <v>6</v>
      </c>
      <c r="J179" s="24" t="s">
        <v>10</v>
      </c>
      <c r="K179" s="27">
        <v>70</v>
      </c>
      <c r="L179" s="70">
        <v>0</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c r="AG179" s="93">
        <f t="shared" si="2"/>
        <v>0</v>
      </c>
    </row>
    <row r="180" spans="1:33" ht="105.6">
      <c r="A180" s="61" t="s">
        <v>56</v>
      </c>
      <c r="B180" s="24" t="s">
        <v>57</v>
      </c>
      <c r="C180" s="24" t="s">
        <v>58</v>
      </c>
      <c r="D180" s="45" t="s">
        <v>182</v>
      </c>
      <c r="E180" s="45" t="s">
        <v>183</v>
      </c>
      <c r="F180" s="58" t="s">
        <v>61</v>
      </c>
      <c r="G180" s="42" t="s">
        <v>10</v>
      </c>
      <c r="H180" s="26" t="s">
        <v>11</v>
      </c>
      <c r="I180" s="24" t="s">
        <v>12</v>
      </c>
      <c r="J180" s="24" t="s">
        <v>10</v>
      </c>
      <c r="K180" s="27">
        <v>70</v>
      </c>
      <c r="L180" s="70">
        <v>0</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c r="AG180" s="93">
        <f t="shared" si="2"/>
        <v>0</v>
      </c>
    </row>
    <row r="181" spans="1:33" ht="105.6">
      <c r="A181" s="61" t="s">
        <v>56</v>
      </c>
      <c r="B181" s="24" t="s">
        <v>57</v>
      </c>
      <c r="C181" s="24" t="s">
        <v>58</v>
      </c>
      <c r="D181" s="45" t="s">
        <v>182</v>
      </c>
      <c r="E181" s="45" t="s">
        <v>183</v>
      </c>
      <c r="F181" s="58" t="s">
        <v>61</v>
      </c>
      <c r="G181" s="42" t="s">
        <v>10</v>
      </c>
      <c r="H181" s="26" t="s">
        <v>11</v>
      </c>
      <c r="I181" s="24" t="s">
        <v>6</v>
      </c>
      <c r="J181" s="24" t="s">
        <v>10</v>
      </c>
      <c r="K181" s="27">
        <v>70</v>
      </c>
      <c r="L181" s="70">
        <v>0</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c r="AG181" s="93">
        <f t="shared" si="2"/>
        <v>0</v>
      </c>
    </row>
    <row r="182" spans="1:33" ht="92.45">
      <c r="A182" s="61" t="s">
        <v>56</v>
      </c>
      <c r="B182" s="24" t="s">
        <v>84</v>
      </c>
      <c r="C182" s="24" t="s">
        <v>85</v>
      </c>
      <c r="D182" s="45" t="s">
        <v>235</v>
      </c>
      <c r="E182" s="45" t="s">
        <v>236</v>
      </c>
      <c r="F182" s="58" t="s">
        <v>61</v>
      </c>
      <c r="G182" s="42" t="s">
        <v>7</v>
      </c>
      <c r="H182" s="26" t="s">
        <v>8</v>
      </c>
      <c r="I182" s="24" t="s">
        <v>6</v>
      </c>
      <c r="J182" s="24" t="s">
        <v>10</v>
      </c>
      <c r="K182" s="27">
        <v>70</v>
      </c>
      <c r="L182" s="70">
        <v>0</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c r="AG182" s="93">
        <f t="shared" si="2"/>
        <v>0</v>
      </c>
    </row>
    <row r="183" spans="1:33" ht="92.45">
      <c r="A183" s="61" t="s">
        <v>56</v>
      </c>
      <c r="B183" s="24" t="s">
        <v>93</v>
      </c>
      <c r="C183" s="24" t="s">
        <v>94</v>
      </c>
      <c r="D183" s="24" t="s">
        <v>95</v>
      </c>
      <c r="E183" s="24" t="s">
        <v>96</v>
      </c>
      <c r="F183" s="58" t="s">
        <v>61</v>
      </c>
      <c r="G183" s="42" t="s">
        <v>7</v>
      </c>
      <c r="H183" s="26" t="s">
        <v>8</v>
      </c>
      <c r="I183" s="24" t="s">
        <v>9</v>
      </c>
      <c r="J183" s="24" t="s">
        <v>10</v>
      </c>
      <c r="K183" s="27">
        <v>70</v>
      </c>
      <c r="L183" s="70">
        <v>0</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c r="AG183" s="93">
        <f t="shared" si="2"/>
        <v>0</v>
      </c>
    </row>
    <row r="184" spans="1:33" ht="39.6">
      <c r="A184" s="61" t="s">
        <v>56</v>
      </c>
      <c r="B184" s="24" t="s">
        <v>221</v>
      </c>
      <c r="C184" s="24" t="s">
        <v>222</v>
      </c>
      <c r="D184" s="24" t="s">
        <v>237</v>
      </c>
      <c r="E184" s="24" t="s">
        <v>238</v>
      </c>
      <c r="F184" s="25" t="s">
        <v>239</v>
      </c>
      <c r="G184" s="42" t="s">
        <v>7</v>
      </c>
      <c r="H184" s="26" t="s">
        <v>8</v>
      </c>
      <c r="I184" s="24" t="s">
        <v>9</v>
      </c>
      <c r="J184" s="24" t="s">
        <v>10</v>
      </c>
      <c r="K184" s="27">
        <v>70</v>
      </c>
      <c r="L184" s="70">
        <v>0</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c r="AG184" s="93">
        <f t="shared" si="2"/>
        <v>0</v>
      </c>
    </row>
    <row r="185" spans="1:33" ht="39.6">
      <c r="A185" s="61" t="s">
        <v>56</v>
      </c>
      <c r="B185" s="24" t="s">
        <v>221</v>
      </c>
      <c r="C185" s="24" t="s">
        <v>222</v>
      </c>
      <c r="D185" s="24" t="s">
        <v>237</v>
      </c>
      <c r="E185" s="24" t="s">
        <v>238</v>
      </c>
      <c r="F185" s="25" t="s">
        <v>239</v>
      </c>
      <c r="G185" s="42" t="s">
        <v>7</v>
      </c>
      <c r="H185" s="26" t="s">
        <v>11</v>
      </c>
      <c r="I185" s="24" t="s">
        <v>6</v>
      </c>
      <c r="J185" s="24" t="s">
        <v>10</v>
      </c>
      <c r="K185" s="27">
        <v>70</v>
      </c>
      <c r="L185" s="70">
        <v>0</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c r="AG185" s="93">
        <f t="shared" si="2"/>
        <v>0</v>
      </c>
    </row>
    <row r="186" spans="1:33">
      <c r="A186" s="61" t="s">
        <v>56</v>
      </c>
      <c r="B186" s="28" t="s">
        <v>216</v>
      </c>
      <c r="C186" s="28" t="s">
        <v>217</v>
      </c>
      <c r="D186" s="45" t="s">
        <v>233</v>
      </c>
      <c r="E186" s="45" t="s">
        <v>234</v>
      </c>
      <c r="F186" s="58" t="s">
        <v>61</v>
      </c>
      <c r="G186" s="42" t="s">
        <v>10</v>
      </c>
      <c r="H186" s="26" t="s">
        <v>5</v>
      </c>
      <c r="I186" s="24" t="s">
        <v>6</v>
      </c>
      <c r="J186" s="24" t="s">
        <v>7</v>
      </c>
      <c r="K186" s="27">
        <v>50</v>
      </c>
      <c r="L186" s="70">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c r="AG186" s="93">
        <f t="shared" si="2"/>
        <v>0</v>
      </c>
    </row>
    <row r="187" spans="1:33">
      <c r="A187" s="61" t="s">
        <v>56</v>
      </c>
      <c r="B187" s="28" t="s">
        <v>216</v>
      </c>
      <c r="C187" s="28" t="s">
        <v>217</v>
      </c>
      <c r="D187" s="45" t="s">
        <v>233</v>
      </c>
      <c r="E187" s="45" t="s">
        <v>234</v>
      </c>
      <c r="F187" s="58" t="s">
        <v>61</v>
      </c>
      <c r="G187" s="42" t="s">
        <v>10</v>
      </c>
      <c r="H187" s="26" t="s">
        <v>5</v>
      </c>
      <c r="I187" s="24" t="s">
        <v>6</v>
      </c>
      <c r="J187" s="24" t="s">
        <v>7</v>
      </c>
      <c r="K187" s="27">
        <v>50</v>
      </c>
      <c r="L187" s="70">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c r="AG187" s="93">
        <f t="shared" si="2"/>
        <v>0</v>
      </c>
    </row>
    <row r="188" spans="1:33" ht="26.45">
      <c r="A188" s="61" t="s">
        <v>56</v>
      </c>
      <c r="B188" s="28" t="s">
        <v>216</v>
      </c>
      <c r="C188" s="28" t="s">
        <v>217</v>
      </c>
      <c r="D188" s="45" t="s">
        <v>240</v>
      </c>
      <c r="E188" s="45" t="s">
        <v>241</v>
      </c>
      <c r="F188" s="58" t="s">
        <v>61</v>
      </c>
      <c r="G188" s="42" t="s">
        <v>10</v>
      </c>
      <c r="H188" s="26" t="s">
        <v>5</v>
      </c>
      <c r="I188" s="24" t="s">
        <v>12</v>
      </c>
      <c r="J188" s="24" t="s">
        <v>7</v>
      </c>
      <c r="K188" s="27">
        <v>60</v>
      </c>
      <c r="L188" s="70">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c r="AG188" s="93">
        <f t="shared" si="2"/>
        <v>0</v>
      </c>
    </row>
    <row r="189" spans="1:33" ht="26.45">
      <c r="A189" s="61" t="s">
        <v>56</v>
      </c>
      <c r="B189" s="24" t="s">
        <v>75</v>
      </c>
      <c r="C189" s="24" t="s">
        <v>76</v>
      </c>
      <c r="D189" s="45" t="s">
        <v>146</v>
      </c>
      <c r="E189" s="45" t="s">
        <v>147</v>
      </c>
      <c r="F189" s="58" t="s">
        <v>61</v>
      </c>
      <c r="G189" s="42" t="s">
        <v>7</v>
      </c>
      <c r="H189" s="26" t="s">
        <v>8</v>
      </c>
      <c r="I189" s="24" t="s">
        <v>9</v>
      </c>
      <c r="J189" s="24" t="s">
        <v>10</v>
      </c>
      <c r="K189" s="27">
        <v>70</v>
      </c>
      <c r="L189" s="70">
        <v>0</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c r="AG189" s="93">
        <f t="shared" si="2"/>
        <v>0</v>
      </c>
    </row>
    <row r="190" spans="1:33" ht="39.6">
      <c r="A190" s="61" t="s">
        <v>56</v>
      </c>
      <c r="B190" s="24" t="s">
        <v>209</v>
      </c>
      <c r="C190" s="24" t="s">
        <v>210</v>
      </c>
      <c r="D190" s="45" t="s">
        <v>211</v>
      </c>
      <c r="E190" s="45" t="s">
        <v>212</v>
      </c>
      <c r="F190" s="58" t="s">
        <v>61</v>
      </c>
      <c r="G190" s="42" t="s">
        <v>7</v>
      </c>
      <c r="H190" s="26" t="s">
        <v>8</v>
      </c>
      <c r="I190" s="24" t="s">
        <v>9</v>
      </c>
      <c r="J190" s="24" t="s">
        <v>10</v>
      </c>
      <c r="K190" s="27">
        <v>70</v>
      </c>
      <c r="L190" s="70">
        <v>0</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c r="AG190" s="93">
        <f t="shared" si="2"/>
        <v>0</v>
      </c>
    </row>
    <row r="191" spans="1:33" ht="39.6">
      <c r="A191" s="61" t="s">
        <v>56</v>
      </c>
      <c r="B191" s="24" t="s">
        <v>209</v>
      </c>
      <c r="C191" s="24" t="s">
        <v>210</v>
      </c>
      <c r="D191" s="45" t="s">
        <v>211</v>
      </c>
      <c r="E191" s="45" t="s">
        <v>212</v>
      </c>
      <c r="F191" s="58" t="s">
        <v>61</v>
      </c>
      <c r="G191" s="42" t="s">
        <v>7</v>
      </c>
      <c r="H191" s="26" t="s">
        <v>11</v>
      </c>
      <c r="I191" s="24" t="s">
        <v>12</v>
      </c>
      <c r="J191" s="24" t="s">
        <v>10</v>
      </c>
      <c r="K191" s="27">
        <v>70</v>
      </c>
      <c r="L191" s="70">
        <v>0</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c r="AG191" s="93">
        <f t="shared" si="2"/>
        <v>0</v>
      </c>
    </row>
    <row r="192" spans="1:33" ht="105.6">
      <c r="A192" s="61" t="s">
        <v>56</v>
      </c>
      <c r="B192" s="24" t="s">
        <v>57</v>
      </c>
      <c r="C192" s="24" t="s">
        <v>58</v>
      </c>
      <c r="D192" s="45" t="s">
        <v>182</v>
      </c>
      <c r="E192" s="45" t="s">
        <v>183</v>
      </c>
      <c r="F192" s="58" t="s">
        <v>61</v>
      </c>
      <c r="G192" s="42" t="s">
        <v>10</v>
      </c>
      <c r="H192" s="26" t="s">
        <v>5</v>
      </c>
      <c r="I192" s="24" t="s">
        <v>12</v>
      </c>
      <c r="J192" s="38" t="s">
        <v>7</v>
      </c>
      <c r="K192" s="53">
        <v>40</v>
      </c>
      <c r="L192" s="70">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c r="AG192" s="93">
        <f t="shared" si="2"/>
        <v>0</v>
      </c>
    </row>
    <row r="193" spans="1:33" ht="105.6">
      <c r="A193" s="61" t="s">
        <v>56</v>
      </c>
      <c r="B193" s="24" t="s">
        <v>57</v>
      </c>
      <c r="C193" s="24" t="s">
        <v>58</v>
      </c>
      <c r="D193" s="45" t="s">
        <v>182</v>
      </c>
      <c r="E193" s="45" t="s">
        <v>183</v>
      </c>
      <c r="F193" s="58" t="s">
        <v>61</v>
      </c>
      <c r="G193" s="42" t="s">
        <v>10</v>
      </c>
      <c r="H193" s="26" t="s">
        <v>5</v>
      </c>
      <c r="I193" s="24" t="s">
        <v>9</v>
      </c>
      <c r="J193" s="38" t="s">
        <v>7</v>
      </c>
      <c r="K193" s="53">
        <v>40</v>
      </c>
      <c r="L193" s="70">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c r="AG193" s="93">
        <f t="shared" si="2"/>
        <v>0</v>
      </c>
    </row>
    <row r="194" spans="1:33" ht="105.6">
      <c r="A194" s="61" t="s">
        <v>56</v>
      </c>
      <c r="B194" s="24" t="s">
        <v>57</v>
      </c>
      <c r="C194" s="24" t="s">
        <v>58</v>
      </c>
      <c r="D194" s="45" t="s">
        <v>182</v>
      </c>
      <c r="E194" s="45" t="s">
        <v>183</v>
      </c>
      <c r="F194" s="58" t="s">
        <v>61</v>
      </c>
      <c r="G194" s="42" t="s">
        <v>10</v>
      </c>
      <c r="H194" s="26" t="s">
        <v>8</v>
      </c>
      <c r="I194" s="24" t="s">
        <v>9</v>
      </c>
      <c r="J194" s="38" t="s">
        <v>10</v>
      </c>
      <c r="K194" s="53">
        <v>70</v>
      </c>
      <c r="L194" s="70">
        <v>0</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c r="AG194" s="93">
        <f t="shared" si="2"/>
        <v>0</v>
      </c>
    </row>
    <row r="195" spans="1:33" ht="105.6">
      <c r="A195" s="61" t="s">
        <v>56</v>
      </c>
      <c r="B195" s="24" t="s">
        <v>57</v>
      </c>
      <c r="C195" s="24" t="s">
        <v>58</v>
      </c>
      <c r="D195" s="45" t="s">
        <v>182</v>
      </c>
      <c r="E195" s="45" t="s">
        <v>183</v>
      </c>
      <c r="F195" s="58" t="s">
        <v>61</v>
      </c>
      <c r="G195" s="42" t="s">
        <v>10</v>
      </c>
      <c r="H195" s="26" t="s">
        <v>8</v>
      </c>
      <c r="I195" s="24" t="s">
        <v>6</v>
      </c>
      <c r="J195" s="38" t="s">
        <v>10</v>
      </c>
      <c r="K195" s="53">
        <v>70</v>
      </c>
      <c r="L195" s="70">
        <v>0</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c r="AG195" s="93">
        <f t="shared" si="2"/>
        <v>0</v>
      </c>
    </row>
    <row r="196" spans="1:33" ht="105.6">
      <c r="A196" s="61" t="s">
        <v>56</v>
      </c>
      <c r="B196" s="24" t="s">
        <v>57</v>
      </c>
      <c r="C196" s="24" t="s">
        <v>58</v>
      </c>
      <c r="D196" s="45" t="s">
        <v>182</v>
      </c>
      <c r="E196" s="45" t="s">
        <v>183</v>
      </c>
      <c r="F196" s="58" t="s">
        <v>61</v>
      </c>
      <c r="G196" s="42" t="s">
        <v>10</v>
      </c>
      <c r="H196" s="26" t="s">
        <v>11</v>
      </c>
      <c r="I196" s="24" t="s">
        <v>9</v>
      </c>
      <c r="J196" s="38" t="s">
        <v>10</v>
      </c>
      <c r="K196" s="53">
        <v>70</v>
      </c>
      <c r="L196" s="70">
        <v>0</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c r="AG196" s="93">
        <f t="shared" si="2"/>
        <v>0</v>
      </c>
    </row>
    <row r="197" spans="1:33" ht="92.45">
      <c r="A197" s="61" t="s">
        <v>56</v>
      </c>
      <c r="B197" s="24" t="s">
        <v>84</v>
      </c>
      <c r="C197" s="24" t="s">
        <v>85</v>
      </c>
      <c r="D197" s="45" t="s">
        <v>235</v>
      </c>
      <c r="E197" s="45" t="s">
        <v>236</v>
      </c>
      <c r="F197" s="58" t="s">
        <v>61</v>
      </c>
      <c r="G197" s="42" t="s">
        <v>7</v>
      </c>
      <c r="H197" s="26" t="s">
        <v>11</v>
      </c>
      <c r="I197" s="24" t="s">
        <v>12</v>
      </c>
      <c r="J197" s="38" t="s">
        <v>10</v>
      </c>
      <c r="K197" s="53">
        <v>70</v>
      </c>
      <c r="L197" s="70">
        <v>0</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c r="AG197" s="93">
        <f t="shared" si="2"/>
        <v>0</v>
      </c>
    </row>
    <row r="198" spans="1:33" ht="92.45">
      <c r="A198" s="61" t="s">
        <v>56</v>
      </c>
      <c r="B198" s="24" t="s">
        <v>93</v>
      </c>
      <c r="C198" s="24" t="s">
        <v>94</v>
      </c>
      <c r="D198" s="24" t="s">
        <v>95</v>
      </c>
      <c r="E198" s="24" t="s">
        <v>96</v>
      </c>
      <c r="F198" s="58" t="s">
        <v>61</v>
      </c>
      <c r="G198" s="42" t="s">
        <v>7</v>
      </c>
      <c r="H198" s="26" t="s">
        <v>11</v>
      </c>
      <c r="I198" s="24" t="s">
        <v>9</v>
      </c>
      <c r="J198" s="38" t="s">
        <v>10</v>
      </c>
      <c r="K198" s="53">
        <v>70</v>
      </c>
      <c r="L198" s="70">
        <v>0</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c r="AG198" s="93">
        <f t="shared" ref="AG198:AG261" si="3">ROUND(L198,0)</f>
        <v>0</v>
      </c>
    </row>
    <row r="199" spans="1:33" ht="105.6">
      <c r="A199" s="61" t="s">
        <v>56</v>
      </c>
      <c r="B199" s="24" t="s">
        <v>57</v>
      </c>
      <c r="C199" s="24" t="s">
        <v>58</v>
      </c>
      <c r="D199" s="45" t="s">
        <v>182</v>
      </c>
      <c r="E199" s="45" t="s">
        <v>183</v>
      </c>
      <c r="F199" s="58" t="s">
        <v>61</v>
      </c>
      <c r="G199" s="42" t="s">
        <v>10</v>
      </c>
      <c r="H199" s="26" t="s">
        <v>5</v>
      </c>
      <c r="I199" s="24" t="s">
        <v>6</v>
      </c>
      <c r="J199" s="38" t="s">
        <v>7</v>
      </c>
      <c r="K199" s="53">
        <v>40</v>
      </c>
      <c r="L199" s="70">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c r="AG199" s="93">
        <f t="shared" si="3"/>
        <v>0</v>
      </c>
    </row>
    <row r="200" spans="1:33" ht="105.6">
      <c r="A200" s="61" t="s">
        <v>56</v>
      </c>
      <c r="B200" s="24" t="s">
        <v>57</v>
      </c>
      <c r="C200" s="24" t="s">
        <v>58</v>
      </c>
      <c r="D200" s="45" t="s">
        <v>182</v>
      </c>
      <c r="E200" s="45" t="s">
        <v>183</v>
      </c>
      <c r="F200" s="58" t="s">
        <v>61</v>
      </c>
      <c r="G200" s="42" t="s">
        <v>10</v>
      </c>
      <c r="H200" s="26" t="s">
        <v>5</v>
      </c>
      <c r="I200" s="24" t="s">
        <v>12</v>
      </c>
      <c r="J200" s="38" t="s">
        <v>7</v>
      </c>
      <c r="K200" s="53">
        <v>40</v>
      </c>
      <c r="L200" s="70">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c r="AG200" s="93">
        <f t="shared" si="3"/>
        <v>0</v>
      </c>
    </row>
    <row r="201" spans="1:33" ht="105.6">
      <c r="A201" s="61" t="s">
        <v>56</v>
      </c>
      <c r="B201" s="24" t="s">
        <v>57</v>
      </c>
      <c r="C201" s="24" t="s">
        <v>58</v>
      </c>
      <c r="D201" s="45" t="s">
        <v>182</v>
      </c>
      <c r="E201" s="45" t="s">
        <v>183</v>
      </c>
      <c r="F201" s="58" t="s">
        <v>61</v>
      </c>
      <c r="G201" s="42" t="s">
        <v>10</v>
      </c>
      <c r="H201" s="26" t="s">
        <v>5</v>
      </c>
      <c r="I201" s="24" t="s">
        <v>9</v>
      </c>
      <c r="J201" s="38" t="s">
        <v>7</v>
      </c>
      <c r="K201" s="53">
        <v>40</v>
      </c>
      <c r="L201" s="70">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c r="AG201" s="93">
        <f t="shared" si="3"/>
        <v>0</v>
      </c>
    </row>
    <row r="202" spans="1:33" ht="105.6">
      <c r="A202" s="61" t="s">
        <v>56</v>
      </c>
      <c r="B202" s="24" t="s">
        <v>57</v>
      </c>
      <c r="C202" s="24" t="s">
        <v>58</v>
      </c>
      <c r="D202" s="45" t="s">
        <v>182</v>
      </c>
      <c r="E202" s="45" t="s">
        <v>183</v>
      </c>
      <c r="F202" s="58" t="s">
        <v>61</v>
      </c>
      <c r="G202" s="42" t="s">
        <v>10</v>
      </c>
      <c r="H202" s="26" t="s">
        <v>5</v>
      </c>
      <c r="I202" s="24" t="s">
        <v>6</v>
      </c>
      <c r="J202" s="38" t="s">
        <v>7</v>
      </c>
      <c r="K202" s="53">
        <v>40</v>
      </c>
      <c r="L202" s="70">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c r="AG202" s="93">
        <f t="shared" si="3"/>
        <v>0</v>
      </c>
    </row>
    <row r="203" spans="1:33" ht="26.45">
      <c r="A203" s="61" t="s">
        <v>56</v>
      </c>
      <c r="B203" s="24" t="s">
        <v>221</v>
      </c>
      <c r="C203" s="24" t="s">
        <v>222</v>
      </c>
      <c r="D203" s="24" t="s">
        <v>223</v>
      </c>
      <c r="E203" s="24" t="s">
        <v>224</v>
      </c>
      <c r="F203" s="58" t="s">
        <v>61</v>
      </c>
      <c r="G203" s="42" t="s">
        <v>7</v>
      </c>
      <c r="H203" s="26" t="s">
        <v>11</v>
      </c>
      <c r="I203" s="24" t="s">
        <v>6</v>
      </c>
      <c r="J203" s="38" t="s">
        <v>10</v>
      </c>
      <c r="K203" s="53">
        <v>70</v>
      </c>
      <c r="L203" s="70">
        <v>0</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c r="AG203" s="93">
        <f t="shared" si="3"/>
        <v>0</v>
      </c>
    </row>
    <row r="204" spans="1:33" ht="39.6">
      <c r="A204" s="56" t="s">
        <v>56</v>
      </c>
      <c r="B204" s="24" t="s">
        <v>66</v>
      </c>
      <c r="C204" s="24" t="s">
        <v>67</v>
      </c>
      <c r="D204" s="45" t="s">
        <v>140</v>
      </c>
      <c r="E204" s="45" t="s">
        <v>141</v>
      </c>
      <c r="F204" s="58" t="s">
        <v>142</v>
      </c>
      <c r="G204" s="42" t="s">
        <v>7</v>
      </c>
      <c r="H204" s="26" t="s">
        <v>11</v>
      </c>
      <c r="I204" s="24" t="s">
        <v>9</v>
      </c>
      <c r="J204" s="38" t="s">
        <v>10</v>
      </c>
      <c r="K204" s="53">
        <v>70</v>
      </c>
      <c r="L204" s="70">
        <v>0</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c r="AG204" s="93">
        <f t="shared" si="3"/>
        <v>0</v>
      </c>
    </row>
    <row r="205" spans="1:33" ht="26.45">
      <c r="A205" s="61" t="s">
        <v>56</v>
      </c>
      <c r="B205" s="24" t="s">
        <v>75</v>
      </c>
      <c r="C205" s="24" t="s">
        <v>76</v>
      </c>
      <c r="D205" s="45" t="s">
        <v>146</v>
      </c>
      <c r="E205" s="45" t="s">
        <v>147</v>
      </c>
      <c r="F205" s="58" t="s">
        <v>61</v>
      </c>
      <c r="G205" s="42" t="s">
        <v>7</v>
      </c>
      <c r="H205" s="26" t="s">
        <v>8</v>
      </c>
      <c r="I205" s="24" t="s">
        <v>12</v>
      </c>
      <c r="J205" s="38" t="s">
        <v>10</v>
      </c>
      <c r="K205" s="53">
        <v>70</v>
      </c>
      <c r="L205" s="70">
        <v>0</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c r="AG205" s="93">
        <f t="shared" si="3"/>
        <v>0</v>
      </c>
    </row>
    <row r="206" spans="1:33" ht="105.6">
      <c r="A206" s="61" t="s">
        <v>56</v>
      </c>
      <c r="B206" s="24" t="s">
        <v>57</v>
      </c>
      <c r="C206" s="24" t="s">
        <v>58</v>
      </c>
      <c r="D206" s="45" t="s">
        <v>182</v>
      </c>
      <c r="E206" s="45" t="s">
        <v>183</v>
      </c>
      <c r="F206" s="58" t="s">
        <v>61</v>
      </c>
      <c r="G206" s="42" t="s">
        <v>10</v>
      </c>
      <c r="H206" s="26" t="s">
        <v>5</v>
      </c>
      <c r="I206" s="24" t="s">
        <v>12</v>
      </c>
      <c r="J206" s="38" t="s">
        <v>7</v>
      </c>
      <c r="K206" s="53">
        <v>40</v>
      </c>
      <c r="L206" s="70">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c r="AG206" s="93">
        <f t="shared" si="3"/>
        <v>0</v>
      </c>
    </row>
    <row r="207" spans="1:33" ht="105.6">
      <c r="A207" s="61" t="s">
        <v>56</v>
      </c>
      <c r="B207" s="24" t="s">
        <v>57</v>
      </c>
      <c r="C207" s="24" t="s">
        <v>58</v>
      </c>
      <c r="D207" s="45" t="s">
        <v>59</v>
      </c>
      <c r="E207" s="45" t="s">
        <v>60</v>
      </c>
      <c r="F207" s="58" t="s">
        <v>61</v>
      </c>
      <c r="G207" s="42" t="s">
        <v>10</v>
      </c>
      <c r="H207" s="26" t="s">
        <v>11</v>
      </c>
      <c r="I207" s="24" t="s">
        <v>6</v>
      </c>
      <c r="J207" s="38" t="s">
        <v>10</v>
      </c>
      <c r="K207" s="53">
        <v>70</v>
      </c>
      <c r="L207" s="70">
        <v>0</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c r="AG207" s="93">
        <f t="shared" si="3"/>
        <v>0</v>
      </c>
    </row>
    <row r="208" spans="1:33" ht="39.6">
      <c r="A208" s="61" t="s">
        <v>56</v>
      </c>
      <c r="B208" s="24" t="s">
        <v>221</v>
      </c>
      <c r="C208" s="24" t="s">
        <v>222</v>
      </c>
      <c r="D208" s="24" t="s">
        <v>237</v>
      </c>
      <c r="E208" s="24" t="s">
        <v>238</v>
      </c>
      <c r="F208" s="25" t="s">
        <v>239</v>
      </c>
      <c r="G208" s="42" t="s">
        <v>7</v>
      </c>
      <c r="H208" s="26" t="s">
        <v>8</v>
      </c>
      <c r="I208" s="24" t="s">
        <v>12</v>
      </c>
      <c r="J208" s="38" t="s">
        <v>10</v>
      </c>
      <c r="K208" s="53">
        <v>70</v>
      </c>
      <c r="L208" s="70">
        <v>0</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c r="AG208" s="93">
        <f t="shared" si="3"/>
        <v>0</v>
      </c>
    </row>
    <row r="209" spans="1:33" ht="26.45">
      <c r="A209" s="56" t="s">
        <v>56</v>
      </c>
      <c r="B209" s="24" t="s">
        <v>66</v>
      </c>
      <c r="C209" s="24" t="s">
        <v>67</v>
      </c>
      <c r="D209" s="45" t="s">
        <v>140</v>
      </c>
      <c r="E209" s="45" t="s">
        <v>141</v>
      </c>
      <c r="F209" s="58" t="s">
        <v>142</v>
      </c>
      <c r="G209" s="42" t="s">
        <v>7</v>
      </c>
      <c r="H209" s="26" t="s">
        <v>11</v>
      </c>
      <c r="I209" s="24" t="s">
        <v>12</v>
      </c>
      <c r="J209" s="38" t="s">
        <v>10</v>
      </c>
      <c r="K209" s="53">
        <v>70</v>
      </c>
      <c r="L209" s="70">
        <v>0</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c r="AG209" s="93">
        <f t="shared" si="3"/>
        <v>0</v>
      </c>
    </row>
    <row r="210" spans="1:33" ht="52.9">
      <c r="A210" s="61" t="s">
        <v>56</v>
      </c>
      <c r="B210" s="24" t="s">
        <v>75</v>
      </c>
      <c r="C210" s="24" t="s">
        <v>76</v>
      </c>
      <c r="D210" s="41" t="s">
        <v>77</v>
      </c>
      <c r="E210" s="41" t="s">
        <v>78</v>
      </c>
      <c r="F210" s="25" t="s">
        <v>79</v>
      </c>
      <c r="G210" s="42" t="s">
        <v>7</v>
      </c>
      <c r="H210" s="26" t="s">
        <v>11</v>
      </c>
      <c r="I210" s="24" t="s">
        <v>12</v>
      </c>
      <c r="J210" s="38" t="s">
        <v>10</v>
      </c>
      <c r="K210" s="53">
        <v>70</v>
      </c>
      <c r="L210" s="70">
        <v>0</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c r="AG210" s="93">
        <f t="shared" si="3"/>
        <v>0</v>
      </c>
    </row>
    <row r="211" spans="1:33" ht="105.6">
      <c r="A211" s="61" t="s">
        <v>56</v>
      </c>
      <c r="B211" s="24" t="s">
        <v>57</v>
      </c>
      <c r="C211" s="24" t="s">
        <v>58</v>
      </c>
      <c r="D211" s="45" t="s">
        <v>182</v>
      </c>
      <c r="E211" s="45" t="s">
        <v>183</v>
      </c>
      <c r="F211" s="58" t="s">
        <v>61</v>
      </c>
      <c r="G211" s="42" t="s">
        <v>10</v>
      </c>
      <c r="H211" s="26" t="s">
        <v>5</v>
      </c>
      <c r="I211" s="24" t="s">
        <v>9</v>
      </c>
      <c r="J211" s="38" t="s">
        <v>7</v>
      </c>
      <c r="K211" s="53">
        <v>40</v>
      </c>
      <c r="L211" s="70">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c r="AG211" s="93">
        <f t="shared" si="3"/>
        <v>0</v>
      </c>
    </row>
    <row r="212" spans="1:33" ht="105.6">
      <c r="A212" s="61" t="s">
        <v>56</v>
      </c>
      <c r="B212" s="24" t="s">
        <v>57</v>
      </c>
      <c r="C212" s="24" t="s">
        <v>58</v>
      </c>
      <c r="D212" s="45" t="s">
        <v>182</v>
      </c>
      <c r="E212" s="45" t="s">
        <v>183</v>
      </c>
      <c r="F212" s="58" t="s">
        <v>61</v>
      </c>
      <c r="G212" s="42" t="s">
        <v>10</v>
      </c>
      <c r="H212" s="26" t="s">
        <v>5</v>
      </c>
      <c r="I212" s="24" t="s">
        <v>6</v>
      </c>
      <c r="J212" s="38" t="s">
        <v>7</v>
      </c>
      <c r="K212" s="53">
        <v>40</v>
      </c>
      <c r="L212" s="70">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c r="AG212" s="93">
        <f t="shared" si="3"/>
        <v>0</v>
      </c>
    </row>
    <row r="213" spans="1:33" ht="26.45">
      <c r="A213" s="61" t="s">
        <v>56</v>
      </c>
      <c r="B213" s="24" t="s">
        <v>75</v>
      </c>
      <c r="C213" s="24" t="s">
        <v>76</v>
      </c>
      <c r="D213" s="45" t="s">
        <v>146</v>
      </c>
      <c r="E213" s="45" t="s">
        <v>147</v>
      </c>
      <c r="F213" s="58" t="s">
        <v>61</v>
      </c>
      <c r="G213" s="42" t="s">
        <v>7</v>
      </c>
      <c r="H213" s="26" t="s">
        <v>11</v>
      </c>
      <c r="I213" s="24" t="s">
        <v>9</v>
      </c>
      <c r="J213" s="38" t="s">
        <v>10</v>
      </c>
      <c r="K213" s="53">
        <v>70</v>
      </c>
      <c r="L213" s="70">
        <v>0</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c r="AG213" s="93">
        <f t="shared" si="3"/>
        <v>0</v>
      </c>
    </row>
    <row r="214" spans="1:33" ht="105.6">
      <c r="A214" s="61" t="s">
        <v>56</v>
      </c>
      <c r="B214" s="24" t="s">
        <v>57</v>
      </c>
      <c r="C214" s="24" t="s">
        <v>58</v>
      </c>
      <c r="D214" s="45" t="s">
        <v>182</v>
      </c>
      <c r="E214" s="45" t="s">
        <v>183</v>
      </c>
      <c r="F214" s="58" t="s">
        <v>61</v>
      </c>
      <c r="G214" s="42" t="s">
        <v>10</v>
      </c>
      <c r="H214" s="26" t="s">
        <v>5</v>
      </c>
      <c r="I214" s="24" t="s">
        <v>12</v>
      </c>
      <c r="J214" s="38" t="s">
        <v>7</v>
      </c>
      <c r="K214" s="53">
        <v>40</v>
      </c>
      <c r="L214" s="70">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c r="AG214" s="93">
        <f t="shared" si="3"/>
        <v>0</v>
      </c>
    </row>
    <row r="215" spans="1:33" ht="105.6">
      <c r="A215" s="61" t="s">
        <v>56</v>
      </c>
      <c r="B215" s="24" t="s">
        <v>57</v>
      </c>
      <c r="C215" s="24" t="s">
        <v>58</v>
      </c>
      <c r="D215" s="45" t="s">
        <v>182</v>
      </c>
      <c r="E215" s="45" t="s">
        <v>183</v>
      </c>
      <c r="F215" s="58" t="s">
        <v>61</v>
      </c>
      <c r="G215" s="42" t="s">
        <v>10</v>
      </c>
      <c r="H215" s="26" t="s">
        <v>5</v>
      </c>
      <c r="I215" s="24" t="s">
        <v>9</v>
      </c>
      <c r="J215" s="38" t="s">
        <v>7</v>
      </c>
      <c r="K215" s="53">
        <v>40</v>
      </c>
      <c r="L215" s="70">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c r="AG215" s="93">
        <f t="shared" si="3"/>
        <v>0</v>
      </c>
    </row>
    <row r="216" spans="1:33" ht="105.6">
      <c r="A216" s="61" t="s">
        <v>56</v>
      </c>
      <c r="B216" s="24" t="s">
        <v>57</v>
      </c>
      <c r="C216" s="24" t="s">
        <v>58</v>
      </c>
      <c r="D216" s="45" t="s">
        <v>182</v>
      </c>
      <c r="E216" s="45" t="s">
        <v>183</v>
      </c>
      <c r="F216" s="58" t="s">
        <v>61</v>
      </c>
      <c r="G216" s="42" t="s">
        <v>10</v>
      </c>
      <c r="H216" s="26" t="s">
        <v>5</v>
      </c>
      <c r="I216" s="24" t="s">
        <v>6</v>
      </c>
      <c r="J216" s="38" t="s">
        <v>7</v>
      </c>
      <c r="K216" s="53">
        <v>40</v>
      </c>
      <c r="L216" s="70">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c r="AG216" s="93">
        <f t="shared" si="3"/>
        <v>0</v>
      </c>
    </row>
    <row r="217" spans="1:33" ht="105.6">
      <c r="A217" s="61" t="s">
        <v>56</v>
      </c>
      <c r="B217" s="24" t="s">
        <v>57</v>
      </c>
      <c r="C217" s="24" t="s">
        <v>58</v>
      </c>
      <c r="D217" s="45" t="s">
        <v>182</v>
      </c>
      <c r="E217" s="45" t="s">
        <v>183</v>
      </c>
      <c r="F217" s="58" t="s">
        <v>61</v>
      </c>
      <c r="G217" s="42" t="s">
        <v>10</v>
      </c>
      <c r="H217" s="26" t="s">
        <v>5</v>
      </c>
      <c r="I217" s="24" t="s">
        <v>12</v>
      </c>
      <c r="J217" s="38" t="s">
        <v>7</v>
      </c>
      <c r="K217" s="53">
        <v>40</v>
      </c>
      <c r="L217" s="70">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c r="AG217" s="93">
        <f t="shared" si="3"/>
        <v>0</v>
      </c>
    </row>
    <row r="218" spans="1:33" ht="105.6">
      <c r="A218" s="61" t="s">
        <v>56</v>
      </c>
      <c r="B218" s="24" t="s">
        <v>57</v>
      </c>
      <c r="C218" s="24" t="s">
        <v>58</v>
      </c>
      <c r="D218" s="45" t="s">
        <v>182</v>
      </c>
      <c r="E218" s="45" t="s">
        <v>183</v>
      </c>
      <c r="F218" s="58" t="s">
        <v>61</v>
      </c>
      <c r="G218" s="42" t="s">
        <v>10</v>
      </c>
      <c r="H218" s="26" t="s">
        <v>5</v>
      </c>
      <c r="I218" s="24" t="s">
        <v>9</v>
      </c>
      <c r="J218" s="38" t="s">
        <v>7</v>
      </c>
      <c r="K218" s="53">
        <v>40</v>
      </c>
      <c r="L218" s="70">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c r="AG218" s="93">
        <f t="shared" si="3"/>
        <v>0</v>
      </c>
    </row>
    <row r="219" spans="1:33" ht="105.6">
      <c r="A219" s="61" t="s">
        <v>56</v>
      </c>
      <c r="B219" s="24" t="s">
        <v>57</v>
      </c>
      <c r="C219" s="24" t="s">
        <v>58</v>
      </c>
      <c r="D219" s="45" t="s">
        <v>182</v>
      </c>
      <c r="E219" s="45" t="s">
        <v>183</v>
      </c>
      <c r="F219" s="58" t="s">
        <v>61</v>
      </c>
      <c r="G219" s="42" t="s">
        <v>10</v>
      </c>
      <c r="H219" s="26" t="s">
        <v>5</v>
      </c>
      <c r="I219" s="24" t="s">
        <v>6</v>
      </c>
      <c r="J219" s="38" t="s">
        <v>7</v>
      </c>
      <c r="K219" s="53">
        <v>40</v>
      </c>
      <c r="L219" s="70">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c r="AG219" s="93">
        <f t="shared" si="3"/>
        <v>0</v>
      </c>
    </row>
    <row r="220" spans="1:33" ht="105.6">
      <c r="A220" s="61" t="s">
        <v>56</v>
      </c>
      <c r="B220" s="24" t="s">
        <v>57</v>
      </c>
      <c r="C220" s="24" t="s">
        <v>58</v>
      </c>
      <c r="D220" s="45" t="s">
        <v>59</v>
      </c>
      <c r="E220" s="45" t="s">
        <v>60</v>
      </c>
      <c r="F220" s="58" t="s">
        <v>61</v>
      </c>
      <c r="G220" s="42" t="s">
        <v>10</v>
      </c>
      <c r="H220" s="26" t="s">
        <v>5</v>
      </c>
      <c r="I220" s="24" t="s">
        <v>12</v>
      </c>
      <c r="J220" s="38" t="s">
        <v>7</v>
      </c>
      <c r="K220" s="53">
        <v>50</v>
      </c>
      <c r="L220" s="70">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c r="AG220" s="93">
        <f t="shared" si="3"/>
        <v>0</v>
      </c>
    </row>
    <row r="221" spans="1:33" ht="105.6">
      <c r="A221" s="61" t="s">
        <v>56</v>
      </c>
      <c r="B221" s="24" t="s">
        <v>57</v>
      </c>
      <c r="C221" s="24" t="s">
        <v>58</v>
      </c>
      <c r="D221" s="45" t="s">
        <v>59</v>
      </c>
      <c r="E221" s="45" t="s">
        <v>60</v>
      </c>
      <c r="F221" s="58" t="s">
        <v>61</v>
      </c>
      <c r="G221" s="42" t="s">
        <v>10</v>
      </c>
      <c r="H221" s="26" t="s">
        <v>5</v>
      </c>
      <c r="I221" s="24" t="s">
        <v>9</v>
      </c>
      <c r="J221" s="38" t="s">
        <v>7</v>
      </c>
      <c r="K221" s="53">
        <v>50</v>
      </c>
      <c r="L221" s="70">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c r="AG221" s="93">
        <f t="shared" si="3"/>
        <v>0</v>
      </c>
    </row>
    <row r="222" spans="1:33" ht="39.6">
      <c r="A222" s="56" t="s">
        <v>56</v>
      </c>
      <c r="B222" s="24" t="s">
        <v>66</v>
      </c>
      <c r="C222" s="24" t="s">
        <v>67</v>
      </c>
      <c r="D222" s="45" t="s">
        <v>140</v>
      </c>
      <c r="E222" s="45" t="s">
        <v>141</v>
      </c>
      <c r="F222" s="58" t="s">
        <v>142</v>
      </c>
      <c r="G222" s="42" t="s">
        <v>7</v>
      </c>
      <c r="H222" s="26" t="s">
        <v>11</v>
      </c>
      <c r="I222" s="24" t="s">
        <v>12</v>
      </c>
      <c r="J222" s="24" t="s">
        <v>10</v>
      </c>
      <c r="K222" s="27">
        <v>70</v>
      </c>
      <c r="L222" s="70">
        <v>0</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c r="AG222" s="93">
        <f t="shared" si="3"/>
        <v>0</v>
      </c>
    </row>
    <row r="223" spans="1:33" ht="39.6">
      <c r="A223" s="56" t="s">
        <v>56</v>
      </c>
      <c r="B223" s="24" t="s">
        <v>66</v>
      </c>
      <c r="C223" s="24" t="s">
        <v>67</v>
      </c>
      <c r="D223" s="45" t="s">
        <v>140</v>
      </c>
      <c r="E223" s="45" t="s">
        <v>141</v>
      </c>
      <c r="F223" s="58" t="s">
        <v>142</v>
      </c>
      <c r="G223" s="42" t="s">
        <v>7</v>
      </c>
      <c r="H223" s="26" t="s">
        <v>11</v>
      </c>
      <c r="I223" s="24" t="s">
        <v>6</v>
      </c>
      <c r="J223" s="24" t="s">
        <v>10</v>
      </c>
      <c r="K223" s="27">
        <v>70</v>
      </c>
      <c r="L223" s="70">
        <v>0</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c r="AG223" s="93">
        <f t="shared" si="3"/>
        <v>0</v>
      </c>
    </row>
    <row r="224" spans="1:33" ht="39.6">
      <c r="A224" s="56" t="s">
        <v>56</v>
      </c>
      <c r="B224" s="24" t="s">
        <v>66</v>
      </c>
      <c r="C224" s="24" t="s">
        <v>67</v>
      </c>
      <c r="D224" s="45" t="s">
        <v>140</v>
      </c>
      <c r="E224" s="45" t="s">
        <v>141</v>
      </c>
      <c r="F224" s="58" t="s">
        <v>142</v>
      </c>
      <c r="G224" s="42" t="s">
        <v>7</v>
      </c>
      <c r="H224" s="26" t="s">
        <v>11</v>
      </c>
      <c r="I224" s="24" t="s">
        <v>12</v>
      </c>
      <c r="J224" s="24" t="s">
        <v>10</v>
      </c>
      <c r="K224" s="27">
        <v>70</v>
      </c>
      <c r="L224" s="70">
        <v>0</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c r="AG224" s="93">
        <f t="shared" si="3"/>
        <v>0</v>
      </c>
    </row>
    <row r="225" spans="1:33" ht="105.6">
      <c r="A225" s="61" t="s">
        <v>56</v>
      </c>
      <c r="B225" s="24" t="s">
        <v>57</v>
      </c>
      <c r="C225" s="24" t="s">
        <v>58</v>
      </c>
      <c r="D225" s="45" t="s">
        <v>59</v>
      </c>
      <c r="E225" s="45" t="s">
        <v>60</v>
      </c>
      <c r="F225" s="58" t="s">
        <v>61</v>
      </c>
      <c r="G225" s="42" t="s">
        <v>10</v>
      </c>
      <c r="H225" s="26" t="s">
        <v>5</v>
      </c>
      <c r="I225" s="24" t="s">
        <v>6</v>
      </c>
      <c r="J225" s="24" t="s">
        <v>7</v>
      </c>
      <c r="K225" s="27">
        <v>50</v>
      </c>
      <c r="L225" s="70">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c r="AG225" s="93">
        <f t="shared" si="3"/>
        <v>0</v>
      </c>
    </row>
    <row r="226" spans="1:33" ht="26.45">
      <c r="A226" s="56" t="s">
        <v>56</v>
      </c>
      <c r="B226" s="24" t="s">
        <v>66</v>
      </c>
      <c r="C226" s="24" t="s">
        <v>67</v>
      </c>
      <c r="D226" s="45" t="s">
        <v>72</v>
      </c>
      <c r="E226" s="45" t="s">
        <v>73</v>
      </c>
      <c r="F226" s="58" t="s">
        <v>61</v>
      </c>
      <c r="G226" s="42" t="s">
        <v>7</v>
      </c>
      <c r="H226" s="26" t="s">
        <v>8</v>
      </c>
      <c r="I226" s="24" t="s">
        <v>9</v>
      </c>
      <c r="J226" s="24" t="s">
        <v>10</v>
      </c>
      <c r="K226" s="27">
        <v>70</v>
      </c>
      <c r="L226" s="70">
        <v>0</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c r="AG226" s="93">
        <f t="shared" si="3"/>
        <v>0</v>
      </c>
    </row>
    <row r="227" spans="1:33" ht="105.6">
      <c r="A227" s="61" t="s">
        <v>56</v>
      </c>
      <c r="B227" s="24" t="s">
        <v>57</v>
      </c>
      <c r="C227" s="24" t="s">
        <v>58</v>
      </c>
      <c r="D227" s="45" t="s">
        <v>59</v>
      </c>
      <c r="E227" s="45" t="s">
        <v>60</v>
      </c>
      <c r="F227" s="58" t="s">
        <v>61</v>
      </c>
      <c r="G227" s="42" t="s">
        <v>10</v>
      </c>
      <c r="H227" s="26" t="s">
        <v>5</v>
      </c>
      <c r="I227" s="24" t="s">
        <v>12</v>
      </c>
      <c r="J227" s="24" t="s">
        <v>7</v>
      </c>
      <c r="K227" s="27">
        <v>50</v>
      </c>
      <c r="L227" s="70">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c r="AG227" s="93">
        <f t="shared" si="3"/>
        <v>0</v>
      </c>
    </row>
    <row r="228" spans="1:33" ht="52.9">
      <c r="A228" s="61" t="s">
        <v>56</v>
      </c>
      <c r="B228" s="24" t="s">
        <v>75</v>
      </c>
      <c r="C228" s="24" t="s">
        <v>76</v>
      </c>
      <c r="D228" s="41" t="s">
        <v>77</v>
      </c>
      <c r="E228" s="41" t="s">
        <v>78</v>
      </c>
      <c r="F228" s="25" t="s">
        <v>79</v>
      </c>
      <c r="G228" s="42" t="s">
        <v>7</v>
      </c>
      <c r="H228" s="26" t="s">
        <v>11</v>
      </c>
      <c r="I228" s="24" t="s">
        <v>6</v>
      </c>
      <c r="J228" s="24" t="s">
        <v>10</v>
      </c>
      <c r="K228" s="27">
        <v>70</v>
      </c>
      <c r="L228" s="70">
        <v>0</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c r="AG228" s="93">
        <f t="shared" si="3"/>
        <v>0</v>
      </c>
    </row>
    <row r="229" spans="1:33" ht="105.6">
      <c r="A229" s="61" t="s">
        <v>56</v>
      </c>
      <c r="B229" s="24" t="s">
        <v>57</v>
      </c>
      <c r="C229" s="24" t="s">
        <v>58</v>
      </c>
      <c r="D229" s="45" t="s">
        <v>59</v>
      </c>
      <c r="E229" s="45" t="s">
        <v>60</v>
      </c>
      <c r="F229" s="58" t="s">
        <v>61</v>
      </c>
      <c r="G229" s="42" t="s">
        <v>10</v>
      </c>
      <c r="H229" s="26" t="s">
        <v>5</v>
      </c>
      <c r="I229" s="24" t="s">
        <v>9</v>
      </c>
      <c r="J229" s="24" t="s">
        <v>7</v>
      </c>
      <c r="K229" s="27">
        <v>50</v>
      </c>
      <c r="L229" s="70">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c r="AG229" s="93">
        <f t="shared" si="3"/>
        <v>0</v>
      </c>
    </row>
    <row r="230" spans="1:33" ht="105.6">
      <c r="A230" s="61" t="s">
        <v>56</v>
      </c>
      <c r="B230" s="24" t="s">
        <v>57</v>
      </c>
      <c r="C230" s="24" t="s">
        <v>58</v>
      </c>
      <c r="D230" s="45" t="s">
        <v>59</v>
      </c>
      <c r="E230" s="45" t="s">
        <v>60</v>
      </c>
      <c r="F230" s="58" t="s">
        <v>61</v>
      </c>
      <c r="G230" s="42" t="s">
        <v>10</v>
      </c>
      <c r="H230" s="26" t="s">
        <v>5</v>
      </c>
      <c r="I230" s="24" t="s">
        <v>6</v>
      </c>
      <c r="J230" s="24" t="s">
        <v>7</v>
      </c>
      <c r="K230" s="27">
        <v>50</v>
      </c>
      <c r="L230" s="70">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c r="AG230" s="93">
        <f t="shared" si="3"/>
        <v>0</v>
      </c>
    </row>
    <row r="231" spans="1:33" ht="105.6">
      <c r="A231" s="61" t="s">
        <v>56</v>
      </c>
      <c r="B231" s="24" t="s">
        <v>57</v>
      </c>
      <c r="C231" s="24" t="s">
        <v>58</v>
      </c>
      <c r="D231" s="45" t="s">
        <v>59</v>
      </c>
      <c r="E231" s="45" t="s">
        <v>60</v>
      </c>
      <c r="F231" s="58" t="s">
        <v>61</v>
      </c>
      <c r="G231" s="42" t="s">
        <v>10</v>
      </c>
      <c r="H231" s="26" t="s">
        <v>5</v>
      </c>
      <c r="I231" s="24" t="s">
        <v>12</v>
      </c>
      <c r="J231" s="24" t="s">
        <v>7</v>
      </c>
      <c r="K231" s="27">
        <v>50</v>
      </c>
      <c r="L231" s="70">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c r="AG231" s="93">
        <f t="shared" si="3"/>
        <v>0</v>
      </c>
    </row>
    <row r="232" spans="1:33" ht="39.6">
      <c r="A232" s="61" t="s">
        <v>56</v>
      </c>
      <c r="B232" s="24" t="s">
        <v>209</v>
      </c>
      <c r="C232" s="24" t="s">
        <v>210</v>
      </c>
      <c r="D232" s="45" t="s">
        <v>211</v>
      </c>
      <c r="E232" s="45" t="s">
        <v>212</v>
      </c>
      <c r="F232" s="58" t="s">
        <v>61</v>
      </c>
      <c r="G232" s="42" t="s">
        <v>7</v>
      </c>
      <c r="H232" s="26" t="s">
        <v>11</v>
      </c>
      <c r="I232" s="24" t="s">
        <v>9</v>
      </c>
      <c r="J232" s="24" t="s">
        <v>10</v>
      </c>
      <c r="K232" s="27">
        <v>70</v>
      </c>
      <c r="L232" s="70">
        <v>0</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c r="AG232" s="93">
        <f t="shared" si="3"/>
        <v>0</v>
      </c>
    </row>
    <row r="233" spans="1:33" ht="105.6">
      <c r="A233" s="61" t="s">
        <v>56</v>
      </c>
      <c r="B233" s="24" t="s">
        <v>57</v>
      </c>
      <c r="C233" s="24" t="s">
        <v>58</v>
      </c>
      <c r="D233" s="45" t="s">
        <v>59</v>
      </c>
      <c r="E233" s="45" t="s">
        <v>60</v>
      </c>
      <c r="F233" s="58" t="s">
        <v>61</v>
      </c>
      <c r="G233" s="42" t="s">
        <v>10</v>
      </c>
      <c r="H233" s="26" t="s">
        <v>5</v>
      </c>
      <c r="I233" s="24" t="s">
        <v>9</v>
      </c>
      <c r="J233" s="24" t="s">
        <v>7</v>
      </c>
      <c r="K233" s="27">
        <v>50</v>
      </c>
      <c r="L233" s="70">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c r="AG233" s="93">
        <f t="shared" si="3"/>
        <v>0</v>
      </c>
    </row>
    <row r="234" spans="1:33" ht="92.45">
      <c r="A234" s="61" t="s">
        <v>56</v>
      </c>
      <c r="B234" s="24" t="s">
        <v>84</v>
      </c>
      <c r="C234" s="24" t="s">
        <v>85</v>
      </c>
      <c r="D234" s="45" t="s">
        <v>235</v>
      </c>
      <c r="E234" s="45" t="s">
        <v>236</v>
      </c>
      <c r="F234" s="58" t="s">
        <v>61</v>
      </c>
      <c r="G234" s="42" t="s">
        <v>7</v>
      </c>
      <c r="H234" s="26" t="s">
        <v>11</v>
      </c>
      <c r="I234" s="24" t="s">
        <v>9</v>
      </c>
      <c r="J234" s="24" t="s">
        <v>10</v>
      </c>
      <c r="K234" s="27">
        <v>70</v>
      </c>
      <c r="L234" s="70">
        <v>0</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c r="AG234" s="93">
        <f t="shared" si="3"/>
        <v>0</v>
      </c>
    </row>
    <row r="235" spans="1:33" ht="39.6">
      <c r="A235" s="61" t="s">
        <v>56</v>
      </c>
      <c r="B235" s="24" t="s">
        <v>110</v>
      </c>
      <c r="C235" s="24" t="s">
        <v>111</v>
      </c>
      <c r="D235" s="24" t="s">
        <v>112</v>
      </c>
      <c r="E235" s="24" t="s">
        <v>113</v>
      </c>
      <c r="F235" s="25" t="s">
        <v>114</v>
      </c>
      <c r="G235" s="42" t="s">
        <v>10</v>
      </c>
      <c r="H235" s="26" t="s">
        <v>8</v>
      </c>
      <c r="I235" s="24" t="s">
        <v>9</v>
      </c>
      <c r="J235" s="24" t="s">
        <v>10</v>
      </c>
      <c r="K235" s="27">
        <v>70</v>
      </c>
      <c r="L235" s="70">
        <v>0</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c r="AG235" s="93">
        <f t="shared" si="3"/>
        <v>0</v>
      </c>
    </row>
    <row r="236" spans="1:33" ht="105.6">
      <c r="A236" s="61" t="s">
        <v>56</v>
      </c>
      <c r="B236" s="24" t="s">
        <v>57</v>
      </c>
      <c r="C236" s="24" t="s">
        <v>58</v>
      </c>
      <c r="D236" s="45" t="s">
        <v>59</v>
      </c>
      <c r="E236" s="45" t="s">
        <v>60</v>
      </c>
      <c r="F236" s="58" t="s">
        <v>61</v>
      </c>
      <c r="G236" s="42" t="s">
        <v>10</v>
      </c>
      <c r="H236" s="26" t="s">
        <v>5</v>
      </c>
      <c r="I236" s="24" t="s">
        <v>6</v>
      </c>
      <c r="J236" s="24" t="s">
        <v>7</v>
      </c>
      <c r="K236" s="27">
        <v>50</v>
      </c>
      <c r="L236" s="70">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c r="AG236" s="93">
        <f t="shared" si="3"/>
        <v>0</v>
      </c>
    </row>
    <row r="237" spans="1:33" ht="105.6">
      <c r="A237" s="61" t="s">
        <v>56</v>
      </c>
      <c r="B237" s="24" t="s">
        <v>57</v>
      </c>
      <c r="C237" s="24" t="s">
        <v>58</v>
      </c>
      <c r="D237" s="45" t="s">
        <v>59</v>
      </c>
      <c r="E237" s="45" t="s">
        <v>60</v>
      </c>
      <c r="F237" s="58" t="s">
        <v>61</v>
      </c>
      <c r="G237" s="42" t="s">
        <v>10</v>
      </c>
      <c r="H237" s="26" t="s">
        <v>5</v>
      </c>
      <c r="I237" s="24" t="s">
        <v>12</v>
      </c>
      <c r="J237" s="38" t="s">
        <v>7</v>
      </c>
      <c r="K237" s="53">
        <v>50</v>
      </c>
      <c r="L237" s="70">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c r="AG237" s="93">
        <f t="shared" si="3"/>
        <v>0</v>
      </c>
    </row>
    <row r="238" spans="1:33" ht="39.6">
      <c r="A238" s="61" t="s">
        <v>56</v>
      </c>
      <c r="B238" s="24" t="s">
        <v>221</v>
      </c>
      <c r="C238" s="24" t="s">
        <v>222</v>
      </c>
      <c r="D238" s="24" t="s">
        <v>237</v>
      </c>
      <c r="E238" s="24" t="s">
        <v>238</v>
      </c>
      <c r="F238" s="25" t="s">
        <v>239</v>
      </c>
      <c r="G238" s="42" t="s">
        <v>7</v>
      </c>
      <c r="H238" s="26" t="s">
        <v>8</v>
      </c>
      <c r="I238" s="24" t="s">
        <v>9</v>
      </c>
      <c r="J238" s="38" t="s">
        <v>10</v>
      </c>
      <c r="K238" s="53">
        <v>70</v>
      </c>
      <c r="L238" s="70">
        <v>0</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c r="AG238" s="93">
        <f t="shared" si="3"/>
        <v>0</v>
      </c>
    </row>
    <row r="239" spans="1:33" ht="39.6">
      <c r="A239" s="61" t="s">
        <v>56</v>
      </c>
      <c r="B239" s="24" t="s">
        <v>221</v>
      </c>
      <c r="C239" s="24" t="s">
        <v>222</v>
      </c>
      <c r="D239" s="24" t="s">
        <v>237</v>
      </c>
      <c r="E239" s="24" t="s">
        <v>238</v>
      </c>
      <c r="F239" s="25" t="s">
        <v>239</v>
      </c>
      <c r="G239" s="42" t="s">
        <v>7</v>
      </c>
      <c r="H239" s="26" t="s">
        <v>8</v>
      </c>
      <c r="I239" s="24" t="s">
        <v>9</v>
      </c>
      <c r="J239" s="38" t="s">
        <v>10</v>
      </c>
      <c r="K239" s="53">
        <v>70</v>
      </c>
      <c r="L239" s="70">
        <v>0</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c r="AG239" s="93">
        <f t="shared" si="3"/>
        <v>0</v>
      </c>
    </row>
    <row r="240" spans="1:33" ht="26.45">
      <c r="A240" s="61" t="s">
        <v>56</v>
      </c>
      <c r="B240" s="24" t="s">
        <v>221</v>
      </c>
      <c r="C240" s="24" t="s">
        <v>222</v>
      </c>
      <c r="D240" s="24" t="s">
        <v>247</v>
      </c>
      <c r="E240" s="24" t="s">
        <v>248</v>
      </c>
      <c r="F240" s="58" t="s">
        <v>61</v>
      </c>
      <c r="G240" s="42" t="s">
        <v>7</v>
      </c>
      <c r="H240" s="26" t="s">
        <v>11</v>
      </c>
      <c r="I240" s="24" t="s">
        <v>12</v>
      </c>
      <c r="J240" s="38" t="s">
        <v>10</v>
      </c>
      <c r="K240" s="53">
        <v>70</v>
      </c>
      <c r="L240" s="70">
        <v>0</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c r="AG240" s="93">
        <f t="shared" si="3"/>
        <v>0</v>
      </c>
    </row>
    <row r="241" spans="1:33" ht="26.45">
      <c r="A241" s="61" t="s">
        <v>56</v>
      </c>
      <c r="B241" s="24" t="s">
        <v>221</v>
      </c>
      <c r="C241" s="24" t="s">
        <v>222</v>
      </c>
      <c r="D241" s="24" t="s">
        <v>247</v>
      </c>
      <c r="E241" s="24" t="s">
        <v>248</v>
      </c>
      <c r="F241" s="58" t="s">
        <v>61</v>
      </c>
      <c r="G241" s="42" t="s">
        <v>7</v>
      </c>
      <c r="H241" s="26" t="s">
        <v>11</v>
      </c>
      <c r="I241" s="24" t="s">
        <v>9</v>
      </c>
      <c r="J241" s="38" t="s">
        <v>10</v>
      </c>
      <c r="K241" s="53">
        <v>70</v>
      </c>
      <c r="L241" s="70">
        <v>0</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c r="AG241" s="93">
        <f t="shared" si="3"/>
        <v>0</v>
      </c>
    </row>
    <row r="242" spans="1:33" ht="105.6">
      <c r="A242" s="61" t="s">
        <v>56</v>
      </c>
      <c r="B242" s="24" t="s">
        <v>57</v>
      </c>
      <c r="C242" s="24" t="s">
        <v>58</v>
      </c>
      <c r="D242" s="45" t="s">
        <v>59</v>
      </c>
      <c r="E242" s="45" t="s">
        <v>60</v>
      </c>
      <c r="F242" s="58" t="s">
        <v>61</v>
      </c>
      <c r="G242" s="42" t="s">
        <v>10</v>
      </c>
      <c r="H242" s="26" t="s">
        <v>5</v>
      </c>
      <c r="I242" s="24" t="s">
        <v>9</v>
      </c>
      <c r="J242" s="38" t="s">
        <v>7</v>
      </c>
      <c r="K242" s="53">
        <v>50</v>
      </c>
      <c r="L242" s="70">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c r="AG242" s="93">
        <f t="shared" si="3"/>
        <v>0</v>
      </c>
    </row>
    <row r="243" spans="1:33" ht="105.6">
      <c r="A243" s="61" t="s">
        <v>56</v>
      </c>
      <c r="B243" s="24" t="s">
        <v>57</v>
      </c>
      <c r="C243" s="24" t="s">
        <v>58</v>
      </c>
      <c r="D243" s="45" t="s">
        <v>59</v>
      </c>
      <c r="E243" s="45" t="s">
        <v>60</v>
      </c>
      <c r="F243" s="58" t="s">
        <v>61</v>
      </c>
      <c r="G243" s="42" t="s">
        <v>10</v>
      </c>
      <c r="H243" s="26" t="s">
        <v>5</v>
      </c>
      <c r="I243" s="24" t="s">
        <v>6</v>
      </c>
      <c r="J243" s="38" t="s">
        <v>7</v>
      </c>
      <c r="K243" s="53">
        <v>50</v>
      </c>
      <c r="L243" s="70">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c r="AG243" s="93">
        <f t="shared" si="3"/>
        <v>0</v>
      </c>
    </row>
    <row r="244" spans="1:33" ht="26.45">
      <c r="A244" s="61" t="s">
        <v>56</v>
      </c>
      <c r="B244" s="24" t="s">
        <v>221</v>
      </c>
      <c r="C244" s="24" t="s">
        <v>222</v>
      </c>
      <c r="D244" s="24" t="s">
        <v>223</v>
      </c>
      <c r="E244" s="24" t="s">
        <v>224</v>
      </c>
      <c r="F244" s="58" t="s">
        <v>61</v>
      </c>
      <c r="G244" s="42" t="s">
        <v>7</v>
      </c>
      <c r="H244" s="26" t="s">
        <v>8</v>
      </c>
      <c r="I244" s="24" t="s">
        <v>9</v>
      </c>
      <c r="J244" s="38" t="s">
        <v>10</v>
      </c>
      <c r="K244" s="53">
        <v>70</v>
      </c>
      <c r="L244" s="70">
        <v>0</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c r="AG244" s="93">
        <f t="shared" si="3"/>
        <v>0</v>
      </c>
    </row>
    <row r="245" spans="1:33" ht="105.6">
      <c r="A245" s="61" t="s">
        <v>56</v>
      </c>
      <c r="B245" s="24" t="s">
        <v>57</v>
      </c>
      <c r="C245" s="24" t="s">
        <v>58</v>
      </c>
      <c r="D245" s="45" t="s">
        <v>59</v>
      </c>
      <c r="E245" s="45" t="s">
        <v>60</v>
      </c>
      <c r="F245" s="58" t="s">
        <v>61</v>
      </c>
      <c r="G245" s="42" t="s">
        <v>10</v>
      </c>
      <c r="H245" s="26" t="s">
        <v>5</v>
      </c>
      <c r="I245" s="24" t="s">
        <v>12</v>
      </c>
      <c r="J245" s="38" t="s">
        <v>7</v>
      </c>
      <c r="K245" s="53">
        <v>50</v>
      </c>
      <c r="L245" s="70">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c r="AG245" s="93">
        <f t="shared" si="3"/>
        <v>0</v>
      </c>
    </row>
    <row r="246" spans="1:33" ht="39.6">
      <c r="A246" s="56" t="s">
        <v>56</v>
      </c>
      <c r="B246" s="24" t="s">
        <v>66</v>
      </c>
      <c r="C246" s="24" t="s">
        <v>67</v>
      </c>
      <c r="D246" s="45" t="s">
        <v>140</v>
      </c>
      <c r="E246" s="45" t="s">
        <v>141</v>
      </c>
      <c r="F246" s="58" t="s">
        <v>142</v>
      </c>
      <c r="G246" s="42" t="s">
        <v>7</v>
      </c>
      <c r="H246" s="26" t="s">
        <v>8</v>
      </c>
      <c r="I246" s="24" t="s">
        <v>12</v>
      </c>
      <c r="J246" s="38" t="s">
        <v>10</v>
      </c>
      <c r="K246" s="53">
        <v>70</v>
      </c>
      <c r="L246" s="70">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c r="AG246" s="93">
        <f t="shared" si="3"/>
        <v>0</v>
      </c>
    </row>
    <row r="247" spans="1:33" ht="39.6">
      <c r="A247" s="56" t="s">
        <v>56</v>
      </c>
      <c r="B247" s="24" t="s">
        <v>66</v>
      </c>
      <c r="C247" s="24" t="s">
        <v>67</v>
      </c>
      <c r="D247" s="45" t="s">
        <v>140</v>
      </c>
      <c r="E247" s="45" t="s">
        <v>141</v>
      </c>
      <c r="F247" s="58" t="s">
        <v>142</v>
      </c>
      <c r="G247" s="42" t="s">
        <v>7</v>
      </c>
      <c r="H247" s="26" t="s">
        <v>8</v>
      </c>
      <c r="I247" s="24" t="s">
        <v>6</v>
      </c>
      <c r="J247" s="38" t="s">
        <v>10</v>
      </c>
      <c r="K247" s="53">
        <v>70</v>
      </c>
      <c r="L247" s="70">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c r="AG247" s="93">
        <f t="shared" si="3"/>
        <v>0</v>
      </c>
    </row>
    <row r="248" spans="1:33" ht="39.6">
      <c r="A248" s="56" t="s">
        <v>56</v>
      </c>
      <c r="B248" s="24" t="s">
        <v>66</v>
      </c>
      <c r="C248" s="24" t="s">
        <v>67</v>
      </c>
      <c r="D248" s="45" t="s">
        <v>140</v>
      </c>
      <c r="E248" s="45" t="s">
        <v>141</v>
      </c>
      <c r="F248" s="58" t="s">
        <v>142</v>
      </c>
      <c r="G248" s="42" t="s">
        <v>7</v>
      </c>
      <c r="H248" s="26" t="s">
        <v>8</v>
      </c>
      <c r="I248" s="24" t="s">
        <v>12</v>
      </c>
      <c r="J248" s="38" t="s">
        <v>10</v>
      </c>
      <c r="K248" s="53">
        <v>70</v>
      </c>
      <c r="L248" s="70">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c r="AG248" s="93">
        <f t="shared" si="3"/>
        <v>0</v>
      </c>
    </row>
    <row r="249" spans="1:33" ht="39.6">
      <c r="A249" s="56" t="s">
        <v>56</v>
      </c>
      <c r="B249" s="24" t="s">
        <v>66</v>
      </c>
      <c r="C249" s="24" t="s">
        <v>67</v>
      </c>
      <c r="D249" s="45" t="s">
        <v>140</v>
      </c>
      <c r="E249" s="45" t="s">
        <v>141</v>
      </c>
      <c r="F249" s="58" t="s">
        <v>142</v>
      </c>
      <c r="G249" s="42" t="s">
        <v>7</v>
      </c>
      <c r="H249" s="26" t="s">
        <v>8</v>
      </c>
      <c r="I249" s="24" t="s">
        <v>9</v>
      </c>
      <c r="J249" s="38" t="s">
        <v>10</v>
      </c>
      <c r="K249" s="53">
        <v>70</v>
      </c>
      <c r="L249" s="70">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c r="AG249" s="93">
        <f t="shared" si="3"/>
        <v>0</v>
      </c>
    </row>
    <row r="250" spans="1:33" ht="39.6">
      <c r="A250" s="56" t="s">
        <v>56</v>
      </c>
      <c r="B250" s="24" t="s">
        <v>66</v>
      </c>
      <c r="C250" s="24" t="s">
        <v>67</v>
      </c>
      <c r="D250" s="45" t="s">
        <v>140</v>
      </c>
      <c r="E250" s="45" t="s">
        <v>141</v>
      </c>
      <c r="F250" s="58" t="s">
        <v>142</v>
      </c>
      <c r="G250" s="42" t="s">
        <v>7</v>
      </c>
      <c r="H250" s="26" t="s">
        <v>8</v>
      </c>
      <c r="I250" s="24" t="s">
        <v>6</v>
      </c>
      <c r="J250" s="38" t="s">
        <v>10</v>
      </c>
      <c r="K250" s="53">
        <v>70</v>
      </c>
      <c r="L250" s="70">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c r="AG250" s="93">
        <f t="shared" si="3"/>
        <v>0</v>
      </c>
    </row>
    <row r="251" spans="1:33" ht="26.45">
      <c r="A251" s="56" t="s">
        <v>56</v>
      </c>
      <c r="B251" s="24" t="s">
        <v>66</v>
      </c>
      <c r="C251" s="24" t="s">
        <v>67</v>
      </c>
      <c r="D251" s="45" t="s">
        <v>140</v>
      </c>
      <c r="E251" s="45" t="s">
        <v>141</v>
      </c>
      <c r="F251" s="58" t="s">
        <v>142</v>
      </c>
      <c r="G251" s="42" t="s">
        <v>7</v>
      </c>
      <c r="H251" s="26" t="s">
        <v>8</v>
      </c>
      <c r="I251" s="24" t="s">
        <v>12</v>
      </c>
      <c r="J251" s="38" t="s">
        <v>10</v>
      </c>
      <c r="K251" s="53">
        <v>70</v>
      </c>
      <c r="L251" s="70">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c r="AG251" s="93">
        <f t="shared" si="3"/>
        <v>0</v>
      </c>
    </row>
    <row r="252" spans="1:33" ht="26.45">
      <c r="A252" s="56" t="s">
        <v>56</v>
      </c>
      <c r="B252" s="24" t="s">
        <v>66</v>
      </c>
      <c r="C252" s="24" t="s">
        <v>67</v>
      </c>
      <c r="D252" s="45" t="s">
        <v>140</v>
      </c>
      <c r="E252" s="45" t="s">
        <v>141</v>
      </c>
      <c r="F252" s="58" t="s">
        <v>142</v>
      </c>
      <c r="G252" s="42" t="s">
        <v>7</v>
      </c>
      <c r="H252" s="26" t="s">
        <v>8</v>
      </c>
      <c r="I252" s="24" t="s">
        <v>12</v>
      </c>
      <c r="J252" s="38" t="s">
        <v>10</v>
      </c>
      <c r="K252" s="53">
        <v>70</v>
      </c>
      <c r="L252" s="70">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c r="AG252" s="93">
        <f t="shared" si="3"/>
        <v>0</v>
      </c>
    </row>
    <row r="253" spans="1:33" ht="26.45">
      <c r="A253" s="56" t="s">
        <v>56</v>
      </c>
      <c r="B253" s="24" t="s">
        <v>66</v>
      </c>
      <c r="C253" s="24" t="s">
        <v>67</v>
      </c>
      <c r="D253" s="45" t="s">
        <v>140</v>
      </c>
      <c r="E253" s="45" t="s">
        <v>141</v>
      </c>
      <c r="F253" s="58" t="s">
        <v>142</v>
      </c>
      <c r="G253" s="42" t="s">
        <v>7</v>
      </c>
      <c r="H253" s="26" t="s">
        <v>8</v>
      </c>
      <c r="I253" s="24" t="s">
        <v>12</v>
      </c>
      <c r="J253" s="38" t="s">
        <v>10</v>
      </c>
      <c r="K253" s="53">
        <v>70</v>
      </c>
      <c r="L253" s="70">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c r="AG253" s="93">
        <f t="shared" si="3"/>
        <v>0</v>
      </c>
    </row>
    <row r="254" spans="1:33" ht="26.45">
      <c r="A254" s="56" t="s">
        <v>56</v>
      </c>
      <c r="B254" s="24" t="s">
        <v>66</v>
      </c>
      <c r="C254" s="24" t="s">
        <v>67</v>
      </c>
      <c r="D254" s="45" t="s">
        <v>140</v>
      </c>
      <c r="E254" s="45" t="s">
        <v>141</v>
      </c>
      <c r="F254" s="58" t="s">
        <v>142</v>
      </c>
      <c r="G254" s="42" t="s">
        <v>7</v>
      </c>
      <c r="H254" s="26" t="s">
        <v>8</v>
      </c>
      <c r="I254" s="24" t="s">
        <v>9</v>
      </c>
      <c r="J254" s="38" t="s">
        <v>10</v>
      </c>
      <c r="K254" s="53">
        <v>70</v>
      </c>
      <c r="L254" s="70">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c r="AG254" s="93">
        <f t="shared" si="3"/>
        <v>0</v>
      </c>
    </row>
    <row r="255" spans="1:33" ht="26.45">
      <c r="A255" s="56" t="s">
        <v>56</v>
      </c>
      <c r="B255" s="24" t="s">
        <v>66</v>
      </c>
      <c r="C255" s="24" t="s">
        <v>67</v>
      </c>
      <c r="D255" s="45" t="s">
        <v>140</v>
      </c>
      <c r="E255" s="45" t="s">
        <v>141</v>
      </c>
      <c r="F255" s="58" t="s">
        <v>142</v>
      </c>
      <c r="G255" s="42" t="s">
        <v>7</v>
      </c>
      <c r="H255" s="26" t="s">
        <v>8</v>
      </c>
      <c r="I255" s="24" t="s">
        <v>6</v>
      </c>
      <c r="J255" s="38" t="s">
        <v>10</v>
      </c>
      <c r="K255" s="53">
        <v>70</v>
      </c>
      <c r="L255" s="70">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c r="AG255" s="93">
        <f t="shared" si="3"/>
        <v>0</v>
      </c>
    </row>
    <row r="256" spans="1:33" ht="39.6">
      <c r="A256" s="56" t="s">
        <v>56</v>
      </c>
      <c r="B256" s="24" t="s">
        <v>66</v>
      </c>
      <c r="C256" s="24" t="s">
        <v>67</v>
      </c>
      <c r="D256" s="45" t="s">
        <v>140</v>
      </c>
      <c r="E256" s="45" t="s">
        <v>141</v>
      </c>
      <c r="F256" s="58" t="s">
        <v>142</v>
      </c>
      <c r="G256" s="42" t="s">
        <v>7</v>
      </c>
      <c r="H256" s="26" t="s">
        <v>11</v>
      </c>
      <c r="I256" s="24" t="s">
        <v>9</v>
      </c>
      <c r="J256" s="38" t="s">
        <v>10</v>
      </c>
      <c r="K256" s="53">
        <v>70</v>
      </c>
      <c r="L256" s="70">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c r="AG256" s="93">
        <f t="shared" si="3"/>
        <v>0</v>
      </c>
    </row>
    <row r="257" spans="1:33" ht="26.45">
      <c r="A257" s="56" t="s">
        <v>56</v>
      </c>
      <c r="B257" s="24" t="s">
        <v>66</v>
      </c>
      <c r="C257" s="24" t="s">
        <v>67</v>
      </c>
      <c r="D257" s="45" t="s">
        <v>140</v>
      </c>
      <c r="E257" s="45" t="s">
        <v>141</v>
      </c>
      <c r="F257" s="58" t="s">
        <v>142</v>
      </c>
      <c r="G257" s="42" t="s">
        <v>7</v>
      </c>
      <c r="H257" s="26" t="s">
        <v>11</v>
      </c>
      <c r="I257" s="24" t="s">
        <v>12</v>
      </c>
      <c r="J257" s="38" t="s">
        <v>10</v>
      </c>
      <c r="K257" s="53">
        <v>70</v>
      </c>
      <c r="L257" s="70">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c r="AG257" s="93">
        <f t="shared" si="3"/>
        <v>0</v>
      </c>
    </row>
    <row r="258" spans="1:33" ht="105.6">
      <c r="A258" s="61" t="s">
        <v>56</v>
      </c>
      <c r="B258" s="24" t="s">
        <v>57</v>
      </c>
      <c r="C258" s="24" t="s">
        <v>58</v>
      </c>
      <c r="D258" s="45" t="s">
        <v>59</v>
      </c>
      <c r="E258" s="45" t="s">
        <v>60</v>
      </c>
      <c r="F258" s="58" t="s">
        <v>61</v>
      </c>
      <c r="G258" s="42" t="s">
        <v>10</v>
      </c>
      <c r="H258" s="26" t="s">
        <v>5</v>
      </c>
      <c r="I258" s="24" t="s">
        <v>9</v>
      </c>
      <c r="J258" s="38" t="s">
        <v>7</v>
      </c>
      <c r="K258" s="53">
        <v>50</v>
      </c>
      <c r="L258" s="70">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c r="AG258" s="93">
        <f t="shared" si="3"/>
        <v>0</v>
      </c>
    </row>
    <row r="259" spans="1:33" ht="105.6">
      <c r="A259" s="61" t="s">
        <v>56</v>
      </c>
      <c r="B259" s="24" t="s">
        <v>57</v>
      </c>
      <c r="C259" s="24" t="s">
        <v>58</v>
      </c>
      <c r="D259" s="45" t="s">
        <v>59</v>
      </c>
      <c r="E259" s="45" t="s">
        <v>60</v>
      </c>
      <c r="F259" s="58" t="s">
        <v>61</v>
      </c>
      <c r="G259" s="42" t="s">
        <v>10</v>
      </c>
      <c r="H259" s="26" t="s">
        <v>5</v>
      </c>
      <c r="I259" s="24" t="s">
        <v>6</v>
      </c>
      <c r="J259" s="38" t="s">
        <v>7</v>
      </c>
      <c r="K259" s="53">
        <v>50</v>
      </c>
      <c r="L259" s="70">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c r="AG259" s="93">
        <f t="shared" si="3"/>
        <v>0</v>
      </c>
    </row>
    <row r="260" spans="1:33" ht="105.6">
      <c r="A260" s="61" t="s">
        <v>56</v>
      </c>
      <c r="B260" s="24" t="s">
        <v>57</v>
      </c>
      <c r="C260" s="24" t="s">
        <v>58</v>
      </c>
      <c r="D260" s="45" t="s">
        <v>150</v>
      </c>
      <c r="E260" s="45" t="s">
        <v>151</v>
      </c>
      <c r="F260" s="58" t="s">
        <v>61</v>
      </c>
      <c r="G260" s="42" t="s">
        <v>10</v>
      </c>
      <c r="H260" s="26" t="s">
        <v>5</v>
      </c>
      <c r="I260" s="24" t="s">
        <v>12</v>
      </c>
      <c r="J260" s="38" t="s">
        <v>7</v>
      </c>
      <c r="K260" s="53">
        <v>40</v>
      </c>
      <c r="L260" s="70">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c r="AG260" s="93">
        <f t="shared" si="3"/>
        <v>0</v>
      </c>
    </row>
    <row r="261" spans="1:33" ht="105.6">
      <c r="A261" s="61" t="s">
        <v>56</v>
      </c>
      <c r="B261" s="24" t="s">
        <v>57</v>
      </c>
      <c r="C261" s="24" t="s">
        <v>58</v>
      </c>
      <c r="D261" s="45" t="s">
        <v>150</v>
      </c>
      <c r="E261" s="45" t="s">
        <v>151</v>
      </c>
      <c r="F261" s="58" t="s">
        <v>61</v>
      </c>
      <c r="G261" s="42" t="s">
        <v>10</v>
      </c>
      <c r="H261" s="26" t="s">
        <v>5</v>
      </c>
      <c r="I261" s="24" t="s">
        <v>9</v>
      </c>
      <c r="J261" s="38" t="s">
        <v>7</v>
      </c>
      <c r="K261" s="53">
        <v>40</v>
      </c>
      <c r="L261" s="70">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c r="AG261" s="93">
        <f t="shared" si="3"/>
        <v>0</v>
      </c>
    </row>
    <row r="262" spans="1:33" ht="105.6">
      <c r="A262" s="61" t="s">
        <v>56</v>
      </c>
      <c r="B262" s="24" t="s">
        <v>57</v>
      </c>
      <c r="C262" s="24" t="s">
        <v>58</v>
      </c>
      <c r="D262" s="45" t="s">
        <v>150</v>
      </c>
      <c r="E262" s="45" t="s">
        <v>151</v>
      </c>
      <c r="F262" s="58" t="s">
        <v>61</v>
      </c>
      <c r="G262" s="42" t="s">
        <v>10</v>
      </c>
      <c r="H262" s="26" t="s">
        <v>5</v>
      </c>
      <c r="I262" s="24" t="s">
        <v>6</v>
      </c>
      <c r="J262" s="38" t="s">
        <v>7</v>
      </c>
      <c r="K262" s="53">
        <v>40</v>
      </c>
      <c r="L262" s="70">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c r="AG262" s="93">
        <f t="shared" ref="AG262:AG325" si="4">ROUND(L262,0)</f>
        <v>0</v>
      </c>
    </row>
    <row r="263" spans="1:33" ht="105.6">
      <c r="A263" s="61" t="s">
        <v>56</v>
      </c>
      <c r="B263" s="24" t="s">
        <v>57</v>
      </c>
      <c r="C263" s="24" t="s">
        <v>58</v>
      </c>
      <c r="D263" s="45" t="s">
        <v>150</v>
      </c>
      <c r="E263" s="45" t="s">
        <v>151</v>
      </c>
      <c r="F263" s="58" t="s">
        <v>61</v>
      </c>
      <c r="G263" s="42" t="s">
        <v>10</v>
      </c>
      <c r="H263" s="26" t="s">
        <v>5</v>
      </c>
      <c r="I263" s="24" t="s">
        <v>12</v>
      </c>
      <c r="J263" s="38" t="s">
        <v>7</v>
      </c>
      <c r="K263" s="53">
        <v>40</v>
      </c>
      <c r="L263" s="70">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c r="AG263" s="93">
        <f t="shared" si="4"/>
        <v>0</v>
      </c>
    </row>
    <row r="264" spans="1:33" ht="105.6">
      <c r="A264" s="61" t="s">
        <v>56</v>
      </c>
      <c r="B264" s="24" t="s">
        <v>57</v>
      </c>
      <c r="C264" s="24" t="s">
        <v>58</v>
      </c>
      <c r="D264" s="45" t="s">
        <v>150</v>
      </c>
      <c r="E264" s="45" t="s">
        <v>151</v>
      </c>
      <c r="F264" s="58" t="s">
        <v>61</v>
      </c>
      <c r="G264" s="42" t="s">
        <v>10</v>
      </c>
      <c r="H264" s="26" t="s">
        <v>5</v>
      </c>
      <c r="I264" s="24" t="s">
        <v>9</v>
      </c>
      <c r="J264" s="38" t="s">
        <v>7</v>
      </c>
      <c r="K264" s="53">
        <v>40</v>
      </c>
      <c r="L264" s="70">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c r="AG264" s="93">
        <f t="shared" si="4"/>
        <v>0</v>
      </c>
    </row>
    <row r="265" spans="1:33" ht="105.6">
      <c r="A265" s="61" t="s">
        <v>56</v>
      </c>
      <c r="B265" s="24" t="s">
        <v>57</v>
      </c>
      <c r="C265" s="24" t="s">
        <v>58</v>
      </c>
      <c r="D265" s="45" t="s">
        <v>150</v>
      </c>
      <c r="E265" s="45" t="s">
        <v>151</v>
      </c>
      <c r="F265" s="58" t="s">
        <v>61</v>
      </c>
      <c r="G265" s="42" t="s">
        <v>10</v>
      </c>
      <c r="H265" s="26" t="s">
        <v>5</v>
      </c>
      <c r="I265" s="24" t="s">
        <v>6</v>
      </c>
      <c r="J265" s="38" t="s">
        <v>7</v>
      </c>
      <c r="K265" s="53">
        <v>40</v>
      </c>
      <c r="L265" s="70">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c r="AG265" s="93">
        <f t="shared" si="4"/>
        <v>0</v>
      </c>
    </row>
    <row r="266" spans="1:33" ht="105.6">
      <c r="A266" s="61" t="s">
        <v>56</v>
      </c>
      <c r="B266" s="24" t="s">
        <v>57</v>
      </c>
      <c r="C266" s="24" t="s">
        <v>58</v>
      </c>
      <c r="D266" s="45" t="s">
        <v>150</v>
      </c>
      <c r="E266" s="45" t="s">
        <v>151</v>
      </c>
      <c r="F266" s="58" t="s">
        <v>61</v>
      </c>
      <c r="G266" s="42" t="s">
        <v>10</v>
      </c>
      <c r="H266" s="26" t="s">
        <v>5</v>
      </c>
      <c r="I266" s="24" t="s">
        <v>12</v>
      </c>
      <c r="J266" s="38" t="s">
        <v>7</v>
      </c>
      <c r="K266" s="53">
        <v>40</v>
      </c>
      <c r="L266" s="70">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c r="AG266" s="93">
        <f t="shared" si="4"/>
        <v>0</v>
      </c>
    </row>
    <row r="267" spans="1:33" ht="105.6">
      <c r="A267" s="61" t="s">
        <v>56</v>
      </c>
      <c r="B267" s="24" t="s">
        <v>57</v>
      </c>
      <c r="C267" s="24" t="s">
        <v>58</v>
      </c>
      <c r="D267" s="45" t="s">
        <v>150</v>
      </c>
      <c r="E267" s="45" t="s">
        <v>151</v>
      </c>
      <c r="F267" s="58" t="s">
        <v>61</v>
      </c>
      <c r="G267" s="42" t="s">
        <v>10</v>
      </c>
      <c r="H267" s="26" t="s">
        <v>5</v>
      </c>
      <c r="I267" s="24" t="s">
        <v>9</v>
      </c>
      <c r="J267" s="24" t="s">
        <v>7</v>
      </c>
      <c r="K267" s="27">
        <v>40</v>
      </c>
      <c r="L267" s="70">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c r="AG267" s="93">
        <f t="shared" si="4"/>
        <v>0</v>
      </c>
    </row>
    <row r="268" spans="1:33" ht="105.6">
      <c r="A268" s="61" t="s">
        <v>56</v>
      </c>
      <c r="B268" s="24" t="s">
        <v>57</v>
      </c>
      <c r="C268" s="24" t="s">
        <v>58</v>
      </c>
      <c r="D268" s="45" t="s">
        <v>150</v>
      </c>
      <c r="E268" s="45" t="s">
        <v>151</v>
      </c>
      <c r="F268" s="58" t="s">
        <v>61</v>
      </c>
      <c r="G268" s="42" t="s">
        <v>10</v>
      </c>
      <c r="H268" s="26" t="s">
        <v>5</v>
      </c>
      <c r="I268" s="24" t="s">
        <v>6</v>
      </c>
      <c r="J268" s="24" t="s">
        <v>7</v>
      </c>
      <c r="K268" s="27">
        <v>40</v>
      </c>
      <c r="L268" s="70">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c r="AG268" s="93">
        <f t="shared" si="4"/>
        <v>0</v>
      </c>
    </row>
    <row r="269" spans="1:33" ht="105.6">
      <c r="A269" s="61" t="s">
        <v>56</v>
      </c>
      <c r="B269" s="24" t="s">
        <v>57</v>
      </c>
      <c r="C269" s="24" t="s">
        <v>58</v>
      </c>
      <c r="D269" s="45" t="s">
        <v>150</v>
      </c>
      <c r="E269" s="45" t="s">
        <v>151</v>
      </c>
      <c r="F269" s="58" t="s">
        <v>61</v>
      </c>
      <c r="G269" s="42" t="s">
        <v>10</v>
      </c>
      <c r="H269" s="26" t="s">
        <v>5</v>
      </c>
      <c r="I269" s="24" t="s">
        <v>12</v>
      </c>
      <c r="J269" s="24" t="s">
        <v>7</v>
      </c>
      <c r="K269" s="27">
        <v>40</v>
      </c>
      <c r="L269" s="70">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c r="AG269" s="93">
        <f t="shared" si="4"/>
        <v>0</v>
      </c>
    </row>
    <row r="270" spans="1:33" ht="105.6">
      <c r="A270" s="61" t="s">
        <v>56</v>
      </c>
      <c r="B270" s="24" t="s">
        <v>57</v>
      </c>
      <c r="C270" s="24" t="s">
        <v>58</v>
      </c>
      <c r="D270" s="45" t="s">
        <v>150</v>
      </c>
      <c r="E270" s="45" t="s">
        <v>151</v>
      </c>
      <c r="F270" s="58" t="s">
        <v>61</v>
      </c>
      <c r="G270" s="42" t="s">
        <v>10</v>
      </c>
      <c r="H270" s="26" t="s">
        <v>5</v>
      </c>
      <c r="I270" s="24" t="s">
        <v>9</v>
      </c>
      <c r="J270" s="24" t="s">
        <v>7</v>
      </c>
      <c r="K270" s="27">
        <v>40</v>
      </c>
      <c r="L270" s="70">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c r="AG270" s="93">
        <f t="shared" si="4"/>
        <v>0</v>
      </c>
    </row>
    <row r="271" spans="1:33" ht="105.6">
      <c r="A271" s="61" t="s">
        <v>56</v>
      </c>
      <c r="B271" s="24" t="s">
        <v>57</v>
      </c>
      <c r="C271" s="24" t="s">
        <v>58</v>
      </c>
      <c r="D271" s="45" t="s">
        <v>150</v>
      </c>
      <c r="E271" s="45" t="s">
        <v>151</v>
      </c>
      <c r="F271" s="58" t="s">
        <v>61</v>
      </c>
      <c r="G271" s="42" t="s">
        <v>10</v>
      </c>
      <c r="H271" s="26" t="s">
        <v>5</v>
      </c>
      <c r="I271" s="24" t="s">
        <v>6</v>
      </c>
      <c r="J271" s="24" t="s">
        <v>7</v>
      </c>
      <c r="K271" s="27">
        <v>40</v>
      </c>
      <c r="L271" s="70">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c r="AG271" s="93">
        <f t="shared" si="4"/>
        <v>0</v>
      </c>
    </row>
    <row r="272" spans="1:33" ht="39.6">
      <c r="A272" s="56" t="s">
        <v>56</v>
      </c>
      <c r="B272" s="24" t="s">
        <v>66</v>
      </c>
      <c r="C272" s="24" t="s">
        <v>67</v>
      </c>
      <c r="D272" s="45" t="s">
        <v>72</v>
      </c>
      <c r="E272" s="45" t="s">
        <v>73</v>
      </c>
      <c r="F272" s="58" t="s">
        <v>61</v>
      </c>
      <c r="G272" s="42" t="s">
        <v>7</v>
      </c>
      <c r="H272" s="26" t="s">
        <v>8</v>
      </c>
      <c r="I272" s="24" t="s">
        <v>12</v>
      </c>
      <c r="J272" s="24" t="s">
        <v>10</v>
      </c>
      <c r="K272" s="27">
        <v>70</v>
      </c>
      <c r="L272" s="70">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c r="AG272" s="93">
        <f t="shared" si="4"/>
        <v>0</v>
      </c>
    </row>
    <row r="273" spans="1:33" ht="39.6">
      <c r="A273" s="56" t="s">
        <v>56</v>
      </c>
      <c r="B273" s="24" t="s">
        <v>66</v>
      </c>
      <c r="C273" s="24" t="s">
        <v>67</v>
      </c>
      <c r="D273" s="45" t="s">
        <v>72</v>
      </c>
      <c r="E273" s="45" t="s">
        <v>73</v>
      </c>
      <c r="F273" s="58" t="s">
        <v>61</v>
      </c>
      <c r="G273" s="42" t="s">
        <v>7</v>
      </c>
      <c r="H273" s="26" t="s">
        <v>8</v>
      </c>
      <c r="I273" s="24" t="s">
        <v>9</v>
      </c>
      <c r="J273" s="24" t="s">
        <v>10</v>
      </c>
      <c r="K273" s="27">
        <v>70</v>
      </c>
      <c r="L273" s="70">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c r="AG273" s="93">
        <f t="shared" si="4"/>
        <v>0</v>
      </c>
    </row>
    <row r="274" spans="1:33" ht="39.6">
      <c r="A274" s="56" t="s">
        <v>56</v>
      </c>
      <c r="B274" s="24" t="s">
        <v>66</v>
      </c>
      <c r="C274" s="24" t="s">
        <v>67</v>
      </c>
      <c r="D274" s="45" t="s">
        <v>72</v>
      </c>
      <c r="E274" s="45" t="s">
        <v>73</v>
      </c>
      <c r="F274" s="58" t="s">
        <v>61</v>
      </c>
      <c r="G274" s="42" t="s">
        <v>7</v>
      </c>
      <c r="H274" s="26" t="s">
        <v>8</v>
      </c>
      <c r="I274" s="24" t="s">
        <v>6</v>
      </c>
      <c r="J274" s="24" t="s">
        <v>10</v>
      </c>
      <c r="K274" s="27">
        <v>70</v>
      </c>
      <c r="L274" s="70">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c r="AG274" s="93">
        <f t="shared" si="4"/>
        <v>0</v>
      </c>
    </row>
    <row r="275" spans="1:33" ht="39.6">
      <c r="A275" s="56" t="s">
        <v>56</v>
      </c>
      <c r="B275" s="24" t="s">
        <v>66</v>
      </c>
      <c r="C275" s="24" t="s">
        <v>67</v>
      </c>
      <c r="D275" s="45" t="s">
        <v>72</v>
      </c>
      <c r="E275" s="45" t="s">
        <v>73</v>
      </c>
      <c r="F275" s="58" t="s">
        <v>61</v>
      </c>
      <c r="G275" s="42" t="s">
        <v>7</v>
      </c>
      <c r="H275" s="26" t="s">
        <v>8</v>
      </c>
      <c r="I275" s="24" t="s">
        <v>12</v>
      </c>
      <c r="J275" s="24" t="s">
        <v>10</v>
      </c>
      <c r="K275" s="27">
        <v>70</v>
      </c>
      <c r="L275" s="70">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c r="AG275" s="93">
        <f t="shared" si="4"/>
        <v>0</v>
      </c>
    </row>
    <row r="276" spans="1:33" ht="39.6">
      <c r="A276" s="56" t="s">
        <v>56</v>
      </c>
      <c r="B276" s="24" t="s">
        <v>66</v>
      </c>
      <c r="C276" s="24" t="s">
        <v>67</v>
      </c>
      <c r="D276" s="45" t="s">
        <v>72</v>
      </c>
      <c r="E276" s="45" t="s">
        <v>73</v>
      </c>
      <c r="F276" s="58" t="s">
        <v>61</v>
      </c>
      <c r="G276" s="42" t="s">
        <v>7</v>
      </c>
      <c r="H276" s="26" t="s">
        <v>8</v>
      </c>
      <c r="I276" s="24" t="s">
        <v>9</v>
      </c>
      <c r="J276" s="24" t="s">
        <v>10</v>
      </c>
      <c r="K276" s="27">
        <v>70</v>
      </c>
      <c r="L276" s="70">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c r="AG276" s="93">
        <f t="shared" si="4"/>
        <v>0</v>
      </c>
    </row>
    <row r="277" spans="1:33" ht="39.6">
      <c r="A277" s="56" t="s">
        <v>56</v>
      </c>
      <c r="B277" s="24" t="s">
        <v>66</v>
      </c>
      <c r="C277" s="24" t="s">
        <v>67</v>
      </c>
      <c r="D277" s="45" t="s">
        <v>72</v>
      </c>
      <c r="E277" s="45" t="s">
        <v>73</v>
      </c>
      <c r="F277" s="58" t="s">
        <v>61</v>
      </c>
      <c r="G277" s="42" t="s">
        <v>7</v>
      </c>
      <c r="H277" s="26" t="s">
        <v>8</v>
      </c>
      <c r="I277" s="24" t="s">
        <v>6</v>
      </c>
      <c r="J277" s="24" t="s">
        <v>10</v>
      </c>
      <c r="K277" s="27">
        <v>70</v>
      </c>
      <c r="L277" s="70">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c r="AG277" s="93">
        <f t="shared" si="4"/>
        <v>0</v>
      </c>
    </row>
    <row r="278" spans="1:33" ht="26.45">
      <c r="A278" s="56" t="s">
        <v>56</v>
      </c>
      <c r="B278" s="24" t="s">
        <v>66</v>
      </c>
      <c r="C278" s="24" t="s">
        <v>67</v>
      </c>
      <c r="D278" s="45" t="s">
        <v>72</v>
      </c>
      <c r="E278" s="45" t="s">
        <v>73</v>
      </c>
      <c r="F278" s="58" t="s">
        <v>61</v>
      </c>
      <c r="G278" s="42" t="s">
        <v>7</v>
      </c>
      <c r="H278" s="26" t="s">
        <v>8</v>
      </c>
      <c r="I278" s="24" t="s">
        <v>12</v>
      </c>
      <c r="J278" s="24" t="s">
        <v>10</v>
      </c>
      <c r="K278" s="27">
        <v>70</v>
      </c>
      <c r="L278" s="70">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c r="AG278" s="93">
        <f t="shared" si="4"/>
        <v>0</v>
      </c>
    </row>
    <row r="279" spans="1:33" ht="26.45">
      <c r="A279" s="56" t="s">
        <v>56</v>
      </c>
      <c r="B279" s="24" t="s">
        <v>66</v>
      </c>
      <c r="C279" s="24" t="s">
        <v>67</v>
      </c>
      <c r="D279" s="45" t="s">
        <v>72</v>
      </c>
      <c r="E279" s="45" t="s">
        <v>73</v>
      </c>
      <c r="F279" s="58" t="s">
        <v>61</v>
      </c>
      <c r="G279" s="42" t="s">
        <v>7</v>
      </c>
      <c r="H279" s="26" t="s">
        <v>8</v>
      </c>
      <c r="I279" s="24" t="s">
        <v>9</v>
      </c>
      <c r="J279" s="24" t="s">
        <v>10</v>
      </c>
      <c r="K279" s="27">
        <v>70</v>
      </c>
      <c r="L279" s="70">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c r="AG279" s="93">
        <f t="shared" si="4"/>
        <v>0</v>
      </c>
    </row>
    <row r="280" spans="1:33" ht="26.45">
      <c r="A280" s="56" t="s">
        <v>56</v>
      </c>
      <c r="B280" s="24" t="s">
        <v>66</v>
      </c>
      <c r="C280" s="24" t="s">
        <v>67</v>
      </c>
      <c r="D280" s="45" t="s">
        <v>72</v>
      </c>
      <c r="E280" s="45" t="s">
        <v>73</v>
      </c>
      <c r="F280" s="58" t="s">
        <v>61</v>
      </c>
      <c r="G280" s="42" t="s">
        <v>7</v>
      </c>
      <c r="H280" s="26" t="s">
        <v>8</v>
      </c>
      <c r="I280" s="24" t="s">
        <v>6</v>
      </c>
      <c r="J280" s="24" t="s">
        <v>10</v>
      </c>
      <c r="K280" s="27">
        <v>70</v>
      </c>
      <c r="L280" s="70">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c r="AG280" s="93">
        <f t="shared" si="4"/>
        <v>0</v>
      </c>
    </row>
    <row r="281" spans="1:33" ht="26.45">
      <c r="A281" s="56" t="s">
        <v>56</v>
      </c>
      <c r="B281" s="24" t="s">
        <v>66</v>
      </c>
      <c r="C281" s="24" t="s">
        <v>67</v>
      </c>
      <c r="D281" s="45" t="s">
        <v>72</v>
      </c>
      <c r="E281" s="45" t="s">
        <v>73</v>
      </c>
      <c r="F281" s="58" t="s">
        <v>61</v>
      </c>
      <c r="G281" s="42" t="s">
        <v>7</v>
      </c>
      <c r="H281" s="26" t="s">
        <v>8</v>
      </c>
      <c r="I281" s="24" t="s">
        <v>12</v>
      </c>
      <c r="J281" s="24" t="s">
        <v>10</v>
      </c>
      <c r="K281" s="27">
        <v>70</v>
      </c>
      <c r="L281" s="70">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c r="AG281" s="93">
        <f t="shared" si="4"/>
        <v>0</v>
      </c>
    </row>
    <row r="282" spans="1:33" ht="26.45">
      <c r="A282" s="56" t="s">
        <v>56</v>
      </c>
      <c r="B282" s="62" t="s">
        <v>66</v>
      </c>
      <c r="C282" s="62" t="s">
        <v>67</v>
      </c>
      <c r="D282" s="63" t="s">
        <v>72</v>
      </c>
      <c r="E282" s="63" t="s">
        <v>73</v>
      </c>
      <c r="F282" s="58" t="s">
        <v>61</v>
      </c>
      <c r="G282" s="42" t="s">
        <v>7</v>
      </c>
      <c r="H282" s="26" t="s">
        <v>8</v>
      </c>
      <c r="I282" s="24" t="s">
        <v>6</v>
      </c>
      <c r="J282" s="24" t="s">
        <v>10</v>
      </c>
      <c r="K282" s="27">
        <v>70</v>
      </c>
      <c r="L282" s="70">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c r="AG282" s="93">
        <f t="shared" si="4"/>
        <v>0</v>
      </c>
    </row>
    <row r="283" spans="1:33" ht="26.45">
      <c r="A283" s="56" t="s">
        <v>56</v>
      </c>
      <c r="B283" s="62" t="s">
        <v>66</v>
      </c>
      <c r="C283" s="62" t="s">
        <v>67</v>
      </c>
      <c r="D283" s="63" t="s">
        <v>72</v>
      </c>
      <c r="E283" s="63" t="s">
        <v>73</v>
      </c>
      <c r="F283" s="58" t="s">
        <v>61</v>
      </c>
      <c r="G283" s="42" t="s">
        <v>7</v>
      </c>
      <c r="H283" s="26" t="s">
        <v>8</v>
      </c>
      <c r="I283" s="24" t="s">
        <v>12</v>
      </c>
      <c r="J283" s="24" t="s">
        <v>10</v>
      </c>
      <c r="K283" s="27">
        <v>70</v>
      </c>
      <c r="L283" s="70">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c r="AG283" s="93">
        <f t="shared" si="4"/>
        <v>0</v>
      </c>
    </row>
    <row r="284" spans="1:33" ht="26.45">
      <c r="A284" s="56" t="s">
        <v>56</v>
      </c>
      <c r="B284" s="62" t="s">
        <v>66</v>
      </c>
      <c r="C284" s="62" t="s">
        <v>67</v>
      </c>
      <c r="D284" s="63" t="s">
        <v>72</v>
      </c>
      <c r="E284" s="63" t="s">
        <v>73</v>
      </c>
      <c r="F284" s="58" t="s">
        <v>61</v>
      </c>
      <c r="G284" s="42" t="s">
        <v>7</v>
      </c>
      <c r="H284" s="26" t="s">
        <v>8</v>
      </c>
      <c r="I284" s="24" t="s">
        <v>9</v>
      </c>
      <c r="J284" s="24" t="s">
        <v>10</v>
      </c>
      <c r="K284" s="27">
        <v>70</v>
      </c>
      <c r="L284" s="70">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c r="AG284" s="93">
        <f t="shared" si="4"/>
        <v>0</v>
      </c>
    </row>
    <row r="285" spans="1:33" ht="26.45">
      <c r="A285" s="56" t="s">
        <v>56</v>
      </c>
      <c r="B285" s="24" t="s">
        <v>66</v>
      </c>
      <c r="C285" s="24" t="s">
        <v>67</v>
      </c>
      <c r="D285" s="45" t="s">
        <v>72</v>
      </c>
      <c r="E285" s="45" t="s">
        <v>73</v>
      </c>
      <c r="F285" s="58" t="s">
        <v>61</v>
      </c>
      <c r="G285" s="42" t="s">
        <v>7</v>
      </c>
      <c r="H285" s="26" t="s">
        <v>8</v>
      </c>
      <c r="I285" s="24" t="s">
        <v>6</v>
      </c>
      <c r="J285" s="24" t="s">
        <v>10</v>
      </c>
      <c r="K285" s="27">
        <v>70</v>
      </c>
      <c r="L285" s="70">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c r="AG285" s="93">
        <f t="shared" si="4"/>
        <v>0</v>
      </c>
    </row>
    <row r="286" spans="1:33" ht="39.6">
      <c r="A286" s="56" t="s">
        <v>56</v>
      </c>
      <c r="B286" s="24" t="s">
        <v>66</v>
      </c>
      <c r="C286" s="24" t="s">
        <v>67</v>
      </c>
      <c r="D286" s="45" t="s">
        <v>72</v>
      </c>
      <c r="E286" s="45" t="s">
        <v>73</v>
      </c>
      <c r="F286" s="58" t="s">
        <v>61</v>
      </c>
      <c r="G286" s="42" t="s">
        <v>7</v>
      </c>
      <c r="H286" s="26" t="s">
        <v>11</v>
      </c>
      <c r="I286" s="24" t="s">
        <v>12</v>
      </c>
      <c r="J286" s="24" t="s">
        <v>10</v>
      </c>
      <c r="K286" s="27">
        <v>70</v>
      </c>
      <c r="L286" s="70">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c r="AG286" s="93">
        <f t="shared" si="4"/>
        <v>0</v>
      </c>
    </row>
    <row r="287" spans="1:33" ht="39.6">
      <c r="A287" s="56" t="s">
        <v>56</v>
      </c>
      <c r="B287" s="24" t="s">
        <v>66</v>
      </c>
      <c r="C287" s="24" t="s">
        <v>67</v>
      </c>
      <c r="D287" s="45" t="s">
        <v>72</v>
      </c>
      <c r="E287" s="45" t="s">
        <v>73</v>
      </c>
      <c r="F287" s="58" t="s">
        <v>61</v>
      </c>
      <c r="G287" s="42" t="s">
        <v>7</v>
      </c>
      <c r="H287" s="26" t="s">
        <v>11</v>
      </c>
      <c r="I287" s="24" t="s">
        <v>9</v>
      </c>
      <c r="J287" s="24" t="s">
        <v>10</v>
      </c>
      <c r="K287" s="27">
        <v>70</v>
      </c>
      <c r="L287" s="70">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c r="AG287" s="93">
        <f t="shared" si="4"/>
        <v>0</v>
      </c>
    </row>
    <row r="288" spans="1:33" ht="39.6">
      <c r="A288" s="56" t="s">
        <v>56</v>
      </c>
      <c r="B288" s="24" t="s">
        <v>66</v>
      </c>
      <c r="C288" s="24" t="s">
        <v>67</v>
      </c>
      <c r="D288" s="45" t="s">
        <v>72</v>
      </c>
      <c r="E288" s="45" t="s">
        <v>73</v>
      </c>
      <c r="F288" s="58" t="s">
        <v>61</v>
      </c>
      <c r="G288" s="42" t="s">
        <v>7</v>
      </c>
      <c r="H288" s="26" t="s">
        <v>11</v>
      </c>
      <c r="I288" s="24" t="s">
        <v>6</v>
      </c>
      <c r="J288" s="24" t="s">
        <v>10</v>
      </c>
      <c r="K288" s="27">
        <v>70</v>
      </c>
      <c r="L288" s="70">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c r="AG288" s="93">
        <f t="shared" si="4"/>
        <v>0</v>
      </c>
    </row>
    <row r="289" spans="1:33" ht="39.6">
      <c r="A289" s="56" t="s">
        <v>56</v>
      </c>
      <c r="B289" s="24" t="s">
        <v>66</v>
      </c>
      <c r="C289" s="24" t="s">
        <v>67</v>
      </c>
      <c r="D289" s="45" t="s">
        <v>72</v>
      </c>
      <c r="E289" s="45" t="s">
        <v>73</v>
      </c>
      <c r="F289" s="58" t="s">
        <v>61</v>
      </c>
      <c r="G289" s="42" t="s">
        <v>7</v>
      </c>
      <c r="H289" s="26" t="s">
        <v>11</v>
      </c>
      <c r="I289" s="24" t="s">
        <v>12</v>
      </c>
      <c r="J289" s="24" t="s">
        <v>10</v>
      </c>
      <c r="K289" s="27">
        <v>70</v>
      </c>
      <c r="L289" s="70">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c r="AG289" s="93">
        <f t="shared" si="4"/>
        <v>0</v>
      </c>
    </row>
    <row r="290" spans="1:33" ht="39.6">
      <c r="A290" s="56" t="s">
        <v>56</v>
      </c>
      <c r="B290" s="24" t="s">
        <v>66</v>
      </c>
      <c r="C290" s="24" t="s">
        <v>67</v>
      </c>
      <c r="D290" s="45" t="s">
        <v>72</v>
      </c>
      <c r="E290" s="45" t="s">
        <v>73</v>
      </c>
      <c r="F290" s="58" t="s">
        <v>61</v>
      </c>
      <c r="G290" s="42" t="s">
        <v>7</v>
      </c>
      <c r="H290" s="26" t="s">
        <v>11</v>
      </c>
      <c r="I290" s="24" t="s">
        <v>9</v>
      </c>
      <c r="J290" s="24" t="s">
        <v>10</v>
      </c>
      <c r="K290" s="27">
        <v>70</v>
      </c>
      <c r="L290" s="70">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c r="AG290" s="93">
        <f t="shared" si="4"/>
        <v>0</v>
      </c>
    </row>
    <row r="291" spans="1:33" ht="39.6">
      <c r="A291" s="56" t="s">
        <v>56</v>
      </c>
      <c r="B291" s="24" t="s">
        <v>66</v>
      </c>
      <c r="C291" s="24" t="s">
        <v>67</v>
      </c>
      <c r="D291" s="45" t="s">
        <v>72</v>
      </c>
      <c r="E291" s="45" t="s">
        <v>73</v>
      </c>
      <c r="F291" s="58" t="s">
        <v>61</v>
      </c>
      <c r="G291" s="42" t="s">
        <v>7</v>
      </c>
      <c r="H291" s="26" t="s">
        <v>11</v>
      </c>
      <c r="I291" s="24" t="s">
        <v>6</v>
      </c>
      <c r="J291" s="24" t="s">
        <v>10</v>
      </c>
      <c r="K291" s="27">
        <v>70</v>
      </c>
      <c r="L291" s="70">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c r="AG291" s="93">
        <f t="shared" si="4"/>
        <v>0</v>
      </c>
    </row>
    <row r="292" spans="1:33" ht="26.45">
      <c r="A292" s="56" t="s">
        <v>56</v>
      </c>
      <c r="B292" s="24" t="s">
        <v>66</v>
      </c>
      <c r="C292" s="24" t="s">
        <v>67</v>
      </c>
      <c r="D292" s="45" t="s">
        <v>72</v>
      </c>
      <c r="E292" s="45" t="s">
        <v>73</v>
      </c>
      <c r="F292" s="58" t="s">
        <v>61</v>
      </c>
      <c r="G292" s="42" t="s">
        <v>7</v>
      </c>
      <c r="H292" s="26" t="s">
        <v>11</v>
      </c>
      <c r="I292" s="24" t="s">
        <v>12</v>
      </c>
      <c r="J292" s="24" t="s">
        <v>10</v>
      </c>
      <c r="K292" s="27">
        <v>70</v>
      </c>
      <c r="L292" s="70">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c r="AG292" s="93">
        <f t="shared" si="4"/>
        <v>0</v>
      </c>
    </row>
    <row r="293" spans="1:33" ht="26.45">
      <c r="A293" s="56" t="s">
        <v>56</v>
      </c>
      <c r="B293" s="24" t="s">
        <v>66</v>
      </c>
      <c r="C293" s="24" t="s">
        <v>67</v>
      </c>
      <c r="D293" s="45" t="s">
        <v>72</v>
      </c>
      <c r="E293" s="45" t="s">
        <v>73</v>
      </c>
      <c r="F293" s="58" t="s">
        <v>61</v>
      </c>
      <c r="G293" s="42" t="s">
        <v>7</v>
      </c>
      <c r="H293" s="26" t="s">
        <v>11</v>
      </c>
      <c r="I293" s="24" t="s">
        <v>9</v>
      </c>
      <c r="J293" s="24" t="s">
        <v>10</v>
      </c>
      <c r="K293" s="27">
        <v>70</v>
      </c>
      <c r="L293" s="70">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c r="AG293" s="93">
        <f t="shared" si="4"/>
        <v>0</v>
      </c>
    </row>
    <row r="294" spans="1:33" ht="26.45">
      <c r="A294" s="56" t="s">
        <v>56</v>
      </c>
      <c r="B294" s="24" t="s">
        <v>66</v>
      </c>
      <c r="C294" s="24" t="s">
        <v>67</v>
      </c>
      <c r="D294" s="45" t="s">
        <v>72</v>
      </c>
      <c r="E294" s="45" t="s">
        <v>73</v>
      </c>
      <c r="F294" s="58" t="s">
        <v>61</v>
      </c>
      <c r="G294" s="42" t="s">
        <v>7</v>
      </c>
      <c r="H294" s="26" t="s">
        <v>11</v>
      </c>
      <c r="I294" s="24" t="s">
        <v>6</v>
      </c>
      <c r="J294" s="24" t="s">
        <v>10</v>
      </c>
      <c r="K294" s="27">
        <v>70</v>
      </c>
      <c r="L294" s="70">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c r="AG294" s="93">
        <f t="shared" si="4"/>
        <v>0</v>
      </c>
    </row>
    <row r="295" spans="1:33" ht="26.45">
      <c r="A295" s="56" t="s">
        <v>56</v>
      </c>
      <c r="B295" s="24" t="s">
        <v>66</v>
      </c>
      <c r="C295" s="24" t="s">
        <v>67</v>
      </c>
      <c r="D295" s="45" t="s">
        <v>72</v>
      </c>
      <c r="E295" s="45" t="s">
        <v>73</v>
      </c>
      <c r="F295" s="58" t="s">
        <v>61</v>
      </c>
      <c r="G295" s="42" t="s">
        <v>7</v>
      </c>
      <c r="H295" s="26" t="s">
        <v>11</v>
      </c>
      <c r="I295" s="24" t="s">
        <v>12</v>
      </c>
      <c r="J295" s="24" t="s">
        <v>10</v>
      </c>
      <c r="K295" s="27">
        <v>70</v>
      </c>
      <c r="L295" s="70">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c r="AG295" s="93">
        <f t="shared" si="4"/>
        <v>0</v>
      </c>
    </row>
    <row r="296" spans="1:33" ht="26.45">
      <c r="A296" s="56" t="s">
        <v>56</v>
      </c>
      <c r="B296" s="24" t="s">
        <v>66</v>
      </c>
      <c r="C296" s="24" t="s">
        <v>67</v>
      </c>
      <c r="D296" s="45" t="s">
        <v>72</v>
      </c>
      <c r="E296" s="45" t="s">
        <v>73</v>
      </c>
      <c r="F296" s="58" t="s">
        <v>61</v>
      </c>
      <c r="G296" s="42" t="s">
        <v>7</v>
      </c>
      <c r="H296" s="26" t="s">
        <v>11</v>
      </c>
      <c r="I296" s="24" t="s">
        <v>9</v>
      </c>
      <c r="J296" s="24" t="s">
        <v>10</v>
      </c>
      <c r="K296" s="27">
        <v>70</v>
      </c>
      <c r="L296" s="70">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c r="AG296" s="93">
        <f t="shared" si="4"/>
        <v>0</v>
      </c>
    </row>
    <row r="297" spans="1:33" ht="26.45">
      <c r="A297" s="56" t="s">
        <v>56</v>
      </c>
      <c r="B297" s="24" t="s">
        <v>66</v>
      </c>
      <c r="C297" s="24" t="s">
        <v>67</v>
      </c>
      <c r="D297" s="45" t="s">
        <v>72</v>
      </c>
      <c r="E297" s="45" t="s">
        <v>73</v>
      </c>
      <c r="F297" s="58" t="s">
        <v>61</v>
      </c>
      <c r="G297" s="42" t="s">
        <v>7</v>
      </c>
      <c r="H297" s="26" t="s">
        <v>11</v>
      </c>
      <c r="I297" s="24" t="s">
        <v>6</v>
      </c>
      <c r="J297" s="24" t="s">
        <v>10</v>
      </c>
      <c r="K297" s="27">
        <v>70</v>
      </c>
      <c r="L297" s="70">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c r="AG297" s="93">
        <f t="shared" si="4"/>
        <v>0</v>
      </c>
    </row>
    <row r="298" spans="1:33" ht="26.45">
      <c r="A298" s="56" t="s">
        <v>56</v>
      </c>
      <c r="B298" s="24" t="s">
        <v>66</v>
      </c>
      <c r="C298" s="24" t="s">
        <v>67</v>
      </c>
      <c r="D298" s="45" t="s">
        <v>72</v>
      </c>
      <c r="E298" s="45" t="s">
        <v>73</v>
      </c>
      <c r="F298" s="58" t="s">
        <v>61</v>
      </c>
      <c r="G298" s="42" t="s">
        <v>7</v>
      </c>
      <c r="H298" s="26" t="s">
        <v>11</v>
      </c>
      <c r="I298" s="24" t="s">
        <v>12</v>
      </c>
      <c r="J298" s="24" t="s">
        <v>10</v>
      </c>
      <c r="K298" s="27">
        <v>70</v>
      </c>
      <c r="L298" s="70">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c r="AG298" s="93">
        <f t="shared" si="4"/>
        <v>0</v>
      </c>
    </row>
    <row r="299" spans="1:33" ht="26.45">
      <c r="A299" s="56" t="s">
        <v>56</v>
      </c>
      <c r="B299" s="24" t="s">
        <v>66</v>
      </c>
      <c r="C299" s="24" t="s">
        <v>67</v>
      </c>
      <c r="D299" s="45" t="s">
        <v>72</v>
      </c>
      <c r="E299" s="45" t="s">
        <v>73</v>
      </c>
      <c r="F299" s="58" t="s">
        <v>61</v>
      </c>
      <c r="G299" s="42" t="s">
        <v>7</v>
      </c>
      <c r="H299" s="26" t="s">
        <v>11</v>
      </c>
      <c r="I299" s="24" t="s">
        <v>9</v>
      </c>
      <c r="J299" s="24" t="s">
        <v>10</v>
      </c>
      <c r="K299" s="27">
        <v>70</v>
      </c>
      <c r="L299" s="70">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c r="AG299" s="93">
        <f t="shared" si="4"/>
        <v>0</v>
      </c>
    </row>
    <row r="300" spans="1:33" ht="26.45">
      <c r="A300" s="56" t="s">
        <v>56</v>
      </c>
      <c r="B300" s="24" t="s">
        <v>66</v>
      </c>
      <c r="C300" s="24" t="s">
        <v>67</v>
      </c>
      <c r="D300" s="45" t="s">
        <v>72</v>
      </c>
      <c r="E300" s="45" t="s">
        <v>73</v>
      </c>
      <c r="F300" s="58" t="s">
        <v>61</v>
      </c>
      <c r="G300" s="42" t="s">
        <v>7</v>
      </c>
      <c r="H300" s="26" t="s">
        <v>11</v>
      </c>
      <c r="I300" s="24" t="s">
        <v>6</v>
      </c>
      <c r="J300" s="38" t="s">
        <v>10</v>
      </c>
      <c r="K300" s="53">
        <v>70</v>
      </c>
      <c r="L300" s="70">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c r="AG300" s="93">
        <f t="shared" si="4"/>
        <v>0</v>
      </c>
    </row>
    <row r="301" spans="1:33" ht="105.6">
      <c r="A301" s="61" t="s">
        <v>56</v>
      </c>
      <c r="B301" s="24" t="s">
        <v>57</v>
      </c>
      <c r="C301" s="24" t="s">
        <v>58</v>
      </c>
      <c r="D301" s="45" t="s">
        <v>150</v>
      </c>
      <c r="E301" s="45" t="s">
        <v>151</v>
      </c>
      <c r="F301" s="58" t="s">
        <v>61</v>
      </c>
      <c r="G301" s="42" t="s">
        <v>10</v>
      </c>
      <c r="H301" s="26" t="s">
        <v>5</v>
      </c>
      <c r="I301" s="24" t="s">
        <v>12</v>
      </c>
      <c r="J301" s="38" t="s">
        <v>7</v>
      </c>
      <c r="K301" s="53">
        <v>40</v>
      </c>
      <c r="L301" s="70">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c r="AG301" s="93">
        <f t="shared" si="4"/>
        <v>0</v>
      </c>
    </row>
    <row r="302" spans="1:33" ht="105.6">
      <c r="A302" s="61" t="s">
        <v>56</v>
      </c>
      <c r="B302" s="24" t="s">
        <v>57</v>
      </c>
      <c r="C302" s="24" t="s">
        <v>58</v>
      </c>
      <c r="D302" s="45" t="s">
        <v>150</v>
      </c>
      <c r="E302" s="45" t="s">
        <v>151</v>
      </c>
      <c r="F302" s="58" t="s">
        <v>61</v>
      </c>
      <c r="G302" s="42" t="s">
        <v>10</v>
      </c>
      <c r="H302" s="26" t="s">
        <v>5</v>
      </c>
      <c r="I302" s="24" t="s">
        <v>9</v>
      </c>
      <c r="J302" s="38" t="s">
        <v>7</v>
      </c>
      <c r="K302" s="53">
        <v>40</v>
      </c>
      <c r="L302" s="70">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c r="AG302" s="93">
        <f t="shared" si="4"/>
        <v>0</v>
      </c>
    </row>
    <row r="303" spans="1:33" ht="105.6">
      <c r="A303" s="61" t="s">
        <v>56</v>
      </c>
      <c r="B303" s="24" t="s">
        <v>57</v>
      </c>
      <c r="C303" s="24" t="s">
        <v>58</v>
      </c>
      <c r="D303" s="45" t="s">
        <v>150</v>
      </c>
      <c r="E303" s="45" t="s">
        <v>151</v>
      </c>
      <c r="F303" s="58" t="s">
        <v>61</v>
      </c>
      <c r="G303" s="42" t="s">
        <v>10</v>
      </c>
      <c r="H303" s="26" t="s">
        <v>5</v>
      </c>
      <c r="I303" s="24" t="s">
        <v>6</v>
      </c>
      <c r="J303" s="38" t="s">
        <v>7</v>
      </c>
      <c r="K303" s="53">
        <v>40</v>
      </c>
      <c r="L303" s="70">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c r="AG303" s="93">
        <f t="shared" si="4"/>
        <v>0</v>
      </c>
    </row>
    <row r="304" spans="1:33" ht="105.6">
      <c r="A304" s="61" t="s">
        <v>56</v>
      </c>
      <c r="B304" s="24" t="s">
        <v>57</v>
      </c>
      <c r="C304" s="24" t="s">
        <v>58</v>
      </c>
      <c r="D304" s="45" t="s">
        <v>249</v>
      </c>
      <c r="E304" s="45" t="s">
        <v>250</v>
      </c>
      <c r="F304" s="58" t="s">
        <v>61</v>
      </c>
      <c r="G304" s="42" t="s">
        <v>10</v>
      </c>
      <c r="H304" s="26" t="s">
        <v>5</v>
      </c>
      <c r="I304" s="24" t="s">
        <v>12</v>
      </c>
      <c r="J304" s="38" t="s">
        <v>7</v>
      </c>
      <c r="K304" s="53">
        <v>40</v>
      </c>
      <c r="L304" s="70">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c r="AG304" s="93">
        <f t="shared" si="4"/>
        <v>0</v>
      </c>
    </row>
    <row r="305" spans="1:33" ht="26.45">
      <c r="A305" s="61" t="s">
        <v>56</v>
      </c>
      <c r="B305" s="24" t="s">
        <v>57</v>
      </c>
      <c r="C305" s="24" t="s">
        <v>58</v>
      </c>
      <c r="D305" s="45" t="s">
        <v>252</v>
      </c>
      <c r="E305" s="45" t="s">
        <v>253</v>
      </c>
      <c r="F305" s="58" t="s">
        <v>61</v>
      </c>
      <c r="G305" s="42" t="s">
        <v>10</v>
      </c>
      <c r="H305" s="26" t="s">
        <v>5</v>
      </c>
      <c r="I305" s="24" t="s">
        <v>12</v>
      </c>
      <c r="J305" s="38" t="s">
        <v>7</v>
      </c>
      <c r="K305" s="53">
        <v>50</v>
      </c>
      <c r="L305" s="70">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c r="AG305" s="93">
        <f t="shared" si="4"/>
        <v>0</v>
      </c>
    </row>
    <row r="306" spans="1:33" ht="92.45">
      <c r="A306" s="61" t="s">
        <v>56</v>
      </c>
      <c r="B306" s="24" t="s">
        <v>84</v>
      </c>
      <c r="C306" s="24" t="s">
        <v>85</v>
      </c>
      <c r="D306" s="45" t="s">
        <v>235</v>
      </c>
      <c r="E306" s="45" t="s">
        <v>236</v>
      </c>
      <c r="F306" s="58" t="s">
        <v>61</v>
      </c>
      <c r="G306" s="42" t="s">
        <v>7</v>
      </c>
      <c r="H306" s="26" t="s">
        <v>5</v>
      </c>
      <c r="I306" s="24" t="s">
        <v>12</v>
      </c>
      <c r="J306" s="38" t="s">
        <v>7</v>
      </c>
      <c r="K306" s="53">
        <v>40</v>
      </c>
      <c r="L306" s="70">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c r="AG306" s="93">
        <f t="shared" si="4"/>
        <v>0</v>
      </c>
    </row>
    <row r="307" spans="1:33" ht="92.45">
      <c r="A307" s="61" t="s">
        <v>56</v>
      </c>
      <c r="B307" s="24" t="s">
        <v>84</v>
      </c>
      <c r="C307" s="24" t="s">
        <v>85</v>
      </c>
      <c r="D307" s="45" t="s">
        <v>235</v>
      </c>
      <c r="E307" s="45" t="s">
        <v>236</v>
      </c>
      <c r="F307" s="58" t="s">
        <v>61</v>
      </c>
      <c r="G307" s="42" t="s">
        <v>7</v>
      </c>
      <c r="H307" s="26" t="s">
        <v>5</v>
      </c>
      <c r="I307" s="24" t="s">
        <v>9</v>
      </c>
      <c r="J307" s="38" t="s">
        <v>7</v>
      </c>
      <c r="K307" s="53">
        <v>40</v>
      </c>
      <c r="L307" s="70">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c r="AG307" s="93">
        <f t="shared" si="4"/>
        <v>0</v>
      </c>
    </row>
    <row r="308" spans="1:33" ht="92.45">
      <c r="A308" s="61" t="s">
        <v>56</v>
      </c>
      <c r="B308" s="24" t="s">
        <v>84</v>
      </c>
      <c r="C308" s="24" t="s">
        <v>85</v>
      </c>
      <c r="D308" s="45" t="s">
        <v>235</v>
      </c>
      <c r="E308" s="45" t="s">
        <v>236</v>
      </c>
      <c r="F308" s="58" t="s">
        <v>61</v>
      </c>
      <c r="G308" s="42" t="s">
        <v>7</v>
      </c>
      <c r="H308" s="26" t="s">
        <v>5</v>
      </c>
      <c r="I308" s="24" t="s">
        <v>6</v>
      </c>
      <c r="J308" s="38" t="s">
        <v>7</v>
      </c>
      <c r="K308" s="53">
        <v>40</v>
      </c>
      <c r="L308" s="70">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c r="AG308" s="93">
        <f t="shared" si="4"/>
        <v>0</v>
      </c>
    </row>
    <row r="309" spans="1:33" ht="92.45">
      <c r="A309" s="61" t="s">
        <v>56</v>
      </c>
      <c r="B309" s="24" t="s">
        <v>84</v>
      </c>
      <c r="C309" s="24" t="s">
        <v>85</v>
      </c>
      <c r="D309" s="45" t="s">
        <v>235</v>
      </c>
      <c r="E309" s="45" t="s">
        <v>236</v>
      </c>
      <c r="F309" s="58" t="s">
        <v>61</v>
      </c>
      <c r="G309" s="42" t="s">
        <v>7</v>
      </c>
      <c r="H309" s="26" t="s">
        <v>5</v>
      </c>
      <c r="I309" s="24" t="s">
        <v>12</v>
      </c>
      <c r="J309" s="38" t="s">
        <v>7</v>
      </c>
      <c r="K309" s="53">
        <v>40</v>
      </c>
      <c r="L309" s="70">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c r="AG309" s="93">
        <f t="shared" si="4"/>
        <v>0</v>
      </c>
    </row>
    <row r="310" spans="1:33" ht="92.45">
      <c r="A310" s="61" t="s">
        <v>56</v>
      </c>
      <c r="B310" s="24" t="s">
        <v>84</v>
      </c>
      <c r="C310" s="24" t="s">
        <v>85</v>
      </c>
      <c r="D310" s="45" t="s">
        <v>235</v>
      </c>
      <c r="E310" s="45" t="s">
        <v>236</v>
      </c>
      <c r="F310" s="58" t="s">
        <v>61</v>
      </c>
      <c r="G310" s="42" t="s">
        <v>7</v>
      </c>
      <c r="H310" s="26" t="s">
        <v>5</v>
      </c>
      <c r="I310" s="24" t="s">
        <v>9</v>
      </c>
      <c r="J310" s="38" t="s">
        <v>7</v>
      </c>
      <c r="K310" s="53">
        <v>40</v>
      </c>
      <c r="L310" s="70">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c r="AG310" s="93">
        <f t="shared" si="4"/>
        <v>0</v>
      </c>
    </row>
    <row r="311" spans="1:33" ht="39.6">
      <c r="A311" s="56" t="s">
        <v>56</v>
      </c>
      <c r="B311" s="24" t="s">
        <v>66</v>
      </c>
      <c r="C311" s="24" t="s">
        <v>67</v>
      </c>
      <c r="D311" s="45" t="s">
        <v>101</v>
      </c>
      <c r="E311" s="45" t="s">
        <v>102</v>
      </c>
      <c r="F311" s="58" t="s">
        <v>61</v>
      </c>
      <c r="G311" s="42" t="s">
        <v>7</v>
      </c>
      <c r="H311" s="26" t="s">
        <v>8</v>
      </c>
      <c r="I311" s="24" t="s">
        <v>12</v>
      </c>
      <c r="J311" s="38" t="s">
        <v>10</v>
      </c>
      <c r="K311" s="53">
        <v>70</v>
      </c>
      <c r="L311" s="70">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c r="AG311" s="93">
        <f t="shared" si="4"/>
        <v>0</v>
      </c>
    </row>
    <row r="312" spans="1:33" ht="39.6">
      <c r="A312" s="56" t="s">
        <v>56</v>
      </c>
      <c r="B312" s="24" t="s">
        <v>66</v>
      </c>
      <c r="C312" s="24" t="s">
        <v>67</v>
      </c>
      <c r="D312" s="45" t="s">
        <v>101</v>
      </c>
      <c r="E312" s="45" t="s">
        <v>102</v>
      </c>
      <c r="F312" s="58" t="s">
        <v>61</v>
      </c>
      <c r="G312" s="42" t="s">
        <v>7</v>
      </c>
      <c r="H312" s="26" t="s">
        <v>8</v>
      </c>
      <c r="I312" s="24" t="s">
        <v>9</v>
      </c>
      <c r="J312" s="38" t="s">
        <v>10</v>
      </c>
      <c r="K312" s="53">
        <v>70</v>
      </c>
      <c r="L312" s="70">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c r="AG312" s="93">
        <f t="shared" si="4"/>
        <v>0</v>
      </c>
    </row>
    <row r="313" spans="1:33" ht="39.6">
      <c r="A313" s="56" t="s">
        <v>56</v>
      </c>
      <c r="B313" s="24" t="s">
        <v>66</v>
      </c>
      <c r="C313" s="24" t="s">
        <v>67</v>
      </c>
      <c r="D313" s="45" t="s">
        <v>101</v>
      </c>
      <c r="E313" s="45" t="s">
        <v>102</v>
      </c>
      <c r="F313" s="58" t="s">
        <v>61</v>
      </c>
      <c r="G313" s="42" t="s">
        <v>7</v>
      </c>
      <c r="H313" s="26" t="s">
        <v>8</v>
      </c>
      <c r="I313" s="24" t="s">
        <v>6</v>
      </c>
      <c r="J313" s="38" t="s">
        <v>10</v>
      </c>
      <c r="K313" s="53">
        <v>70</v>
      </c>
      <c r="L313" s="70">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c r="AG313" s="93">
        <f t="shared" si="4"/>
        <v>0</v>
      </c>
    </row>
    <row r="314" spans="1:33" ht="39.6">
      <c r="A314" s="56" t="s">
        <v>56</v>
      </c>
      <c r="B314" s="24" t="s">
        <v>66</v>
      </c>
      <c r="C314" s="24" t="s">
        <v>67</v>
      </c>
      <c r="D314" s="45" t="s">
        <v>101</v>
      </c>
      <c r="E314" s="45" t="s">
        <v>102</v>
      </c>
      <c r="F314" s="58" t="s">
        <v>61</v>
      </c>
      <c r="G314" s="42" t="s">
        <v>7</v>
      </c>
      <c r="H314" s="26" t="s">
        <v>8</v>
      </c>
      <c r="I314" s="24" t="s">
        <v>12</v>
      </c>
      <c r="J314" s="38" t="s">
        <v>10</v>
      </c>
      <c r="K314" s="53">
        <v>70</v>
      </c>
      <c r="L314" s="70">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c r="AG314" s="93">
        <f t="shared" si="4"/>
        <v>0</v>
      </c>
    </row>
    <row r="315" spans="1:33" ht="39.6">
      <c r="A315" s="56" t="s">
        <v>56</v>
      </c>
      <c r="B315" s="24" t="s">
        <v>66</v>
      </c>
      <c r="C315" s="24" t="s">
        <v>67</v>
      </c>
      <c r="D315" s="45" t="s">
        <v>101</v>
      </c>
      <c r="E315" s="45" t="s">
        <v>102</v>
      </c>
      <c r="F315" s="58" t="s">
        <v>61</v>
      </c>
      <c r="G315" s="42" t="s">
        <v>7</v>
      </c>
      <c r="H315" s="26" t="s">
        <v>8</v>
      </c>
      <c r="I315" s="24" t="s">
        <v>9</v>
      </c>
      <c r="J315" s="38" t="s">
        <v>10</v>
      </c>
      <c r="K315" s="53">
        <v>70</v>
      </c>
      <c r="L315" s="70">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c r="AG315" s="93">
        <f t="shared" si="4"/>
        <v>0</v>
      </c>
    </row>
    <row r="316" spans="1:33" ht="39.6">
      <c r="A316" s="56" t="s">
        <v>56</v>
      </c>
      <c r="B316" s="24" t="s">
        <v>66</v>
      </c>
      <c r="C316" s="24" t="s">
        <v>67</v>
      </c>
      <c r="D316" s="45" t="s">
        <v>101</v>
      </c>
      <c r="E316" s="45" t="s">
        <v>102</v>
      </c>
      <c r="F316" s="58" t="s">
        <v>61</v>
      </c>
      <c r="G316" s="42" t="s">
        <v>7</v>
      </c>
      <c r="H316" s="26" t="s">
        <v>8</v>
      </c>
      <c r="I316" s="24" t="s">
        <v>6</v>
      </c>
      <c r="J316" s="38" t="s">
        <v>10</v>
      </c>
      <c r="K316" s="53">
        <v>70</v>
      </c>
      <c r="L316" s="70">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c r="AG316" s="93">
        <f t="shared" si="4"/>
        <v>0</v>
      </c>
    </row>
    <row r="317" spans="1:33" ht="26.45">
      <c r="A317" s="56" t="s">
        <v>56</v>
      </c>
      <c r="B317" s="24" t="s">
        <v>66</v>
      </c>
      <c r="C317" s="24" t="s">
        <v>67</v>
      </c>
      <c r="D317" s="45" t="s">
        <v>101</v>
      </c>
      <c r="E317" s="45" t="s">
        <v>102</v>
      </c>
      <c r="F317" s="58" t="s">
        <v>61</v>
      </c>
      <c r="G317" s="42" t="s">
        <v>7</v>
      </c>
      <c r="H317" s="26" t="s">
        <v>8</v>
      </c>
      <c r="I317" s="24" t="s">
        <v>12</v>
      </c>
      <c r="J317" s="38" t="s">
        <v>10</v>
      </c>
      <c r="K317" s="53">
        <v>70</v>
      </c>
      <c r="L317" s="70">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c r="AG317" s="93">
        <f t="shared" si="4"/>
        <v>0</v>
      </c>
    </row>
    <row r="318" spans="1:33" ht="26.45">
      <c r="A318" s="56" t="s">
        <v>56</v>
      </c>
      <c r="B318" s="24" t="s">
        <v>66</v>
      </c>
      <c r="C318" s="24" t="s">
        <v>67</v>
      </c>
      <c r="D318" s="45" t="s">
        <v>101</v>
      </c>
      <c r="E318" s="45" t="s">
        <v>102</v>
      </c>
      <c r="F318" s="58" t="s">
        <v>61</v>
      </c>
      <c r="G318" s="42" t="s">
        <v>7</v>
      </c>
      <c r="H318" s="26" t="s">
        <v>8</v>
      </c>
      <c r="I318" s="24" t="s">
        <v>9</v>
      </c>
      <c r="J318" s="38" t="s">
        <v>10</v>
      </c>
      <c r="K318" s="53">
        <v>70</v>
      </c>
      <c r="L318" s="70">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c r="AG318" s="93">
        <f t="shared" si="4"/>
        <v>0</v>
      </c>
    </row>
    <row r="319" spans="1:33" ht="26.45">
      <c r="A319" s="56" t="s">
        <v>56</v>
      </c>
      <c r="B319" s="24" t="s">
        <v>66</v>
      </c>
      <c r="C319" s="24" t="s">
        <v>67</v>
      </c>
      <c r="D319" s="45" t="s">
        <v>101</v>
      </c>
      <c r="E319" s="45" t="s">
        <v>102</v>
      </c>
      <c r="F319" s="58" t="s">
        <v>61</v>
      </c>
      <c r="G319" s="42" t="s">
        <v>7</v>
      </c>
      <c r="H319" s="26" t="s">
        <v>8</v>
      </c>
      <c r="I319" s="24" t="s">
        <v>6</v>
      </c>
      <c r="J319" s="38" t="s">
        <v>10</v>
      </c>
      <c r="K319" s="53">
        <v>70</v>
      </c>
      <c r="L319" s="70">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c r="AG319" s="93">
        <f t="shared" si="4"/>
        <v>0</v>
      </c>
    </row>
    <row r="320" spans="1:33" ht="26.45">
      <c r="A320" s="56" t="s">
        <v>56</v>
      </c>
      <c r="B320" s="24" t="s">
        <v>66</v>
      </c>
      <c r="C320" s="24" t="s">
        <v>67</v>
      </c>
      <c r="D320" s="45" t="s">
        <v>101</v>
      </c>
      <c r="E320" s="45" t="s">
        <v>102</v>
      </c>
      <c r="F320" s="58" t="s">
        <v>61</v>
      </c>
      <c r="G320" s="42" t="s">
        <v>7</v>
      </c>
      <c r="H320" s="26" t="s">
        <v>8</v>
      </c>
      <c r="I320" s="24" t="s">
        <v>12</v>
      </c>
      <c r="J320" s="38" t="s">
        <v>10</v>
      </c>
      <c r="K320" s="53">
        <v>70</v>
      </c>
      <c r="L320" s="70">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c r="AG320" s="93">
        <f t="shared" si="4"/>
        <v>0</v>
      </c>
    </row>
    <row r="321" spans="1:33" ht="26.45">
      <c r="A321" s="56" t="s">
        <v>56</v>
      </c>
      <c r="B321" s="24" t="s">
        <v>66</v>
      </c>
      <c r="C321" s="24" t="s">
        <v>67</v>
      </c>
      <c r="D321" s="45" t="s">
        <v>101</v>
      </c>
      <c r="E321" s="45" t="s">
        <v>102</v>
      </c>
      <c r="F321" s="58" t="s">
        <v>61</v>
      </c>
      <c r="G321" s="42" t="s">
        <v>7</v>
      </c>
      <c r="H321" s="26" t="s">
        <v>8</v>
      </c>
      <c r="I321" s="24" t="s">
        <v>9</v>
      </c>
      <c r="J321" s="38" t="s">
        <v>10</v>
      </c>
      <c r="K321" s="53">
        <v>70</v>
      </c>
      <c r="L321" s="70">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c r="AG321" s="93">
        <f t="shared" si="4"/>
        <v>0</v>
      </c>
    </row>
    <row r="322" spans="1:33" ht="26.45">
      <c r="A322" s="56" t="s">
        <v>56</v>
      </c>
      <c r="B322" s="24" t="s">
        <v>66</v>
      </c>
      <c r="C322" s="24" t="s">
        <v>67</v>
      </c>
      <c r="D322" s="45" t="s">
        <v>101</v>
      </c>
      <c r="E322" s="45" t="s">
        <v>102</v>
      </c>
      <c r="F322" s="58" t="s">
        <v>61</v>
      </c>
      <c r="G322" s="42" t="s">
        <v>7</v>
      </c>
      <c r="H322" s="26" t="s">
        <v>8</v>
      </c>
      <c r="I322" s="24" t="s">
        <v>6</v>
      </c>
      <c r="J322" s="38" t="s">
        <v>10</v>
      </c>
      <c r="K322" s="53">
        <v>70</v>
      </c>
      <c r="L322" s="70">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c r="AG322" s="93">
        <f t="shared" si="4"/>
        <v>0</v>
      </c>
    </row>
    <row r="323" spans="1:33" ht="26.45">
      <c r="A323" s="56" t="s">
        <v>56</v>
      </c>
      <c r="B323" s="24" t="s">
        <v>66</v>
      </c>
      <c r="C323" s="24" t="s">
        <v>67</v>
      </c>
      <c r="D323" s="45" t="s">
        <v>101</v>
      </c>
      <c r="E323" s="45" t="s">
        <v>102</v>
      </c>
      <c r="F323" s="58" t="s">
        <v>61</v>
      </c>
      <c r="G323" s="42" t="s">
        <v>7</v>
      </c>
      <c r="H323" s="26" t="s">
        <v>8</v>
      </c>
      <c r="I323" s="24" t="s">
        <v>12</v>
      </c>
      <c r="J323" s="38" t="s">
        <v>10</v>
      </c>
      <c r="K323" s="53">
        <v>70</v>
      </c>
      <c r="L323" s="70">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c r="AG323" s="93">
        <f t="shared" si="4"/>
        <v>0</v>
      </c>
    </row>
    <row r="324" spans="1:33" ht="26.45">
      <c r="A324" s="56" t="s">
        <v>56</v>
      </c>
      <c r="B324" s="24" t="s">
        <v>66</v>
      </c>
      <c r="C324" s="24" t="s">
        <v>67</v>
      </c>
      <c r="D324" s="45" t="s">
        <v>101</v>
      </c>
      <c r="E324" s="45" t="s">
        <v>102</v>
      </c>
      <c r="F324" s="58" t="s">
        <v>61</v>
      </c>
      <c r="G324" s="42" t="s">
        <v>7</v>
      </c>
      <c r="H324" s="26" t="s">
        <v>8</v>
      </c>
      <c r="I324" s="24" t="s">
        <v>9</v>
      </c>
      <c r="J324" s="38" t="s">
        <v>10</v>
      </c>
      <c r="K324" s="53">
        <v>70</v>
      </c>
      <c r="L324" s="70">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c r="AG324" s="93">
        <f t="shared" si="4"/>
        <v>0</v>
      </c>
    </row>
    <row r="325" spans="1:33" ht="26.45">
      <c r="A325" s="56" t="s">
        <v>56</v>
      </c>
      <c r="B325" s="24" t="s">
        <v>66</v>
      </c>
      <c r="C325" s="24" t="s">
        <v>67</v>
      </c>
      <c r="D325" s="45" t="s">
        <v>101</v>
      </c>
      <c r="E325" s="45" t="s">
        <v>102</v>
      </c>
      <c r="F325" s="58" t="s">
        <v>61</v>
      </c>
      <c r="G325" s="42" t="s">
        <v>7</v>
      </c>
      <c r="H325" s="26" t="s">
        <v>8</v>
      </c>
      <c r="I325" s="24" t="s">
        <v>6</v>
      </c>
      <c r="J325" s="38" t="s">
        <v>10</v>
      </c>
      <c r="K325" s="53">
        <v>70</v>
      </c>
      <c r="L325" s="70">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c r="AG325" s="93">
        <f t="shared" si="4"/>
        <v>0</v>
      </c>
    </row>
    <row r="326" spans="1:33" ht="39.6">
      <c r="A326" s="56" t="s">
        <v>56</v>
      </c>
      <c r="B326" s="24" t="s">
        <v>66</v>
      </c>
      <c r="C326" s="24" t="s">
        <v>67</v>
      </c>
      <c r="D326" s="45" t="s">
        <v>101</v>
      </c>
      <c r="E326" s="45" t="s">
        <v>102</v>
      </c>
      <c r="F326" s="58" t="s">
        <v>61</v>
      </c>
      <c r="G326" s="42" t="s">
        <v>7</v>
      </c>
      <c r="H326" s="26" t="s">
        <v>11</v>
      </c>
      <c r="I326" s="24" t="s">
        <v>12</v>
      </c>
      <c r="J326" s="38" t="s">
        <v>10</v>
      </c>
      <c r="K326" s="53">
        <v>70</v>
      </c>
      <c r="L326" s="70">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c r="AG326" s="93">
        <f t="shared" ref="AG326:AG389" si="5">ROUND(L326,0)</f>
        <v>0</v>
      </c>
    </row>
    <row r="327" spans="1:33" ht="39.6">
      <c r="A327" s="56" t="s">
        <v>56</v>
      </c>
      <c r="B327" s="24" t="s">
        <v>66</v>
      </c>
      <c r="C327" s="24" t="s">
        <v>67</v>
      </c>
      <c r="D327" s="45" t="s">
        <v>101</v>
      </c>
      <c r="E327" s="45" t="s">
        <v>102</v>
      </c>
      <c r="F327" s="58" t="s">
        <v>61</v>
      </c>
      <c r="G327" s="42" t="s">
        <v>7</v>
      </c>
      <c r="H327" s="26" t="s">
        <v>11</v>
      </c>
      <c r="I327" s="24" t="s">
        <v>9</v>
      </c>
      <c r="J327" s="38" t="s">
        <v>10</v>
      </c>
      <c r="K327" s="53">
        <v>70</v>
      </c>
      <c r="L327" s="70">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c r="AG327" s="93">
        <f t="shared" si="5"/>
        <v>0</v>
      </c>
    </row>
    <row r="328" spans="1:33" ht="39.6">
      <c r="A328" s="56" t="s">
        <v>56</v>
      </c>
      <c r="B328" s="24" t="s">
        <v>66</v>
      </c>
      <c r="C328" s="24" t="s">
        <v>67</v>
      </c>
      <c r="D328" s="45" t="s">
        <v>101</v>
      </c>
      <c r="E328" s="45" t="s">
        <v>102</v>
      </c>
      <c r="F328" s="58" t="s">
        <v>61</v>
      </c>
      <c r="G328" s="42" t="s">
        <v>7</v>
      </c>
      <c r="H328" s="26" t="s">
        <v>11</v>
      </c>
      <c r="I328" s="24" t="s">
        <v>6</v>
      </c>
      <c r="J328" s="38" t="s">
        <v>10</v>
      </c>
      <c r="K328" s="53">
        <v>70</v>
      </c>
      <c r="L328" s="70">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c r="AG328" s="93">
        <f t="shared" si="5"/>
        <v>0</v>
      </c>
    </row>
    <row r="329" spans="1:33" ht="39.6">
      <c r="A329" s="56" t="s">
        <v>56</v>
      </c>
      <c r="B329" s="24" t="s">
        <v>66</v>
      </c>
      <c r="C329" s="24" t="s">
        <v>67</v>
      </c>
      <c r="D329" s="45" t="s">
        <v>101</v>
      </c>
      <c r="E329" s="45" t="s">
        <v>102</v>
      </c>
      <c r="F329" s="58" t="s">
        <v>61</v>
      </c>
      <c r="G329" s="42" t="s">
        <v>7</v>
      </c>
      <c r="H329" s="26" t="s">
        <v>11</v>
      </c>
      <c r="I329" s="24" t="s">
        <v>12</v>
      </c>
      <c r="J329" s="38" t="s">
        <v>10</v>
      </c>
      <c r="K329" s="53">
        <v>70</v>
      </c>
      <c r="L329" s="70">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c r="AG329" s="93">
        <f t="shared" si="5"/>
        <v>0</v>
      </c>
    </row>
    <row r="330" spans="1:33" ht="39.6">
      <c r="A330" s="56" t="s">
        <v>56</v>
      </c>
      <c r="B330" s="24" t="s">
        <v>66</v>
      </c>
      <c r="C330" s="24" t="s">
        <v>67</v>
      </c>
      <c r="D330" s="45" t="s">
        <v>101</v>
      </c>
      <c r="E330" s="45" t="s">
        <v>102</v>
      </c>
      <c r="F330" s="58" t="s">
        <v>61</v>
      </c>
      <c r="G330" s="42" t="s">
        <v>7</v>
      </c>
      <c r="H330" s="26" t="s">
        <v>11</v>
      </c>
      <c r="I330" s="24" t="s">
        <v>9</v>
      </c>
      <c r="J330" s="24" t="s">
        <v>10</v>
      </c>
      <c r="K330" s="27">
        <v>70</v>
      </c>
      <c r="L330" s="70">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c r="AG330" s="93">
        <f t="shared" si="5"/>
        <v>0</v>
      </c>
    </row>
    <row r="331" spans="1:33" ht="39.6">
      <c r="A331" s="56" t="s">
        <v>56</v>
      </c>
      <c r="B331" s="24" t="s">
        <v>66</v>
      </c>
      <c r="C331" s="24" t="s">
        <v>67</v>
      </c>
      <c r="D331" s="45" t="s">
        <v>101</v>
      </c>
      <c r="E331" s="45" t="s">
        <v>102</v>
      </c>
      <c r="F331" s="58" t="s">
        <v>61</v>
      </c>
      <c r="G331" s="42" t="s">
        <v>7</v>
      </c>
      <c r="H331" s="26" t="s">
        <v>11</v>
      </c>
      <c r="I331" s="24" t="s">
        <v>6</v>
      </c>
      <c r="J331" s="24" t="s">
        <v>10</v>
      </c>
      <c r="K331" s="27">
        <v>70</v>
      </c>
      <c r="L331" s="70">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c r="AG331" s="93">
        <f t="shared" si="5"/>
        <v>0</v>
      </c>
    </row>
    <row r="332" spans="1:33" ht="26.45">
      <c r="A332" s="56" t="s">
        <v>56</v>
      </c>
      <c r="B332" s="24" t="s">
        <v>66</v>
      </c>
      <c r="C332" s="24" t="s">
        <v>67</v>
      </c>
      <c r="D332" s="45" t="s">
        <v>101</v>
      </c>
      <c r="E332" s="45" t="s">
        <v>102</v>
      </c>
      <c r="F332" s="58" t="s">
        <v>61</v>
      </c>
      <c r="G332" s="42" t="s">
        <v>7</v>
      </c>
      <c r="H332" s="26" t="s">
        <v>11</v>
      </c>
      <c r="I332" s="24" t="s">
        <v>12</v>
      </c>
      <c r="J332" s="24" t="s">
        <v>10</v>
      </c>
      <c r="K332" s="27">
        <v>70</v>
      </c>
      <c r="L332" s="70">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c r="AG332" s="93">
        <f t="shared" si="5"/>
        <v>0</v>
      </c>
    </row>
    <row r="333" spans="1:33" ht="26.45">
      <c r="A333" s="56" t="s">
        <v>56</v>
      </c>
      <c r="B333" s="24" t="s">
        <v>66</v>
      </c>
      <c r="C333" s="24" t="s">
        <v>67</v>
      </c>
      <c r="D333" s="45" t="s">
        <v>101</v>
      </c>
      <c r="E333" s="45" t="s">
        <v>102</v>
      </c>
      <c r="F333" s="58" t="s">
        <v>61</v>
      </c>
      <c r="G333" s="42" t="s">
        <v>7</v>
      </c>
      <c r="H333" s="26" t="s">
        <v>11</v>
      </c>
      <c r="I333" s="24" t="s">
        <v>9</v>
      </c>
      <c r="J333" s="24" t="s">
        <v>10</v>
      </c>
      <c r="K333" s="27">
        <v>70</v>
      </c>
      <c r="L333" s="70">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c r="AG333" s="93">
        <f t="shared" si="5"/>
        <v>0</v>
      </c>
    </row>
    <row r="334" spans="1:33" ht="26.45">
      <c r="A334" s="56" t="s">
        <v>56</v>
      </c>
      <c r="B334" s="24" t="s">
        <v>66</v>
      </c>
      <c r="C334" s="24" t="s">
        <v>67</v>
      </c>
      <c r="D334" s="45" t="s">
        <v>101</v>
      </c>
      <c r="E334" s="45" t="s">
        <v>102</v>
      </c>
      <c r="F334" s="58" t="s">
        <v>61</v>
      </c>
      <c r="G334" s="42" t="s">
        <v>7</v>
      </c>
      <c r="H334" s="26" t="s">
        <v>11</v>
      </c>
      <c r="I334" s="24" t="s">
        <v>6</v>
      </c>
      <c r="J334" s="24" t="s">
        <v>10</v>
      </c>
      <c r="K334" s="27">
        <v>70</v>
      </c>
      <c r="L334" s="70">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c r="AG334" s="93">
        <f t="shared" si="5"/>
        <v>0</v>
      </c>
    </row>
    <row r="335" spans="1:33" ht="26.45">
      <c r="A335" s="56" t="s">
        <v>56</v>
      </c>
      <c r="B335" s="24" t="s">
        <v>66</v>
      </c>
      <c r="C335" s="24" t="s">
        <v>67</v>
      </c>
      <c r="D335" s="45" t="s">
        <v>101</v>
      </c>
      <c r="E335" s="45" t="s">
        <v>102</v>
      </c>
      <c r="F335" s="58" t="s">
        <v>61</v>
      </c>
      <c r="G335" s="42" t="s">
        <v>7</v>
      </c>
      <c r="H335" s="26" t="s">
        <v>11</v>
      </c>
      <c r="I335" s="24" t="s">
        <v>12</v>
      </c>
      <c r="J335" s="24" t="s">
        <v>10</v>
      </c>
      <c r="K335" s="27">
        <v>70</v>
      </c>
      <c r="L335" s="70">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c r="AG335" s="93">
        <f t="shared" si="5"/>
        <v>0</v>
      </c>
    </row>
    <row r="336" spans="1:33" ht="26.45">
      <c r="A336" s="56" t="s">
        <v>56</v>
      </c>
      <c r="B336" s="24" t="s">
        <v>66</v>
      </c>
      <c r="C336" s="24" t="s">
        <v>67</v>
      </c>
      <c r="D336" s="45" t="s">
        <v>101</v>
      </c>
      <c r="E336" s="45" t="s">
        <v>102</v>
      </c>
      <c r="F336" s="58" t="s">
        <v>61</v>
      </c>
      <c r="G336" s="42" t="s">
        <v>7</v>
      </c>
      <c r="H336" s="26" t="s">
        <v>11</v>
      </c>
      <c r="I336" s="24" t="s">
        <v>9</v>
      </c>
      <c r="J336" s="24" t="s">
        <v>10</v>
      </c>
      <c r="K336" s="27">
        <v>70</v>
      </c>
      <c r="L336" s="70">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c r="AG336" s="93">
        <f t="shared" si="5"/>
        <v>0</v>
      </c>
    </row>
    <row r="337" spans="1:33" ht="26.45">
      <c r="A337" s="56" t="s">
        <v>56</v>
      </c>
      <c r="B337" s="24" t="s">
        <v>66</v>
      </c>
      <c r="C337" s="24" t="s">
        <v>67</v>
      </c>
      <c r="D337" s="45" t="s">
        <v>101</v>
      </c>
      <c r="E337" s="45" t="s">
        <v>102</v>
      </c>
      <c r="F337" s="58" t="s">
        <v>61</v>
      </c>
      <c r="G337" s="42" t="s">
        <v>7</v>
      </c>
      <c r="H337" s="26" t="s">
        <v>11</v>
      </c>
      <c r="I337" s="24" t="s">
        <v>6</v>
      </c>
      <c r="J337" s="24" t="s">
        <v>10</v>
      </c>
      <c r="K337" s="27">
        <v>70</v>
      </c>
      <c r="L337" s="70">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c r="AG337" s="93">
        <f t="shared" si="5"/>
        <v>0</v>
      </c>
    </row>
    <row r="338" spans="1:33" ht="26.45">
      <c r="A338" s="56" t="s">
        <v>56</v>
      </c>
      <c r="B338" s="24" t="s">
        <v>66</v>
      </c>
      <c r="C338" s="24" t="s">
        <v>67</v>
      </c>
      <c r="D338" s="45" t="s">
        <v>101</v>
      </c>
      <c r="E338" s="45" t="s">
        <v>102</v>
      </c>
      <c r="F338" s="58" t="s">
        <v>61</v>
      </c>
      <c r="G338" s="42" t="s">
        <v>7</v>
      </c>
      <c r="H338" s="26" t="s">
        <v>11</v>
      </c>
      <c r="I338" s="24" t="s">
        <v>12</v>
      </c>
      <c r="J338" s="24" t="s">
        <v>10</v>
      </c>
      <c r="K338" s="27">
        <v>70</v>
      </c>
      <c r="L338" s="70">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c r="AG338" s="93">
        <f t="shared" si="5"/>
        <v>0</v>
      </c>
    </row>
    <row r="339" spans="1:33" ht="26.45">
      <c r="A339" s="56" t="s">
        <v>56</v>
      </c>
      <c r="B339" s="24" t="s">
        <v>66</v>
      </c>
      <c r="C339" s="24" t="s">
        <v>67</v>
      </c>
      <c r="D339" s="45" t="s">
        <v>101</v>
      </c>
      <c r="E339" s="45" t="s">
        <v>102</v>
      </c>
      <c r="F339" s="58" t="s">
        <v>61</v>
      </c>
      <c r="G339" s="42" t="s">
        <v>7</v>
      </c>
      <c r="H339" s="26" t="s">
        <v>11</v>
      </c>
      <c r="I339" s="24" t="s">
        <v>9</v>
      </c>
      <c r="J339" s="24" t="s">
        <v>10</v>
      </c>
      <c r="K339" s="27">
        <v>70</v>
      </c>
      <c r="L339" s="70">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c r="AG339" s="93">
        <f t="shared" si="5"/>
        <v>0</v>
      </c>
    </row>
    <row r="340" spans="1:33" ht="26.45">
      <c r="A340" s="56" t="s">
        <v>56</v>
      </c>
      <c r="B340" s="24" t="s">
        <v>66</v>
      </c>
      <c r="C340" s="24" t="s">
        <v>67</v>
      </c>
      <c r="D340" s="45" t="s">
        <v>101</v>
      </c>
      <c r="E340" s="45" t="s">
        <v>102</v>
      </c>
      <c r="F340" s="58" t="s">
        <v>61</v>
      </c>
      <c r="G340" s="42" t="s">
        <v>7</v>
      </c>
      <c r="H340" s="26" t="s">
        <v>11</v>
      </c>
      <c r="I340" s="24" t="s">
        <v>6</v>
      </c>
      <c r="J340" s="24" t="s">
        <v>10</v>
      </c>
      <c r="K340" s="27">
        <v>70</v>
      </c>
      <c r="L340" s="70">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c r="AG340" s="93">
        <f t="shared" si="5"/>
        <v>0</v>
      </c>
    </row>
    <row r="341" spans="1:33" ht="52.9">
      <c r="A341" s="61" t="s">
        <v>56</v>
      </c>
      <c r="B341" s="24" t="s">
        <v>75</v>
      </c>
      <c r="C341" s="24" t="s">
        <v>76</v>
      </c>
      <c r="D341" s="41" t="s">
        <v>77</v>
      </c>
      <c r="E341" s="41" t="s">
        <v>78</v>
      </c>
      <c r="F341" s="25" t="s">
        <v>79</v>
      </c>
      <c r="G341" s="42" t="s">
        <v>7</v>
      </c>
      <c r="H341" s="26" t="s">
        <v>8</v>
      </c>
      <c r="I341" s="24" t="s">
        <v>12</v>
      </c>
      <c r="J341" s="24" t="s">
        <v>10</v>
      </c>
      <c r="K341" s="27">
        <v>70</v>
      </c>
      <c r="L341" s="70">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c r="AG341" s="93">
        <f t="shared" si="5"/>
        <v>0</v>
      </c>
    </row>
    <row r="342" spans="1:33" ht="52.9">
      <c r="A342" s="61" t="s">
        <v>56</v>
      </c>
      <c r="B342" s="24" t="s">
        <v>75</v>
      </c>
      <c r="C342" s="24" t="s">
        <v>76</v>
      </c>
      <c r="D342" s="41" t="s">
        <v>77</v>
      </c>
      <c r="E342" s="41" t="s">
        <v>78</v>
      </c>
      <c r="F342" s="25" t="s">
        <v>79</v>
      </c>
      <c r="G342" s="42" t="s">
        <v>7</v>
      </c>
      <c r="H342" s="26" t="s">
        <v>11</v>
      </c>
      <c r="I342" s="24" t="s">
        <v>12</v>
      </c>
      <c r="J342" s="24" t="s">
        <v>10</v>
      </c>
      <c r="K342" s="27">
        <v>70</v>
      </c>
      <c r="L342" s="70">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c r="AG342" s="93">
        <f t="shared" si="5"/>
        <v>0</v>
      </c>
    </row>
    <row r="343" spans="1:33" ht="52.9">
      <c r="A343" s="61" t="s">
        <v>56</v>
      </c>
      <c r="B343" s="24" t="s">
        <v>75</v>
      </c>
      <c r="C343" s="24" t="s">
        <v>76</v>
      </c>
      <c r="D343" s="41" t="s">
        <v>77</v>
      </c>
      <c r="E343" s="41" t="s">
        <v>78</v>
      </c>
      <c r="F343" s="25" t="s">
        <v>79</v>
      </c>
      <c r="G343" s="42" t="s">
        <v>7</v>
      </c>
      <c r="H343" s="26" t="s">
        <v>11</v>
      </c>
      <c r="I343" s="24" t="s">
        <v>9</v>
      </c>
      <c r="J343" s="24" t="s">
        <v>10</v>
      </c>
      <c r="K343" s="27">
        <v>70</v>
      </c>
      <c r="L343" s="70">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c r="AG343" s="93">
        <f t="shared" si="5"/>
        <v>0</v>
      </c>
    </row>
    <row r="344" spans="1:33" ht="52.9">
      <c r="A344" s="61" t="s">
        <v>56</v>
      </c>
      <c r="B344" s="24" t="s">
        <v>75</v>
      </c>
      <c r="C344" s="24" t="s">
        <v>76</v>
      </c>
      <c r="D344" s="41" t="s">
        <v>77</v>
      </c>
      <c r="E344" s="41" t="s">
        <v>78</v>
      </c>
      <c r="F344" s="25" t="s">
        <v>79</v>
      </c>
      <c r="G344" s="42" t="s">
        <v>7</v>
      </c>
      <c r="H344" s="26" t="s">
        <v>11</v>
      </c>
      <c r="I344" s="24" t="s">
        <v>12</v>
      </c>
      <c r="J344" s="24" t="s">
        <v>10</v>
      </c>
      <c r="K344" s="27">
        <v>70</v>
      </c>
      <c r="L344" s="70">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c r="AG344" s="93">
        <f t="shared" si="5"/>
        <v>0</v>
      </c>
    </row>
    <row r="345" spans="1:33" ht="92.45">
      <c r="A345" s="61" t="s">
        <v>56</v>
      </c>
      <c r="B345" s="24" t="s">
        <v>84</v>
      </c>
      <c r="C345" s="24" t="s">
        <v>85</v>
      </c>
      <c r="D345" s="45" t="s">
        <v>235</v>
      </c>
      <c r="E345" s="45" t="s">
        <v>236</v>
      </c>
      <c r="F345" s="58" t="s">
        <v>61</v>
      </c>
      <c r="G345" s="42" t="s">
        <v>7</v>
      </c>
      <c r="H345" s="26" t="s">
        <v>5</v>
      </c>
      <c r="I345" s="24" t="s">
        <v>6</v>
      </c>
      <c r="J345" s="24" t="s">
        <v>7</v>
      </c>
      <c r="K345" s="27">
        <v>40</v>
      </c>
      <c r="L345" s="70">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c r="AG345" s="93">
        <f t="shared" si="5"/>
        <v>0</v>
      </c>
    </row>
    <row r="346" spans="1:33" ht="39.6">
      <c r="A346" s="56" t="s">
        <v>56</v>
      </c>
      <c r="B346" s="24" t="s">
        <v>84</v>
      </c>
      <c r="C346" s="24" t="s">
        <v>85</v>
      </c>
      <c r="D346" s="46" t="s">
        <v>256</v>
      </c>
      <c r="E346" s="45" t="s">
        <v>257</v>
      </c>
      <c r="F346" s="58" t="s">
        <v>61</v>
      </c>
      <c r="G346" s="42" t="s">
        <v>10</v>
      </c>
      <c r="H346" s="26" t="s">
        <v>5</v>
      </c>
      <c r="I346" s="24" t="s">
        <v>12</v>
      </c>
      <c r="J346" s="24" t="s">
        <v>7</v>
      </c>
      <c r="K346" s="27">
        <v>40</v>
      </c>
      <c r="L346" s="70">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c r="AG346" s="93">
        <f t="shared" si="5"/>
        <v>0</v>
      </c>
    </row>
    <row r="347" spans="1:33" ht="52.9">
      <c r="A347" s="61" t="s">
        <v>56</v>
      </c>
      <c r="B347" s="24" t="s">
        <v>259</v>
      </c>
      <c r="C347" s="24" t="s">
        <v>260</v>
      </c>
      <c r="D347" s="46" t="s">
        <v>261</v>
      </c>
      <c r="E347" s="46" t="s">
        <v>262</v>
      </c>
      <c r="F347" s="25" t="s">
        <v>64</v>
      </c>
      <c r="G347" s="42" t="s">
        <v>10</v>
      </c>
      <c r="H347" s="26" t="s">
        <v>5</v>
      </c>
      <c r="I347" s="24" t="s">
        <v>12</v>
      </c>
      <c r="J347" s="24" t="s">
        <v>10</v>
      </c>
      <c r="K347" s="27">
        <v>70</v>
      </c>
      <c r="L347" s="70">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c r="AG347" s="93">
        <f t="shared" si="5"/>
        <v>0</v>
      </c>
    </row>
    <row r="348" spans="1:33" ht="52.9">
      <c r="A348" s="61" t="s">
        <v>56</v>
      </c>
      <c r="B348" s="24" t="s">
        <v>259</v>
      </c>
      <c r="C348" s="24" t="s">
        <v>260</v>
      </c>
      <c r="D348" s="46" t="s">
        <v>261</v>
      </c>
      <c r="E348" s="46" t="s">
        <v>262</v>
      </c>
      <c r="F348" s="25" t="s">
        <v>64</v>
      </c>
      <c r="G348" s="42" t="s">
        <v>10</v>
      </c>
      <c r="H348" s="26" t="s">
        <v>5</v>
      </c>
      <c r="I348" s="24" t="s">
        <v>9</v>
      </c>
      <c r="J348" s="24" t="s">
        <v>10</v>
      </c>
      <c r="K348" s="27">
        <v>70</v>
      </c>
      <c r="L348" s="70">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c r="AG348" s="93">
        <f t="shared" si="5"/>
        <v>0</v>
      </c>
    </row>
    <row r="349" spans="1:33" ht="52.9">
      <c r="A349" s="61" t="s">
        <v>56</v>
      </c>
      <c r="B349" s="24" t="s">
        <v>259</v>
      </c>
      <c r="C349" s="24" t="s">
        <v>260</v>
      </c>
      <c r="D349" s="46" t="s">
        <v>261</v>
      </c>
      <c r="E349" s="46" t="s">
        <v>262</v>
      </c>
      <c r="F349" s="25" t="s">
        <v>64</v>
      </c>
      <c r="G349" s="42" t="s">
        <v>10</v>
      </c>
      <c r="H349" s="26" t="s">
        <v>5</v>
      </c>
      <c r="I349" s="24" t="s">
        <v>6</v>
      </c>
      <c r="J349" s="24" t="s">
        <v>10</v>
      </c>
      <c r="K349" s="27">
        <v>70</v>
      </c>
      <c r="L349" s="70">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c r="AG349" s="93">
        <f t="shared" si="5"/>
        <v>0</v>
      </c>
    </row>
    <row r="350" spans="1:33" ht="39.6">
      <c r="A350" s="61" t="s">
        <v>56</v>
      </c>
      <c r="B350" s="24" t="s">
        <v>264</v>
      </c>
      <c r="C350" s="24" t="s">
        <v>265</v>
      </c>
      <c r="D350" s="24" t="s">
        <v>266</v>
      </c>
      <c r="E350" s="24" t="s">
        <v>267</v>
      </c>
      <c r="F350" s="25" t="s">
        <v>64</v>
      </c>
      <c r="G350" s="42" t="s">
        <v>10</v>
      </c>
      <c r="H350" s="26" t="s">
        <v>5</v>
      </c>
      <c r="I350" s="24" t="s">
        <v>12</v>
      </c>
      <c r="J350" s="24" t="s">
        <v>10</v>
      </c>
      <c r="K350" s="27">
        <v>70</v>
      </c>
      <c r="L350" s="70">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c r="AG350" s="93">
        <f t="shared" si="5"/>
        <v>0</v>
      </c>
    </row>
    <row r="351" spans="1:33" ht="39.6">
      <c r="A351" s="61" t="s">
        <v>56</v>
      </c>
      <c r="B351" s="24" t="s">
        <v>264</v>
      </c>
      <c r="C351" s="24" t="s">
        <v>265</v>
      </c>
      <c r="D351" s="24" t="s">
        <v>269</v>
      </c>
      <c r="E351" s="24" t="s">
        <v>270</v>
      </c>
      <c r="F351" s="25" t="s">
        <v>64</v>
      </c>
      <c r="G351" s="42" t="s">
        <v>10</v>
      </c>
      <c r="H351" s="26" t="s">
        <v>5</v>
      </c>
      <c r="I351" s="24" t="s">
        <v>12</v>
      </c>
      <c r="J351" s="24" t="s">
        <v>10</v>
      </c>
      <c r="K351" s="27">
        <v>70</v>
      </c>
      <c r="L351" s="70">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c r="AG351" s="93">
        <f t="shared" si="5"/>
        <v>0</v>
      </c>
    </row>
    <row r="352" spans="1:33" ht="39.6">
      <c r="A352" s="61" t="s">
        <v>56</v>
      </c>
      <c r="B352" s="24" t="s">
        <v>264</v>
      </c>
      <c r="C352" s="24" t="s">
        <v>265</v>
      </c>
      <c r="D352" s="24" t="s">
        <v>272</v>
      </c>
      <c r="E352" s="24" t="s">
        <v>273</v>
      </c>
      <c r="F352" s="25" t="s">
        <v>64</v>
      </c>
      <c r="G352" s="42" t="s">
        <v>10</v>
      </c>
      <c r="H352" s="26" t="s">
        <v>5</v>
      </c>
      <c r="I352" s="24" t="s">
        <v>12</v>
      </c>
      <c r="J352" s="24" t="s">
        <v>10</v>
      </c>
      <c r="K352" s="27">
        <v>70</v>
      </c>
      <c r="L352" s="70">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c r="AG352" s="93">
        <f t="shared" si="5"/>
        <v>0</v>
      </c>
    </row>
    <row r="353" spans="1:33" ht="39.6">
      <c r="A353" s="61" t="s">
        <v>56</v>
      </c>
      <c r="B353" s="24" t="s">
        <v>264</v>
      </c>
      <c r="C353" s="24" t="s">
        <v>265</v>
      </c>
      <c r="D353" s="24" t="s">
        <v>274</v>
      </c>
      <c r="E353" s="24" t="s">
        <v>275</v>
      </c>
      <c r="F353" s="25" t="s">
        <v>64</v>
      </c>
      <c r="G353" s="42" t="s">
        <v>10</v>
      </c>
      <c r="H353" s="26" t="s">
        <v>5</v>
      </c>
      <c r="I353" s="24" t="s">
        <v>12</v>
      </c>
      <c r="J353" s="24" t="s">
        <v>10</v>
      </c>
      <c r="K353" s="27">
        <v>70</v>
      </c>
      <c r="L353" s="70">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c r="AG353" s="93">
        <f t="shared" si="5"/>
        <v>0</v>
      </c>
    </row>
    <row r="354" spans="1:33" ht="52.9">
      <c r="A354" s="56" t="s">
        <v>56</v>
      </c>
      <c r="B354" s="24" t="s">
        <v>264</v>
      </c>
      <c r="C354" s="24" t="s">
        <v>265</v>
      </c>
      <c r="D354" s="24" t="s">
        <v>276</v>
      </c>
      <c r="E354" s="24" t="s">
        <v>277</v>
      </c>
      <c r="F354" s="58" t="s">
        <v>61</v>
      </c>
      <c r="G354" s="42" t="s">
        <v>10</v>
      </c>
      <c r="H354" s="26" t="s">
        <v>5</v>
      </c>
      <c r="I354" s="24" t="s">
        <v>12</v>
      </c>
      <c r="J354" s="24" t="s">
        <v>10</v>
      </c>
      <c r="K354" s="27">
        <v>70</v>
      </c>
      <c r="L354" s="70">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c r="AG354" s="93">
        <f t="shared" si="5"/>
        <v>0</v>
      </c>
    </row>
    <row r="355" spans="1:33" ht="39.6">
      <c r="A355" s="61" t="s">
        <v>56</v>
      </c>
      <c r="B355" s="24" t="s">
        <v>110</v>
      </c>
      <c r="C355" s="24" t="s">
        <v>111</v>
      </c>
      <c r="D355" s="24" t="s">
        <v>112</v>
      </c>
      <c r="E355" s="24" t="s">
        <v>113</v>
      </c>
      <c r="F355" s="25" t="s">
        <v>114</v>
      </c>
      <c r="G355" s="42" t="s">
        <v>10</v>
      </c>
      <c r="H355" s="26" t="s">
        <v>5</v>
      </c>
      <c r="I355" s="24" t="s">
        <v>12</v>
      </c>
      <c r="J355" s="24" t="s">
        <v>10</v>
      </c>
      <c r="K355" s="27">
        <v>70</v>
      </c>
      <c r="L355" s="70">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c r="AG355" s="93">
        <f t="shared" si="5"/>
        <v>0</v>
      </c>
    </row>
    <row r="356" spans="1:33" ht="39.6">
      <c r="A356" s="61" t="s">
        <v>56</v>
      </c>
      <c r="B356" s="24" t="s">
        <v>110</v>
      </c>
      <c r="C356" s="24" t="s">
        <v>111</v>
      </c>
      <c r="D356" s="24" t="s">
        <v>112</v>
      </c>
      <c r="E356" s="24" t="s">
        <v>113</v>
      </c>
      <c r="F356" s="25" t="s">
        <v>114</v>
      </c>
      <c r="G356" s="42" t="s">
        <v>10</v>
      </c>
      <c r="H356" s="26" t="s">
        <v>5</v>
      </c>
      <c r="I356" s="24" t="s">
        <v>9</v>
      </c>
      <c r="J356" s="24" t="s">
        <v>10</v>
      </c>
      <c r="K356" s="27">
        <v>70</v>
      </c>
      <c r="L356" s="70">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c r="AG356" s="93">
        <f t="shared" si="5"/>
        <v>0</v>
      </c>
    </row>
    <row r="357" spans="1:33" ht="39.6">
      <c r="A357" s="61" t="s">
        <v>56</v>
      </c>
      <c r="B357" s="24" t="s">
        <v>110</v>
      </c>
      <c r="C357" s="24" t="s">
        <v>111</v>
      </c>
      <c r="D357" s="24" t="s">
        <v>112</v>
      </c>
      <c r="E357" s="24" t="s">
        <v>113</v>
      </c>
      <c r="F357" s="25" t="s">
        <v>114</v>
      </c>
      <c r="G357" s="42" t="s">
        <v>10</v>
      </c>
      <c r="H357" s="26" t="s">
        <v>5</v>
      </c>
      <c r="I357" s="24" t="s">
        <v>6</v>
      </c>
      <c r="J357" s="24" t="s">
        <v>10</v>
      </c>
      <c r="K357" s="27">
        <v>70</v>
      </c>
      <c r="L357" s="70">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c r="AG357" s="93">
        <f t="shared" si="5"/>
        <v>0</v>
      </c>
    </row>
    <row r="358" spans="1:33" ht="39.6">
      <c r="A358" s="61" t="s">
        <v>56</v>
      </c>
      <c r="B358" s="24" t="s">
        <v>110</v>
      </c>
      <c r="C358" s="24" t="s">
        <v>111</v>
      </c>
      <c r="D358" s="24" t="s">
        <v>112</v>
      </c>
      <c r="E358" s="24" t="s">
        <v>113</v>
      </c>
      <c r="F358" s="25" t="s">
        <v>114</v>
      </c>
      <c r="G358" s="42" t="s">
        <v>10</v>
      </c>
      <c r="H358" s="26" t="s">
        <v>5</v>
      </c>
      <c r="I358" s="24" t="s">
        <v>12</v>
      </c>
      <c r="J358" s="24" t="s">
        <v>10</v>
      </c>
      <c r="K358" s="27">
        <v>70</v>
      </c>
      <c r="L358" s="70">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c r="AG358" s="93">
        <f t="shared" si="5"/>
        <v>0</v>
      </c>
    </row>
    <row r="359" spans="1:33" ht="39.6">
      <c r="A359" s="61" t="s">
        <v>56</v>
      </c>
      <c r="B359" s="24" t="s">
        <v>110</v>
      </c>
      <c r="C359" s="24" t="s">
        <v>111</v>
      </c>
      <c r="D359" s="24" t="s">
        <v>112</v>
      </c>
      <c r="E359" s="24" t="s">
        <v>113</v>
      </c>
      <c r="F359" s="25" t="s">
        <v>114</v>
      </c>
      <c r="G359" s="42" t="s">
        <v>10</v>
      </c>
      <c r="H359" s="26" t="s">
        <v>5</v>
      </c>
      <c r="I359" s="24" t="s">
        <v>9</v>
      </c>
      <c r="J359" s="24" t="s">
        <v>10</v>
      </c>
      <c r="K359" s="27">
        <v>70</v>
      </c>
      <c r="L359" s="70">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c r="AG359" s="93">
        <f t="shared" si="5"/>
        <v>0</v>
      </c>
    </row>
    <row r="360" spans="1:33" ht="39.6">
      <c r="A360" s="61" t="s">
        <v>56</v>
      </c>
      <c r="B360" s="24" t="s">
        <v>110</v>
      </c>
      <c r="C360" s="24" t="s">
        <v>111</v>
      </c>
      <c r="D360" s="24" t="s">
        <v>112</v>
      </c>
      <c r="E360" s="24" t="s">
        <v>113</v>
      </c>
      <c r="F360" s="25" t="s">
        <v>114</v>
      </c>
      <c r="G360" s="42" t="s">
        <v>10</v>
      </c>
      <c r="H360" s="26" t="s">
        <v>5</v>
      </c>
      <c r="I360" s="24" t="s">
        <v>6</v>
      </c>
      <c r="J360" s="24" t="s">
        <v>10</v>
      </c>
      <c r="K360" s="27">
        <v>70</v>
      </c>
      <c r="L360" s="70">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c r="AG360" s="93">
        <f t="shared" si="5"/>
        <v>0</v>
      </c>
    </row>
    <row r="361" spans="1:33" ht="39.6">
      <c r="A361" s="61" t="s">
        <v>56</v>
      </c>
      <c r="B361" s="24" t="s">
        <v>110</v>
      </c>
      <c r="C361" s="24" t="s">
        <v>111</v>
      </c>
      <c r="D361" s="24" t="s">
        <v>112</v>
      </c>
      <c r="E361" s="24" t="s">
        <v>113</v>
      </c>
      <c r="F361" s="25" t="s">
        <v>114</v>
      </c>
      <c r="G361" s="42" t="s">
        <v>10</v>
      </c>
      <c r="H361" s="26" t="s">
        <v>5</v>
      </c>
      <c r="I361" s="24" t="s">
        <v>12</v>
      </c>
      <c r="J361" s="24" t="s">
        <v>10</v>
      </c>
      <c r="K361" s="27">
        <v>70</v>
      </c>
      <c r="L361" s="70">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c r="AG361" s="93">
        <f t="shared" si="5"/>
        <v>0</v>
      </c>
    </row>
    <row r="362" spans="1:33" ht="39.6">
      <c r="A362" s="61" t="s">
        <v>56</v>
      </c>
      <c r="B362" s="24" t="s">
        <v>75</v>
      </c>
      <c r="C362" s="24" t="s">
        <v>76</v>
      </c>
      <c r="D362" s="45" t="s">
        <v>146</v>
      </c>
      <c r="E362" s="45" t="s">
        <v>147</v>
      </c>
      <c r="F362" s="58" t="s">
        <v>61</v>
      </c>
      <c r="G362" s="42" t="s">
        <v>7</v>
      </c>
      <c r="H362" s="26" t="s">
        <v>8</v>
      </c>
      <c r="I362" s="24" t="s">
        <v>12</v>
      </c>
      <c r="J362" s="24" t="s">
        <v>10</v>
      </c>
      <c r="K362" s="27">
        <v>70</v>
      </c>
      <c r="L362" s="70">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c r="AG362" s="93">
        <f t="shared" si="5"/>
        <v>0</v>
      </c>
    </row>
    <row r="363" spans="1:33" ht="39.6">
      <c r="A363" s="61" t="s">
        <v>56</v>
      </c>
      <c r="B363" s="24" t="s">
        <v>75</v>
      </c>
      <c r="C363" s="24" t="s">
        <v>76</v>
      </c>
      <c r="D363" s="45" t="s">
        <v>146</v>
      </c>
      <c r="E363" s="45" t="s">
        <v>147</v>
      </c>
      <c r="F363" s="58" t="s">
        <v>61</v>
      </c>
      <c r="G363" s="42" t="s">
        <v>7</v>
      </c>
      <c r="H363" s="26" t="s">
        <v>8</v>
      </c>
      <c r="I363" s="24" t="s">
        <v>9</v>
      </c>
      <c r="J363" s="24" t="s">
        <v>10</v>
      </c>
      <c r="K363" s="27">
        <v>70</v>
      </c>
      <c r="L363" s="70">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c r="AG363" s="93">
        <f t="shared" si="5"/>
        <v>0</v>
      </c>
    </row>
    <row r="364" spans="1:33" ht="39.6">
      <c r="A364" s="61" t="s">
        <v>56</v>
      </c>
      <c r="B364" s="24" t="s">
        <v>75</v>
      </c>
      <c r="C364" s="24" t="s">
        <v>76</v>
      </c>
      <c r="D364" s="45" t="s">
        <v>146</v>
      </c>
      <c r="E364" s="45" t="s">
        <v>147</v>
      </c>
      <c r="F364" s="58" t="s">
        <v>61</v>
      </c>
      <c r="G364" s="42" t="s">
        <v>7</v>
      </c>
      <c r="H364" s="26" t="s">
        <v>8</v>
      </c>
      <c r="I364" s="24" t="s">
        <v>6</v>
      </c>
      <c r="J364" s="24" t="s">
        <v>10</v>
      </c>
      <c r="K364" s="27">
        <v>70</v>
      </c>
      <c r="L364" s="70">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c r="AG364" s="93">
        <f t="shared" si="5"/>
        <v>0</v>
      </c>
    </row>
    <row r="365" spans="1:33" ht="39.6">
      <c r="A365" s="61" t="s">
        <v>56</v>
      </c>
      <c r="B365" s="24" t="s">
        <v>75</v>
      </c>
      <c r="C365" s="24" t="s">
        <v>76</v>
      </c>
      <c r="D365" s="45" t="s">
        <v>146</v>
      </c>
      <c r="E365" s="45" t="s">
        <v>147</v>
      </c>
      <c r="F365" s="58" t="s">
        <v>61</v>
      </c>
      <c r="G365" s="42" t="s">
        <v>7</v>
      </c>
      <c r="H365" s="26" t="s">
        <v>8</v>
      </c>
      <c r="I365" s="24" t="s">
        <v>12</v>
      </c>
      <c r="J365" s="24" t="s">
        <v>10</v>
      </c>
      <c r="K365" s="27">
        <v>70</v>
      </c>
      <c r="L365" s="70">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c r="AG365" s="93">
        <f t="shared" si="5"/>
        <v>0</v>
      </c>
    </row>
    <row r="366" spans="1:33" ht="39.6">
      <c r="A366" s="61" t="s">
        <v>56</v>
      </c>
      <c r="B366" s="24" t="s">
        <v>75</v>
      </c>
      <c r="C366" s="24" t="s">
        <v>76</v>
      </c>
      <c r="D366" s="45" t="s">
        <v>146</v>
      </c>
      <c r="E366" s="45" t="s">
        <v>147</v>
      </c>
      <c r="F366" s="58" t="s">
        <v>61</v>
      </c>
      <c r="G366" s="42" t="s">
        <v>7</v>
      </c>
      <c r="H366" s="26" t="s">
        <v>8</v>
      </c>
      <c r="I366" s="24" t="s">
        <v>9</v>
      </c>
      <c r="J366" s="24" t="s">
        <v>10</v>
      </c>
      <c r="K366" s="27">
        <v>70</v>
      </c>
      <c r="L366" s="70">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c r="AG366" s="93">
        <f t="shared" si="5"/>
        <v>0</v>
      </c>
    </row>
    <row r="367" spans="1:33" ht="39.6">
      <c r="A367" s="61" t="s">
        <v>56</v>
      </c>
      <c r="B367" s="24" t="s">
        <v>75</v>
      </c>
      <c r="C367" s="24" t="s">
        <v>76</v>
      </c>
      <c r="D367" s="45" t="s">
        <v>146</v>
      </c>
      <c r="E367" s="45" t="s">
        <v>147</v>
      </c>
      <c r="F367" s="58" t="s">
        <v>61</v>
      </c>
      <c r="G367" s="42" t="s">
        <v>7</v>
      </c>
      <c r="H367" s="26" t="s">
        <v>8</v>
      </c>
      <c r="I367" s="24" t="s">
        <v>6</v>
      </c>
      <c r="J367" s="24" t="s">
        <v>10</v>
      </c>
      <c r="K367" s="27">
        <v>70</v>
      </c>
      <c r="L367" s="70">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c r="AG367" s="93">
        <f t="shared" si="5"/>
        <v>0</v>
      </c>
    </row>
    <row r="368" spans="1:33" ht="26.45">
      <c r="A368" s="61" t="s">
        <v>56</v>
      </c>
      <c r="B368" s="24" t="s">
        <v>75</v>
      </c>
      <c r="C368" s="24" t="s">
        <v>76</v>
      </c>
      <c r="D368" s="45" t="s">
        <v>146</v>
      </c>
      <c r="E368" s="45" t="s">
        <v>147</v>
      </c>
      <c r="F368" s="58" t="s">
        <v>61</v>
      </c>
      <c r="G368" s="42" t="s">
        <v>7</v>
      </c>
      <c r="H368" s="26" t="s">
        <v>8</v>
      </c>
      <c r="I368" s="24" t="s">
        <v>12</v>
      </c>
      <c r="J368" s="24" t="s">
        <v>10</v>
      </c>
      <c r="K368" s="27">
        <v>70</v>
      </c>
      <c r="L368" s="70">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c r="AG368" s="93">
        <f t="shared" si="5"/>
        <v>0</v>
      </c>
    </row>
    <row r="369" spans="1:33" ht="26.45">
      <c r="A369" s="61" t="s">
        <v>56</v>
      </c>
      <c r="B369" s="24" t="s">
        <v>75</v>
      </c>
      <c r="C369" s="24" t="s">
        <v>76</v>
      </c>
      <c r="D369" s="45" t="s">
        <v>146</v>
      </c>
      <c r="E369" s="45" t="s">
        <v>147</v>
      </c>
      <c r="F369" s="58" t="s">
        <v>61</v>
      </c>
      <c r="G369" s="42" t="s">
        <v>7</v>
      </c>
      <c r="H369" s="26" t="s">
        <v>8</v>
      </c>
      <c r="I369" s="24" t="s">
        <v>6</v>
      </c>
      <c r="J369" s="24" t="s">
        <v>10</v>
      </c>
      <c r="K369" s="27">
        <v>70</v>
      </c>
      <c r="L369" s="70">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c r="AG369" s="93">
        <f t="shared" si="5"/>
        <v>0</v>
      </c>
    </row>
    <row r="370" spans="1:33" ht="26.45">
      <c r="A370" s="61" t="s">
        <v>56</v>
      </c>
      <c r="B370" s="24" t="s">
        <v>75</v>
      </c>
      <c r="C370" s="24" t="s">
        <v>76</v>
      </c>
      <c r="D370" s="45" t="s">
        <v>146</v>
      </c>
      <c r="E370" s="45" t="s">
        <v>147</v>
      </c>
      <c r="F370" s="58" t="s">
        <v>61</v>
      </c>
      <c r="G370" s="42" t="s">
        <v>7</v>
      </c>
      <c r="H370" s="26" t="s">
        <v>8</v>
      </c>
      <c r="I370" s="24" t="s">
        <v>12</v>
      </c>
      <c r="J370" s="24" t="s">
        <v>10</v>
      </c>
      <c r="K370" s="27">
        <v>70</v>
      </c>
      <c r="L370" s="70">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c r="AG370" s="93">
        <f t="shared" si="5"/>
        <v>0</v>
      </c>
    </row>
    <row r="371" spans="1:33" ht="26.45">
      <c r="A371" s="61" t="s">
        <v>56</v>
      </c>
      <c r="B371" s="24" t="s">
        <v>75</v>
      </c>
      <c r="C371" s="24" t="s">
        <v>76</v>
      </c>
      <c r="D371" s="45" t="s">
        <v>146</v>
      </c>
      <c r="E371" s="45" t="s">
        <v>147</v>
      </c>
      <c r="F371" s="58" t="s">
        <v>61</v>
      </c>
      <c r="G371" s="42" t="s">
        <v>7</v>
      </c>
      <c r="H371" s="26" t="s">
        <v>8</v>
      </c>
      <c r="I371" s="24" t="s">
        <v>6</v>
      </c>
      <c r="J371" s="24" t="s">
        <v>10</v>
      </c>
      <c r="K371" s="27">
        <v>70</v>
      </c>
      <c r="L371" s="70">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c r="AG371" s="93">
        <f t="shared" si="5"/>
        <v>0</v>
      </c>
    </row>
    <row r="372" spans="1:33" ht="39.6">
      <c r="A372" s="61" t="s">
        <v>56</v>
      </c>
      <c r="B372" s="24" t="s">
        <v>75</v>
      </c>
      <c r="C372" s="24" t="s">
        <v>76</v>
      </c>
      <c r="D372" s="45" t="s">
        <v>146</v>
      </c>
      <c r="E372" s="45" t="s">
        <v>147</v>
      </c>
      <c r="F372" s="58" t="s">
        <v>61</v>
      </c>
      <c r="G372" s="42" t="s">
        <v>7</v>
      </c>
      <c r="H372" s="26" t="s">
        <v>11</v>
      </c>
      <c r="I372" s="24" t="s">
        <v>12</v>
      </c>
      <c r="J372" s="24" t="s">
        <v>10</v>
      </c>
      <c r="K372" s="27">
        <v>70</v>
      </c>
      <c r="L372" s="70">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c r="AG372" s="93">
        <f t="shared" si="5"/>
        <v>0</v>
      </c>
    </row>
    <row r="373" spans="1:33" ht="39.6">
      <c r="A373" s="61" t="s">
        <v>56</v>
      </c>
      <c r="B373" s="24" t="s">
        <v>75</v>
      </c>
      <c r="C373" s="24" t="s">
        <v>76</v>
      </c>
      <c r="D373" s="45" t="s">
        <v>146</v>
      </c>
      <c r="E373" s="45" t="s">
        <v>147</v>
      </c>
      <c r="F373" s="58" t="s">
        <v>61</v>
      </c>
      <c r="G373" s="42" t="s">
        <v>7</v>
      </c>
      <c r="H373" s="26" t="s">
        <v>11</v>
      </c>
      <c r="I373" s="24" t="s">
        <v>9</v>
      </c>
      <c r="J373" s="24" t="s">
        <v>10</v>
      </c>
      <c r="K373" s="27">
        <v>70</v>
      </c>
      <c r="L373" s="70">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c r="AG373" s="93">
        <f t="shared" si="5"/>
        <v>0</v>
      </c>
    </row>
    <row r="374" spans="1:33" ht="39.6">
      <c r="A374" s="61" t="s">
        <v>56</v>
      </c>
      <c r="B374" s="24" t="s">
        <v>75</v>
      </c>
      <c r="C374" s="24" t="s">
        <v>76</v>
      </c>
      <c r="D374" s="45" t="s">
        <v>146</v>
      </c>
      <c r="E374" s="45" t="s">
        <v>147</v>
      </c>
      <c r="F374" s="58" t="s">
        <v>61</v>
      </c>
      <c r="G374" s="42" t="s">
        <v>7</v>
      </c>
      <c r="H374" s="26" t="s">
        <v>11</v>
      </c>
      <c r="I374" s="24" t="s">
        <v>6</v>
      </c>
      <c r="J374" s="24" t="s">
        <v>10</v>
      </c>
      <c r="K374" s="27">
        <v>70</v>
      </c>
      <c r="L374" s="70">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c r="AG374" s="93">
        <f t="shared" si="5"/>
        <v>0</v>
      </c>
    </row>
    <row r="375" spans="1:33" ht="39.6">
      <c r="A375" s="61" t="s">
        <v>56</v>
      </c>
      <c r="B375" s="24" t="s">
        <v>75</v>
      </c>
      <c r="C375" s="24" t="s">
        <v>76</v>
      </c>
      <c r="D375" s="45" t="s">
        <v>146</v>
      </c>
      <c r="E375" s="45" t="s">
        <v>147</v>
      </c>
      <c r="F375" s="58" t="s">
        <v>61</v>
      </c>
      <c r="G375" s="42" t="s">
        <v>7</v>
      </c>
      <c r="H375" s="26" t="s">
        <v>11</v>
      </c>
      <c r="I375" s="24" t="s">
        <v>12</v>
      </c>
      <c r="J375" s="24" t="s">
        <v>10</v>
      </c>
      <c r="K375" s="27">
        <v>70</v>
      </c>
      <c r="L375" s="70">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c r="AG375" s="93">
        <f t="shared" si="5"/>
        <v>0</v>
      </c>
    </row>
    <row r="376" spans="1:33" ht="39.6">
      <c r="A376" s="61" t="s">
        <v>56</v>
      </c>
      <c r="B376" s="24" t="s">
        <v>75</v>
      </c>
      <c r="C376" s="24" t="s">
        <v>76</v>
      </c>
      <c r="D376" s="45" t="s">
        <v>146</v>
      </c>
      <c r="E376" s="45" t="s">
        <v>147</v>
      </c>
      <c r="F376" s="58" t="s">
        <v>61</v>
      </c>
      <c r="G376" s="42" t="s">
        <v>7</v>
      </c>
      <c r="H376" s="26" t="s">
        <v>11</v>
      </c>
      <c r="I376" s="24" t="s">
        <v>9</v>
      </c>
      <c r="J376" s="24" t="s">
        <v>10</v>
      </c>
      <c r="K376" s="27">
        <v>70</v>
      </c>
      <c r="L376" s="70">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c r="AG376" s="93">
        <f t="shared" si="5"/>
        <v>0</v>
      </c>
    </row>
    <row r="377" spans="1:33" ht="39.6">
      <c r="A377" s="61" t="s">
        <v>56</v>
      </c>
      <c r="B377" s="24" t="s">
        <v>75</v>
      </c>
      <c r="C377" s="24" t="s">
        <v>76</v>
      </c>
      <c r="D377" s="45" t="s">
        <v>146</v>
      </c>
      <c r="E377" s="45" t="s">
        <v>147</v>
      </c>
      <c r="F377" s="58" t="s">
        <v>61</v>
      </c>
      <c r="G377" s="42" t="s">
        <v>7</v>
      </c>
      <c r="H377" s="26" t="s">
        <v>11</v>
      </c>
      <c r="I377" s="24" t="s">
        <v>6</v>
      </c>
      <c r="J377" s="24" t="s">
        <v>10</v>
      </c>
      <c r="K377" s="27">
        <v>70</v>
      </c>
      <c r="L377" s="70">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c r="AG377" s="93">
        <f t="shared" si="5"/>
        <v>0</v>
      </c>
    </row>
    <row r="378" spans="1:33" ht="26.45">
      <c r="A378" s="61" t="s">
        <v>56</v>
      </c>
      <c r="B378" s="24" t="s">
        <v>75</v>
      </c>
      <c r="C378" s="24" t="s">
        <v>76</v>
      </c>
      <c r="D378" s="45" t="s">
        <v>146</v>
      </c>
      <c r="E378" s="45" t="s">
        <v>147</v>
      </c>
      <c r="F378" s="58" t="s">
        <v>61</v>
      </c>
      <c r="G378" s="42" t="s">
        <v>7</v>
      </c>
      <c r="H378" s="26" t="s">
        <v>11</v>
      </c>
      <c r="I378" s="24" t="s">
        <v>12</v>
      </c>
      <c r="J378" s="24" t="s">
        <v>10</v>
      </c>
      <c r="K378" s="27">
        <v>70</v>
      </c>
      <c r="L378" s="70">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c r="AG378" s="93">
        <f t="shared" si="5"/>
        <v>0</v>
      </c>
    </row>
    <row r="379" spans="1:33" ht="26.45">
      <c r="A379" s="61" t="s">
        <v>56</v>
      </c>
      <c r="B379" s="24" t="s">
        <v>75</v>
      </c>
      <c r="C379" s="24" t="s">
        <v>76</v>
      </c>
      <c r="D379" s="45" t="s">
        <v>146</v>
      </c>
      <c r="E379" s="45" t="s">
        <v>147</v>
      </c>
      <c r="F379" s="58" t="s">
        <v>61</v>
      </c>
      <c r="G379" s="42" t="s">
        <v>7</v>
      </c>
      <c r="H379" s="26" t="s">
        <v>11</v>
      </c>
      <c r="I379" s="24" t="s">
        <v>9</v>
      </c>
      <c r="J379" s="24" t="s">
        <v>10</v>
      </c>
      <c r="K379" s="27">
        <v>70</v>
      </c>
      <c r="L379" s="70">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c r="AG379" s="93">
        <f t="shared" si="5"/>
        <v>0</v>
      </c>
    </row>
    <row r="380" spans="1:33" ht="26.45">
      <c r="A380" s="61" t="s">
        <v>56</v>
      </c>
      <c r="B380" s="24" t="s">
        <v>75</v>
      </c>
      <c r="C380" s="24" t="s">
        <v>76</v>
      </c>
      <c r="D380" s="45" t="s">
        <v>146</v>
      </c>
      <c r="E380" s="45" t="s">
        <v>147</v>
      </c>
      <c r="F380" s="58" t="s">
        <v>61</v>
      </c>
      <c r="G380" s="42" t="s">
        <v>7</v>
      </c>
      <c r="H380" s="26" t="s">
        <v>11</v>
      </c>
      <c r="I380" s="24" t="s">
        <v>6</v>
      </c>
      <c r="J380" s="24" t="s">
        <v>10</v>
      </c>
      <c r="K380" s="27">
        <v>70</v>
      </c>
      <c r="L380" s="70">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c r="AG380" s="93">
        <f t="shared" si="5"/>
        <v>0</v>
      </c>
    </row>
    <row r="381" spans="1:33" ht="26.45">
      <c r="A381" s="61" t="s">
        <v>56</v>
      </c>
      <c r="B381" s="24" t="s">
        <v>75</v>
      </c>
      <c r="C381" s="24" t="s">
        <v>76</v>
      </c>
      <c r="D381" s="45" t="s">
        <v>146</v>
      </c>
      <c r="E381" s="45" t="s">
        <v>147</v>
      </c>
      <c r="F381" s="58" t="s">
        <v>61</v>
      </c>
      <c r="G381" s="42" t="s">
        <v>7</v>
      </c>
      <c r="H381" s="26" t="s">
        <v>11</v>
      </c>
      <c r="I381" s="24" t="s">
        <v>12</v>
      </c>
      <c r="J381" s="38" t="s">
        <v>10</v>
      </c>
      <c r="K381" s="53">
        <v>70</v>
      </c>
      <c r="L381" s="70">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c r="AG381" s="93">
        <f t="shared" si="5"/>
        <v>0</v>
      </c>
    </row>
    <row r="382" spans="1:33" ht="26.45">
      <c r="A382" s="61" t="s">
        <v>56</v>
      </c>
      <c r="B382" s="24" t="s">
        <v>75</v>
      </c>
      <c r="C382" s="24" t="s">
        <v>76</v>
      </c>
      <c r="D382" s="45" t="s">
        <v>146</v>
      </c>
      <c r="E382" s="45" t="s">
        <v>147</v>
      </c>
      <c r="F382" s="58" t="s">
        <v>61</v>
      </c>
      <c r="G382" s="42" t="s">
        <v>7</v>
      </c>
      <c r="H382" s="26" t="s">
        <v>11</v>
      </c>
      <c r="I382" s="24" t="s">
        <v>9</v>
      </c>
      <c r="J382" s="38" t="s">
        <v>10</v>
      </c>
      <c r="K382" s="53">
        <v>70</v>
      </c>
      <c r="L382" s="70">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c r="AG382" s="93">
        <f t="shared" si="5"/>
        <v>0</v>
      </c>
    </row>
    <row r="383" spans="1:33" ht="26.45">
      <c r="A383" s="61" t="s">
        <v>56</v>
      </c>
      <c r="B383" s="24" t="s">
        <v>75</v>
      </c>
      <c r="C383" s="24" t="s">
        <v>76</v>
      </c>
      <c r="D383" s="45" t="s">
        <v>146</v>
      </c>
      <c r="E383" s="45" t="s">
        <v>147</v>
      </c>
      <c r="F383" s="58" t="s">
        <v>61</v>
      </c>
      <c r="G383" s="42" t="s">
        <v>7</v>
      </c>
      <c r="H383" s="26" t="s">
        <v>11</v>
      </c>
      <c r="I383" s="24" t="s">
        <v>6</v>
      </c>
      <c r="J383" s="38" t="s">
        <v>10</v>
      </c>
      <c r="K383" s="53">
        <v>70</v>
      </c>
      <c r="L383" s="70">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c r="AG383" s="93">
        <f t="shared" si="5"/>
        <v>0</v>
      </c>
    </row>
    <row r="384" spans="1:33" ht="26.45">
      <c r="A384" s="61" t="s">
        <v>56</v>
      </c>
      <c r="B384" s="24" t="s">
        <v>75</v>
      </c>
      <c r="C384" s="24" t="s">
        <v>76</v>
      </c>
      <c r="D384" s="45" t="s">
        <v>146</v>
      </c>
      <c r="E384" s="45" t="s">
        <v>147</v>
      </c>
      <c r="F384" s="58" t="s">
        <v>61</v>
      </c>
      <c r="G384" s="42" t="s">
        <v>7</v>
      </c>
      <c r="H384" s="26" t="s">
        <v>11</v>
      </c>
      <c r="I384" s="24" t="s">
        <v>12</v>
      </c>
      <c r="J384" s="38" t="s">
        <v>10</v>
      </c>
      <c r="K384" s="53">
        <v>70</v>
      </c>
      <c r="L384" s="70">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c r="AG384" s="93">
        <f t="shared" si="5"/>
        <v>0</v>
      </c>
    </row>
    <row r="385" spans="1:33" ht="26.45">
      <c r="A385" s="61" t="s">
        <v>56</v>
      </c>
      <c r="B385" s="24" t="s">
        <v>75</v>
      </c>
      <c r="C385" s="24" t="s">
        <v>76</v>
      </c>
      <c r="D385" s="45" t="s">
        <v>146</v>
      </c>
      <c r="E385" s="45" t="s">
        <v>147</v>
      </c>
      <c r="F385" s="58" t="s">
        <v>61</v>
      </c>
      <c r="G385" s="42" t="s">
        <v>7</v>
      </c>
      <c r="H385" s="26" t="s">
        <v>11</v>
      </c>
      <c r="I385" s="24" t="s">
        <v>6</v>
      </c>
      <c r="J385" s="38" t="s">
        <v>10</v>
      </c>
      <c r="K385" s="53">
        <v>70</v>
      </c>
      <c r="L385" s="70">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c r="AG385" s="93">
        <f t="shared" si="5"/>
        <v>0</v>
      </c>
    </row>
    <row r="386" spans="1:33" ht="39.6">
      <c r="A386" s="61" t="s">
        <v>56</v>
      </c>
      <c r="B386" s="24" t="s">
        <v>110</v>
      </c>
      <c r="C386" s="24" t="s">
        <v>111</v>
      </c>
      <c r="D386" s="24" t="s">
        <v>112</v>
      </c>
      <c r="E386" s="24" t="s">
        <v>113</v>
      </c>
      <c r="F386" s="25" t="s">
        <v>114</v>
      </c>
      <c r="G386" s="42" t="s">
        <v>10</v>
      </c>
      <c r="H386" s="26" t="s">
        <v>5</v>
      </c>
      <c r="I386" s="24" t="s">
        <v>9</v>
      </c>
      <c r="J386" s="38" t="s">
        <v>10</v>
      </c>
      <c r="K386" s="53">
        <v>70</v>
      </c>
      <c r="L386" s="70">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c r="AG386" s="93">
        <f t="shared" si="5"/>
        <v>0</v>
      </c>
    </row>
    <row r="387" spans="1:33" ht="39.6">
      <c r="A387" s="61" t="s">
        <v>56</v>
      </c>
      <c r="B387" s="24" t="s">
        <v>110</v>
      </c>
      <c r="C387" s="24" t="s">
        <v>111</v>
      </c>
      <c r="D387" s="24" t="s">
        <v>112</v>
      </c>
      <c r="E387" s="24" t="s">
        <v>113</v>
      </c>
      <c r="F387" s="25" t="s">
        <v>114</v>
      </c>
      <c r="G387" s="42" t="s">
        <v>10</v>
      </c>
      <c r="H387" s="26" t="s">
        <v>5</v>
      </c>
      <c r="I387" s="24" t="s">
        <v>6</v>
      </c>
      <c r="J387" s="38" t="s">
        <v>10</v>
      </c>
      <c r="K387" s="53">
        <v>70</v>
      </c>
      <c r="L387" s="70">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c r="AG387" s="93">
        <f t="shared" si="5"/>
        <v>0</v>
      </c>
    </row>
    <row r="388" spans="1:33" ht="39.6">
      <c r="A388" s="61" t="s">
        <v>56</v>
      </c>
      <c r="B388" s="24" t="s">
        <v>110</v>
      </c>
      <c r="C388" s="24" t="s">
        <v>111</v>
      </c>
      <c r="D388" s="24" t="s">
        <v>112</v>
      </c>
      <c r="E388" s="24" t="s">
        <v>113</v>
      </c>
      <c r="F388" s="25" t="s">
        <v>114</v>
      </c>
      <c r="G388" s="42" t="s">
        <v>10</v>
      </c>
      <c r="H388" s="26" t="s">
        <v>5</v>
      </c>
      <c r="I388" s="24" t="s">
        <v>12</v>
      </c>
      <c r="J388" s="38" t="s">
        <v>10</v>
      </c>
      <c r="K388" s="53">
        <v>70</v>
      </c>
      <c r="L388" s="70">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c r="AG388" s="93">
        <f t="shared" si="5"/>
        <v>0</v>
      </c>
    </row>
    <row r="389" spans="1:33" ht="39.6">
      <c r="A389" s="61" t="s">
        <v>56</v>
      </c>
      <c r="B389" s="24" t="s">
        <v>110</v>
      </c>
      <c r="C389" s="24" t="s">
        <v>111</v>
      </c>
      <c r="D389" s="24" t="s">
        <v>112</v>
      </c>
      <c r="E389" s="24" t="s">
        <v>113</v>
      </c>
      <c r="F389" s="25" t="s">
        <v>114</v>
      </c>
      <c r="G389" s="42" t="s">
        <v>10</v>
      </c>
      <c r="H389" s="26" t="s">
        <v>5</v>
      </c>
      <c r="I389" s="24" t="s">
        <v>9</v>
      </c>
      <c r="J389" s="38" t="s">
        <v>10</v>
      </c>
      <c r="K389" s="53">
        <v>70</v>
      </c>
      <c r="L389" s="70">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c r="AG389" s="93">
        <f t="shared" si="5"/>
        <v>0</v>
      </c>
    </row>
    <row r="390" spans="1:33" ht="39.6">
      <c r="A390" s="61" t="s">
        <v>56</v>
      </c>
      <c r="B390" s="24" t="s">
        <v>110</v>
      </c>
      <c r="C390" s="24" t="s">
        <v>111</v>
      </c>
      <c r="D390" s="24" t="s">
        <v>112</v>
      </c>
      <c r="E390" s="24" t="s">
        <v>113</v>
      </c>
      <c r="F390" s="25" t="s">
        <v>114</v>
      </c>
      <c r="G390" s="42" t="s">
        <v>10</v>
      </c>
      <c r="H390" s="26" t="s">
        <v>5</v>
      </c>
      <c r="I390" s="24" t="s">
        <v>6</v>
      </c>
      <c r="J390" s="38" t="s">
        <v>10</v>
      </c>
      <c r="K390" s="53">
        <v>70</v>
      </c>
      <c r="L390" s="70">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c r="AG390" s="93">
        <f t="shared" ref="AG390:AG453" si="6">ROUND(L390,0)</f>
        <v>0</v>
      </c>
    </row>
    <row r="391" spans="1:33" ht="39.6">
      <c r="A391" s="61" t="s">
        <v>56</v>
      </c>
      <c r="B391" s="24" t="s">
        <v>110</v>
      </c>
      <c r="C391" s="24" t="s">
        <v>111</v>
      </c>
      <c r="D391" s="24" t="s">
        <v>112</v>
      </c>
      <c r="E391" s="24" t="s">
        <v>113</v>
      </c>
      <c r="F391" s="25" t="s">
        <v>114</v>
      </c>
      <c r="G391" s="42" t="s">
        <v>10</v>
      </c>
      <c r="H391" s="26" t="s">
        <v>5</v>
      </c>
      <c r="I391" s="24" t="s">
        <v>12</v>
      </c>
      <c r="J391" s="38" t="s">
        <v>10</v>
      </c>
      <c r="K391" s="53">
        <v>70</v>
      </c>
      <c r="L391" s="70">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c r="AG391" s="93">
        <f t="shared" si="6"/>
        <v>0</v>
      </c>
    </row>
    <row r="392" spans="1:33" ht="39.6">
      <c r="A392" s="61" t="s">
        <v>56</v>
      </c>
      <c r="B392" s="24" t="s">
        <v>110</v>
      </c>
      <c r="C392" s="24" t="s">
        <v>111</v>
      </c>
      <c r="D392" s="24" t="s">
        <v>112</v>
      </c>
      <c r="E392" s="24" t="s">
        <v>113</v>
      </c>
      <c r="F392" s="25" t="s">
        <v>114</v>
      </c>
      <c r="G392" s="42" t="s">
        <v>10</v>
      </c>
      <c r="H392" s="26" t="s">
        <v>5</v>
      </c>
      <c r="I392" s="24" t="s">
        <v>9</v>
      </c>
      <c r="J392" s="38" t="s">
        <v>10</v>
      </c>
      <c r="K392" s="53">
        <v>70</v>
      </c>
      <c r="L392" s="70">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c r="AG392" s="93">
        <f t="shared" si="6"/>
        <v>0</v>
      </c>
    </row>
    <row r="393" spans="1:33" ht="39.6">
      <c r="A393" s="61" t="s">
        <v>56</v>
      </c>
      <c r="B393" s="24" t="s">
        <v>110</v>
      </c>
      <c r="C393" s="24" t="s">
        <v>111</v>
      </c>
      <c r="D393" s="24" t="s">
        <v>112</v>
      </c>
      <c r="E393" s="24" t="s">
        <v>113</v>
      </c>
      <c r="F393" s="25" t="s">
        <v>114</v>
      </c>
      <c r="G393" s="42" t="s">
        <v>10</v>
      </c>
      <c r="H393" s="26" t="s">
        <v>5</v>
      </c>
      <c r="I393" s="24" t="s">
        <v>6</v>
      </c>
      <c r="J393" s="38" t="s">
        <v>10</v>
      </c>
      <c r="K393" s="53">
        <v>70</v>
      </c>
      <c r="L393" s="70">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c r="AG393" s="93">
        <f t="shared" si="6"/>
        <v>0</v>
      </c>
    </row>
    <row r="394" spans="1:33" ht="52.9">
      <c r="A394" s="61" t="s">
        <v>56</v>
      </c>
      <c r="B394" s="24" t="s">
        <v>110</v>
      </c>
      <c r="C394" s="24" t="s">
        <v>111</v>
      </c>
      <c r="D394" s="24" t="s">
        <v>279</v>
      </c>
      <c r="E394" s="24" t="s">
        <v>280</v>
      </c>
      <c r="F394" s="25" t="s">
        <v>281</v>
      </c>
      <c r="G394" s="42" t="s">
        <v>10</v>
      </c>
      <c r="H394" s="26" t="s">
        <v>5</v>
      </c>
      <c r="I394" s="24" t="s">
        <v>12</v>
      </c>
      <c r="J394" s="38" t="s">
        <v>10</v>
      </c>
      <c r="K394" s="53">
        <v>70</v>
      </c>
      <c r="L394" s="70">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c r="AG394" s="93">
        <f t="shared" si="6"/>
        <v>0</v>
      </c>
    </row>
    <row r="395" spans="1:33" ht="52.9">
      <c r="A395" s="61" t="s">
        <v>56</v>
      </c>
      <c r="B395" s="24" t="s">
        <v>110</v>
      </c>
      <c r="C395" s="24" t="s">
        <v>111</v>
      </c>
      <c r="D395" s="24" t="s">
        <v>279</v>
      </c>
      <c r="E395" s="24" t="s">
        <v>280</v>
      </c>
      <c r="F395" s="25" t="s">
        <v>281</v>
      </c>
      <c r="G395" s="42" t="s">
        <v>10</v>
      </c>
      <c r="H395" s="26" t="s">
        <v>5</v>
      </c>
      <c r="I395" s="24" t="s">
        <v>9</v>
      </c>
      <c r="J395" s="38" t="s">
        <v>10</v>
      </c>
      <c r="K395" s="53">
        <v>70</v>
      </c>
      <c r="L395" s="70">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c r="AG395" s="93">
        <f t="shared" si="6"/>
        <v>0</v>
      </c>
    </row>
    <row r="396" spans="1:33" ht="52.9">
      <c r="A396" s="61" t="s">
        <v>56</v>
      </c>
      <c r="B396" s="24" t="s">
        <v>110</v>
      </c>
      <c r="C396" s="24" t="s">
        <v>111</v>
      </c>
      <c r="D396" s="24" t="s">
        <v>279</v>
      </c>
      <c r="E396" s="24" t="s">
        <v>280</v>
      </c>
      <c r="F396" s="25" t="s">
        <v>281</v>
      </c>
      <c r="G396" s="42" t="s">
        <v>10</v>
      </c>
      <c r="H396" s="26" t="s">
        <v>5</v>
      </c>
      <c r="I396" s="24" t="s">
        <v>6</v>
      </c>
      <c r="J396" s="38" t="s">
        <v>10</v>
      </c>
      <c r="K396" s="53">
        <v>70</v>
      </c>
      <c r="L396" s="70">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c r="AG396" s="93">
        <f t="shared" si="6"/>
        <v>0</v>
      </c>
    </row>
    <row r="397" spans="1:33" ht="92.45">
      <c r="A397" s="61" t="s">
        <v>56</v>
      </c>
      <c r="B397" s="24" t="s">
        <v>93</v>
      </c>
      <c r="C397" s="24" t="s">
        <v>94</v>
      </c>
      <c r="D397" s="24" t="s">
        <v>95</v>
      </c>
      <c r="E397" s="24" t="s">
        <v>96</v>
      </c>
      <c r="F397" s="58" t="s">
        <v>61</v>
      </c>
      <c r="G397" s="42" t="s">
        <v>7</v>
      </c>
      <c r="H397" s="26" t="s">
        <v>5</v>
      </c>
      <c r="I397" s="24" t="s">
        <v>12</v>
      </c>
      <c r="J397" s="38" t="s">
        <v>7</v>
      </c>
      <c r="K397" s="53">
        <v>50</v>
      </c>
      <c r="L397" s="70">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c r="AG397" s="93">
        <f t="shared" si="6"/>
        <v>0</v>
      </c>
    </row>
    <row r="398" spans="1:33" ht="52.9">
      <c r="A398" s="56" t="s">
        <v>56</v>
      </c>
      <c r="B398" s="24" t="s">
        <v>75</v>
      </c>
      <c r="C398" s="24" t="s">
        <v>76</v>
      </c>
      <c r="D398" s="41" t="s">
        <v>165</v>
      </c>
      <c r="E398" s="41" t="s">
        <v>166</v>
      </c>
      <c r="F398" s="58" t="s">
        <v>61</v>
      </c>
      <c r="G398" s="42" t="s">
        <v>7</v>
      </c>
      <c r="H398" s="26" t="s">
        <v>8</v>
      </c>
      <c r="I398" s="24" t="s">
        <v>12</v>
      </c>
      <c r="J398" s="38" t="s">
        <v>10</v>
      </c>
      <c r="K398" s="53">
        <v>70</v>
      </c>
      <c r="L398" s="70">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c r="AG398" s="93">
        <f t="shared" si="6"/>
        <v>0</v>
      </c>
    </row>
    <row r="399" spans="1:33" ht="52.9">
      <c r="A399" s="56" t="s">
        <v>56</v>
      </c>
      <c r="B399" s="24" t="s">
        <v>75</v>
      </c>
      <c r="C399" s="24" t="s">
        <v>76</v>
      </c>
      <c r="D399" s="41" t="s">
        <v>165</v>
      </c>
      <c r="E399" s="41" t="s">
        <v>166</v>
      </c>
      <c r="F399" s="58" t="s">
        <v>61</v>
      </c>
      <c r="G399" s="42" t="s">
        <v>7</v>
      </c>
      <c r="H399" s="26" t="s">
        <v>8</v>
      </c>
      <c r="I399" s="24" t="s">
        <v>9</v>
      </c>
      <c r="J399" s="38" t="s">
        <v>10</v>
      </c>
      <c r="K399" s="53">
        <v>70</v>
      </c>
      <c r="L399" s="70">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c r="AG399" s="93">
        <f t="shared" si="6"/>
        <v>0</v>
      </c>
    </row>
    <row r="400" spans="1:33" ht="52.9">
      <c r="A400" s="56" t="s">
        <v>56</v>
      </c>
      <c r="B400" s="24" t="s">
        <v>75</v>
      </c>
      <c r="C400" s="24" t="s">
        <v>76</v>
      </c>
      <c r="D400" s="41" t="s">
        <v>165</v>
      </c>
      <c r="E400" s="41" t="s">
        <v>166</v>
      </c>
      <c r="F400" s="58" t="s">
        <v>61</v>
      </c>
      <c r="G400" s="42" t="s">
        <v>7</v>
      </c>
      <c r="H400" s="26" t="s">
        <v>8</v>
      </c>
      <c r="I400" s="24" t="s">
        <v>6</v>
      </c>
      <c r="J400" s="38" t="s">
        <v>10</v>
      </c>
      <c r="K400" s="53">
        <v>70</v>
      </c>
      <c r="L400" s="70">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c r="AG400" s="93">
        <f t="shared" si="6"/>
        <v>0</v>
      </c>
    </row>
    <row r="401" spans="1:33" ht="52.9">
      <c r="A401" s="56" t="s">
        <v>56</v>
      </c>
      <c r="B401" s="24" t="s">
        <v>75</v>
      </c>
      <c r="C401" s="24" t="s">
        <v>76</v>
      </c>
      <c r="D401" s="41" t="s">
        <v>165</v>
      </c>
      <c r="E401" s="41" t="s">
        <v>166</v>
      </c>
      <c r="F401" s="58" t="s">
        <v>61</v>
      </c>
      <c r="G401" s="42" t="s">
        <v>7</v>
      </c>
      <c r="H401" s="26" t="s">
        <v>8</v>
      </c>
      <c r="I401" s="24" t="s">
        <v>12</v>
      </c>
      <c r="J401" s="38" t="s">
        <v>10</v>
      </c>
      <c r="K401" s="53">
        <v>70</v>
      </c>
      <c r="L401" s="70">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c r="AG401" s="93">
        <f t="shared" si="6"/>
        <v>0</v>
      </c>
    </row>
    <row r="402" spans="1:33" ht="52.9">
      <c r="A402" s="56" t="s">
        <v>56</v>
      </c>
      <c r="B402" s="24" t="s">
        <v>75</v>
      </c>
      <c r="C402" s="24" t="s">
        <v>76</v>
      </c>
      <c r="D402" s="41" t="s">
        <v>165</v>
      </c>
      <c r="E402" s="41" t="s">
        <v>166</v>
      </c>
      <c r="F402" s="58" t="s">
        <v>61</v>
      </c>
      <c r="G402" s="42" t="s">
        <v>7</v>
      </c>
      <c r="H402" s="26" t="s">
        <v>8</v>
      </c>
      <c r="I402" s="24" t="s">
        <v>9</v>
      </c>
      <c r="J402" s="38" t="s">
        <v>10</v>
      </c>
      <c r="K402" s="53">
        <v>70</v>
      </c>
      <c r="L402" s="70">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c r="AG402" s="93">
        <f t="shared" si="6"/>
        <v>0</v>
      </c>
    </row>
    <row r="403" spans="1:33" ht="52.9">
      <c r="A403" s="56" t="s">
        <v>56</v>
      </c>
      <c r="B403" s="24" t="s">
        <v>75</v>
      </c>
      <c r="C403" s="24" t="s">
        <v>76</v>
      </c>
      <c r="D403" s="41" t="s">
        <v>165</v>
      </c>
      <c r="E403" s="41" t="s">
        <v>166</v>
      </c>
      <c r="F403" s="58" t="s">
        <v>61</v>
      </c>
      <c r="G403" s="42" t="s">
        <v>7</v>
      </c>
      <c r="H403" s="26" t="s">
        <v>8</v>
      </c>
      <c r="I403" s="24" t="s">
        <v>6</v>
      </c>
      <c r="J403" s="38" t="s">
        <v>10</v>
      </c>
      <c r="K403" s="53">
        <v>70</v>
      </c>
      <c r="L403" s="70">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c r="AG403" s="93">
        <f t="shared" si="6"/>
        <v>0</v>
      </c>
    </row>
    <row r="404" spans="1:33" ht="52.9">
      <c r="A404" s="56" t="s">
        <v>56</v>
      </c>
      <c r="B404" s="24" t="s">
        <v>75</v>
      </c>
      <c r="C404" s="24" t="s">
        <v>76</v>
      </c>
      <c r="D404" s="41" t="s">
        <v>165</v>
      </c>
      <c r="E404" s="41" t="s">
        <v>166</v>
      </c>
      <c r="F404" s="58" t="s">
        <v>61</v>
      </c>
      <c r="G404" s="42" t="s">
        <v>7</v>
      </c>
      <c r="H404" s="26" t="s">
        <v>8</v>
      </c>
      <c r="I404" s="24" t="s">
        <v>12</v>
      </c>
      <c r="J404" s="38" t="s">
        <v>10</v>
      </c>
      <c r="K404" s="53">
        <v>70</v>
      </c>
      <c r="L404" s="70">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c r="AG404" s="93">
        <f t="shared" si="6"/>
        <v>0</v>
      </c>
    </row>
    <row r="405" spans="1:33" ht="52.9">
      <c r="A405" s="56" t="s">
        <v>56</v>
      </c>
      <c r="B405" s="24" t="s">
        <v>75</v>
      </c>
      <c r="C405" s="24" t="s">
        <v>76</v>
      </c>
      <c r="D405" s="41" t="s">
        <v>165</v>
      </c>
      <c r="E405" s="41" t="s">
        <v>166</v>
      </c>
      <c r="F405" s="58" t="s">
        <v>61</v>
      </c>
      <c r="G405" s="42" t="s">
        <v>7</v>
      </c>
      <c r="H405" s="26" t="s">
        <v>8</v>
      </c>
      <c r="I405" s="24" t="s">
        <v>9</v>
      </c>
      <c r="J405" s="38" t="s">
        <v>10</v>
      </c>
      <c r="K405" s="53">
        <v>70</v>
      </c>
      <c r="L405" s="70">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c r="AG405" s="93">
        <f t="shared" si="6"/>
        <v>0</v>
      </c>
    </row>
    <row r="406" spans="1:33" ht="52.9">
      <c r="A406" s="56" t="s">
        <v>56</v>
      </c>
      <c r="B406" s="24" t="s">
        <v>75</v>
      </c>
      <c r="C406" s="24" t="s">
        <v>76</v>
      </c>
      <c r="D406" s="41" t="s">
        <v>165</v>
      </c>
      <c r="E406" s="41" t="s">
        <v>166</v>
      </c>
      <c r="F406" s="58" t="s">
        <v>61</v>
      </c>
      <c r="G406" s="42" t="s">
        <v>7</v>
      </c>
      <c r="H406" s="26" t="s">
        <v>8</v>
      </c>
      <c r="I406" s="24" t="s">
        <v>6</v>
      </c>
      <c r="J406" s="38" t="s">
        <v>10</v>
      </c>
      <c r="K406" s="53">
        <v>70</v>
      </c>
      <c r="L406" s="70">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c r="AG406" s="93">
        <f t="shared" si="6"/>
        <v>0</v>
      </c>
    </row>
    <row r="407" spans="1:33" ht="52.9">
      <c r="A407" s="56" t="s">
        <v>56</v>
      </c>
      <c r="B407" s="24" t="s">
        <v>75</v>
      </c>
      <c r="C407" s="24" t="s">
        <v>76</v>
      </c>
      <c r="D407" s="41" t="s">
        <v>165</v>
      </c>
      <c r="E407" s="41" t="s">
        <v>166</v>
      </c>
      <c r="F407" s="58" t="s">
        <v>61</v>
      </c>
      <c r="G407" s="42" t="s">
        <v>7</v>
      </c>
      <c r="H407" s="26" t="s">
        <v>8</v>
      </c>
      <c r="I407" s="24" t="s">
        <v>12</v>
      </c>
      <c r="J407" s="38" t="s">
        <v>10</v>
      </c>
      <c r="K407" s="53">
        <v>70</v>
      </c>
      <c r="L407" s="70">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c r="AG407" s="93">
        <f t="shared" si="6"/>
        <v>0</v>
      </c>
    </row>
    <row r="408" spans="1:33" ht="52.9">
      <c r="A408" s="56" t="s">
        <v>56</v>
      </c>
      <c r="B408" s="24" t="s">
        <v>75</v>
      </c>
      <c r="C408" s="24" t="s">
        <v>76</v>
      </c>
      <c r="D408" s="41" t="s">
        <v>165</v>
      </c>
      <c r="E408" s="41" t="s">
        <v>166</v>
      </c>
      <c r="F408" s="58" t="s">
        <v>61</v>
      </c>
      <c r="G408" s="42" t="s">
        <v>7</v>
      </c>
      <c r="H408" s="26" t="s">
        <v>8</v>
      </c>
      <c r="I408" s="24" t="s">
        <v>9</v>
      </c>
      <c r="J408" s="38" t="s">
        <v>10</v>
      </c>
      <c r="K408" s="53">
        <v>70</v>
      </c>
      <c r="L408" s="70">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c r="AG408" s="93">
        <f t="shared" si="6"/>
        <v>0</v>
      </c>
    </row>
    <row r="409" spans="1:33" ht="52.9">
      <c r="A409" s="56" t="s">
        <v>56</v>
      </c>
      <c r="B409" s="24" t="s">
        <v>75</v>
      </c>
      <c r="C409" s="24" t="s">
        <v>76</v>
      </c>
      <c r="D409" s="41" t="s">
        <v>165</v>
      </c>
      <c r="E409" s="41" t="s">
        <v>166</v>
      </c>
      <c r="F409" s="58" t="s">
        <v>61</v>
      </c>
      <c r="G409" s="42" t="s">
        <v>7</v>
      </c>
      <c r="H409" s="26" t="s">
        <v>8</v>
      </c>
      <c r="I409" s="24" t="s">
        <v>6</v>
      </c>
      <c r="J409" s="38" t="s">
        <v>10</v>
      </c>
      <c r="K409" s="53">
        <v>70</v>
      </c>
      <c r="L409" s="70">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c r="AG409" s="93">
        <f t="shared" si="6"/>
        <v>0</v>
      </c>
    </row>
    <row r="410" spans="1:33" ht="52.9">
      <c r="A410" s="56" t="s">
        <v>56</v>
      </c>
      <c r="B410" s="24" t="s">
        <v>75</v>
      </c>
      <c r="C410" s="24" t="s">
        <v>76</v>
      </c>
      <c r="D410" s="41" t="s">
        <v>165</v>
      </c>
      <c r="E410" s="41" t="s">
        <v>166</v>
      </c>
      <c r="F410" s="58" t="s">
        <v>61</v>
      </c>
      <c r="G410" s="42" t="s">
        <v>7</v>
      </c>
      <c r="H410" s="26" t="s">
        <v>8</v>
      </c>
      <c r="I410" s="24" t="s">
        <v>12</v>
      </c>
      <c r="J410" s="38" t="s">
        <v>10</v>
      </c>
      <c r="K410" s="53">
        <v>70</v>
      </c>
      <c r="L410" s="70">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c r="AG410" s="93">
        <f t="shared" si="6"/>
        <v>0</v>
      </c>
    </row>
    <row r="411" spans="1:33" ht="52.9">
      <c r="A411" s="56" t="s">
        <v>56</v>
      </c>
      <c r="B411" s="24" t="s">
        <v>75</v>
      </c>
      <c r="C411" s="24" t="s">
        <v>76</v>
      </c>
      <c r="D411" s="41" t="s">
        <v>165</v>
      </c>
      <c r="E411" s="41" t="s">
        <v>166</v>
      </c>
      <c r="F411" s="58" t="s">
        <v>61</v>
      </c>
      <c r="G411" s="42" t="s">
        <v>7</v>
      </c>
      <c r="H411" s="26" t="s">
        <v>8</v>
      </c>
      <c r="I411" s="24" t="s">
        <v>9</v>
      </c>
      <c r="J411" s="24" t="s">
        <v>10</v>
      </c>
      <c r="K411" s="27">
        <v>70</v>
      </c>
      <c r="L411" s="70">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c r="AG411" s="93">
        <f t="shared" si="6"/>
        <v>0</v>
      </c>
    </row>
    <row r="412" spans="1:33" ht="52.9">
      <c r="A412" s="56" t="s">
        <v>56</v>
      </c>
      <c r="B412" s="24" t="s">
        <v>75</v>
      </c>
      <c r="C412" s="24" t="s">
        <v>76</v>
      </c>
      <c r="D412" s="41" t="s">
        <v>165</v>
      </c>
      <c r="E412" s="41" t="s">
        <v>166</v>
      </c>
      <c r="F412" s="58" t="s">
        <v>61</v>
      </c>
      <c r="G412" s="42" t="s">
        <v>7</v>
      </c>
      <c r="H412" s="26" t="s">
        <v>8</v>
      </c>
      <c r="I412" s="24" t="s">
        <v>6</v>
      </c>
      <c r="J412" s="24" t="s">
        <v>10</v>
      </c>
      <c r="K412" s="27">
        <v>70</v>
      </c>
      <c r="L412" s="70">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c r="AG412" s="93">
        <f t="shared" si="6"/>
        <v>0</v>
      </c>
    </row>
    <row r="413" spans="1:33" ht="52.9">
      <c r="A413" s="56" t="s">
        <v>56</v>
      </c>
      <c r="B413" s="24" t="s">
        <v>75</v>
      </c>
      <c r="C413" s="24" t="s">
        <v>76</v>
      </c>
      <c r="D413" s="41" t="s">
        <v>165</v>
      </c>
      <c r="E413" s="41" t="s">
        <v>166</v>
      </c>
      <c r="F413" s="58" t="s">
        <v>61</v>
      </c>
      <c r="G413" s="42" t="s">
        <v>7</v>
      </c>
      <c r="H413" s="26" t="s">
        <v>11</v>
      </c>
      <c r="I413" s="24" t="s">
        <v>12</v>
      </c>
      <c r="J413" s="24" t="s">
        <v>10</v>
      </c>
      <c r="K413" s="27">
        <v>70</v>
      </c>
      <c r="L413" s="70">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c r="AG413" s="93">
        <f t="shared" si="6"/>
        <v>0</v>
      </c>
    </row>
    <row r="414" spans="1:33" ht="52.9">
      <c r="A414" s="56" t="s">
        <v>56</v>
      </c>
      <c r="B414" s="24" t="s">
        <v>75</v>
      </c>
      <c r="C414" s="24" t="s">
        <v>76</v>
      </c>
      <c r="D414" s="41" t="s">
        <v>165</v>
      </c>
      <c r="E414" s="41" t="s">
        <v>166</v>
      </c>
      <c r="F414" s="58" t="s">
        <v>61</v>
      </c>
      <c r="G414" s="42" t="s">
        <v>7</v>
      </c>
      <c r="H414" s="26" t="s">
        <v>11</v>
      </c>
      <c r="I414" s="24" t="s">
        <v>9</v>
      </c>
      <c r="J414" s="24" t="s">
        <v>10</v>
      </c>
      <c r="K414" s="27">
        <v>70</v>
      </c>
      <c r="L414" s="70">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c r="AG414" s="93">
        <f t="shared" si="6"/>
        <v>0</v>
      </c>
    </row>
    <row r="415" spans="1:33" ht="52.9">
      <c r="A415" s="56" t="s">
        <v>56</v>
      </c>
      <c r="B415" s="24" t="s">
        <v>75</v>
      </c>
      <c r="C415" s="24" t="s">
        <v>76</v>
      </c>
      <c r="D415" s="41" t="s">
        <v>165</v>
      </c>
      <c r="E415" s="41" t="s">
        <v>166</v>
      </c>
      <c r="F415" s="58" t="s">
        <v>61</v>
      </c>
      <c r="G415" s="42" t="s">
        <v>7</v>
      </c>
      <c r="H415" s="26" t="s">
        <v>11</v>
      </c>
      <c r="I415" s="24" t="s">
        <v>6</v>
      </c>
      <c r="J415" s="24" t="s">
        <v>10</v>
      </c>
      <c r="K415" s="27">
        <v>70</v>
      </c>
      <c r="L415" s="70">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c r="AG415" s="93">
        <f t="shared" si="6"/>
        <v>0</v>
      </c>
    </row>
    <row r="416" spans="1:33" ht="52.9">
      <c r="A416" s="56" t="s">
        <v>56</v>
      </c>
      <c r="B416" s="24" t="s">
        <v>75</v>
      </c>
      <c r="C416" s="24" t="s">
        <v>76</v>
      </c>
      <c r="D416" s="41" t="s">
        <v>165</v>
      </c>
      <c r="E416" s="41" t="s">
        <v>166</v>
      </c>
      <c r="F416" s="58" t="s">
        <v>61</v>
      </c>
      <c r="G416" s="42" t="s">
        <v>7</v>
      </c>
      <c r="H416" s="26" t="s">
        <v>11</v>
      </c>
      <c r="I416" s="24" t="s">
        <v>12</v>
      </c>
      <c r="J416" s="24" t="s">
        <v>10</v>
      </c>
      <c r="K416" s="27">
        <v>70</v>
      </c>
      <c r="L416" s="70">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c r="AG416" s="93">
        <f t="shared" si="6"/>
        <v>0</v>
      </c>
    </row>
    <row r="417" spans="1:33" ht="52.9">
      <c r="A417" s="56" t="s">
        <v>56</v>
      </c>
      <c r="B417" s="24" t="s">
        <v>75</v>
      </c>
      <c r="C417" s="24" t="s">
        <v>76</v>
      </c>
      <c r="D417" s="41" t="s">
        <v>165</v>
      </c>
      <c r="E417" s="41" t="s">
        <v>166</v>
      </c>
      <c r="F417" s="58" t="s">
        <v>61</v>
      </c>
      <c r="G417" s="42" t="s">
        <v>7</v>
      </c>
      <c r="H417" s="26" t="s">
        <v>11</v>
      </c>
      <c r="I417" s="24" t="s">
        <v>9</v>
      </c>
      <c r="J417" s="24" t="s">
        <v>10</v>
      </c>
      <c r="K417" s="27">
        <v>70</v>
      </c>
      <c r="L417" s="70">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c r="AG417" s="93">
        <f t="shared" si="6"/>
        <v>0</v>
      </c>
    </row>
    <row r="418" spans="1:33" ht="52.9">
      <c r="A418" s="56" t="s">
        <v>56</v>
      </c>
      <c r="B418" s="24" t="s">
        <v>75</v>
      </c>
      <c r="C418" s="24" t="s">
        <v>76</v>
      </c>
      <c r="D418" s="41" t="s">
        <v>165</v>
      </c>
      <c r="E418" s="41" t="s">
        <v>166</v>
      </c>
      <c r="F418" s="58" t="s">
        <v>61</v>
      </c>
      <c r="G418" s="42" t="s">
        <v>7</v>
      </c>
      <c r="H418" s="26" t="s">
        <v>11</v>
      </c>
      <c r="I418" s="24" t="s">
        <v>6</v>
      </c>
      <c r="J418" s="24" t="s">
        <v>10</v>
      </c>
      <c r="K418" s="27">
        <v>70</v>
      </c>
      <c r="L418" s="70">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c r="AG418" s="93">
        <f t="shared" si="6"/>
        <v>0</v>
      </c>
    </row>
    <row r="419" spans="1:33" ht="52.9">
      <c r="A419" s="56" t="s">
        <v>56</v>
      </c>
      <c r="B419" s="24" t="s">
        <v>75</v>
      </c>
      <c r="C419" s="24" t="s">
        <v>76</v>
      </c>
      <c r="D419" s="41" t="s">
        <v>165</v>
      </c>
      <c r="E419" s="41" t="s">
        <v>166</v>
      </c>
      <c r="F419" s="58" t="s">
        <v>61</v>
      </c>
      <c r="G419" s="42" t="s">
        <v>7</v>
      </c>
      <c r="H419" s="26" t="s">
        <v>11</v>
      </c>
      <c r="I419" s="24" t="s">
        <v>12</v>
      </c>
      <c r="J419" s="24" t="s">
        <v>10</v>
      </c>
      <c r="K419" s="27">
        <v>70</v>
      </c>
      <c r="L419" s="70">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c r="AG419" s="93">
        <f t="shared" si="6"/>
        <v>0</v>
      </c>
    </row>
    <row r="420" spans="1:33" ht="52.9">
      <c r="A420" s="56" t="s">
        <v>56</v>
      </c>
      <c r="B420" s="24" t="s">
        <v>75</v>
      </c>
      <c r="C420" s="24" t="s">
        <v>76</v>
      </c>
      <c r="D420" s="41" t="s">
        <v>165</v>
      </c>
      <c r="E420" s="41" t="s">
        <v>166</v>
      </c>
      <c r="F420" s="58" t="s">
        <v>61</v>
      </c>
      <c r="G420" s="42" t="s">
        <v>7</v>
      </c>
      <c r="H420" s="26" t="s">
        <v>11</v>
      </c>
      <c r="I420" s="24" t="s">
        <v>9</v>
      </c>
      <c r="J420" s="24" t="s">
        <v>10</v>
      </c>
      <c r="K420" s="27">
        <v>70</v>
      </c>
      <c r="L420" s="70">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c r="AG420" s="93">
        <f t="shared" si="6"/>
        <v>0</v>
      </c>
    </row>
    <row r="421" spans="1:33" ht="52.9">
      <c r="A421" s="56" t="s">
        <v>56</v>
      </c>
      <c r="B421" s="24" t="s">
        <v>75</v>
      </c>
      <c r="C421" s="24" t="s">
        <v>76</v>
      </c>
      <c r="D421" s="41" t="s">
        <v>165</v>
      </c>
      <c r="E421" s="41" t="s">
        <v>166</v>
      </c>
      <c r="F421" s="58" t="s">
        <v>61</v>
      </c>
      <c r="G421" s="42" t="s">
        <v>7</v>
      </c>
      <c r="H421" s="26" t="s">
        <v>11</v>
      </c>
      <c r="I421" s="24" t="s">
        <v>6</v>
      </c>
      <c r="J421" s="24" t="s">
        <v>10</v>
      </c>
      <c r="K421" s="27">
        <v>70</v>
      </c>
      <c r="L421" s="70">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c r="AG421" s="93">
        <f t="shared" si="6"/>
        <v>0</v>
      </c>
    </row>
    <row r="422" spans="1:33" ht="52.9">
      <c r="A422" s="56" t="s">
        <v>56</v>
      </c>
      <c r="B422" s="24" t="s">
        <v>75</v>
      </c>
      <c r="C422" s="24" t="s">
        <v>76</v>
      </c>
      <c r="D422" s="41" t="s">
        <v>165</v>
      </c>
      <c r="E422" s="41" t="s">
        <v>166</v>
      </c>
      <c r="F422" s="58" t="s">
        <v>61</v>
      </c>
      <c r="G422" s="42" t="s">
        <v>7</v>
      </c>
      <c r="H422" s="26" t="s">
        <v>11</v>
      </c>
      <c r="I422" s="24" t="s">
        <v>12</v>
      </c>
      <c r="J422" s="24" t="s">
        <v>10</v>
      </c>
      <c r="K422" s="27">
        <v>70</v>
      </c>
      <c r="L422" s="70">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c r="AG422" s="93">
        <f t="shared" si="6"/>
        <v>0</v>
      </c>
    </row>
    <row r="423" spans="1:33" ht="52.9">
      <c r="A423" s="56" t="s">
        <v>56</v>
      </c>
      <c r="B423" s="24" t="s">
        <v>75</v>
      </c>
      <c r="C423" s="24" t="s">
        <v>76</v>
      </c>
      <c r="D423" s="41" t="s">
        <v>165</v>
      </c>
      <c r="E423" s="41" t="s">
        <v>166</v>
      </c>
      <c r="F423" s="58" t="s">
        <v>61</v>
      </c>
      <c r="G423" s="42" t="s">
        <v>7</v>
      </c>
      <c r="H423" s="26" t="s">
        <v>11</v>
      </c>
      <c r="I423" s="24" t="s">
        <v>9</v>
      </c>
      <c r="J423" s="24" t="s">
        <v>10</v>
      </c>
      <c r="K423" s="27">
        <v>70</v>
      </c>
      <c r="L423" s="70">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c r="AG423" s="93">
        <f t="shared" si="6"/>
        <v>0</v>
      </c>
    </row>
    <row r="424" spans="1:33" ht="52.9">
      <c r="A424" s="56" t="s">
        <v>56</v>
      </c>
      <c r="B424" s="24" t="s">
        <v>75</v>
      </c>
      <c r="C424" s="24" t="s">
        <v>76</v>
      </c>
      <c r="D424" s="41" t="s">
        <v>165</v>
      </c>
      <c r="E424" s="41" t="s">
        <v>166</v>
      </c>
      <c r="F424" s="58" t="s">
        <v>61</v>
      </c>
      <c r="G424" s="42" t="s">
        <v>7</v>
      </c>
      <c r="H424" s="26" t="s">
        <v>11</v>
      </c>
      <c r="I424" s="24" t="s">
        <v>6</v>
      </c>
      <c r="J424" s="38" t="s">
        <v>10</v>
      </c>
      <c r="K424" s="53">
        <v>70</v>
      </c>
      <c r="L424" s="70">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c r="AG424" s="93">
        <f t="shared" si="6"/>
        <v>0</v>
      </c>
    </row>
    <row r="425" spans="1:33" ht="52.9">
      <c r="A425" s="56" t="s">
        <v>56</v>
      </c>
      <c r="B425" s="24" t="s">
        <v>75</v>
      </c>
      <c r="C425" s="24" t="s">
        <v>76</v>
      </c>
      <c r="D425" s="41" t="s">
        <v>165</v>
      </c>
      <c r="E425" s="41" t="s">
        <v>166</v>
      </c>
      <c r="F425" s="58" t="s">
        <v>61</v>
      </c>
      <c r="G425" s="42" t="s">
        <v>7</v>
      </c>
      <c r="H425" s="26" t="s">
        <v>11</v>
      </c>
      <c r="I425" s="24" t="s">
        <v>12</v>
      </c>
      <c r="J425" s="38" t="s">
        <v>10</v>
      </c>
      <c r="K425" s="53">
        <v>70</v>
      </c>
      <c r="L425" s="70">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c r="AG425" s="93">
        <f t="shared" si="6"/>
        <v>0</v>
      </c>
    </row>
    <row r="426" spans="1:33" ht="52.9">
      <c r="A426" s="56" t="s">
        <v>56</v>
      </c>
      <c r="B426" s="24" t="s">
        <v>75</v>
      </c>
      <c r="C426" s="24" t="s">
        <v>76</v>
      </c>
      <c r="D426" s="41" t="s">
        <v>165</v>
      </c>
      <c r="E426" s="41" t="s">
        <v>166</v>
      </c>
      <c r="F426" s="58" t="s">
        <v>61</v>
      </c>
      <c r="G426" s="42" t="s">
        <v>7</v>
      </c>
      <c r="H426" s="26" t="s">
        <v>11</v>
      </c>
      <c r="I426" s="24" t="s">
        <v>9</v>
      </c>
      <c r="J426" s="38" t="s">
        <v>10</v>
      </c>
      <c r="K426" s="53">
        <v>70</v>
      </c>
      <c r="L426" s="70">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c r="AG426" s="93">
        <f t="shared" si="6"/>
        <v>0</v>
      </c>
    </row>
    <row r="427" spans="1:33" ht="52.9">
      <c r="A427" s="56" t="s">
        <v>56</v>
      </c>
      <c r="B427" s="24" t="s">
        <v>75</v>
      </c>
      <c r="C427" s="24" t="s">
        <v>76</v>
      </c>
      <c r="D427" s="41" t="s">
        <v>165</v>
      </c>
      <c r="E427" s="41" t="s">
        <v>166</v>
      </c>
      <c r="F427" s="58" t="s">
        <v>61</v>
      </c>
      <c r="G427" s="42" t="s">
        <v>7</v>
      </c>
      <c r="H427" s="26" t="s">
        <v>11</v>
      </c>
      <c r="I427" s="24" t="s">
        <v>6</v>
      </c>
      <c r="J427" s="38" t="s">
        <v>10</v>
      </c>
      <c r="K427" s="53">
        <v>70</v>
      </c>
      <c r="L427" s="70">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c r="AG427" s="93">
        <f t="shared" si="6"/>
        <v>0</v>
      </c>
    </row>
    <row r="428" spans="1:33" ht="92.45">
      <c r="A428" s="61" t="s">
        <v>56</v>
      </c>
      <c r="B428" s="24" t="s">
        <v>93</v>
      </c>
      <c r="C428" s="24" t="s">
        <v>94</v>
      </c>
      <c r="D428" s="24" t="s">
        <v>95</v>
      </c>
      <c r="E428" s="24" t="s">
        <v>96</v>
      </c>
      <c r="F428" s="58" t="s">
        <v>61</v>
      </c>
      <c r="G428" s="42" t="s">
        <v>7</v>
      </c>
      <c r="H428" s="26" t="s">
        <v>5</v>
      </c>
      <c r="I428" s="24" t="s">
        <v>6</v>
      </c>
      <c r="J428" s="38" t="s">
        <v>7</v>
      </c>
      <c r="K428" s="53">
        <v>50</v>
      </c>
      <c r="L428" s="70">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c r="AG428" s="93">
        <f t="shared" si="6"/>
        <v>0</v>
      </c>
    </row>
    <row r="429" spans="1:33" ht="92.45">
      <c r="A429" s="61" t="s">
        <v>56</v>
      </c>
      <c r="B429" s="24" t="s">
        <v>93</v>
      </c>
      <c r="C429" s="24" t="s">
        <v>94</v>
      </c>
      <c r="D429" s="24" t="s">
        <v>95</v>
      </c>
      <c r="E429" s="24" t="s">
        <v>96</v>
      </c>
      <c r="F429" s="58" t="s">
        <v>61</v>
      </c>
      <c r="G429" s="42" t="s">
        <v>7</v>
      </c>
      <c r="H429" s="26" t="s">
        <v>5</v>
      </c>
      <c r="I429" s="24" t="s">
        <v>12</v>
      </c>
      <c r="J429" s="38" t="s">
        <v>7</v>
      </c>
      <c r="K429" s="53">
        <v>50</v>
      </c>
      <c r="L429" s="70">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c r="AG429" s="93">
        <f t="shared" si="6"/>
        <v>0</v>
      </c>
    </row>
    <row r="430" spans="1:33" ht="92.45">
      <c r="A430" s="61" t="s">
        <v>56</v>
      </c>
      <c r="B430" s="24" t="s">
        <v>93</v>
      </c>
      <c r="C430" s="24" t="s">
        <v>94</v>
      </c>
      <c r="D430" s="24" t="s">
        <v>123</v>
      </c>
      <c r="E430" s="24" t="s">
        <v>124</v>
      </c>
      <c r="F430" s="58" t="s">
        <v>61</v>
      </c>
      <c r="G430" s="42" t="s">
        <v>7</v>
      </c>
      <c r="H430" s="26" t="s">
        <v>5</v>
      </c>
      <c r="I430" s="24" t="s">
        <v>12</v>
      </c>
      <c r="J430" s="38" t="s">
        <v>7</v>
      </c>
      <c r="K430" s="53">
        <v>50</v>
      </c>
      <c r="L430" s="70">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c r="AG430" s="93">
        <f t="shared" si="6"/>
        <v>0</v>
      </c>
    </row>
    <row r="431" spans="1:33" ht="92.45">
      <c r="A431" s="61" t="s">
        <v>56</v>
      </c>
      <c r="B431" s="24" t="s">
        <v>93</v>
      </c>
      <c r="C431" s="24" t="s">
        <v>94</v>
      </c>
      <c r="D431" s="24" t="s">
        <v>123</v>
      </c>
      <c r="E431" s="24" t="s">
        <v>124</v>
      </c>
      <c r="F431" s="58" t="s">
        <v>61</v>
      </c>
      <c r="G431" s="42" t="s">
        <v>7</v>
      </c>
      <c r="H431" s="26" t="s">
        <v>5</v>
      </c>
      <c r="I431" s="24" t="s">
        <v>9</v>
      </c>
      <c r="J431" s="38" t="s">
        <v>7</v>
      </c>
      <c r="K431" s="53">
        <v>50</v>
      </c>
      <c r="L431" s="70">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c r="AG431" s="93">
        <f t="shared" si="6"/>
        <v>0</v>
      </c>
    </row>
    <row r="432" spans="1:33" ht="92.45">
      <c r="A432" s="61" t="s">
        <v>56</v>
      </c>
      <c r="B432" s="24" t="s">
        <v>93</v>
      </c>
      <c r="C432" s="24" t="s">
        <v>94</v>
      </c>
      <c r="D432" s="24" t="s">
        <v>123</v>
      </c>
      <c r="E432" s="24" t="s">
        <v>124</v>
      </c>
      <c r="F432" s="58" t="s">
        <v>61</v>
      </c>
      <c r="G432" s="42" t="s">
        <v>7</v>
      </c>
      <c r="H432" s="26" t="s">
        <v>5</v>
      </c>
      <c r="I432" s="24" t="s">
        <v>6</v>
      </c>
      <c r="J432" s="38" t="s">
        <v>7</v>
      </c>
      <c r="K432" s="53">
        <v>50</v>
      </c>
      <c r="L432" s="70">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c r="AG432" s="93">
        <f t="shared" si="6"/>
        <v>0</v>
      </c>
    </row>
    <row r="433" spans="1:33" ht="92.45">
      <c r="A433" s="61" t="s">
        <v>56</v>
      </c>
      <c r="B433" s="24" t="s">
        <v>93</v>
      </c>
      <c r="C433" s="24" t="s">
        <v>94</v>
      </c>
      <c r="D433" s="24" t="s">
        <v>123</v>
      </c>
      <c r="E433" s="24" t="s">
        <v>124</v>
      </c>
      <c r="F433" s="58" t="s">
        <v>61</v>
      </c>
      <c r="G433" s="42" t="s">
        <v>7</v>
      </c>
      <c r="H433" s="26" t="s">
        <v>5</v>
      </c>
      <c r="I433" s="24" t="s">
        <v>12</v>
      </c>
      <c r="J433" s="38" t="s">
        <v>7</v>
      </c>
      <c r="K433" s="53">
        <v>50</v>
      </c>
      <c r="L433" s="70">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c r="AG433" s="93">
        <f t="shared" si="6"/>
        <v>0</v>
      </c>
    </row>
    <row r="434" spans="1:33" ht="92.45">
      <c r="A434" s="61" t="s">
        <v>56</v>
      </c>
      <c r="B434" s="24" t="s">
        <v>93</v>
      </c>
      <c r="C434" s="24" t="s">
        <v>94</v>
      </c>
      <c r="D434" s="24" t="s">
        <v>123</v>
      </c>
      <c r="E434" s="24" t="s">
        <v>124</v>
      </c>
      <c r="F434" s="58" t="s">
        <v>61</v>
      </c>
      <c r="G434" s="42" t="s">
        <v>7</v>
      </c>
      <c r="H434" s="26" t="s">
        <v>5</v>
      </c>
      <c r="I434" s="24" t="s">
        <v>9</v>
      </c>
      <c r="J434" s="38" t="s">
        <v>7</v>
      </c>
      <c r="K434" s="53">
        <v>50</v>
      </c>
      <c r="L434" s="70">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c r="AG434" s="93">
        <f t="shared" si="6"/>
        <v>0</v>
      </c>
    </row>
    <row r="435" spans="1:33" ht="92.45">
      <c r="A435" s="61" t="s">
        <v>56</v>
      </c>
      <c r="B435" s="24" t="s">
        <v>93</v>
      </c>
      <c r="C435" s="24" t="s">
        <v>94</v>
      </c>
      <c r="D435" s="24" t="s">
        <v>123</v>
      </c>
      <c r="E435" s="24" t="s">
        <v>124</v>
      </c>
      <c r="F435" s="58" t="s">
        <v>61</v>
      </c>
      <c r="G435" s="42" t="s">
        <v>7</v>
      </c>
      <c r="H435" s="26" t="s">
        <v>5</v>
      </c>
      <c r="I435" s="24" t="s">
        <v>6</v>
      </c>
      <c r="J435" s="38" t="s">
        <v>7</v>
      </c>
      <c r="K435" s="53">
        <v>50</v>
      </c>
      <c r="L435" s="70">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c r="AG435" s="93">
        <f t="shared" si="6"/>
        <v>0</v>
      </c>
    </row>
    <row r="436" spans="1:33" ht="92.45">
      <c r="A436" s="61" t="s">
        <v>56</v>
      </c>
      <c r="B436" s="24" t="s">
        <v>93</v>
      </c>
      <c r="C436" s="24" t="s">
        <v>94</v>
      </c>
      <c r="D436" s="24" t="s">
        <v>123</v>
      </c>
      <c r="E436" s="24" t="s">
        <v>124</v>
      </c>
      <c r="F436" s="58" t="s">
        <v>61</v>
      </c>
      <c r="G436" s="42" t="s">
        <v>7</v>
      </c>
      <c r="H436" s="26" t="s">
        <v>5</v>
      </c>
      <c r="I436" s="24" t="s">
        <v>12</v>
      </c>
      <c r="J436" s="38" t="s">
        <v>7</v>
      </c>
      <c r="K436" s="53">
        <v>50</v>
      </c>
      <c r="L436" s="70">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c r="AG436" s="93">
        <f t="shared" si="6"/>
        <v>0</v>
      </c>
    </row>
    <row r="437" spans="1:33" ht="92.45">
      <c r="A437" s="61" t="s">
        <v>56</v>
      </c>
      <c r="B437" s="24" t="s">
        <v>93</v>
      </c>
      <c r="C437" s="24" t="s">
        <v>94</v>
      </c>
      <c r="D437" s="24" t="s">
        <v>123</v>
      </c>
      <c r="E437" s="24" t="s">
        <v>124</v>
      </c>
      <c r="F437" s="58" t="s">
        <v>61</v>
      </c>
      <c r="G437" s="42" t="s">
        <v>7</v>
      </c>
      <c r="H437" s="26" t="s">
        <v>5</v>
      </c>
      <c r="I437" s="24" t="s">
        <v>9</v>
      </c>
      <c r="J437" s="38" t="s">
        <v>7</v>
      </c>
      <c r="K437" s="53">
        <v>50</v>
      </c>
      <c r="L437" s="70">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c r="AG437" s="93">
        <f t="shared" si="6"/>
        <v>0</v>
      </c>
    </row>
    <row r="438" spans="1:33" ht="39.6">
      <c r="A438" s="61" t="s">
        <v>56</v>
      </c>
      <c r="B438" s="24" t="s">
        <v>221</v>
      </c>
      <c r="C438" s="24" t="s">
        <v>222</v>
      </c>
      <c r="D438" s="24" t="s">
        <v>237</v>
      </c>
      <c r="E438" s="24" t="s">
        <v>238</v>
      </c>
      <c r="F438" s="25" t="s">
        <v>239</v>
      </c>
      <c r="G438" s="42" t="s">
        <v>7</v>
      </c>
      <c r="H438" s="26" t="s">
        <v>5</v>
      </c>
      <c r="I438" s="24" t="s">
        <v>12</v>
      </c>
      <c r="J438" s="38" t="s">
        <v>10</v>
      </c>
      <c r="K438" s="53">
        <v>70</v>
      </c>
      <c r="L438" s="70">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c r="AG438" s="93">
        <f t="shared" si="6"/>
        <v>0</v>
      </c>
    </row>
    <row r="439" spans="1:33" ht="39.6">
      <c r="A439" s="61" t="s">
        <v>56</v>
      </c>
      <c r="B439" s="24" t="s">
        <v>221</v>
      </c>
      <c r="C439" s="24" t="s">
        <v>222</v>
      </c>
      <c r="D439" s="24" t="s">
        <v>237</v>
      </c>
      <c r="E439" s="24" t="s">
        <v>238</v>
      </c>
      <c r="F439" s="25" t="s">
        <v>239</v>
      </c>
      <c r="G439" s="42" t="s">
        <v>7</v>
      </c>
      <c r="H439" s="26" t="s">
        <v>5</v>
      </c>
      <c r="I439" s="24" t="s">
        <v>9</v>
      </c>
      <c r="J439" s="38" t="s">
        <v>10</v>
      </c>
      <c r="K439" s="53">
        <v>70</v>
      </c>
      <c r="L439" s="70">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c r="AG439" s="93">
        <f t="shared" si="6"/>
        <v>0</v>
      </c>
    </row>
    <row r="440" spans="1:33" ht="39.6">
      <c r="A440" s="61" t="s">
        <v>56</v>
      </c>
      <c r="B440" s="24" t="s">
        <v>221</v>
      </c>
      <c r="C440" s="24" t="s">
        <v>222</v>
      </c>
      <c r="D440" s="24" t="s">
        <v>237</v>
      </c>
      <c r="E440" s="24" t="s">
        <v>238</v>
      </c>
      <c r="F440" s="25" t="s">
        <v>239</v>
      </c>
      <c r="G440" s="42" t="s">
        <v>7</v>
      </c>
      <c r="H440" s="26" t="s">
        <v>5</v>
      </c>
      <c r="I440" s="24" t="s">
        <v>6</v>
      </c>
      <c r="J440" s="38" t="s">
        <v>10</v>
      </c>
      <c r="K440" s="53">
        <v>70</v>
      </c>
      <c r="L440" s="70">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c r="AG440" s="93">
        <f t="shared" si="6"/>
        <v>0</v>
      </c>
    </row>
    <row r="441" spans="1:33" ht="39.6">
      <c r="A441" s="61" t="s">
        <v>56</v>
      </c>
      <c r="B441" s="24" t="s">
        <v>221</v>
      </c>
      <c r="C441" s="24" t="s">
        <v>222</v>
      </c>
      <c r="D441" s="24" t="s">
        <v>237</v>
      </c>
      <c r="E441" s="24" t="s">
        <v>238</v>
      </c>
      <c r="F441" s="25" t="s">
        <v>239</v>
      </c>
      <c r="G441" s="42" t="s">
        <v>7</v>
      </c>
      <c r="H441" s="26" t="s">
        <v>5</v>
      </c>
      <c r="I441" s="24" t="s">
        <v>12</v>
      </c>
      <c r="J441" s="38" t="s">
        <v>10</v>
      </c>
      <c r="K441" s="53">
        <v>70</v>
      </c>
      <c r="L441" s="70">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c r="AG441" s="93">
        <f t="shared" si="6"/>
        <v>0</v>
      </c>
    </row>
    <row r="442" spans="1:33" ht="39.6">
      <c r="A442" s="61" t="s">
        <v>56</v>
      </c>
      <c r="B442" s="24" t="s">
        <v>221</v>
      </c>
      <c r="C442" s="24" t="s">
        <v>222</v>
      </c>
      <c r="D442" s="24" t="s">
        <v>237</v>
      </c>
      <c r="E442" s="24" t="s">
        <v>238</v>
      </c>
      <c r="F442" s="25" t="s">
        <v>239</v>
      </c>
      <c r="G442" s="42" t="s">
        <v>7</v>
      </c>
      <c r="H442" s="26" t="s">
        <v>5</v>
      </c>
      <c r="I442" s="24" t="s">
        <v>6</v>
      </c>
      <c r="J442" s="38" t="s">
        <v>10</v>
      </c>
      <c r="K442" s="53">
        <v>70</v>
      </c>
      <c r="L442" s="70">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c r="AG442" s="93">
        <f t="shared" si="6"/>
        <v>0</v>
      </c>
    </row>
    <row r="443" spans="1:33" ht="39.6">
      <c r="A443" s="61" t="s">
        <v>56</v>
      </c>
      <c r="B443" s="24" t="s">
        <v>221</v>
      </c>
      <c r="C443" s="24" t="s">
        <v>222</v>
      </c>
      <c r="D443" s="24" t="s">
        <v>237</v>
      </c>
      <c r="E443" s="24" t="s">
        <v>238</v>
      </c>
      <c r="F443" s="25" t="s">
        <v>239</v>
      </c>
      <c r="G443" s="42" t="s">
        <v>7</v>
      </c>
      <c r="H443" s="26" t="s">
        <v>5</v>
      </c>
      <c r="I443" s="24" t="s">
        <v>12</v>
      </c>
      <c r="J443" s="38" t="s">
        <v>10</v>
      </c>
      <c r="K443" s="53">
        <v>70</v>
      </c>
      <c r="L443" s="70">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c r="AG443" s="93">
        <f t="shared" si="6"/>
        <v>0</v>
      </c>
    </row>
    <row r="444" spans="1:33" ht="39.6">
      <c r="A444" s="61" t="s">
        <v>56</v>
      </c>
      <c r="B444" s="24" t="s">
        <v>221</v>
      </c>
      <c r="C444" s="24" t="s">
        <v>222</v>
      </c>
      <c r="D444" s="24" t="s">
        <v>237</v>
      </c>
      <c r="E444" s="24" t="s">
        <v>238</v>
      </c>
      <c r="F444" s="25" t="s">
        <v>239</v>
      </c>
      <c r="G444" s="42" t="s">
        <v>7</v>
      </c>
      <c r="H444" s="26" t="s">
        <v>5</v>
      </c>
      <c r="I444" s="24" t="s">
        <v>12</v>
      </c>
      <c r="J444" s="38" t="s">
        <v>10</v>
      </c>
      <c r="K444" s="53">
        <v>70</v>
      </c>
      <c r="L444" s="70">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c r="AG444" s="93">
        <f t="shared" si="6"/>
        <v>0</v>
      </c>
    </row>
    <row r="445" spans="1:33" ht="39.6">
      <c r="A445" s="61" t="s">
        <v>56</v>
      </c>
      <c r="B445" s="24" t="s">
        <v>221</v>
      </c>
      <c r="C445" s="24" t="s">
        <v>222</v>
      </c>
      <c r="D445" s="24" t="s">
        <v>237</v>
      </c>
      <c r="E445" s="24" t="s">
        <v>238</v>
      </c>
      <c r="F445" s="25" t="s">
        <v>239</v>
      </c>
      <c r="G445" s="42" t="s">
        <v>7</v>
      </c>
      <c r="H445" s="26" t="s">
        <v>5</v>
      </c>
      <c r="I445" s="24" t="s">
        <v>9</v>
      </c>
      <c r="J445" s="38" t="s">
        <v>10</v>
      </c>
      <c r="K445" s="53">
        <v>70</v>
      </c>
      <c r="L445" s="70">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c r="AG445" s="93">
        <f t="shared" si="6"/>
        <v>0</v>
      </c>
    </row>
    <row r="446" spans="1:33" ht="39.6">
      <c r="A446" s="61" t="s">
        <v>56</v>
      </c>
      <c r="B446" s="24" t="s">
        <v>221</v>
      </c>
      <c r="C446" s="24" t="s">
        <v>222</v>
      </c>
      <c r="D446" s="24" t="s">
        <v>237</v>
      </c>
      <c r="E446" s="24" t="s">
        <v>238</v>
      </c>
      <c r="F446" s="25" t="s">
        <v>239</v>
      </c>
      <c r="G446" s="42" t="s">
        <v>7</v>
      </c>
      <c r="H446" s="26" t="s">
        <v>5</v>
      </c>
      <c r="I446" s="24" t="s">
        <v>6</v>
      </c>
      <c r="J446" s="38" t="s">
        <v>10</v>
      </c>
      <c r="K446" s="53">
        <v>70</v>
      </c>
      <c r="L446" s="70">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c r="AG446" s="93">
        <f t="shared" si="6"/>
        <v>0</v>
      </c>
    </row>
    <row r="447" spans="1:33" ht="39.6">
      <c r="A447" s="61" t="s">
        <v>56</v>
      </c>
      <c r="B447" s="24" t="s">
        <v>221</v>
      </c>
      <c r="C447" s="24" t="s">
        <v>222</v>
      </c>
      <c r="D447" s="24" t="s">
        <v>237</v>
      </c>
      <c r="E447" s="24" t="s">
        <v>238</v>
      </c>
      <c r="F447" s="25" t="s">
        <v>239</v>
      </c>
      <c r="G447" s="42" t="s">
        <v>7</v>
      </c>
      <c r="H447" s="26" t="s">
        <v>5</v>
      </c>
      <c r="I447" s="24" t="s">
        <v>12</v>
      </c>
      <c r="J447" s="38" t="s">
        <v>10</v>
      </c>
      <c r="K447" s="53">
        <v>70</v>
      </c>
      <c r="L447" s="70">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c r="AG447" s="93">
        <f t="shared" si="6"/>
        <v>0</v>
      </c>
    </row>
    <row r="448" spans="1:33" ht="39.6">
      <c r="A448" s="61" t="s">
        <v>56</v>
      </c>
      <c r="B448" s="24" t="s">
        <v>221</v>
      </c>
      <c r="C448" s="24" t="s">
        <v>222</v>
      </c>
      <c r="D448" s="24" t="s">
        <v>237</v>
      </c>
      <c r="E448" s="24" t="s">
        <v>238</v>
      </c>
      <c r="F448" s="25" t="s">
        <v>239</v>
      </c>
      <c r="G448" s="42" t="s">
        <v>7</v>
      </c>
      <c r="H448" s="26" t="s">
        <v>5</v>
      </c>
      <c r="I448" s="24" t="s">
        <v>9</v>
      </c>
      <c r="J448" s="38" t="s">
        <v>10</v>
      </c>
      <c r="K448" s="53">
        <v>70</v>
      </c>
      <c r="L448" s="70">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c r="AG448" s="93">
        <f t="shared" si="6"/>
        <v>0</v>
      </c>
    </row>
    <row r="449" spans="1:33" ht="26.45">
      <c r="A449" s="61" t="s">
        <v>56</v>
      </c>
      <c r="B449" s="24" t="s">
        <v>221</v>
      </c>
      <c r="C449" s="24" t="s">
        <v>222</v>
      </c>
      <c r="D449" s="24" t="s">
        <v>283</v>
      </c>
      <c r="E449" s="24" t="s">
        <v>284</v>
      </c>
      <c r="F449" s="58" t="s">
        <v>61</v>
      </c>
      <c r="G449" s="42" t="s">
        <v>10</v>
      </c>
      <c r="H449" s="26" t="s">
        <v>5</v>
      </c>
      <c r="I449" s="24" t="s">
        <v>6</v>
      </c>
      <c r="J449" s="38" t="s">
        <v>10</v>
      </c>
      <c r="K449" s="53">
        <v>70</v>
      </c>
      <c r="L449" s="70">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c r="AG449" s="93">
        <f t="shared" si="6"/>
        <v>0</v>
      </c>
    </row>
    <row r="450" spans="1:33" ht="26.45">
      <c r="A450" s="61" t="s">
        <v>56</v>
      </c>
      <c r="B450" s="24" t="s">
        <v>221</v>
      </c>
      <c r="C450" s="24" t="s">
        <v>222</v>
      </c>
      <c r="D450" s="24" t="s">
        <v>286</v>
      </c>
      <c r="E450" s="24" t="s">
        <v>287</v>
      </c>
      <c r="F450" s="58" t="s">
        <v>61</v>
      </c>
      <c r="G450" s="42" t="s">
        <v>10</v>
      </c>
      <c r="H450" s="26" t="s">
        <v>5</v>
      </c>
      <c r="I450" s="24" t="s">
        <v>12</v>
      </c>
      <c r="J450" s="38" t="s">
        <v>10</v>
      </c>
      <c r="K450" s="53">
        <v>70</v>
      </c>
      <c r="L450" s="70">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c r="AG450" s="93">
        <f t="shared" si="6"/>
        <v>0</v>
      </c>
    </row>
    <row r="451" spans="1:33" ht="26.45">
      <c r="A451" s="61" t="s">
        <v>56</v>
      </c>
      <c r="B451" s="24" t="s">
        <v>221</v>
      </c>
      <c r="C451" s="24" t="s">
        <v>222</v>
      </c>
      <c r="D451" s="24" t="s">
        <v>286</v>
      </c>
      <c r="E451" s="24" t="s">
        <v>287</v>
      </c>
      <c r="F451" s="58" t="s">
        <v>61</v>
      </c>
      <c r="G451" s="42" t="s">
        <v>10</v>
      </c>
      <c r="H451" s="26" t="s">
        <v>5</v>
      </c>
      <c r="I451" s="24" t="s">
        <v>9</v>
      </c>
      <c r="J451" s="38" t="s">
        <v>10</v>
      </c>
      <c r="K451" s="53">
        <v>70</v>
      </c>
      <c r="L451" s="70">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c r="AG451" s="93">
        <f t="shared" si="6"/>
        <v>0</v>
      </c>
    </row>
    <row r="452" spans="1:33" ht="26.45">
      <c r="A452" s="61" t="s">
        <v>56</v>
      </c>
      <c r="B452" s="24" t="s">
        <v>221</v>
      </c>
      <c r="C452" s="24" t="s">
        <v>222</v>
      </c>
      <c r="D452" s="24" t="s">
        <v>286</v>
      </c>
      <c r="E452" s="24" t="s">
        <v>287</v>
      </c>
      <c r="F452" s="58" t="s">
        <v>61</v>
      </c>
      <c r="G452" s="42" t="s">
        <v>10</v>
      </c>
      <c r="H452" s="26" t="s">
        <v>5</v>
      </c>
      <c r="I452" s="24" t="s">
        <v>6</v>
      </c>
      <c r="J452" s="38" t="s">
        <v>10</v>
      </c>
      <c r="K452" s="53">
        <v>70</v>
      </c>
      <c r="L452" s="70">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c r="AG452" s="93">
        <f t="shared" si="6"/>
        <v>0</v>
      </c>
    </row>
    <row r="453" spans="1:33" ht="26.45">
      <c r="A453" s="61" t="s">
        <v>56</v>
      </c>
      <c r="B453" s="24" t="s">
        <v>221</v>
      </c>
      <c r="C453" s="24" t="s">
        <v>222</v>
      </c>
      <c r="D453" s="24" t="s">
        <v>288</v>
      </c>
      <c r="E453" s="24" t="s">
        <v>289</v>
      </c>
      <c r="F453" s="58" t="s">
        <v>61</v>
      </c>
      <c r="G453" s="42" t="s">
        <v>10</v>
      </c>
      <c r="H453" s="26" t="s">
        <v>5</v>
      </c>
      <c r="I453" s="24" t="s">
        <v>12</v>
      </c>
      <c r="J453" s="38" t="s">
        <v>10</v>
      </c>
      <c r="K453" s="53">
        <v>70</v>
      </c>
      <c r="L453" s="70">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c r="AG453" s="93">
        <f t="shared" si="6"/>
        <v>0</v>
      </c>
    </row>
    <row r="454" spans="1:33" ht="26.45">
      <c r="A454" s="61" t="s">
        <v>56</v>
      </c>
      <c r="B454" s="24" t="s">
        <v>221</v>
      </c>
      <c r="C454" s="24" t="s">
        <v>222</v>
      </c>
      <c r="D454" s="24" t="s">
        <v>288</v>
      </c>
      <c r="E454" s="24" t="s">
        <v>289</v>
      </c>
      <c r="F454" s="58" t="s">
        <v>61</v>
      </c>
      <c r="G454" s="42" t="s">
        <v>10</v>
      </c>
      <c r="H454" s="26" t="s">
        <v>5</v>
      </c>
      <c r="I454" s="24" t="s">
        <v>9</v>
      </c>
      <c r="J454" s="24" t="s">
        <v>10</v>
      </c>
      <c r="K454" s="27">
        <v>70</v>
      </c>
      <c r="L454" s="70">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c r="AG454" s="93">
        <f t="shared" ref="AG454:AG517" si="7">ROUND(L454,0)</f>
        <v>0</v>
      </c>
    </row>
    <row r="455" spans="1:33" ht="52.9">
      <c r="A455" s="61" t="s">
        <v>56</v>
      </c>
      <c r="B455" s="24" t="s">
        <v>209</v>
      </c>
      <c r="C455" s="24" t="s">
        <v>210</v>
      </c>
      <c r="D455" s="45" t="s">
        <v>211</v>
      </c>
      <c r="E455" s="45" t="s">
        <v>212</v>
      </c>
      <c r="F455" s="58" t="s">
        <v>61</v>
      </c>
      <c r="G455" s="42" t="s">
        <v>7</v>
      </c>
      <c r="H455" s="26" t="s">
        <v>8</v>
      </c>
      <c r="I455" s="24" t="s">
        <v>12</v>
      </c>
      <c r="J455" s="24" t="s">
        <v>10</v>
      </c>
      <c r="K455" s="27">
        <v>70</v>
      </c>
      <c r="L455" s="70">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c r="AG455" s="93">
        <f t="shared" si="7"/>
        <v>0</v>
      </c>
    </row>
    <row r="456" spans="1:33" ht="52.9">
      <c r="A456" s="61" t="s">
        <v>56</v>
      </c>
      <c r="B456" s="24" t="s">
        <v>209</v>
      </c>
      <c r="C456" s="24" t="s">
        <v>210</v>
      </c>
      <c r="D456" s="45" t="s">
        <v>211</v>
      </c>
      <c r="E456" s="45" t="s">
        <v>212</v>
      </c>
      <c r="F456" s="58" t="s">
        <v>61</v>
      </c>
      <c r="G456" s="42" t="s">
        <v>7</v>
      </c>
      <c r="H456" s="26" t="s">
        <v>8</v>
      </c>
      <c r="I456" s="24" t="s">
        <v>9</v>
      </c>
      <c r="J456" s="24" t="s">
        <v>10</v>
      </c>
      <c r="K456" s="27">
        <v>70</v>
      </c>
      <c r="L456" s="70">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c r="AG456" s="93">
        <f t="shared" si="7"/>
        <v>0</v>
      </c>
    </row>
    <row r="457" spans="1:33" ht="52.9">
      <c r="A457" s="61" t="s">
        <v>56</v>
      </c>
      <c r="B457" s="24" t="s">
        <v>209</v>
      </c>
      <c r="C457" s="24" t="s">
        <v>210</v>
      </c>
      <c r="D457" s="45" t="s">
        <v>211</v>
      </c>
      <c r="E457" s="45" t="s">
        <v>212</v>
      </c>
      <c r="F457" s="58" t="s">
        <v>61</v>
      </c>
      <c r="G457" s="42" t="s">
        <v>7</v>
      </c>
      <c r="H457" s="26" t="s">
        <v>8</v>
      </c>
      <c r="I457" s="24" t="s">
        <v>6</v>
      </c>
      <c r="J457" s="24" t="s">
        <v>10</v>
      </c>
      <c r="K457" s="27">
        <v>70</v>
      </c>
      <c r="L457" s="70">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c r="AG457" s="93">
        <f t="shared" si="7"/>
        <v>0</v>
      </c>
    </row>
    <row r="458" spans="1:33" ht="52.9">
      <c r="A458" s="61" t="s">
        <v>56</v>
      </c>
      <c r="B458" s="24" t="s">
        <v>209</v>
      </c>
      <c r="C458" s="24" t="s">
        <v>210</v>
      </c>
      <c r="D458" s="45" t="s">
        <v>211</v>
      </c>
      <c r="E458" s="45" t="s">
        <v>212</v>
      </c>
      <c r="F458" s="58" t="s">
        <v>61</v>
      </c>
      <c r="G458" s="42" t="s">
        <v>7</v>
      </c>
      <c r="H458" s="26" t="s">
        <v>8</v>
      </c>
      <c r="I458" s="24" t="s">
        <v>12</v>
      </c>
      <c r="J458" s="24" t="s">
        <v>10</v>
      </c>
      <c r="K458" s="27">
        <v>70</v>
      </c>
      <c r="L458" s="70">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c r="AG458" s="93">
        <f t="shared" si="7"/>
        <v>0</v>
      </c>
    </row>
    <row r="459" spans="1:33" ht="52.9">
      <c r="A459" s="61" t="s">
        <v>56</v>
      </c>
      <c r="B459" s="24" t="s">
        <v>209</v>
      </c>
      <c r="C459" s="24" t="s">
        <v>210</v>
      </c>
      <c r="D459" s="45" t="s">
        <v>211</v>
      </c>
      <c r="E459" s="45" t="s">
        <v>212</v>
      </c>
      <c r="F459" s="58" t="s">
        <v>61</v>
      </c>
      <c r="G459" s="42" t="s">
        <v>7</v>
      </c>
      <c r="H459" s="26" t="s">
        <v>8</v>
      </c>
      <c r="I459" s="24" t="s">
        <v>9</v>
      </c>
      <c r="J459" s="24" t="s">
        <v>10</v>
      </c>
      <c r="K459" s="27">
        <v>70</v>
      </c>
      <c r="L459" s="70">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c r="AG459" s="93">
        <f t="shared" si="7"/>
        <v>0</v>
      </c>
    </row>
    <row r="460" spans="1:33" ht="52.9">
      <c r="A460" s="61" t="s">
        <v>56</v>
      </c>
      <c r="B460" s="24" t="s">
        <v>209</v>
      </c>
      <c r="C460" s="24" t="s">
        <v>210</v>
      </c>
      <c r="D460" s="45" t="s">
        <v>211</v>
      </c>
      <c r="E460" s="45" t="s">
        <v>212</v>
      </c>
      <c r="F460" s="58" t="s">
        <v>61</v>
      </c>
      <c r="G460" s="42" t="s">
        <v>7</v>
      </c>
      <c r="H460" s="26" t="s">
        <v>8</v>
      </c>
      <c r="I460" s="24" t="s">
        <v>6</v>
      </c>
      <c r="J460" s="24" t="s">
        <v>10</v>
      </c>
      <c r="K460" s="27">
        <v>70</v>
      </c>
      <c r="L460" s="70">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c r="AG460" s="93">
        <f t="shared" si="7"/>
        <v>0</v>
      </c>
    </row>
    <row r="461" spans="1:33" ht="39.6">
      <c r="A461" s="61" t="s">
        <v>56</v>
      </c>
      <c r="B461" s="24" t="s">
        <v>209</v>
      </c>
      <c r="C461" s="24" t="s">
        <v>210</v>
      </c>
      <c r="D461" s="45" t="s">
        <v>211</v>
      </c>
      <c r="E461" s="45" t="s">
        <v>212</v>
      </c>
      <c r="F461" s="58" t="s">
        <v>61</v>
      </c>
      <c r="G461" s="42" t="s">
        <v>7</v>
      </c>
      <c r="H461" s="26" t="s">
        <v>8</v>
      </c>
      <c r="I461" s="24" t="s">
        <v>12</v>
      </c>
      <c r="J461" s="24" t="s">
        <v>10</v>
      </c>
      <c r="K461" s="27">
        <v>70</v>
      </c>
      <c r="L461" s="70">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c r="AG461" s="93">
        <f t="shared" si="7"/>
        <v>0</v>
      </c>
    </row>
    <row r="462" spans="1:33" ht="39.6">
      <c r="A462" s="61" t="s">
        <v>56</v>
      </c>
      <c r="B462" s="24" t="s">
        <v>209</v>
      </c>
      <c r="C462" s="24" t="s">
        <v>210</v>
      </c>
      <c r="D462" s="45" t="s">
        <v>211</v>
      </c>
      <c r="E462" s="45" t="s">
        <v>212</v>
      </c>
      <c r="F462" s="58" t="s">
        <v>61</v>
      </c>
      <c r="G462" s="42" t="s">
        <v>7</v>
      </c>
      <c r="H462" s="26" t="s">
        <v>8</v>
      </c>
      <c r="I462" s="24" t="s">
        <v>9</v>
      </c>
      <c r="J462" s="24" t="s">
        <v>10</v>
      </c>
      <c r="K462" s="27">
        <v>70</v>
      </c>
      <c r="L462" s="70">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c r="AG462" s="93">
        <f t="shared" si="7"/>
        <v>0</v>
      </c>
    </row>
    <row r="463" spans="1:33" ht="39.6">
      <c r="A463" s="61" t="s">
        <v>56</v>
      </c>
      <c r="B463" s="24" t="s">
        <v>209</v>
      </c>
      <c r="C463" s="24" t="s">
        <v>210</v>
      </c>
      <c r="D463" s="45" t="s">
        <v>211</v>
      </c>
      <c r="E463" s="45" t="s">
        <v>212</v>
      </c>
      <c r="F463" s="58" t="s">
        <v>61</v>
      </c>
      <c r="G463" s="42" t="s">
        <v>7</v>
      </c>
      <c r="H463" s="26" t="s">
        <v>8</v>
      </c>
      <c r="I463" s="24" t="s">
        <v>6</v>
      </c>
      <c r="J463" s="24" t="s">
        <v>10</v>
      </c>
      <c r="K463" s="27">
        <v>70</v>
      </c>
      <c r="L463" s="70">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c r="AG463" s="93">
        <f t="shared" si="7"/>
        <v>0</v>
      </c>
    </row>
    <row r="464" spans="1:33" ht="39.6">
      <c r="A464" s="61" t="s">
        <v>56</v>
      </c>
      <c r="B464" s="24" t="s">
        <v>209</v>
      </c>
      <c r="C464" s="24" t="s">
        <v>210</v>
      </c>
      <c r="D464" s="45" t="s">
        <v>211</v>
      </c>
      <c r="E464" s="45" t="s">
        <v>212</v>
      </c>
      <c r="F464" s="58" t="s">
        <v>61</v>
      </c>
      <c r="G464" s="42" t="s">
        <v>7</v>
      </c>
      <c r="H464" s="26" t="s">
        <v>8</v>
      </c>
      <c r="I464" s="24" t="s">
        <v>12</v>
      </c>
      <c r="J464" s="24" t="s">
        <v>10</v>
      </c>
      <c r="K464" s="27">
        <v>70</v>
      </c>
      <c r="L464" s="70">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c r="AG464" s="93">
        <f t="shared" si="7"/>
        <v>0</v>
      </c>
    </row>
    <row r="465" spans="1:33" ht="39.6">
      <c r="A465" s="61" t="s">
        <v>56</v>
      </c>
      <c r="B465" s="24" t="s">
        <v>209</v>
      </c>
      <c r="C465" s="24" t="s">
        <v>210</v>
      </c>
      <c r="D465" s="45" t="s">
        <v>211</v>
      </c>
      <c r="E465" s="45" t="s">
        <v>212</v>
      </c>
      <c r="F465" s="58" t="s">
        <v>61</v>
      </c>
      <c r="G465" s="42" t="s">
        <v>7</v>
      </c>
      <c r="H465" s="26" t="s">
        <v>8</v>
      </c>
      <c r="I465" s="24" t="s">
        <v>6</v>
      </c>
      <c r="J465" s="24" t="s">
        <v>10</v>
      </c>
      <c r="K465" s="27">
        <v>70</v>
      </c>
      <c r="L465" s="70">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c r="AG465" s="93">
        <f t="shared" si="7"/>
        <v>0</v>
      </c>
    </row>
    <row r="466" spans="1:33" ht="39.6">
      <c r="A466" s="61" t="s">
        <v>56</v>
      </c>
      <c r="B466" s="24" t="s">
        <v>209</v>
      </c>
      <c r="C466" s="24" t="s">
        <v>210</v>
      </c>
      <c r="D466" s="45" t="s">
        <v>211</v>
      </c>
      <c r="E466" s="45" t="s">
        <v>212</v>
      </c>
      <c r="F466" s="58" t="s">
        <v>61</v>
      </c>
      <c r="G466" s="42" t="s">
        <v>7</v>
      </c>
      <c r="H466" s="26" t="s">
        <v>8</v>
      </c>
      <c r="I466" s="24" t="s">
        <v>12</v>
      </c>
      <c r="J466" s="24" t="s">
        <v>10</v>
      </c>
      <c r="K466" s="27">
        <v>70</v>
      </c>
      <c r="L466" s="70">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c r="AG466" s="93">
        <f t="shared" si="7"/>
        <v>0</v>
      </c>
    </row>
    <row r="467" spans="1:33" ht="39.6">
      <c r="A467" s="61" t="s">
        <v>56</v>
      </c>
      <c r="B467" s="24" t="s">
        <v>209</v>
      </c>
      <c r="C467" s="24" t="s">
        <v>210</v>
      </c>
      <c r="D467" s="45" t="s">
        <v>211</v>
      </c>
      <c r="E467" s="45" t="s">
        <v>212</v>
      </c>
      <c r="F467" s="58" t="s">
        <v>61</v>
      </c>
      <c r="G467" s="42" t="s">
        <v>7</v>
      </c>
      <c r="H467" s="26" t="s">
        <v>8</v>
      </c>
      <c r="I467" s="24" t="s">
        <v>9</v>
      </c>
      <c r="J467" s="24" t="s">
        <v>10</v>
      </c>
      <c r="K467" s="27">
        <v>70</v>
      </c>
      <c r="L467" s="70">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c r="AG467" s="93">
        <f t="shared" si="7"/>
        <v>0</v>
      </c>
    </row>
    <row r="468" spans="1:33" ht="39.6">
      <c r="A468" s="61" t="s">
        <v>56</v>
      </c>
      <c r="B468" s="24" t="s">
        <v>209</v>
      </c>
      <c r="C468" s="24" t="s">
        <v>210</v>
      </c>
      <c r="D468" s="45" t="s">
        <v>211</v>
      </c>
      <c r="E468" s="45" t="s">
        <v>212</v>
      </c>
      <c r="F468" s="58" t="s">
        <v>61</v>
      </c>
      <c r="G468" s="42" t="s">
        <v>7</v>
      </c>
      <c r="H468" s="26" t="s">
        <v>8</v>
      </c>
      <c r="I468" s="24" t="s">
        <v>6</v>
      </c>
      <c r="J468" s="24" t="s">
        <v>10</v>
      </c>
      <c r="K468" s="27">
        <v>70</v>
      </c>
      <c r="L468" s="70">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c r="AG468" s="93">
        <f t="shared" si="7"/>
        <v>0</v>
      </c>
    </row>
    <row r="469" spans="1:33" ht="52.9">
      <c r="A469" s="61" t="s">
        <v>56</v>
      </c>
      <c r="B469" s="24" t="s">
        <v>209</v>
      </c>
      <c r="C469" s="24" t="s">
        <v>210</v>
      </c>
      <c r="D469" s="45" t="s">
        <v>211</v>
      </c>
      <c r="E469" s="45" t="s">
        <v>212</v>
      </c>
      <c r="F469" s="58" t="s">
        <v>61</v>
      </c>
      <c r="G469" s="42" t="s">
        <v>7</v>
      </c>
      <c r="H469" s="26" t="s">
        <v>11</v>
      </c>
      <c r="I469" s="24" t="s">
        <v>12</v>
      </c>
      <c r="J469" s="38" t="s">
        <v>10</v>
      </c>
      <c r="K469" s="53">
        <v>70</v>
      </c>
      <c r="L469" s="70">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c r="AG469" s="93">
        <f t="shared" si="7"/>
        <v>0</v>
      </c>
    </row>
    <row r="470" spans="1:33" ht="52.9">
      <c r="A470" s="61" t="s">
        <v>56</v>
      </c>
      <c r="B470" s="24" t="s">
        <v>209</v>
      </c>
      <c r="C470" s="24" t="s">
        <v>210</v>
      </c>
      <c r="D470" s="45" t="s">
        <v>211</v>
      </c>
      <c r="E470" s="45" t="s">
        <v>212</v>
      </c>
      <c r="F470" s="58" t="s">
        <v>61</v>
      </c>
      <c r="G470" s="42" t="s">
        <v>7</v>
      </c>
      <c r="H470" s="26" t="s">
        <v>11</v>
      </c>
      <c r="I470" s="24" t="s">
        <v>9</v>
      </c>
      <c r="J470" s="38" t="s">
        <v>10</v>
      </c>
      <c r="K470" s="53">
        <v>70</v>
      </c>
      <c r="L470" s="70">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c r="AG470" s="93">
        <f t="shared" si="7"/>
        <v>0</v>
      </c>
    </row>
    <row r="471" spans="1:33" ht="52.9">
      <c r="A471" s="61" t="s">
        <v>56</v>
      </c>
      <c r="B471" s="24" t="s">
        <v>209</v>
      </c>
      <c r="C471" s="24" t="s">
        <v>210</v>
      </c>
      <c r="D471" s="45" t="s">
        <v>211</v>
      </c>
      <c r="E471" s="45" t="s">
        <v>212</v>
      </c>
      <c r="F471" s="58" t="s">
        <v>61</v>
      </c>
      <c r="G471" s="42" t="s">
        <v>7</v>
      </c>
      <c r="H471" s="26" t="s">
        <v>11</v>
      </c>
      <c r="I471" s="24" t="s">
        <v>6</v>
      </c>
      <c r="J471" s="38" t="s">
        <v>10</v>
      </c>
      <c r="K471" s="53">
        <v>70</v>
      </c>
      <c r="L471" s="70">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c r="AG471" s="93">
        <f t="shared" si="7"/>
        <v>0</v>
      </c>
    </row>
    <row r="472" spans="1:33" ht="52.9">
      <c r="A472" s="61" t="s">
        <v>56</v>
      </c>
      <c r="B472" s="24" t="s">
        <v>209</v>
      </c>
      <c r="C472" s="24" t="s">
        <v>210</v>
      </c>
      <c r="D472" s="45" t="s">
        <v>211</v>
      </c>
      <c r="E472" s="45" t="s">
        <v>212</v>
      </c>
      <c r="F472" s="58" t="s">
        <v>61</v>
      </c>
      <c r="G472" s="42" t="s">
        <v>7</v>
      </c>
      <c r="H472" s="26" t="s">
        <v>11</v>
      </c>
      <c r="I472" s="24" t="s">
        <v>12</v>
      </c>
      <c r="J472" s="38" t="s">
        <v>10</v>
      </c>
      <c r="K472" s="53">
        <v>70</v>
      </c>
      <c r="L472" s="70">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c r="AG472" s="93">
        <f t="shared" si="7"/>
        <v>0</v>
      </c>
    </row>
    <row r="473" spans="1:33" ht="52.9">
      <c r="A473" s="61" t="s">
        <v>56</v>
      </c>
      <c r="B473" s="24" t="s">
        <v>209</v>
      </c>
      <c r="C473" s="24" t="s">
        <v>210</v>
      </c>
      <c r="D473" s="45" t="s">
        <v>211</v>
      </c>
      <c r="E473" s="45" t="s">
        <v>212</v>
      </c>
      <c r="F473" s="58" t="s">
        <v>61</v>
      </c>
      <c r="G473" s="42" t="s">
        <v>7</v>
      </c>
      <c r="H473" s="26" t="s">
        <v>11</v>
      </c>
      <c r="I473" s="24" t="s">
        <v>9</v>
      </c>
      <c r="J473" s="38" t="s">
        <v>10</v>
      </c>
      <c r="K473" s="53">
        <v>70</v>
      </c>
      <c r="L473" s="70">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c r="AG473" s="93">
        <f t="shared" si="7"/>
        <v>0</v>
      </c>
    </row>
    <row r="474" spans="1:33" ht="52.9">
      <c r="A474" s="61" t="s">
        <v>56</v>
      </c>
      <c r="B474" s="24" t="s">
        <v>209</v>
      </c>
      <c r="C474" s="24" t="s">
        <v>210</v>
      </c>
      <c r="D474" s="45" t="s">
        <v>211</v>
      </c>
      <c r="E474" s="45" t="s">
        <v>212</v>
      </c>
      <c r="F474" s="58" t="s">
        <v>61</v>
      </c>
      <c r="G474" s="42" t="s">
        <v>7</v>
      </c>
      <c r="H474" s="26" t="s">
        <v>11</v>
      </c>
      <c r="I474" s="24" t="s">
        <v>6</v>
      </c>
      <c r="J474" s="38" t="s">
        <v>10</v>
      </c>
      <c r="K474" s="53">
        <v>70</v>
      </c>
      <c r="L474" s="70">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c r="AG474" s="93">
        <f t="shared" si="7"/>
        <v>0</v>
      </c>
    </row>
    <row r="475" spans="1:33" ht="39.6">
      <c r="A475" s="61" t="s">
        <v>56</v>
      </c>
      <c r="B475" s="24" t="s">
        <v>209</v>
      </c>
      <c r="C475" s="24" t="s">
        <v>210</v>
      </c>
      <c r="D475" s="45" t="s">
        <v>211</v>
      </c>
      <c r="E475" s="45" t="s">
        <v>212</v>
      </c>
      <c r="F475" s="58" t="s">
        <v>61</v>
      </c>
      <c r="G475" s="42" t="s">
        <v>7</v>
      </c>
      <c r="H475" s="26" t="s">
        <v>11</v>
      </c>
      <c r="I475" s="24" t="s">
        <v>9</v>
      </c>
      <c r="J475" s="38" t="s">
        <v>10</v>
      </c>
      <c r="K475" s="53">
        <v>70</v>
      </c>
      <c r="L475" s="70">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c r="AG475" s="93">
        <f t="shared" si="7"/>
        <v>0</v>
      </c>
    </row>
    <row r="476" spans="1:33" ht="39.6">
      <c r="A476" s="61" t="s">
        <v>56</v>
      </c>
      <c r="B476" s="24" t="s">
        <v>209</v>
      </c>
      <c r="C476" s="24" t="s">
        <v>210</v>
      </c>
      <c r="D476" s="45" t="s">
        <v>211</v>
      </c>
      <c r="E476" s="45" t="s">
        <v>212</v>
      </c>
      <c r="F476" s="58" t="s">
        <v>61</v>
      </c>
      <c r="G476" s="42" t="s">
        <v>7</v>
      </c>
      <c r="H476" s="26" t="s">
        <v>11</v>
      </c>
      <c r="I476" s="24" t="s">
        <v>6</v>
      </c>
      <c r="J476" s="38" t="s">
        <v>10</v>
      </c>
      <c r="K476" s="53">
        <v>70</v>
      </c>
      <c r="L476" s="70">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c r="AG476" s="93">
        <f t="shared" si="7"/>
        <v>0</v>
      </c>
    </row>
    <row r="477" spans="1:33" ht="39.6">
      <c r="A477" s="61" t="s">
        <v>56</v>
      </c>
      <c r="B477" s="24" t="s">
        <v>209</v>
      </c>
      <c r="C477" s="24" t="s">
        <v>210</v>
      </c>
      <c r="D477" s="45" t="s">
        <v>211</v>
      </c>
      <c r="E477" s="45" t="s">
        <v>212</v>
      </c>
      <c r="F477" s="58" t="s">
        <v>61</v>
      </c>
      <c r="G477" s="42" t="s">
        <v>7</v>
      </c>
      <c r="H477" s="26" t="s">
        <v>11</v>
      </c>
      <c r="I477" s="24" t="s">
        <v>12</v>
      </c>
      <c r="J477" s="38" t="s">
        <v>10</v>
      </c>
      <c r="K477" s="53">
        <v>70</v>
      </c>
      <c r="L477" s="70">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c r="AG477" s="93">
        <f t="shared" si="7"/>
        <v>0</v>
      </c>
    </row>
    <row r="478" spans="1:33" ht="39.6">
      <c r="A478" s="61" t="s">
        <v>56</v>
      </c>
      <c r="B478" s="24" t="s">
        <v>209</v>
      </c>
      <c r="C478" s="24" t="s">
        <v>210</v>
      </c>
      <c r="D478" s="45" t="s">
        <v>211</v>
      </c>
      <c r="E478" s="45" t="s">
        <v>212</v>
      </c>
      <c r="F478" s="58" t="s">
        <v>61</v>
      </c>
      <c r="G478" s="42" t="s">
        <v>7</v>
      </c>
      <c r="H478" s="26" t="s">
        <v>11</v>
      </c>
      <c r="I478" s="24" t="s">
        <v>6</v>
      </c>
      <c r="J478" s="38" t="s">
        <v>10</v>
      </c>
      <c r="K478" s="53">
        <v>70</v>
      </c>
      <c r="L478" s="70">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c r="AG478" s="93">
        <f t="shared" si="7"/>
        <v>0</v>
      </c>
    </row>
    <row r="479" spans="1:33" ht="39.6">
      <c r="A479" s="61" t="s">
        <v>56</v>
      </c>
      <c r="B479" s="24" t="s">
        <v>209</v>
      </c>
      <c r="C479" s="24" t="s">
        <v>210</v>
      </c>
      <c r="D479" s="45" t="s">
        <v>211</v>
      </c>
      <c r="E479" s="45" t="s">
        <v>212</v>
      </c>
      <c r="F479" s="58" t="s">
        <v>61</v>
      </c>
      <c r="G479" s="42" t="s">
        <v>7</v>
      </c>
      <c r="H479" s="26" t="s">
        <v>11</v>
      </c>
      <c r="I479" s="24" t="s">
        <v>12</v>
      </c>
      <c r="J479" s="38" t="s">
        <v>10</v>
      </c>
      <c r="K479" s="53">
        <v>70</v>
      </c>
      <c r="L479" s="70">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c r="AG479" s="93">
        <f t="shared" si="7"/>
        <v>0</v>
      </c>
    </row>
    <row r="480" spans="1:33" ht="39.6">
      <c r="A480" s="61" t="s">
        <v>56</v>
      </c>
      <c r="B480" s="24" t="s">
        <v>209</v>
      </c>
      <c r="C480" s="24" t="s">
        <v>210</v>
      </c>
      <c r="D480" s="45" t="s">
        <v>211</v>
      </c>
      <c r="E480" s="45" t="s">
        <v>212</v>
      </c>
      <c r="F480" s="58" t="s">
        <v>61</v>
      </c>
      <c r="G480" s="42" t="s">
        <v>7</v>
      </c>
      <c r="H480" s="26" t="s">
        <v>11</v>
      </c>
      <c r="I480" s="24" t="s">
        <v>9</v>
      </c>
      <c r="J480" s="38" t="s">
        <v>10</v>
      </c>
      <c r="K480" s="53">
        <v>70</v>
      </c>
      <c r="L480" s="70">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c r="AG480" s="93">
        <f t="shared" si="7"/>
        <v>0</v>
      </c>
    </row>
    <row r="481" spans="1:33" ht="39.6">
      <c r="A481" s="61" t="s">
        <v>56</v>
      </c>
      <c r="B481" s="24" t="s">
        <v>209</v>
      </c>
      <c r="C481" s="24" t="s">
        <v>210</v>
      </c>
      <c r="D481" s="45" t="s">
        <v>211</v>
      </c>
      <c r="E481" s="45" t="s">
        <v>212</v>
      </c>
      <c r="F481" s="58" t="s">
        <v>61</v>
      </c>
      <c r="G481" s="42" t="s">
        <v>7</v>
      </c>
      <c r="H481" s="26" t="s">
        <v>11</v>
      </c>
      <c r="I481" s="24" t="s">
        <v>6</v>
      </c>
      <c r="J481" s="38" t="s">
        <v>10</v>
      </c>
      <c r="K481" s="53">
        <v>70</v>
      </c>
      <c r="L481" s="70">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c r="AG481" s="93">
        <f t="shared" si="7"/>
        <v>0</v>
      </c>
    </row>
    <row r="482" spans="1:33" ht="26.45">
      <c r="A482" s="61" t="s">
        <v>56</v>
      </c>
      <c r="B482" s="24" t="s">
        <v>221</v>
      </c>
      <c r="C482" s="24" t="s">
        <v>222</v>
      </c>
      <c r="D482" s="24" t="s">
        <v>288</v>
      </c>
      <c r="E482" s="24" t="s">
        <v>289</v>
      </c>
      <c r="F482" s="58" t="s">
        <v>61</v>
      </c>
      <c r="G482" s="42" t="s">
        <v>10</v>
      </c>
      <c r="H482" s="26" t="s">
        <v>5</v>
      </c>
      <c r="I482" s="24" t="s">
        <v>6</v>
      </c>
      <c r="J482" s="38" t="s">
        <v>10</v>
      </c>
      <c r="K482" s="53">
        <v>70</v>
      </c>
      <c r="L482" s="70">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c r="AG482" s="93">
        <f t="shared" si="7"/>
        <v>0</v>
      </c>
    </row>
    <row r="483" spans="1:33" ht="26.45">
      <c r="A483" s="61" t="s">
        <v>56</v>
      </c>
      <c r="B483" s="24" t="s">
        <v>221</v>
      </c>
      <c r="C483" s="24" t="s">
        <v>222</v>
      </c>
      <c r="D483" s="24" t="s">
        <v>290</v>
      </c>
      <c r="E483" s="24" t="s">
        <v>291</v>
      </c>
      <c r="F483" s="58" t="s">
        <v>61</v>
      </c>
      <c r="G483" s="42" t="s">
        <v>10</v>
      </c>
      <c r="H483" s="26" t="s">
        <v>5</v>
      </c>
      <c r="I483" s="24" t="s">
        <v>12</v>
      </c>
      <c r="J483" s="38" t="s">
        <v>10</v>
      </c>
      <c r="K483" s="53">
        <v>70</v>
      </c>
      <c r="L483" s="70">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c r="AG483" s="93">
        <f t="shared" si="7"/>
        <v>0</v>
      </c>
    </row>
    <row r="484" spans="1:33" ht="26.45">
      <c r="A484" s="61" t="s">
        <v>56</v>
      </c>
      <c r="B484" s="24" t="s">
        <v>221</v>
      </c>
      <c r="C484" s="24" t="s">
        <v>222</v>
      </c>
      <c r="D484" s="24" t="s">
        <v>290</v>
      </c>
      <c r="E484" s="24" t="s">
        <v>291</v>
      </c>
      <c r="F484" s="58" t="s">
        <v>61</v>
      </c>
      <c r="G484" s="42" t="s">
        <v>10</v>
      </c>
      <c r="H484" s="26" t="s">
        <v>5</v>
      </c>
      <c r="I484" s="24" t="s">
        <v>9</v>
      </c>
      <c r="J484" s="38" t="s">
        <v>10</v>
      </c>
      <c r="K484" s="53">
        <v>70</v>
      </c>
      <c r="L484" s="70">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c r="AG484" s="93">
        <f t="shared" si="7"/>
        <v>0</v>
      </c>
    </row>
    <row r="485" spans="1:33" ht="26.45">
      <c r="A485" s="61" t="s">
        <v>56</v>
      </c>
      <c r="B485" s="24" t="s">
        <v>221</v>
      </c>
      <c r="C485" s="24" t="s">
        <v>222</v>
      </c>
      <c r="D485" s="24" t="s">
        <v>290</v>
      </c>
      <c r="E485" s="24" t="s">
        <v>291</v>
      </c>
      <c r="F485" s="58" t="s">
        <v>61</v>
      </c>
      <c r="G485" s="42" t="s">
        <v>10</v>
      </c>
      <c r="H485" s="26" t="s">
        <v>5</v>
      </c>
      <c r="I485" s="24" t="s">
        <v>6</v>
      </c>
      <c r="J485" s="38" t="s">
        <v>10</v>
      </c>
      <c r="K485" s="53">
        <v>70</v>
      </c>
      <c r="L485" s="70">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c r="AG485" s="93">
        <f t="shared" si="7"/>
        <v>0</v>
      </c>
    </row>
    <row r="486" spans="1:33" ht="26.45">
      <c r="A486" s="61" t="s">
        <v>56</v>
      </c>
      <c r="B486" s="24" t="s">
        <v>221</v>
      </c>
      <c r="C486" s="24" t="s">
        <v>222</v>
      </c>
      <c r="D486" s="24" t="s">
        <v>247</v>
      </c>
      <c r="E486" s="24" t="s">
        <v>248</v>
      </c>
      <c r="F486" s="58" t="s">
        <v>61</v>
      </c>
      <c r="G486" s="42" t="s">
        <v>7</v>
      </c>
      <c r="H486" s="26" t="s">
        <v>5</v>
      </c>
      <c r="I486" s="24" t="s">
        <v>12</v>
      </c>
      <c r="J486" s="38" t="s">
        <v>7</v>
      </c>
      <c r="K486" s="53">
        <v>40</v>
      </c>
      <c r="L486" s="70">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c r="AG486" s="93">
        <f t="shared" si="7"/>
        <v>0</v>
      </c>
    </row>
    <row r="487" spans="1:33" ht="26.45">
      <c r="A487" s="61" t="s">
        <v>56</v>
      </c>
      <c r="B487" s="24" t="s">
        <v>221</v>
      </c>
      <c r="C487" s="24" t="s">
        <v>222</v>
      </c>
      <c r="D487" s="24" t="s">
        <v>247</v>
      </c>
      <c r="E487" s="24" t="s">
        <v>248</v>
      </c>
      <c r="F487" s="58" t="s">
        <v>61</v>
      </c>
      <c r="G487" s="42" t="s">
        <v>7</v>
      </c>
      <c r="H487" s="26" t="s">
        <v>5</v>
      </c>
      <c r="I487" s="24" t="s">
        <v>9</v>
      </c>
      <c r="J487" s="38" t="s">
        <v>7</v>
      </c>
      <c r="K487" s="53">
        <v>40</v>
      </c>
      <c r="L487" s="70">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c r="AG487" s="93">
        <f t="shared" si="7"/>
        <v>0</v>
      </c>
    </row>
    <row r="488" spans="1:33" ht="26.45">
      <c r="A488" s="61" t="s">
        <v>56</v>
      </c>
      <c r="B488" s="24" t="s">
        <v>221</v>
      </c>
      <c r="C488" s="24" t="s">
        <v>222</v>
      </c>
      <c r="D488" s="24" t="s">
        <v>247</v>
      </c>
      <c r="E488" s="24" t="s">
        <v>248</v>
      </c>
      <c r="F488" s="58" t="s">
        <v>61</v>
      </c>
      <c r="G488" s="42" t="s">
        <v>7</v>
      </c>
      <c r="H488" s="26" t="s">
        <v>5</v>
      </c>
      <c r="I488" s="24" t="s">
        <v>6</v>
      </c>
      <c r="J488" s="38" t="s">
        <v>7</v>
      </c>
      <c r="K488" s="53">
        <v>40</v>
      </c>
      <c r="L488" s="70">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c r="AG488" s="93">
        <f t="shared" si="7"/>
        <v>0</v>
      </c>
    </row>
    <row r="489" spans="1:33" ht="26.45">
      <c r="A489" s="61" t="s">
        <v>56</v>
      </c>
      <c r="B489" s="24" t="s">
        <v>221</v>
      </c>
      <c r="C489" s="24" t="s">
        <v>222</v>
      </c>
      <c r="D489" s="24" t="s">
        <v>247</v>
      </c>
      <c r="E489" s="24" t="s">
        <v>248</v>
      </c>
      <c r="F489" s="58" t="s">
        <v>61</v>
      </c>
      <c r="G489" s="42" t="s">
        <v>7</v>
      </c>
      <c r="H489" s="26" t="s">
        <v>5</v>
      </c>
      <c r="I489" s="24" t="s">
        <v>12</v>
      </c>
      <c r="J489" s="38" t="s">
        <v>7</v>
      </c>
      <c r="K489" s="53">
        <v>40</v>
      </c>
      <c r="L489" s="70">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c r="AG489" s="93">
        <f t="shared" si="7"/>
        <v>0</v>
      </c>
    </row>
    <row r="490" spans="1:33" ht="26.45">
      <c r="A490" s="61" t="s">
        <v>56</v>
      </c>
      <c r="B490" s="24" t="s">
        <v>221</v>
      </c>
      <c r="C490" s="24" t="s">
        <v>222</v>
      </c>
      <c r="D490" s="24" t="s">
        <v>247</v>
      </c>
      <c r="E490" s="24" t="s">
        <v>248</v>
      </c>
      <c r="F490" s="58" t="s">
        <v>61</v>
      </c>
      <c r="G490" s="42" t="s">
        <v>7</v>
      </c>
      <c r="H490" s="26" t="s">
        <v>5</v>
      </c>
      <c r="I490" s="24" t="s">
        <v>9</v>
      </c>
      <c r="J490" s="38" t="s">
        <v>7</v>
      </c>
      <c r="K490" s="53">
        <v>40</v>
      </c>
      <c r="L490" s="70">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c r="AG490" s="93">
        <f t="shared" si="7"/>
        <v>0</v>
      </c>
    </row>
    <row r="491" spans="1:33" ht="26.45">
      <c r="A491" s="61" t="s">
        <v>56</v>
      </c>
      <c r="B491" s="24" t="s">
        <v>221</v>
      </c>
      <c r="C491" s="24" t="s">
        <v>222</v>
      </c>
      <c r="D491" s="24" t="s">
        <v>247</v>
      </c>
      <c r="E491" s="24" t="s">
        <v>248</v>
      </c>
      <c r="F491" s="58" t="s">
        <v>61</v>
      </c>
      <c r="G491" s="42" t="s">
        <v>7</v>
      </c>
      <c r="H491" s="26" t="s">
        <v>5</v>
      </c>
      <c r="I491" s="24" t="s">
        <v>6</v>
      </c>
      <c r="J491" s="38" t="s">
        <v>7</v>
      </c>
      <c r="K491" s="53">
        <v>40</v>
      </c>
      <c r="L491" s="70">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c r="AG491" s="93">
        <f t="shared" si="7"/>
        <v>0</v>
      </c>
    </row>
    <row r="492" spans="1:33" ht="26.45">
      <c r="A492" s="61" t="s">
        <v>56</v>
      </c>
      <c r="B492" s="24" t="s">
        <v>221</v>
      </c>
      <c r="C492" s="24" t="s">
        <v>222</v>
      </c>
      <c r="D492" s="24" t="s">
        <v>247</v>
      </c>
      <c r="E492" s="24" t="s">
        <v>248</v>
      </c>
      <c r="F492" s="58" t="s">
        <v>61</v>
      </c>
      <c r="G492" s="42" t="s">
        <v>7</v>
      </c>
      <c r="H492" s="26" t="s">
        <v>5</v>
      </c>
      <c r="I492" s="24" t="s">
        <v>12</v>
      </c>
      <c r="J492" s="38" t="s">
        <v>7</v>
      </c>
      <c r="K492" s="53">
        <v>40</v>
      </c>
      <c r="L492" s="70">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c r="AG492" s="93">
        <f t="shared" si="7"/>
        <v>0</v>
      </c>
    </row>
    <row r="493" spans="1:33" ht="26.45">
      <c r="A493" s="61" t="s">
        <v>56</v>
      </c>
      <c r="B493" s="24" t="s">
        <v>221</v>
      </c>
      <c r="C493" s="24" t="s">
        <v>222</v>
      </c>
      <c r="D493" s="24" t="s">
        <v>247</v>
      </c>
      <c r="E493" s="24" t="s">
        <v>248</v>
      </c>
      <c r="F493" s="58" t="s">
        <v>61</v>
      </c>
      <c r="G493" s="42" t="s">
        <v>7</v>
      </c>
      <c r="H493" s="26" t="s">
        <v>5</v>
      </c>
      <c r="I493" s="24" t="s">
        <v>9</v>
      </c>
      <c r="J493" s="38" t="s">
        <v>7</v>
      </c>
      <c r="K493" s="53">
        <v>40</v>
      </c>
      <c r="L493" s="70">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c r="AG493" s="93">
        <f t="shared" si="7"/>
        <v>0</v>
      </c>
    </row>
    <row r="494" spans="1:33" ht="26.45">
      <c r="A494" s="61" t="s">
        <v>56</v>
      </c>
      <c r="B494" s="24" t="s">
        <v>221</v>
      </c>
      <c r="C494" s="24" t="s">
        <v>222</v>
      </c>
      <c r="D494" s="24" t="s">
        <v>247</v>
      </c>
      <c r="E494" s="24" t="s">
        <v>248</v>
      </c>
      <c r="F494" s="58" t="s">
        <v>61</v>
      </c>
      <c r="G494" s="42" t="s">
        <v>7</v>
      </c>
      <c r="H494" s="26" t="s">
        <v>5</v>
      </c>
      <c r="I494" s="24" t="s">
        <v>6</v>
      </c>
      <c r="J494" s="38" t="s">
        <v>7</v>
      </c>
      <c r="K494" s="53">
        <v>40</v>
      </c>
      <c r="L494" s="70">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c r="AG494" s="93">
        <f t="shared" si="7"/>
        <v>0</v>
      </c>
    </row>
    <row r="495" spans="1:33" ht="26.45">
      <c r="A495" s="61" t="s">
        <v>56</v>
      </c>
      <c r="B495" s="24" t="s">
        <v>221</v>
      </c>
      <c r="C495" s="24" t="s">
        <v>222</v>
      </c>
      <c r="D495" s="24" t="s">
        <v>247</v>
      </c>
      <c r="E495" s="24" t="s">
        <v>248</v>
      </c>
      <c r="F495" s="58" t="s">
        <v>61</v>
      </c>
      <c r="G495" s="42" t="s">
        <v>7</v>
      </c>
      <c r="H495" s="26" t="s">
        <v>5</v>
      </c>
      <c r="I495" s="24" t="s">
        <v>9</v>
      </c>
      <c r="J495" s="38" t="s">
        <v>7</v>
      </c>
      <c r="K495" s="53">
        <v>40</v>
      </c>
      <c r="L495" s="70">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c r="AG495" s="93">
        <f t="shared" si="7"/>
        <v>0</v>
      </c>
    </row>
    <row r="496" spans="1:33" ht="26.45">
      <c r="A496" s="61" t="s">
        <v>56</v>
      </c>
      <c r="B496" s="24" t="s">
        <v>221</v>
      </c>
      <c r="C496" s="24" t="s">
        <v>222</v>
      </c>
      <c r="D496" s="24" t="s">
        <v>247</v>
      </c>
      <c r="E496" s="24" t="s">
        <v>248</v>
      </c>
      <c r="F496" s="58" t="s">
        <v>61</v>
      </c>
      <c r="G496" s="42" t="s">
        <v>7</v>
      </c>
      <c r="H496" s="26" t="s">
        <v>5</v>
      </c>
      <c r="I496" s="24" t="s">
        <v>6</v>
      </c>
      <c r="J496" s="38" t="s">
        <v>7</v>
      </c>
      <c r="K496" s="53">
        <v>40</v>
      </c>
      <c r="L496" s="70">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c r="AG496" s="93">
        <f t="shared" si="7"/>
        <v>0</v>
      </c>
    </row>
    <row r="497" spans="1:33" ht="26.45">
      <c r="A497" s="61" t="s">
        <v>56</v>
      </c>
      <c r="B497" s="24" t="s">
        <v>221</v>
      </c>
      <c r="C497" s="24" t="s">
        <v>222</v>
      </c>
      <c r="D497" s="24" t="s">
        <v>247</v>
      </c>
      <c r="E497" s="24" t="s">
        <v>248</v>
      </c>
      <c r="F497" s="58" t="s">
        <v>61</v>
      </c>
      <c r="G497" s="42" t="s">
        <v>7</v>
      </c>
      <c r="H497" s="26" t="s">
        <v>5</v>
      </c>
      <c r="I497" s="24" t="s">
        <v>12</v>
      </c>
      <c r="J497" s="38" t="s">
        <v>7</v>
      </c>
      <c r="K497" s="53">
        <v>40</v>
      </c>
      <c r="L497" s="70">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c r="AG497" s="93">
        <f t="shared" si="7"/>
        <v>0</v>
      </c>
    </row>
    <row r="498" spans="1:33" ht="26.45">
      <c r="A498" s="61" t="s">
        <v>56</v>
      </c>
      <c r="B498" s="24" t="s">
        <v>221</v>
      </c>
      <c r="C498" s="24" t="s">
        <v>222</v>
      </c>
      <c r="D498" s="24" t="s">
        <v>247</v>
      </c>
      <c r="E498" s="24" t="s">
        <v>248</v>
      </c>
      <c r="F498" s="58" t="s">
        <v>61</v>
      </c>
      <c r="G498" s="42" t="s">
        <v>7</v>
      </c>
      <c r="H498" s="26" t="s">
        <v>5</v>
      </c>
      <c r="I498" s="24" t="s">
        <v>9</v>
      </c>
      <c r="J498" s="38" t="s">
        <v>7</v>
      </c>
      <c r="K498" s="53">
        <v>40</v>
      </c>
      <c r="L498" s="70">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c r="AG498" s="93">
        <f t="shared" si="7"/>
        <v>0</v>
      </c>
    </row>
    <row r="499" spans="1:33" ht="26.45">
      <c r="A499" s="61" t="s">
        <v>56</v>
      </c>
      <c r="B499" s="24" t="s">
        <v>221</v>
      </c>
      <c r="C499" s="24" t="s">
        <v>222</v>
      </c>
      <c r="D499" s="24" t="s">
        <v>292</v>
      </c>
      <c r="E499" s="24" t="s">
        <v>293</v>
      </c>
      <c r="F499" s="58" t="s">
        <v>61</v>
      </c>
      <c r="G499" s="42" t="s">
        <v>7</v>
      </c>
      <c r="H499" s="26" t="s">
        <v>5</v>
      </c>
      <c r="I499" s="24" t="s">
        <v>12</v>
      </c>
      <c r="J499" s="24" t="s">
        <v>7</v>
      </c>
      <c r="K499" s="27">
        <v>40</v>
      </c>
      <c r="L499" s="70">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c r="AG499" s="93">
        <f t="shared" si="7"/>
        <v>0</v>
      </c>
    </row>
    <row r="500" spans="1:33" ht="26.45">
      <c r="A500" s="61" t="s">
        <v>56</v>
      </c>
      <c r="B500" s="24" t="s">
        <v>221</v>
      </c>
      <c r="C500" s="24" t="s">
        <v>222</v>
      </c>
      <c r="D500" s="24" t="s">
        <v>292</v>
      </c>
      <c r="E500" s="24" t="s">
        <v>293</v>
      </c>
      <c r="F500" s="58" t="s">
        <v>61</v>
      </c>
      <c r="G500" s="42" t="s">
        <v>7</v>
      </c>
      <c r="H500" s="26" t="s">
        <v>5</v>
      </c>
      <c r="I500" s="24" t="s">
        <v>6</v>
      </c>
      <c r="J500" s="24" t="s">
        <v>7</v>
      </c>
      <c r="K500" s="27">
        <v>40</v>
      </c>
      <c r="L500" s="70">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c r="AG500" s="93">
        <f t="shared" si="7"/>
        <v>0</v>
      </c>
    </row>
    <row r="501" spans="1:33" ht="26.45">
      <c r="A501" s="61" t="s">
        <v>56</v>
      </c>
      <c r="B501" s="24" t="s">
        <v>221</v>
      </c>
      <c r="C501" s="24" t="s">
        <v>222</v>
      </c>
      <c r="D501" s="24" t="s">
        <v>292</v>
      </c>
      <c r="E501" s="24" t="s">
        <v>293</v>
      </c>
      <c r="F501" s="58" t="s">
        <v>61</v>
      </c>
      <c r="G501" s="42" t="s">
        <v>7</v>
      </c>
      <c r="H501" s="26" t="s">
        <v>5</v>
      </c>
      <c r="I501" s="24" t="s">
        <v>12</v>
      </c>
      <c r="J501" s="24" t="s">
        <v>7</v>
      </c>
      <c r="K501" s="27">
        <v>40</v>
      </c>
      <c r="L501" s="70">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c r="AG501" s="93">
        <f t="shared" si="7"/>
        <v>0</v>
      </c>
    </row>
    <row r="502" spans="1:33" ht="26.45">
      <c r="A502" s="61" t="s">
        <v>56</v>
      </c>
      <c r="B502" s="24" t="s">
        <v>221</v>
      </c>
      <c r="C502" s="24" t="s">
        <v>222</v>
      </c>
      <c r="D502" s="24" t="s">
        <v>292</v>
      </c>
      <c r="E502" s="24" t="s">
        <v>293</v>
      </c>
      <c r="F502" s="58" t="s">
        <v>61</v>
      </c>
      <c r="G502" s="42" t="s">
        <v>7</v>
      </c>
      <c r="H502" s="26" t="s">
        <v>5</v>
      </c>
      <c r="I502" s="24" t="s">
        <v>9</v>
      </c>
      <c r="J502" s="24" t="s">
        <v>7</v>
      </c>
      <c r="K502" s="27">
        <v>40</v>
      </c>
      <c r="L502" s="70">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c r="AG502" s="93">
        <f t="shared" si="7"/>
        <v>0</v>
      </c>
    </row>
    <row r="503" spans="1:33" ht="26.45">
      <c r="A503" s="61" t="s">
        <v>56</v>
      </c>
      <c r="B503" s="24" t="s">
        <v>221</v>
      </c>
      <c r="C503" s="24" t="s">
        <v>222</v>
      </c>
      <c r="D503" s="24" t="s">
        <v>292</v>
      </c>
      <c r="E503" s="24" t="s">
        <v>293</v>
      </c>
      <c r="F503" s="58" t="s">
        <v>61</v>
      </c>
      <c r="G503" s="42" t="s">
        <v>7</v>
      </c>
      <c r="H503" s="26" t="s">
        <v>5</v>
      </c>
      <c r="I503" s="24" t="s">
        <v>6</v>
      </c>
      <c r="J503" s="24" t="s">
        <v>7</v>
      </c>
      <c r="K503" s="27">
        <v>40</v>
      </c>
      <c r="L503" s="70">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c r="AG503" s="93">
        <f t="shared" si="7"/>
        <v>0</v>
      </c>
    </row>
    <row r="504" spans="1:33" ht="26.45">
      <c r="A504" s="61" t="s">
        <v>56</v>
      </c>
      <c r="B504" s="24" t="s">
        <v>221</v>
      </c>
      <c r="C504" s="24" t="s">
        <v>222</v>
      </c>
      <c r="D504" s="24" t="s">
        <v>292</v>
      </c>
      <c r="E504" s="24" t="s">
        <v>293</v>
      </c>
      <c r="F504" s="58" t="s">
        <v>61</v>
      </c>
      <c r="G504" s="42" t="s">
        <v>7</v>
      </c>
      <c r="H504" s="26" t="s">
        <v>5</v>
      </c>
      <c r="I504" s="24" t="s">
        <v>12</v>
      </c>
      <c r="J504" s="24" t="s">
        <v>7</v>
      </c>
      <c r="K504" s="27">
        <v>40</v>
      </c>
      <c r="L504" s="70">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c r="AG504" s="93">
        <f t="shared" si="7"/>
        <v>0</v>
      </c>
    </row>
    <row r="505" spans="1:33" ht="26.45">
      <c r="A505" s="61" t="s">
        <v>56</v>
      </c>
      <c r="B505" s="24" t="s">
        <v>221</v>
      </c>
      <c r="C505" s="24" t="s">
        <v>222</v>
      </c>
      <c r="D505" s="24" t="s">
        <v>292</v>
      </c>
      <c r="E505" s="24" t="s">
        <v>293</v>
      </c>
      <c r="F505" s="58" t="s">
        <v>61</v>
      </c>
      <c r="G505" s="42" t="s">
        <v>7</v>
      </c>
      <c r="H505" s="26" t="s">
        <v>5</v>
      </c>
      <c r="I505" s="24" t="s">
        <v>9</v>
      </c>
      <c r="J505" s="24" t="s">
        <v>7</v>
      </c>
      <c r="K505" s="27">
        <v>40</v>
      </c>
      <c r="L505" s="70">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c r="AG505" s="93">
        <f t="shared" si="7"/>
        <v>0</v>
      </c>
    </row>
    <row r="506" spans="1:33" ht="26.45">
      <c r="A506" s="61" t="s">
        <v>56</v>
      </c>
      <c r="B506" s="24" t="s">
        <v>221</v>
      </c>
      <c r="C506" s="24" t="s">
        <v>222</v>
      </c>
      <c r="D506" s="24" t="s">
        <v>292</v>
      </c>
      <c r="E506" s="24" t="s">
        <v>293</v>
      </c>
      <c r="F506" s="58" t="s">
        <v>61</v>
      </c>
      <c r="G506" s="42" t="s">
        <v>7</v>
      </c>
      <c r="H506" s="26" t="s">
        <v>5</v>
      </c>
      <c r="I506" s="24" t="s">
        <v>6</v>
      </c>
      <c r="J506" s="24" t="s">
        <v>7</v>
      </c>
      <c r="K506" s="27">
        <v>40</v>
      </c>
      <c r="L506" s="70">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c r="AG506" s="93">
        <f t="shared" si="7"/>
        <v>0</v>
      </c>
    </row>
    <row r="507" spans="1:33" ht="105.6">
      <c r="A507" s="61" t="s">
        <v>56</v>
      </c>
      <c r="B507" s="24" t="s">
        <v>57</v>
      </c>
      <c r="C507" s="24" t="s">
        <v>58</v>
      </c>
      <c r="D507" s="45" t="s">
        <v>182</v>
      </c>
      <c r="E507" s="45" t="s">
        <v>183</v>
      </c>
      <c r="F507" s="58" t="s">
        <v>61</v>
      </c>
      <c r="G507" s="42" t="s">
        <v>10</v>
      </c>
      <c r="H507" s="26" t="s">
        <v>8</v>
      </c>
      <c r="I507" s="24" t="s">
        <v>12</v>
      </c>
      <c r="J507" s="24" t="s">
        <v>10</v>
      </c>
      <c r="K507" s="27">
        <v>70</v>
      </c>
      <c r="L507" s="70">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c r="AG507" s="93">
        <f t="shared" si="7"/>
        <v>0</v>
      </c>
    </row>
    <row r="508" spans="1:33" ht="105.6">
      <c r="A508" s="61" t="s">
        <v>56</v>
      </c>
      <c r="B508" s="24" t="s">
        <v>57</v>
      </c>
      <c r="C508" s="24" t="s">
        <v>58</v>
      </c>
      <c r="D508" s="45" t="s">
        <v>182</v>
      </c>
      <c r="E508" s="45" t="s">
        <v>183</v>
      </c>
      <c r="F508" s="58" t="s">
        <v>61</v>
      </c>
      <c r="G508" s="42" t="s">
        <v>10</v>
      </c>
      <c r="H508" s="26" t="s">
        <v>8</v>
      </c>
      <c r="I508" s="24" t="s">
        <v>9</v>
      </c>
      <c r="J508" s="24" t="s">
        <v>10</v>
      </c>
      <c r="K508" s="27">
        <v>70</v>
      </c>
      <c r="L508" s="70">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c r="AG508" s="93">
        <f t="shared" si="7"/>
        <v>0</v>
      </c>
    </row>
    <row r="509" spans="1:33" ht="105.6">
      <c r="A509" s="61" t="s">
        <v>56</v>
      </c>
      <c r="B509" s="24" t="s">
        <v>57</v>
      </c>
      <c r="C509" s="24" t="s">
        <v>58</v>
      </c>
      <c r="D509" s="45" t="s">
        <v>182</v>
      </c>
      <c r="E509" s="45" t="s">
        <v>183</v>
      </c>
      <c r="F509" s="58" t="s">
        <v>61</v>
      </c>
      <c r="G509" s="42" t="s">
        <v>10</v>
      </c>
      <c r="H509" s="26" t="s">
        <v>8</v>
      </c>
      <c r="I509" s="24" t="s">
        <v>6</v>
      </c>
      <c r="J509" s="24" t="s">
        <v>10</v>
      </c>
      <c r="K509" s="27">
        <v>70</v>
      </c>
      <c r="L509" s="70">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c r="AG509" s="93">
        <f t="shared" si="7"/>
        <v>0</v>
      </c>
    </row>
    <row r="510" spans="1:33" ht="105.6">
      <c r="A510" s="61" t="s">
        <v>56</v>
      </c>
      <c r="B510" s="24" t="s">
        <v>57</v>
      </c>
      <c r="C510" s="24" t="s">
        <v>58</v>
      </c>
      <c r="D510" s="45" t="s">
        <v>182</v>
      </c>
      <c r="E510" s="45" t="s">
        <v>183</v>
      </c>
      <c r="F510" s="58" t="s">
        <v>61</v>
      </c>
      <c r="G510" s="42" t="s">
        <v>10</v>
      </c>
      <c r="H510" s="26" t="s">
        <v>8</v>
      </c>
      <c r="I510" s="24" t="s">
        <v>12</v>
      </c>
      <c r="J510" s="24" t="s">
        <v>10</v>
      </c>
      <c r="K510" s="27">
        <v>70</v>
      </c>
      <c r="L510" s="70">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c r="AG510" s="93">
        <f t="shared" si="7"/>
        <v>0</v>
      </c>
    </row>
    <row r="511" spans="1:33" ht="105.6">
      <c r="A511" s="61" t="s">
        <v>56</v>
      </c>
      <c r="B511" s="24" t="s">
        <v>57</v>
      </c>
      <c r="C511" s="24" t="s">
        <v>58</v>
      </c>
      <c r="D511" s="45" t="s">
        <v>182</v>
      </c>
      <c r="E511" s="45" t="s">
        <v>183</v>
      </c>
      <c r="F511" s="58" t="s">
        <v>61</v>
      </c>
      <c r="G511" s="42" t="s">
        <v>10</v>
      </c>
      <c r="H511" s="26" t="s">
        <v>8</v>
      </c>
      <c r="I511" s="24" t="s">
        <v>9</v>
      </c>
      <c r="J511" s="24" t="s">
        <v>10</v>
      </c>
      <c r="K511" s="27">
        <v>70</v>
      </c>
      <c r="L511" s="70">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c r="AG511" s="93">
        <f t="shared" si="7"/>
        <v>0</v>
      </c>
    </row>
    <row r="512" spans="1:33" ht="105.6">
      <c r="A512" s="61" t="s">
        <v>56</v>
      </c>
      <c r="B512" s="24" t="s">
        <v>57</v>
      </c>
      <c r="C512" s="24" t="s">
        <v>58</v>
      </c>
      <c r="D512" s="45" t="s">
        <v>182</v>
      </c>
      <c r="E512" s="45" t="s">
        <v>183</v>
      </c>
      <c r="F512" s="58" t="s">
        <v>61</v>
      </c>
      <c r="G512" s="42" t="s">
        <v>10</v>
      </c>
      <c r="H512" s="26" t="s">
        <v>8</v>
      </c>
      <c r="I512" s="24" t="s">
        <v>6</v>
      </c>
      <c r="J512" s="24" t="s">
        <v>10</v>
      </c>
      <c r="K512" s="27">
        <v>70</v>
      </c>
      <c r="L512" s="70">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c r="AG512" s="93">
        <f t="shared" si="7"/>
        <v>0</v>
      </c>
    </row>
    <row r="513" spans="1:33" ht="105.6">
      <c r="A513" s="61" t="s">
        <v>56</v>
      </c>
      <c r="B513" s="24" t="s">
        <v>57</v>
      </c>
      <c r="C513" s="24" t="s">
        <v>58</v>
      </c>
      <c r="D513" s="45" t="s">
        <v>182</v>
      </c>
      <c r="E513" s="45" t="s">
        <v>183</v>
      </c>
      <c r="F513" s="58" t="s">
        <v>61</v>
      </c>
      <c r="G513" s="42" t="s">
        <v>10</v>
      </c>
      <c r="H513" s="26" t="s">
        <v>8</v>
      </c>
      <c r="I513" s="24" t="s">
        <v>12</v>
      </c>
      <c r="J513" s="24" t="s">
        <v>10</v>
      </c>
      <c r="K513" s="27">
        <v>70</v>
      </c>
      <c r="L513" s="70">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c r="AG513" s="93">
        <f t="shared" si="7"/>
        <v>0</v>
      </c>
    </row>
    <row r="514" spans="1:33" ht="105.6">
      <c r="A514" s="61" t="s">
        <v>56</v>
      </c>
      <c r="B514" s="24" t="s">
        <v>57</v>
      </c>
      <c r="C514" s="24" t="s">
        <v>58</v>
      </c>
      <c r="D514" s="45" t="s">
        <v>182</v>
      </c>
      <c r="E514" s="45" t="s">
        <v>183</v>
      </c>
      <c r="F514" s="58" t="s">
        <v>61</v>
      </c>
      <c r="G514" s="42" t="s">
        <v>10</v>
      </c>
      <c r="H514" s="26" t="s">
        <v>8</v>
      </c>
      <c r="I514" s="24" t="s">
        <v>12</v>
      </c>
      <c r="J514" s="24" t="s">
        <v>10</v>
      </c>
      <c r="K514" s="27">
        <v>70</v>
      </c>
      <c r="L514" s="70">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c r="AG514" s="93">
        <f t="shared" si="7"/>
        <v>0</v>
      </c>
    </row>
    <row r="515" spans="1:33" ht="105.6">
      <c r="A515" s="61" t="s">
        <v>56</v>
      </c>
      <c r="B515" s="24" t="s">
        <v>57</v>
      </c>
      <c r="C515" s="24" t="s">
        <v>58</v>
      </c>
      <c r="D515" s="45" t="s">
        <v>182</v>
      </c>
      <c r="E515" s="45" t="s">
        <v>183</v>
      </c>
      <c r="F515" s="58" t="s">
        <v>61</v>
      </c>
      <c r="G515" s="42" t="s">
        <v>10</v>
      </c>
      <c r="H515" s="26" t="s">
        <v>8</v>
      </c>
      <c r="I515" s="24" t="s">
        <v>9</v>
      </c>
      <c r="J515" s="24" t="s">
        <v>10</v>
      </c>
      <c r="K515" s="27">
        <v>70</v>
      </c>
      <c r="L515" s="70">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c r="AG515" s="93">
        <f t="shared" si="7"/>
        <v>0</v>
      </c>
    </row>
    <row r="516" spans="1:33" ht="105.6">
      <c r="A516" s="61" t="s">
        <v>56</v>
      </c>
      <c r="B516" s="24" t="s">
        <v>57</v>
      </c>
      <c r="C516" s="24" t="s">
        <v>58</v>
      </c>
      <c r="D516" s="45" t="s">
        <v>182</v>
      </c>
      <c r="E516" s="45" t="s">
        <v>183</v>
      </c>
      <c r="F516" s="58" t="s">
        <v>61</v>
      </c>
      <c r="G516" s="42" t="s">
        <v>10</v>
      </c>
      <c r="H516" s="26" t="s">
        <v>8</v>
      </c>
      <c r="I516" s="24" t="s">
        <v>12</v>
      </c>
      <c r="J516" s="24" t="s">
        <v>10</v>
      </c>
      <c r="K516" s="27">
        <v>70</v>
      </c>
      <c r="L516" s="70">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c r="AG516" s="93">
        <f t="shared" si="7"/>
        <v>0</v>
      </c>
    </row>
    <row r="517" spans="1:33" ht="105.6">
      <c r="A517" s="61" t="s">
        <v>56</v>
      </c>
      <c r="B517" s="24" t="s">
        <v>57</v>
      </c>
      <c r="C517" s="24" t="s">
        <v>58</v>
      </c>
      <c r="D517" s="45" t="s">
        <v>182</v>
      </c>
      <c r="E517" s="45" t="s">
        <v>183</v>
      </c>
      <c r="F517" s="58" t="s">
        <v>61</v>
      </c>
      <c r="G517" s="42" t="s">
        <v>10</v>
      </c>
      <c r="H517" s="26" t="s">
        <v>11</v>
      </c>
      <c r="I517" s="24" t="s">
        <v>12</v>
      </c>
      <c r="J517" s="38" t="s">
        <v>10</v>
      </c>
      <c r="K517" s="53">
        <v>70</v>
      </c>
      <c r="L517" s="70">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c r="AG517" s="93">
        <f t="shared" si="7"/>
        <v>0</v>
      </c>
    </row>
    <row r="518" spans="1:33" ht="105.6">
      <c r="A518" s="61" t="s">
        <v>56</v>
      </c>
      <c r="B518" s="24" t="s">
        <v>57</v>
      </c>
      <c r="C518" s="24" t="s">
        <v>58</v>
      </c>
      <c r="D518" s="45" t="s">
        <v>182</v>
      </c>
      <c r="E518" s="45" t="s">
        <v>183</v>
      </c>
      <c r="F518" s="58" t="s">
        <v>61</v>
      </c>
      <c r="G518" s="42" t="s">
        <v>10</v>
      </c>
      <c r="H518" s="26" t="s">
        <v>11</v>
      </c>
      <c r="I518" s="24" t="s">
        <v>9</v>
      </c>
      <c r="J518" s="38" t="s">
        <v>10</v>
      </c>
      <c r="K518" s="53">
        <v>70</v>
      </c>
      <c r="L518" s="70">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c r="AG518" s="93">
        <f t="shared" ref="AG518:AG581" si="8">ROUND(L518,0)</f>
        <v>0</v>
      </c>
    </row>
    <row r="519" spans="1:33" ht="105.6">
      <c r="A519" s="61" t="s">
        <v>56</v>
      </c>
      <c r="B519" s="24" t="s">
        <v>57</v>
      </c>
      <c r="C519" s="24" t="s">
        <v>58</v>
      </c>
      <c r="D519" s="45" t="s">
        <v>182</v>
      </c>
      <c r="E519" s="45" t="s">
        <v>183</v>
      </c>
      <c r="F519" s="58" t="s">
        <v>61</v>
      </c>
      <c r="G519" s="42" t="s">
        <v>10</v>
      </c>
      <c r="H519" s="26" t="s">
        <v>11</v>
      </c>
      <c r="I519" s="24" t="s">
        <v>6</v>
      </c>
      <c r="J519" s="38" t="s">
        <v>10</v>
      </c>
      <c r="K519" s="53">
        <v>70</v>
      </c>
      <c r="L519" s="70">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c r="AG519" s="93">
        <f t="shared" si="8"/>
        <v>0</v>
      </c>
    </row>
    <row r="520" spans="1:33" ht="105.6">
      <c r="A520" s="61" t="s">
        <v>56</v>
      </c>
      <c r="B520" s="24" t="s">
        <v>57</v>
      </c>
      <c r="C520" s="24" t="s">
        <v>58</v>
      </c>
      <c r="D520" s="45" t="s">
        <v>182</v>
      </c>
      <c r="E520" s="45" t="s">
        <v>183</v>
      </c>
      <c r="F520" s="58" t="s">
        <v>61</v>
      </c>
      <c r="G520" s="42" t="s">
        <v>10</v>
      </c>
      <c r="H520" s="26" t="s">
        <v>11</v>
      </c>
      <c r="I520" s="24" t="s">
        <v>12</v>
      </c>
      <c r="J520" s="38" t="s">
        <v>10</v>
      </c>
      <c r="K520" s="53">
        <v>70</v>
      </c>
      <c r="L520" s="70">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c r="AG520" s="93">
        <f t="shared" si="8"/>
        <v>0</v>
      </c>
    </row>
    <row r="521" spans="1:33" ht="105.6">
      <c r="A521" s="61" t="s">
        <v>56</v>
      </c>
      <c r="B521" s="24" t="s">
        <v>57</v>
      </c>
      <c r="C521" s="24" t="s">
        <v>58</v>
      </c>
      <c r="D521" s="45" t="s">
        <v>182</v>
      </c>
      <c r="E521" s="45" t="s">
        <v>183</v>
      </c>
      <c r="F521" s="58" t="s">
        <v>61</v>
      </c>
      <c r="G521" s="42" t="s">
        <v>10</v>
      </c>
      <c r="H521" s="26" t="s">
        <v>11</v>
      </c>
      <c r="I521" s="24" t="s">
        <v>9</v>
      </c>
      <c r="J521" s="38" t="s">
        <v>10</v>
      </c>
      <c r="K521" s="53">
        <v>70</v>
      </c>
      <c r="L521" s="70">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c r="AG521" s="93">
        <f t="shared" si="8"/>
        <v>0</v>
      </c>
    </row>
    <row r="522" spans="1:33" ht="105.6">
      <c r="A522" s="61" t="s">
        <v>56</v>
      </c>
      <c r="B522" s="24" t="s">
        <v>57</v>
      </c>
      <c r="C522" s="24" t="s">
        <v>58</v>
      </c>
      <c r="D522" s="45" t="s">
        <v>182</v>
      </c>
      <c r="E522" s="45" t="s">
        <v>183</v>
      </c>
      <c r="F522" s="58" t="s">
        <v>61</v>
      </c>
      <c r="G522" s="42" t="s">
        <v>10</v>
      </c>
      <c r="H522" s="26" t="s">
        <v>11</v>
      </c>
      <c r="I522" s="24" t="s">
        <v>6</v>
      </c>
      <c r="J522" s="38" t="s">
        <v>10</v>
      </c>
      <c r="K522" s="53">
        <v>70</v>
      </c>
      <c r="L522" s="70">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c r="AG522" s="93">
        <f t="shared" si="8"/>
        <v>0</v>
      </c>
    </row>
    <row r="523" spans="1:33" ht="105.6">
      <c r="A523" s="61" t="s">
        <v>56</v>
      </c>
      <c r="B523" s="24" t="s">
        <v>57</v>
      </c>
      <c r="C523" s="24" t="s">
        <v>58</v>
      </c>
      <c r="D523" s="45" t="s">
        <v>182</v>
      </c>
      <c r="E523" s="45" t="s">
        <v>183</v>
      </c>
      <c r="F523" s="58" t="s">
        <v>61</v>
      </c>
      <c r="G523" s="42" t="s">
        <v>10</v>
      </c>
      <c r="H523" s="26" t="s">
        <v>11</v>
      </c>
      <c r="I523" s="24" t="s">
        <v>12</v>
      </c>
      <c r="J523" s="38" t="s">
        <v>10</v>
      </c>
      <c r="K523" s="53">
        <v>70</v>
      </c>
      <c r="L523" s="70">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c r="AG523" s="93">
        <f t="shared" si="8"/>
        <v>0</v>
      </c>
    </row>
    <row r="524" spans="1:33" ht="105.6">
      <c r="A524" s="61" t="s">
        <v>56</v>
      </c>
      <c r="B524" s="24" t="s">
        <v>57</v>
      </c>
      <c r="C524" s="24" t="s">
        <v>58</v>
      </c>
      <c r="D524" s="45" t="s">
        <v>182</v>
      </c>
      <c r="E524" s="45" t="s">
        <v>183</v>
      </c>
      <c r="F524" s="58" t="s">
        <v>61</v>
      </c>
      <c r="G524" s="42" t="s">
        <v>10</v>
      </c>
      <c r="H524" s="26" t="s">
        <v>11</v>
      </c>
      <c r="I524" s="24" t="s">
        <v>9</v>
      </c>
      <c r="J524" s="38" t="s">
        <v>10</v>
      </c>
      <c r="K524" s="53">
        <v>70</v>
      </c>
      <c r="L524" s="70">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c r="AG524" s="93">
        <f t="shared" si="8"/>
        <v>0</v>
      </c>
    </row>
    <row r="525" spans="1:33" ht="105.6">
      <c r="A525" s="61" t="s">
        <v>56</v>
      </c>
      <c r="B525" s="24" t="s">
        <v>57</v>
      </c>
      <c r="C525" s="24" t="s">
        <v>58</v>
      </c>
      <c r="D525" s="45" t="s">
        <v>182</v>
      </c>
      <c r="E525" s="45" t="s">
        <v>183</v>
      </c>
      <c r="F525" s="58" t="s">
        <v>61</v>
      </c>
      <c r="G525" s="42" t="s">
        <v>10</v>
      </c>
      <c r="H525" s="26" t="s">
        <v>11</v>
      </c>
      <c r="I525" s="24" t="s">
        <v>6</v>
      </c>
      <c r="J525" s="38" t="s">
        <v>10</v>
      </c>
      <c r="K525" s="53">
        <v>70</v>
      </c>
      <c r="L525" s="70">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c r="AG525" s="93">
        <f t="shared" si="8"/>
        <v>0</v>
      </c>
    </row>
    <row r="526" spans="1:33" ht="105.6">
      <c r="A526" s="61" t="s">
        <v>56</v>
      </c>
      <c r="B526" s="24" t="s">
        <v>57</v>
      </c>
      <c r="C526" s="24" t="s">
        <v>58</v>
      </c>
      <c r="D526" s="45" t="s">
        <v>182</v>
      </c>
      <c r="E526" s="45" t="s">
        <v>183</v>
      </c>
      <c r="F526" s="58" t="s">
        <v>61</v>
      </c>
      <c r="G526" s="42" t="s">
        <v>10</v>
      </c>
      <c r="H526" s="26" t="s">
        <v>11</v>
      </c>
      <c r="I526" s="24" t="s">
        <v>12</v>
      </c>
      <c r="J526" s="38" t="s">
        <v>10</v>
      </c>
      <c r="K526" s="53">
        <v>70</v>
      </c>
      <c r="L526" s="70">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c r="AG526" s="93">
        <f t="shared" si="8"/>
        <v>0</v>
      </c>
    </row>
    <row r="527" spans="1:33" ht="105.6">
      <c r="A527" s="61" t="s">
        <v>56</v>
      </c>
      <c r="B527" s="24" t="s">
        <v>57</v>
      </c>
      <c r="C527" s="24" t="s">
        <v>58</v>
      </c>
      <c r="D527" s="45" t="s">
        <v>182</v>
      </c>
      <c r="E527" s="45" t="s">
        <v>183</v>
      </c>
      <c r="F527" s="58" t="s">
        <v>61</v>
      </c>
      <c r="G527" s="42" t="s">
        <v>10</v>
      </c>
      <c r="H527" s="26" t="s">
        <v>11</v>
      </c>
      <c r="I527" s="24" t="s">
        <v>9</v>
      </c>
      <c r="J527" s="38" t="s">
        <v>10</v>
      </c>
      <c r="K527" s="53">
        <v>70</v>
      </c>
      <c r="L527" s="70">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c r="AG527" s="93">
        <f t="shared" si="8"/>
        <v>0</v>
      </c>
    </row>
    <row r="528" spans="1:33" ht="105.6">
      <c r="A528" s="61" t="s">
        <v>56</v>
      </c>
      <c r="B528" s="24" t="s">
        <v>57</v>
      </c>
      <c r="C528" s="24" t="s">
        <v>58</v>
      </c>
      <c r="D528" s="45" t="s">
        <v>182</v>
      </c>
      <c r="E528" s="45" t="s">
        <v>183</v>
      </c>
      <c r="F528" s="58" t="s">
        <v>61</v>
      </c>
      <c r="G528" s="42" t="s">
        <v>10</v>
      </c>
      <c r="H528" s="26" t="s">
        <v>11</v>
      </c>
      <c r="I528" s="24" t="s">
        <v>6</v>
      </c>
      <c r="J528" s="38" t="s">
        <v>10</v>
      </c>
      <c r="K528" s="53">
        <v>70</v>
      </c>
      <c r="L528" s="70">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c r="AG528" s="93">
        <f t="shared" si="8"/>
        <v>0</v>
      </c>
    </row>
    <row r="529" spans="1:33" ht="26.45">
      <c r="A529" s="61" t="s">
        <v>56</v>
      </c>
      <c r="B529" s="24" t="s">
        <v>221</v>
      </c>
      <c r="C529" s="24" t="s">
        <v>222</v>
      </c>
      <c r="D529" s="24" t="s">
        <v>292</v>
      </c>
      <c r="E529" s="24" t="s">
        <v>293</v>
      </c>
      <c r="F529" s="58" t="s">
        <v>61</v>
      </c>
      <c r="G529" s="42" t="s">
        <v>7</v>
      </c>
      <c r="H529" s="26" t="s">
        <v>5</v>
      </c>
      <c r="I529" s="24" t="s">
        <v>12</v>
      </c>
      <c r="J529" s="38" t="s">
        <v>7</v>
      </c>
      <c r="K529" s="53">
        <v>40</v>
      </c>
      <c r="L529" s="70">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c r="AG529" s="93">
        <f t="shared" si="8"/>
        <v>0</v>
      </c>
    </row>
    <row r="530" spans="1:33" ht="26.45">
      <c r="A530" s="61" t="s">
        <v>56</v>
      </c>
      <c r="B530" s="24" t="s">
        <v>221</v>
      </c>
      <c r="C530" s="24" t="s">
        <v>222</v>
      </c>
      <c r="D530" s="24" t="s">
        <v>292</v>
      </c>
      <c r="E530" s="24" t="s">
        <v>293</v>
      </c>
      <c r="F530" s="58" t="s">
        <v>61</v>
      </c>
      <c r="G530" s="42" t="s">
        <v>7</v>
      </c>
      <c r="H530" s="26" t="s">
        <v>5</v>
      </c>
      <c r="I530" s="24" t="s">
        <v>9</v>
      </c>
      <c r="J530" s="38" t="s">
        <v>7</v>
      </c>
      <c r="K530" s="53">
        <v>40</v>
      </c>
      <c r="L530" s="70">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c r="AG530" s="93">
        <f t="shared" si="8"/>
        <v>0</v>
      </c>
    </row>
    <row r="531" spans="1:33" ht="26.45">
      <c r="A531" s="61" t="s">
        <v>56</v>
      </c>
      <c r="B531" s="24" t="s">
        <v>221</v>
      </c>
      <c r="C531" s="24" t="s">
        <v>222</v>
      </c>
      <c r="D531" s="24" t="s">
        <v>292</v>
      </c>
      <c r="E531" s="24" t="s">
        <v>293</v>
      </c>
      <c r="F531" s="58" t="s">
        <v>61</v>
      </c>
      <c r="G531" s="42" t="s">
        <v>7</v>
      </c>
      <c r="H531" s="26" t="s">
        <v>5</v>
      </c>
      <c r="I531" s="24" t="s">
        <v>6</v>
      </c>
      <c r="J531" s="38" t="s">
        <v>7</v>
      </c>
      <c r="K531" s="53">
        <v>40</v>
      </c>
      <c r="L531" s="70">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c r="AG531" s="93">
        <f t="shared" si="8"/>
        <v>0</v>
      </c>
    </row>
    <row r="532" spans="1:33" ht="26.45">
      <c r="A532" s="61" t="s">
        <v>56</v>
      </c>
      <c r="B532" s="24" t="s">
        <v>221</v>
      </c>
      <c r="C532" s="24" t="s">
        <v>222</v>
      </c>
      <c r="D532" s="24" t="s">
        <v>294</v>
      </c>
      <c r="E532" s="24" t="s">
        <v>295</v>
      </c>
      <c r="F532" s="58" t="s">
        <v>61</v>
      </c>
      <c r="G532" s="42" t="s">
        <v>10</v>
      </c>
      <c r="H532" s="26" t="s">
        <v>5</v>
      </c>
      <c r="I532" s="24" t="s">
        <v>12</v>
      </c>
      <c r="J532" s="38" t="s">
        <v>10</v>
      </c>
      <c r="K532" s="53">
        <v>70</v>
      </c>
      <c r="L532" s="70">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c r="AG532" s="93">
        <f t="shared" si="8"/>
        <v>0</v>
      </c>
    </row>
    <row r="533" spans="1:33" ht="26.45">
      <c r="A533" s="61" t="s">
        <v>56</v>
      </c>
      <c r="B533" s="24" t="s">
        <v>221</v>
      </c>
      <c r="C533" s="24" t="s">
        <v>222</v>
      </c>
      <c r="D533" s="24" t="s">
        <v>294</v>
      </c>
      <c r="E533" s="24" t="s">
        <v>295</v>
      </c>
      <c r="F533" s="58" t="s">
        <v>61</v>
      </c>
      <c r="G533" s="42" t="s">
        <v>10</v>
      </c>
      <c r="H533" s="26" t="s">
        <v>5</v>
      </c>
      <c r="I533" s="24" t="s">
        <v>9</v>
      </c>
      <c r="J533" s="38" t="s">
        <v>10</v>
      </c>
      <c r="K533" s="53">
        <v>70</v>
      </c>
      <c r="L533" s="70">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c r="AG533" s="93">
        <f t="shared" si="8"/>
        <v>0</v>
      </c>
    </row>
    <row r="534" spans="1:33" ht="26.45">
      <c r="A534" s="61" t="s">
        <v>56</v>
      </c>
      <c r="B534" s="24" t="s">
        <v>221</v>
      </c>
      <c r="C534" s="24" t="s">
        <v>222</v>
      </c>
      <c r="D534" s="24" t="s">
        <v>294</v>
      </c>
      <c r="E534" s="24" t="s">
        <v>295</v>
      </c>
      <c r="F534" s="58" t="s">
        <v>61</v>
      </c>
      <c r="G534" s="42" t="s">
        <v>10</v>
      </c>
      <c r="H534" s="26" t="s">
        <v>5</v>
      </c>
      <c r="I534" s="24" t="s">
        <v>6</v>
      </c>
      <c r="J534" s="38" t="s">
        <v>10</v>
      </c>
      <c r="K534" s="53">
        <v>70</v>
      </c>
      <c r="L534" s="70">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c r="AG534" s="93">
        <f t="shared" si="8"/>
        <v>0</v>
      </c>
    </row>
    <row r="535" spans="1:33" ht="39.6">
      <c r="A535" s="61" t="s">
        <v>56</v>
      </c>
      <c r="B535" s="24" t="s">
        <v>221</v>
      </c>
      <c r="C535" s="24" t="s">
        <v>222</v>
      </c>
      <c r="D535" s="24" t="s">
        <v>296</v>
      </c>
      <c r="E535" s="24" t="s">
        <v>297</v>
      </c>
      <c r="F535" s="58" t="s">
        <v>61</v>
      </c>
      <c r="G535" s="42" t="s">
        <v>10</v>
      </c>
      <c r="H535" s="26" t="s">
        <v>5</v>
      </c>
      <c r="I535" s="24" t="s">
        <v>12</v>
      </c>
      <c r="J535" s="38" t="s">
        <v>10</v>
      </c>
      <c r="K535" s="53">
        <v>70</v>
      </c>
      <c r="L535" s="70">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c r="AG535" s="93">
        <f t="shared" si="8"/>
        <v>0</v>
      </c>
    </row>
    <row r="536" spans="1:33" ht="39.6">
      <c r="A536" s="61" t="s">
        <v>56</v>
      </c>
      <c r="B536" s="24" t="s">
        <v>221</v>
      </c>
      <c r="C536" s="24" t="s">
        <v>222</v>
      </c>
      <c r="D536" s="24" t="s">
        <v>296</v>
      </c>
      <c r="E536" s="24" t="s">
        <v>297</v>
      </c>
      <c r="F536" s="58" t="s">
        <v>61</v>
      </c>
      <c r="G536" s="42" t="s">
        <v>10</v>
      </c>
      <c r="H536" s="26" t="s">
        <v>5</v>
      </c>
      <c r="I536" s="24" t="s">
        <v>9</v>
      </c>
      <c r="J536" s="38" t="s">
        <v>10</v>
      </c>
      <c r="K536" s="53">
        <v>70</v>
      </c>
      <c r="L536" s="70">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c r="AG536" s="93">
        <f t="shared" si="8"/>
        <v>0</v>
      </c>
    </row>
    <row r="537" spans="1:33" ht="39.6">
      <c r="A537" s="61" t="s">
        <v>56</v>
      </c>
      <c r="B537" s="24" t="s">
        <v>221</v>
      </c>
      <c r="C537" s="24" t="s">
        <v>222</v>
      </c>
      <c r="D537" s="24" t="s">
        <v>296</v>
      </c>
      <c r="E537" s="24" t="s">
        <v>297</v>
      </c>
      <c r="F537" s="58" t="s">
        <v>61</v>
      </c>
      <c r="G537" s="42" t="s">
        <v>10</v>
      </c>
      <c r="H537" s="26" t="s">
        <v>5</v>
      </c>
      <c r="I537" s="24" t="s">
        <v>6</v>
      </c>
      <c r="J537" s="38" t="s">
        <v>10</v>
      </c>
      <c r="K537" s="53">
        <v>70</v>
      </c>
      <c r="L537" s="70">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c r="AG537" s="93">
        <f t="shared" si="8"/>
        <v>0</v>
      </c>
    </row>
    <row r="538" spans="1:33" ht="39.6">
      <c r="A538" s="56" t="s">
        <v>56</v>
      </c>
      <c r="B538" s="24" t="s">
        <v>221</v>
      </c>
      <c r="C538" s="24" t="s">
        <v>222</v>
      </c>
      <c r="D538" s="24" t="s">
        <v>298</v>
      </c>
      <c r="E538" s="24" t="s">
        <v>299</v>
      </c>
      <c r="F538" s="25" t="s">
        <v>300</v>
      </c>
      <c r="G538" s="42" t="s">
        <v>10</v>
      </c>
      <c r="H538" s="26" t="s">
        <v>5</v>
      </c>
      <c r="I538" s="24" t="s">
        <v>12</v>
      </c>
      <c r="J538" s="38" t="s">
        <v>10</v>
      </c>
      <c r="K538" s="53">
        <v>70</v>
      </c>
      <c r="L538" s="70">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c r="AG538" s="93">
        <f t="shared" si="8"/>
        <v>0</v>
      </c>
    </row>
    <row r="539" spans="1:33" ht="26.45">
      <c r="A539" s="61" t="s">
        <v>56</v>
      </c>
      <c r="B539" s="24" t="s">
        <v>221</v>
      </c>
      <c r="C539" s="24" t="s">
        <v>222</v>
      </c>
      <c r="D539" s="24" t="s">
        <v>302</v>
      </c>
      <c r="E539" s="24" t="s">
        <v>303</v>
      </c>
      <c r="F539" s="58" t="s">
        <v>61</v>
      </c>
      <c r="G539" s="42" t="s">
        <v>10</v>
      </c>
      <c r="H539" s="26" t="s">
        <v>5</v>
      </c>
      <c r="I539" s="24" t="s">
        <v>12</v>
      </c>
      <c r="J539" s="38" t="s">
        <v>10</v>
      </c>
      <c r="K539" s="53">
        <v>70</v>
      </c>
      <c r="L539" s="70">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c r="AG539" s="93">
        <f t="shared" si="8"/>
        <v>0</v>
      </c>
    </row>
    <row r="540" spans="1:33" ht="26.45">
      <c r="A540" s="61" t="s">
        <v>56</v>
      </c>
      <c r="B540" s="24" t="s">
        <v>221</v>
      </c>
      <c r="C540" s="24" t="s">
        <v>222</v>
      </c>
      <c r="D540" s="24" t="s">
        <v>302</v>
      </c>
      <c r="E540" s="24" t="s">
        <v>303</v>
      </c>
      <c r="F540" s="58" t="s">
        <v>61</v>
      </c>
      <c r="G540" s="42" t="s">
        <v>10</v>
      </c>
      <c r="H540" s="26" t="s">
        <v>5</v>
      </c>
      <c r="I540" s="24" t="s">
        <v>9</v>
      </c>
      <c r="J540" s="38" t="s">
        <v>10</v>
      </c>
      <c r="K540" s="53">
        <v>70</v>
      </c>
      <c r="L540" s="70">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c r="AG540" s="93">
        <f t="shared" si="8"/>
        <v>0</v>
      </c>
    </row>
    <row r="541" spans="1:33" ht="26.45">
      <c r="A541" s="61" t="s">
        <v>56</v>
      </c>
      <c r="B541" s="24" t="s">
        <v>221</v>
      </c>
      <c r="C541" s="24" t="s">
        <v>222</v>
      </c>
      <c r="D541" s="24" t="s">
        <v>302</v>
      </c>
      <c r="E541" s="24" t="s">
        <v>303</v>
      </c>
      <c r="F541" s="58" t="s">
        <v>61</v>
      </c>
      <c r="G541" s="42" t="s">
        <v>10</v>
      </c>
      <c r="H541" s="26" t="s">
        <v>5</v>
      </c>
      <c r="I541" s="24" t="s">
        <v>6</v>
      </c>
      <c r="J541" s="38" t="s">
        <v>10</v>
      </c>
      <c r="K541" s="53">
        <v>70</v>
      </c>
      <c r="L541" s="70">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c r="AG541" s="93">
        <f t="shared" si="8"/>
        <v>0</v>
      </c>
    </row>
    <row r="542" spans="1:33" ht="26.45">
      <c r="A542" s="61" t="s">
        <v>56</v>
      </c>
      <c r="B542" s="24" t="s">
        <v>221</v>
      </c>
      <c r="C542" s="24" t="s">
        <v>222</v>
      </c>
      <c r="D542" s="24" t="s">
        <v>305</v>
      </c>
      <c r="E542" s="24" t="s">
        <v>306</v>
      </c>
      <c r="F542" s="58" t="s">
        <v>61</v>
      </c>
      <c r="G542" s="42" t="s">
        <v>10</v>
      </c>
      <c r="H542" s="26" t="s">
        <v>5</v>
      </c>
      <c r="I542" s="24" t="s">
        <v>12</v>
      </c>
      <c r="J542" s="38" t="s">
        <v>10</v>
      </c>
      <c r="K542" s="53">
        <v>70</v>
      </c>
      <c r="L542" s="70">
        <v>0</v>
      </c>
      <c r="M542" s="24">
        <v>2.5</v>
      </c>
      <c r="N542" s="43" t="s">
        <v>70</v>
      </c>
      <c r="O542" s="43" t="s">
        <v>307</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c r="AG542" s="93">
        <f t="shared" si="8"/>
        <v>0</v>
      </c>
    </row>
    <row r="543" spans="1:33" ht="26.45">
      <c r="A543" s="61" t="s">
        <v>56</v>
      </c>
      <c r="B543" s="24" t="s">
        <v>221</v>
      </c>
      <c r="C543" s="24" t="s">
        <v>222</v>
      </c>
      <c r="D543" s="24" t="s">
        <v>305</v>
      </c>
      <c r="E543" s="24" t="s">
        <v>306</v>
      </c>
      <c r="F543" s="58" t="s">
        <v>61</v>
      </c>
      <c r="G543" s="42" t="s">
        <v>10</v>
      </c>
      <c r="H543" s="26" t="s">
        <v>5</v>
      </c>
      <c r="I543" s="24" t="s">
        <v>9</v>
      </c>
      <c r="J543" s="38" t="s">
        <v>7</v>
      </c>
      <c r="K543" s="53">
        <v>60</v>
      </c>
      <c r="L543" s="70">
        <v>0</v>
      </c>
      <c r="M543" s="24">
        <v>2.5</v>
      </c>
      <c r="N543" s="43" t="s">
        <v>70</v>
      </c>
      <c r="O543" s="43" t="s">
        <v>308</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c r="AG543" s="93">
        <f t="shared" si="8"/>
        <v>0</v>
      </c>
    </row>
    <row r="544" spans="1:33" ht="105.6">
      <c r="A544" s="61" t="s">
        <v>56</v>
      </c>
      <c r="B544" s="24" t="s">
        <v>57</v>
      </c>
      <c r="C544" s="24" t="s">
        <v>58</v>
      </c>
      <c r="D544" s="45" t="s">
        <v>59</v>
      </c>
      <c r="E544" s="45" t="s">
        <v>60</v>
      </c>
      <c r="F544" s="58" t="s">
        <v>61</v>
      </c>
      <c r="G544" s="42" t="s">
        <v>10</v>
      </c>
      <c r="H544" s="26" t="s">
        <v>8</v>
      </c>
      <c r="I544" s="24" t="s">
        <v>12</v>
      </c>
      <c r="J544" s="38" t="s">
        <v>10</v>
      </c>
      <c r="K544" s="53">
        <v>70</v>
      </c>
      <c r="L544" s="70">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c r="AG544" s="93">
        <f t="shared" si="8"/>
        <v>0</v>
      </c>
    </row>
    <row r="545" spans="1:33" ht="105.6">
      <c r="A545" s="61" t="s">
        <v>56</v>
      </c>
      <c r="B545" s="24" t="s">
        <v>57</v>
      </c>
      <c r="C545" s="24" t="s">
        <v>58</v>
      </c>
      <c r="D545" s="45" t="s">
        <v>59</v>
      </c>
      <c r="E545" s="45" t="s">
        <v>60</v>
      </c>
      <c r="F545" s="58" t="s">
        <v>61</v>
      </c>
      <c r="G545" s="42" t="s">
        <v>10</v>
      </c>
      <c r="H545" s="26" t="s">
        <v>8</v>
      </c>
      <c r="I545" s="24" t="s">
        <v>9</v>
      </c>
      <c r="J545" s="38" t="s">
        <v>10</v>
      </c>
      <c r="K545" s="53">
        <v>70</v>
      </c>
      <c r="L545" s="70">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c r="AG545" s="93">
        <f t="shared" si="8"/>
        <v>0</v>
      </c>
    </row>
    <row r="546" spans="1:33" ht="105.6">
      <c r="A546" s="61" t="s">
        <v>56</v>
      </c>
      <c r="B546" s="24" t="s">
        <v>57</v>
      </c>
      <c r="C546" s="24" t="s">
        <v>58</v>
      </c>
      <c r="D546" s="45" t="s">
        <v>59</v>
      </c>
      <c r="E546" s="45" t="s">
        <v>60</v>
      </c>
      <c r="F546" s="58" t="s">
        <v>61</v>
      </c>
      <c r="G546" s="42" t="s">
        <v>10</v>
      </c>
      <c r="H546" s="26" t="s">
        <v>8</v>
      </c>
      <c r="I546" s="24" t="s">
        <v>6</v>
      </c>
      <c r="J546" s="38" t="s">
        <v>10</v>
      </c>
      <c r="K546" s="53">
        <v>70</v>
      </c>
      <c r="L546" s="70">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c r="AG546" s="93">
        <f t="shared" si="8"/>
        <v>0</v>
      </c>
    </row>
    <row r="547" spans="1:33" ht="105.6">
      <c r="A547" s="61" t="s">
        <v>56</v>
      </c>
      <c r="B547" s="24" t="s">
        <v>57</v>
      </c>
      <c r="C547" s="24" t="s">
        <v>58</v>
      </c>
      <c r="D547" s="45" t="s">
        <v>59</v>
      </c>
      <c r="E547" s="45" t="s">
        <v>60</v>
      </c>
      <c r="F547" s="58" t="s">
        <v>61</v>
      </c>
      <c r="G547" s="42" t="s">
        <v>10</v>
      </c>
      <c r="H547" s="26" t="s">
        <v>8</v>
      </c>
      <c r="I547" s="24" t="s">
        <v>12</v>
      </c>
      <c r="J547" s="24" t="s">
        <v>10</v>
      </c>
      <c r="K547" s="27">
        <v>70</v>
      </c>
      <c r="L547" s="70">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c r="AG547" s="93">
        <f t="shared" si="8"/>
        <v>0</v>
      </c>
    </row>
    <row r="548" spans="1:33" ht="105.6">
      <c r="A548" s="61" t="s">
        <v>56</v>
      </c>
      <c r="B548" s="24" t="s">
        <v>57</v>
      </c>
      <c r="C548" s="24" t="s">
        <v>58</v>
      </c>
      <c r="D548" s="45" t="s">
        <v>59</v>
      </c>
      <c r="E548" s="45" t="s">
        <v>60</v>
      </c>
      <c r="F548" s="58" t="s">
        <v>61</v>
      </c>
      <c r="G548" s="42" t="s">
        <v>10</v>
      </c>
      <c r="H548" s="26" t="s">
        <v>8</v>
      </c>
      <c r="I548" s="24" t="s">
        <v>9</v>
      </c>
      <c r="J548" s="24" t="s">
        <v>10</v>
      </c>
      <c r="K548" s="27">
        <v>70</v>
      </c>
      <c r="L548" s="70">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c r="AG548" s="93">
        <f t="shared" si="8"/>
        <v>0</v>
      </c>
    </row>
    <row r="549" spans="1:33" ht="105.6">
      <c r="A549" s="61" t="s">
        <v>56</v>
      </c>
      <c r="B549" s="24" t="s">
        <v>57</v>
      </c>
      <c r="C549" s="24" t="s">
        <v>58</v>
      </c>
      <c r="D549" s="45" t="s">
        <v>59</v>
      </c>
      <c r="E549" s="45" t="s">
        <v>60</v>
      </c>
      <c r="F549" s="58" t="s">
        <v>61</v>
      </c>
      <c r="G549" s="42" t="s">
        <v>10</v>
      </c>
      <c r="H549" s="26" t="s">
        <v>8</v>
      </c>
      <c r="I549" s="24" t="s">
        <v>6</v>
      </c>
      <c r="J549" s="24" t="s">
        <v>10</v>
      </c>
      <c r="K549" s="27">
        <v>70</v>
      </c>
      <c r="L549" s="70">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c r="AG549" s="93">
        <f t="shared" si="8"/>
        <v>0</v>
      </c>
    </row>
    <row r="550" spans="1:33" ht="105.6">
      <c r="A550" s="61" t="s">
        <v>56</v>
      </c>
      <c r="B550" s="24" t="s">
        <v>57</v>
      </c>
      <c r="C550" s="24" t="s">
        <v>58</v>
      </c>
      <c r="D550" s="45" t="s">
        <v>59</v>
      </c>
      <c r="E550" s="45" t="s">
        <v>60</v>
      </c>
      <c r="F550" s="58" t="s">
        <v>61</v>
      </c>
      <c r="G550" s="42" t="s">
        <v>10</v>
      </c>
      <c r="H550" s="26" t="s">
        <v>8</v>
      </c>
      <c r="I550" s="24" t="s">
        <v>12</v>
      </c>
      <c r="J550" s="24" t="s">
        <v>10</v>
      </c>
      <c r="K550" s="27">
        <v>70</v>
      </c>
      <c r="L550" s="70">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c r="AG550" s="93">
        <f t="shared" si="8"/>
        <v>0</v>
      </c>
    </row>
    <row r="551" spans="1:33" ht="105.6">
      <c r="A551" s="61" t="s">
        <v>56</v>
      </c>
      <c r="B551" s="24" t="s">
        <v>57</v>
      </c>
      <c r="C551" s="24" t="s">
        <v>58</v>
      </c>
      <c r="D551" s="45" t="s">
        <v>59</v>
      </c>
      <c r="E551" s="45" t="s">
        <v>60</v>
      </c>
      <c r="F551" s="58" t="s">
        <v>61</v>
      </c>
      <c r="G551" s="42" t="s">
        <v>10</v>
      </c>
      <c r="H551" s="26" t="s">
        <v>8</v>
      </c>
      <c r="I551" s="24" t="s">
        <v>9</v>
      </c>
      <c r="J551" s="24" t="s">
        <v>10</v>
      </c>
      <c r="K551" s="27">
        <v>70</v>
      </c>
      <c r="L551" s="70">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c r="AG551" s="93">
        <f t="shared" si="8"/>
        <v>0</v>
      </c>
    </row>
    <row r="552" spans="1:33" ht="105.6">
      <c r="A552" s="61" t="s">
        <v>56</v>
      </c>
      <c r="B552" s="24" t="s">
        <v>57</v>
      </c>
      <c r="C552" s="24" t="s">
        <v>58</v>
      </c>
      <c r="D552" s="45" t="s">
        <v>59</v>
      </c>
      <c r="E552" s="45" t="s">
        <v>60</v>
      </c>
      <c r="F552" s="58" t="s">
        <v>61</v>
      </c>
      <c r="G552" s="42" t="s">
        <v>10</v>
      </c>
      <c r="H552" s="26" t="s">
        <v>8</v>
      </c>
      <c r="I552" s="24" t="s">
        <v>6</v>
      </c>
      <c r="J552" s="24" t="s">
        <v>10</v>
      </c>
      <c r="K552" s="27">
        <v>70</v>
      </c>
      <c r="L552" s="70">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c r="AG552" s="93">
        <f t="shared" si="8"/>
        <v>0</v>
      </c>
    </row>
    <row r="553" spans="1:33" ht="105.6">
      <c r="A553" s="61" t="s">
        <v>56</v>
      </c>
      <c r="B553" s="24" t="s">
        <v>57</v>
      </c>
      <c r="C553" s="24" t="s">
        <v>58</v>
      </c>
      <c r="D553" s="45" t="s">
        <v>59</v>
      </c>
      <c r="E553" s="45" t="s">
        <v>60</v>
      </c>
      <c r="F553" s="58" t="s">
        <v>61</v>
      </c>
      <c r="G553" s="42" t="s">
        <v>10</v>
      </c>
      <c r="H553" s="26" t="s">
        <v>8</v>
      </c>
      <c r="I553" s="24" t="s">
        <v>12</v>
      </c>
      <c r="J553" s="24" t="s">
        <v>10</v>
      </c>
      <c r="K553" s="27">
        <v>70</v>
      </c>
      <c r="L553" s="70">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c r="AG553" s="93">
        <f t="shared" si="8"/>
        <v>0</v>
      </c>
    </row>
    <row r="554" spans="1:33" ht="105.6">
      <c r="A554" s="61" t="s">
        <v>56</v>
      </c>
      <c r="B554" s="24" t="s">
        <v>57</v>
      </c>
      <c r="C554" s="24" t="s">
        <v>58</v>
      </c>
      <c r="D554" s="45" t="s">
        <v>59</v>
      </c>
      <c r="E554" s="45" t="s">
        <v>60</v>
      </c>
      <c r="F554" s="58" t="s">
        <v>61</v>
      </c>
      <c r="G554" s="42" t="s">
        <v>10</v>
      </c>
      <c r="H554" s="26" t="s">
        <v>8</v>
      </c>
      <c r="I554" s="24" t="s">
        <v>9</v>
      </c>
      <c r="J554" s="24" t="s">
        <v>10</v>
      </c>
      <c r="K554" s="27">
        <v>70</v>
      </c>
      <c r="L554" s="70">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c r="AG554" s="93">
        <f t="shared" si="8"/>
        <v>0</v>
      </c>
    </row>
    <row r="555" spans="1:33" ht="105.6">
      <c r="A555" s="61" t="s">
        <v>56</v>
      </c>
      <c r="B555" s="24" t="s">
        <v>57</v>
      </c>
      <c r="C555" s="24" t="s">
        <v>58</v>
      </c>
      <c r="D555" s="45" t="s">
        <v>59</v>
      </c>
      <c r="E555" s="45" t="s">
        <v>60</v>
      </c>
      <c r="F555" s="58" t="s">
        <v>61</v>
      </c>
      <c r="G555" s="42" t="s">
        <v>10</v>
      </c>
      <c r="H555" s="26" t="s">
        <v>8</v>
      </c>
      <c r="I555" s="24" t="s">
        <v>6</v>
      </c>
      <c r="J555" s="24" t="s">
        <v>10</v>
      </c>
      <c r="K555" s="27">
        <v>70</v>
      </c>
      <c r="L555" s="70">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c r="AG555" s="93">
        <f t="shared" si="8"/>
        <v>0</v>
      </c>
    </row>
    <row r="556" spans="1:33" ht="105.6">
      <c r="A556" s="61" t="s">
        <v>56</v>
      </c>
      <c r="B556" s="24" t="s">
        <v>57</v>
      </c>
      <c r="C556" s="24" t="s">
        <v>58</v>
      </c>
      <c r="D556" s="45" t="s">
        <v>59</v>
      </c>
      <c r="E556" s="45" t="s">
        <v>60</v>
      </c>
      <c r="F556" s="58" t="s">
        <v>61</v>
      </c>
      <c r="G556" s="42" t="s">
        <v>10</v>
      </c>
      <c r="H556" s="26" t="s">
        <v>11</v>
      </c>
      <c r="I556" s="24" t="s">
        <v>12</v>
      </c>
      <c r="J556" s="24" t="s">
        <v>10</v>
      </c>
      <c r="K556" s="27">
        <v>70</v>
      </c>
      <c r="L556" s="70">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c r="AG556" s="93">
        <f t="shared" si="8"/>
        <v>0</v>
      </c>
    </row>
    <row r="557" spans="1:33" ht="105.6">
      <c r="A557" s="61" t="s">
        <v>56</v>
      </c>
      <c r="B557" s="24" t="s">
        <v>57</v>
      </c>
      <c r="C557" s="24" t="s">
        <v>58</v>
      </c>
      <c r="D557" s="45" t="s">
        <v>59</v>
      </c>
      <c r="E557" s="45" t="s">
        <v>60</v>
      </c>
      <c r="F557" s="58" t="s">
        <v>61</v>
      </c>
      <c r="G557" s="42" t="s">
        <v>10</v>
      </c>
      <c r="H557" s="26" t="s">
        <v>11</v>
      </c>
      <c r="I557" s="24" t="s">
        <v>9</v>
      </c>
      <c r="J557" s="24" t="s">
        <v>10</v>
      </c>
      <c r="K557" s="27">
        <v>70</v>
      </c>
      <c r="L557" s="70">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c r="AG557" s="93">
        <f t="shared" si="8"/>
        <v>0</v>
      </c>
    </row>
    <row r="558" spans="1:33" ht="105.6">
      <c r="A558" s="61" t="s">
        <v>56</v>
      </c>
      <c r="B558" s="24" t="s">
        <v>57</v>
      </c>
      <c r="C558" s="24" t="s">
        <v>58</v>
      </c>
      <c r="D558" s="45" t="s">
        <v>59</v>
      </c>
      <c r="E558" s="45" t="s">
        <v>60</v>
      </c>
      <c r="F558" s="58" t="s">
        <v>61</v>
      </c>
      <c r="G558" s="42" t="s">
        <v>10</v>
      </c>
      <c r="H558" s="26" t="s">
        <v>11</v>
      </c>
      <c r="I558" s="24" t="s">
        <v>6</v>
      </c>
      <c r="J558" s="24" t="s">
        <v>10</v>
      </c>
      <c r="K558" s="27">
        <v>70</v>
      </c>
      <c r="L558" s="70">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c r="AG558" s="93">
        <f t="shared" si="8"/>
        <v>0</v>
      </c>
    </row>
    <row r="559" spans="1:33" ht="105.6">
      <c r="A559" s="61" t="s">
        <v>56</v>
      </c>
      <c r="B559" s="24" t="s">
        <v>57</v>
      </c>
      <c r="C559" s="24" t="s">
        <v>58</v>
      </c>
      <c r="D559" s="45" t="s">
        <v>59</v>
      </c>
      <c r="E559" s="45" t="s">
        <v>60</v>
      </c>
      <c r="F559" s="58" t="s">
        <v>61</v>
      </c>
      <c r="G559" s="42" t="s">
        <v>10</v>
      </c>
      <c r="H559" s="26" t="s">
        <v>11</v>
      </c>
      <c r="I559" s="24" t="s">
        <v>12</v>
      </c>
      <c r="J559" s="24" t="s">
        <v>10</v>
      </c>
      <c r="K559" s="27">
        <v>70</v>
      </c>
      <c r="L559" s="70">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c r="AG559" s="93">
        <f t="shared" si="8"/>
        <v>0</v>
      </c>
    </row>
    <row r="560" spans="1:33" ht="105.6">
      <c r="A560" s="61" t="s">
        <v>56</v>
      </c>
      <c r="B560" s="24" t="s">
        <v>57</v>
      </c>
      <c r="C560" s="24" t="s">
        <v>58</v>
      </c>
      <c r="D560" s="45" t="s">
        <v>59</v>
      </c>
      <c r="E560" s="45" t="s">
        <v>60</v>
      </c>
      <c r="F560" s="58" t="s">
        <v>61</v>
      </c>
      <c r="G560" s="42" t="s">
        <v>10</v>
      </c>
      <c r="H560" s="26" t="s">
        <v>11</v>
      </c>
      <c r="I560" s="24" t="s">
        <v>9</v>
      </c>
      <c r="J560" s="24" t="s">
        <v>10</v>
      </c>
      <c r="K560" s="27">
        <v>70</v>
      </c>
      <c r="L560" s="70">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c r="AG560" s="93">
        <f t="shared" si="8"/>
        <v>0</v>
      </c>
    </row>
    <row r="561" spans="1:33" ht="105.6">
      <c r="A561" s="61" t="s">
        <v>56</v>
      </c>
      <c r="B561" s="24" t="s">
        <v>57</v>
      </c>
      <c r="C561" s="24" t="s">
        <v>58</v>
      </c>
      <c r="D561" s="45" t="s">
        <v>59</v>
      </c>
      <c r="E561" s="45" t="s">
        <v>60</v>
      </c>
      <c r="F561" s="58" t="s">
        <v>61</v>
      </c>
      <c r="G561" s="42" t="s">
        <v>10</v>
      </c>
      <c r="H561" s="26" t="s">
        <v>11</v>
      </c>
      <c r="I561" s="24" t="s">
        <v>6</v>
      </c>
      <c r="J561" s="24" t="s">
        <v>10</v>
      </c>
      <c r="K561" s="27">
        <v>70</v>
      </c>
      <c r="L561" s="70">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c r="AG561" s="93">
        <f t="shared" si="8"/>
        <v>0</v>
      </c>
    </row>
    <row r="562" spans="1:33" ht="105.6">
      <c r="A562" s="61" t="s">
        <v>56</v>
      </c>
      <c r="B562" s="24" t="s">
        <v>57</v>
      </c>
      <c r="C562" s="24" t="s">
        <v>58</v>
      </c>
      <c r="D562" s="45" t="s">
        <v>59</v>
      </c>
      <c r="E562" s="45" t="s">
        <v>60</v>
      </c>
      <c r="F562" s="58" t="s">
        <v>61</v>
      </c>
      <c r="G562" s="42" t="s">
        <v>10</v>
      </c>
      <c r="H562" s="26" t="s">
        <v>11</v>
      </c>
      <c r="I562" s="24" t="s">
        <v>12</v>
      </c>
      <c r="J562" s="24" t="s">
        <v>10</v>
      </c>
      <c r="K562" s="27">
        <v>70</v>
      </c>
      <c r="L562" s="70">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c r="AG562" s="93">
        <f t="shared" si="8"/>
        <v>0</v>
      </c>
    </row>
    <row r="563" spans="1:33" ht="105.6">
      <c r="A563" s="61" t="s">
        <v>56</v>
      </c>
      <c r="B563" s="24" t="s">
        <v>57</v>
      </c>
      <c r="C563" s="24" t="s">
        <v>58</v>
      </c>
      <c r="D563" s="45" t="s">
        <v>59</v>
      </c>
      <c r="E563" s="45" t="s">
        <v>60</v>
      </c>
      <c r="F563" s="58" t="s">
        <v>61</v>
      </c>
      <c r="G563" s="42" t="s">
        <v>10</v>
      </c>
      <c r="H563" s="26" t="s">
        <v>11</v>
      </c>
      <c r="I563" s="24" t="s">
        <v>9</v>
      </c>
      <c r="J563" s="24" t="s">
        <v>10</v>
      </c>
      <c r="K563" s="27">
        <v>70</v>
      </c>
      <c r="L563" s="70">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c r="AG563" s="93">
        <f t="shared" si="8"/>
        <v>0</v>
      </c>
    </row>
    <row r="564" spans="1:33" ht="105.6">
      <c r="A564" s="61" t="s">
        <v>56</v>
      </c>
      <c r="B564" s="24" t="s">
        <v>57</v>
      </c>
      <c r="C564" s="24" t="s">
        <v>58</v>
      </c>
      <c r="D564" s="45" t="s">
        <v>59</v>
      </c>
      <c r="E564" s="45" t="s">
        <v>60</v>
      </c>
      <c r="F564" s="58" t="s">
        <v>61</v>
      </c>
      <c r="G564" s="42" t="s">
        <v>10</v>
      </c>
      <c r="H564" s="26" t="s">
        <v>11</v>
      </c>
      <c r="I564" s="24" t="s">
        <v>6</v>
      </c>
      <c r="J564" s="24" t="s">
        <v>10</v>
      </c>
      <c r="K564" s="27">
        <v>70</v>
      </c>
      <c r="L564" s="70">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c r="AG564" s="93">
        <f t="shared" si="8"/>
        <v>0</v>
      </c>
    </row>
    <row r="565" spans="1:33" ht="105.6">
      <c r="A565" s="61" t="s">
        <v>56</v>
      </c>
      <c r="B565" s="24" t="s">
        <v>57</v>
      </c>
      <c r="C565" s="24" t="s">
        <v>58</v>
      </c>
      <c r="D565" s="45" t="s">
        <v>59</v>
      </c>
      <c r="E565" s="45" t="s">
        <v>60</v>
      </c>
      <c r="F565" s="58" t="s">
        <v>61</v>
      </c>
      <c r="G565" s="42" t="s">
        <v>10</v>
      </c>
      <c r="H565" s="26" t="s">
        <v>11</v>
      </c>
      <c r="I565" s="24" t="s">
        <v>12</v>
      </c>
      <c r="J565" s="24" t="s">
        <v>10</v>
      </c>
      <c r="K565" s="27">
        <v>70</v>
      </c>
      <c r="L565" s="70">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c r="AG565" s="93">
        <f t="shared" si="8"/>
        <v>0</v>
      </c>
    </row>
    <row r="566" spans="1:33" ht="105.6">
      <c r="A566" s="61" t="s">
        <v>56</v>
      </c>
      <c r="B566" s="24" t="s">
        <v>57</v>
      </c>
      <c r="C566" s="24" t="s">
        <v>58</v>
      </c>
      <c r="D566" s="45" t="s">
        <v>59</v>
      </c>
      <c r="E566" s="45" t="s">
        <v>60</v>
      </c>
      <c r="F566" s="58" t="s">
        <v>61</v>
      </c>
      <c r="G566" s="42" t="s">
        <v>10</v>
      </c>
      <c r="H566" s="26" t="s">
        <v>11</v>
      </c>
      <c r="I566" s="24" t="s">
        <v>9</v>
      </c>
      <c r="J566" s="24" t="s">
        <v>10</v>
      </c>
      <c r="K566" s="27">
        <v>70</v>
      </c>
      <c r="L566" s="70">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c r="AG566" s="93">
        <f t="shared" si="8"/>
        <v>0</v>
      </c>
    </row>
    <row r="567" spans="1:33" ht="105.6">
      <c r="A567" s="61" t="s">
        <v>56</v>
      </c>
      <c r="B567" s="24" t="s">
        <v>57</v>
      </c>
      <c r="C567" s="24" t="s">
        <v>58</v>
      </c>
      <c r="D567" s="45" t="s">
        <v>59</v>
      </c>
      <c r="E567" s="45" t="s">
        <v>60</v>
      </c>
      <c r="F567" s="58" t="s">
        <v>61</v>
      </c>
      <c r="G567" s="42" t="s">
        <v>10</v>
      </c>
      <c r="H567" s="26" t="s">
        <v>11</v>
      </c>
      <c r="I567" s="24" t="s">
        <v>6</v>
      </c>
      <c r="J567" s="24" t="s">
        <v>10</v>
      </c>
      <c r="K567" s="27">
        <v>70</v>
      </c>
      <c r="L567" s="70">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c r="AG567" s="93">
        <f t="shared" si="8"/>
        <v>0</v>
      </c>
    </row>
    <row r="568" spans="1:33" ht="105.6">
      <c r="A568" s="61" t="s">
        <v>56</v>
      </c>
      <c r="B568" s="24" t="s">
        <v>57</v>
      </c>
      <c r="C568" s="24" t="s">
        <v>58</v>
      </c>
      <c r="D568" s="45" t="s">
        <v>59</v>
      </c>
      <c r="E568" s="45" t="s">
        <v>60</v>
      </c>
      <c r="F568" s="58" t="s">
        <v>61</v>
      </c>
      <c r="G568" s="42" t="s">
        <v>10</v>
      </c>
      <c r="H568" s="26" t="s">
        <v>11</v>
      </c>
      <c r="I568" s="24" t="s">
        <v>9</v>
      </c>
      <c r="J568" s="24" t="s">
        <v>10</v>
      </c>
      <c r="K568" s="27">
        <v>70</v>
      </c>
      <c r="L568" s="70">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c r="AG568" s="93">
        <f t="shared" si="8"/>
        <v>0</v>
      </c>
    </row>
    <row r="569" spans="1:33" ht="26.45">
      <c r="A569" s="61" t="s">
        <v>56</v>
      </c>
      <c r="B569" s="24" t="s">
        <v>221</v>
      </c>
      <c r="C569" s="24" t="s">
        <v>222</v>
      </c>
      <c r="D569" s="24" t="s">
        <v>305</v>
      </c>
      <c r="E569" s="24" t="s">
        <v>306</v>
      </c>
      <c r="F569" s="58" t="s">
        <v>61</v>
      </c>
      <c r="G569" s="42" t="s">
        <v>10</v>
      </c>
      <c r="H569" s="26" t="s">
        <v>5</v>
      </c>
      <c r="I569" s="24" t="s">
        <v>6</v>
      </c>
      <c r="J569" s="24" t="s">
        <v>7</v>
      </c>
      <c r="K569" s="27">
        <v>50</v>
      </c>
      <c r="L569" s="70">
        <v>0</v>
      </c>
      <c r="M569" s="24">
        <v>2.5</v>
      </c>
      <c r="N569" s="43" t="s">
        <v>70</v>
      </c>
      <c r="O569" s="43" t="s">
        <v>309</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c r="AG569" s="93">
        <f t="shared" si="8"/>
        <v>0</v>
      </c>
    </row>
    <row r="570" spans="1:33" ht="26.45">
      <c r="A570" s="61" t="s">
        <v>56</v>
      </c>
      <c r="B570" s="24" t="s">
        <v>221</v>
      </c>
      <c r="C570" s="24" t="s">
        <v>222</v>
      </c>
      <c r="D570" s="24" t="s">
        <v>305</v>
      </c>
      <c r="E570" s="24" t="s">
        <v>306</v>
      </c>
      <c r="F570" s="58" t="s">
        <v>61</v>
      </c>
      <c r="G570" s="42" t="s">
        <v>10</v>
      </c>
      <c r="H570" s="26" t="s">
        <v>5</v>
      </c>
      <c r="I570" s="24" t="s">
        <v>12</v>
      </c>
      <c r="J570" s="38" t="s">
        <v>10</v>
      </c>
      <c r="K570" s="53">
        <v>70</v>
      </c>
      <c r="L570" s="70">
        <v>0</v>
      </c>
      <c r="M570" s="24">
        <v>10</v>
      </c>
      <c r="N570" s="43" t="s">
        <v>70</v>
      </c>
      <c r="O570" s="43" t="s">
        <v>307</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c r="AG570" s="93">
        <f t="shared" si="8"/>
        <v>0</v>
      </c>
    </row>
    <row r="571" spans="1:33" ht="26.45">
      <c r="A571" s="61" t="s">
        <v>56</v>
      </c>
      <c r="B571" s="24" t="s">
        <v>221</v>
      </c>
      <c r="C571" s="24" t="s">
        <v>222</v>
      </c>
      <c r="D571" s="24" t="s">
        <v>305</v>
      </c>
      <c r="E571" s="24" t="s">
        <v>306</v>
      </c>
      <c r="F571" s="58" t="s">
        <v>61</v>
      </c>
      <c r="G571" s="42" t="s">
        <v>10</v>
      </c>
      <c r="H571" s="26" t="s">
        <v>5</v>
      </c>
      <c r="I571" s="24" t="s">
        <v>9</v>
      </c>
      <c r="J571" s="38" t="s">
        <v>7</v>
      </c>
      <c r="K571" s="53">
        <v>60</v>
      </c>
      <c r="L571" s="70">
        <v>0</v>
      </c>
      <c r="M571" s="24">
        <v>10</v>
      </c>
      <c r="N571" s="43" t="s">
        <v>70</v>
      </c>
      <c r="O571" s="43" t="s">
        <v>308</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c r="AG571" s="93">
        <f t="shared" si="8"/>
        <v>0</v>
      </c>
    </row>
    <row r="572" spans="1:33" ht="26.45">
      <c r="A572" s="61" t="s">
        <v>56</v>
      </c>
      <c r="B572" s="24" t="s">
        <v>221</v>
      </c>
      <c r="C572" s="24" t="s">
        <v>222</v>
      </c>
      <c r="D572" s="24" t="s">
        <v>305</v>
      </c>
      <c r="E572" s="24" t="s">
        <v>306</v>
      </c>
      <c r="F572" s="58" t="s">
        <v>61</v>
      </c>
      <c r="G572" s="42" t="s">
        <v>10</v>
      </c>
      <c r="H572" s="26" t="s">
        <v>5</v>
      </c>
      <c r="I572" s="24" t="s">
        <v>6</v>
      </c>
      <c r="J572" s="38" t="s">
        <v>7</v>
      </c>
      <c r="K572" s="53">
        <v>50</v>
      </c>
      <c r="L572" s="70">
        <v>0</v>
      </c>
      <c r="M572" s="24">
        <v>10</v>
      </c>
      <c r="N572" s="43" t="s">
        <v>70</v>
      </c>
      <c r="O572" s="43" t="s">
        <v>309</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c r="AG572" s="93">
        <f t="shared" si="8"/>
        <v>0</v>
      </c>
    </row>
    <row r="573" spans="1:33" ht="39.6">
      <c r="A573" s="61" t="s">
        <v>56</v>
      </c>
      <c r="B573" s="24" t="s">
        <v>221</v>
      </c>
      <c r="C573" s="24" t="s">
        <v>222</v>
      </c>
      <c r="D573" s="24" t="s">
        <v>310</v>
      </c>
      <c r="E573" s="24" t="s">
        <v>311</v>
      </c>
      <c r="F573" s="58" t="s">
        <v>61</v>
      </c>
      <c r="G573" s="42" t="s">
        <v>10</v>
      </c>
      <c r="H573" s="26" t="s">
        <v>5</v>
      </c>
      <c r="I573" s="24" t="s">
        <v>12</v>
      </c>
      <c r="J573" s="38" t="s">
        <v>10</v>
      </c>
      <c r="K573" s="53">
        <v>70</v>
      </c>
      <c r="L573" s="70">
        <v>0</v>
      </c>
      <c r="M573" s="24">
        <v>0</v>
      </c>
      <c r="N573" s="43" t="s">
        <v>70</v>
      </c>
      <c r="O573" s="43" t="s">
        <v>312</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c r="AG573" s="93">
        <f t="shared" si="8"/>
        <v>0</v>
      </c>
    </row>
    <row r="574" spans="1:33" ht="39.6">
      <c r="A574" s="61" t="s">
        <v>56</v>
      </c>
      <c r="B574" s="24" t="s">
        <v>221</v>
      </c>
      <c r="C574" s="24" t="s">
        <v>222</v>
      </c>
      <c r="D574" s="24" t="s">
        <v>310</v>
      </c>
      <c r="E574" s="24" t="s">
        <v>311</v>
      </c>
      <c r="F574" s="58" t="s">
        <v>61</v>
      </c>
      <c r="G574" s="42" t="s">
        <v>10</v>
      </c>
      <c r="H574" s="26" t="s">
        <v>5</v>
      </c>
      <c r="I574" s="24" t="s">
        <v>9</v>
      </c>
      <c r="J574" s="38" t="s">
        <v>10</v>
      </c>
      <c r="K574" s="53">
        <v>70</v>
      </c>
      <c r="L574" s="70">
        <v>0</v>
      </c>
      <c r="M574" s="24">
        <v>0</v>
      </c>
      <c r="N574" s="43" t="s">
        <v>70</v>
      </c>
      <c r="O574" s="43" t="s">
        <v>312</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c r="AG574" s="93">
        <f t="shared" si="8"/>
        <v>0</v>
      </c>
    </row>
    <row r="575" spans="1:33" ht="39.6">
      <c r="A575" s="61" t="s">
        <v>56</v>
      </c>
      <c r="B575" s="24" t="s">
        <v>221</v>
      </c>
      <c r="C575" s="24" t="s">
        <v>222</v>
      </c>
      <c r="D575" s="24" t="s">
        <v>310</v>
      </c>
      <c r="E575" s="24" t="s">
        <v>311</v>
      </c>
      <c r="F575" s="58" t="s">
        <v>61</v>
      </c>
      <c r="G575" s="42" t="s">
        <v>10</v>
      </c>
      <c r="H575" s="26" t="s">
        <v>5</v>
      </c>
      <c r="I575" s="24" t="s">
        <v>6</v>
      </c>
      <c r="J575" s="38" t="s">
        <v>10</v>
      </c>
      <c r="K575" s="53">
        <v>70</v>
      </c>
      <c r="L575" s="70">
        <v>0</v>
      </c>
      <c r="M575" s="24">
        <v>0</v>
      </c>
      <c r="N575" s="43" t="s">
        <v>70</v>
      </c>
      <c r="O575" s="43" t="s">
        <v>312</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c r="AG575" s="93">
        <f t="shared" si="8"/>
        <v>0</v>
      </c>
    </row>
    <row r="576" spans="1:33" ht="39.6">
      <c r="A576" s="61" t="s">
        <v>56</v>
      </c>
      <c r="B576" s="24" t="s">
        <v>221</v>
      </c>
      <c r="C576" s="24" t="s">
        <v>222</v>
      </c>
      <c r="D576" s="24" t="s">
        <v>313</v>
      </c>
      <c r="E576" s="24" t="s">
        <v>314</v>
      </c>
      <c r="F576" s="58" t="s">
        <v>61</v>
      </c>
      <c r="G576" s="42" t="s">
        <v>10</v>
      </c>
      <c r="H576" s="26" t="s">
        <v>5</v>
      </c>
      <c r="I576" s="24" t="s">
        <v>12</v>
      </c>
      <c r="J576" s="38" t="s">
        <v>10</v>
      </c>
      <c r="K576" s="53">
        <v>70</v>
      </c>
      <c r="L576" s="70">
        <v>0</v>
      </c>
      <c r="M576" s="24">
        <v>0</v>
      </c>
      <c r="N576" s="43" t="s">
        <v>70</v>
      </c>
      <c r="O576" s="43" t="s">
        <v>315</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c r="AG576" s="93">
        <f t="shared" si="8"/>
        <v>0</v>
      </c>
    </row>
    <row r="577" spans="1:33" ht="39.6">
      <c r="A577" s="61" t="s">
        <v>56</v>
      </c>
      <c r="B577" s="24" t="s">
        <v>221</v>
      </c>
      <c r="C577" s="24" t="s">
        <v>222</v>
      </c>
      <c r="D577" s="24" t="s">
        <v>313</v>
      </c>
      <c r="E577" s="24" t="s">
        <v>314</v>
      </c>
      <c r="F577" s="58" t="s">
        <v>61</v>
      </c>
      <c r="G577" s="42" t="s">
        <v>10</v>
      </c>
      <c r="H577" s="26" t="s">
        <v>5</v>
      </c>
      <c r="I577" s="24" t="s">
        <v>9</v>
      </c>
      <c r="J577" s="38" t="s">
        <v>10</v>
      </c>
      <c r="K577" s="53">
        <v>70</v>
      </c>
      <c r="L577" s="70">
        <v>0</v>
      </c>
      <c r="M577" s="24">
        <v>0</v>
      </c>
      <c r="N577" s="43" t="s">
        <v>70</v>
      </c>
      <c r="O577" s="43" t="s">
        <v>315</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c r="AG577" s="93">
        <f t="shared" si="8"/>
        <v>0</v>
      </c>
    </row>
    <row r="578" spans="1:33" ht="39.6">
      <c r="A578" s="61" t="s">
        <v>56</v>
      </c>
      <c r="B578" s="24" t="s">
        <v>221</v>
      </c>
      <c r="C578" s="24" t="s">
        <v>222</v>
      </c>
      <c r="D578" s="24" t="s">
        <v>313</v>
      </c>
      <c r="E578" s="24" t="s">
        <v>314</v>
      </c>
      <c r="F578" s="58" t="s">
        <v>61</v>
      </c>
      <c r="G578" s="42" t="s">
        <v>10</v>
      </c>
      <c r="H578" s="26" t="s">
        <v>5</v>
      </c>
      <c r="I578" s="24" t="s">
        <v>6</v>
      </c>
      <c r="J578" s="38" t="s">
        <v>10</v>
      </c>
      <c r="K578" s="53">
        <v>70</v>
      </c>
      <c r="L578" s="70">
        <v>0</v>
      </c>
      <c r="M578" s="24">
        <v>0</v>
      </c>
      <c r="N578" s="43" t="s">
        <v>70</v>
      </c>
      <c r="O578" s="43" t="s">
        <v>315</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c r="AG578" s="93">
        <f t="shared" si="8"/>
        <v>0</v>
      </c>
    </row>
    <row r="579" spans="1:33" ht="39.6">
      <c r="A579" s="61" t="s">
        <v>56</v>
      </c>
      <c r="B579" s="24" t="s">
        <v>221</v>
      </c>
      <c r="C579" s="24" t="s">
        <v>222</v>
      </c>
      <c r="D579" s="24" t="s">
        <v>223</v>
      </c>
      <c r="E579" s="24" t="s">
        <v>224</v>
      </c>
      <c r="F579" s="58" t="s">
        <v>61</v>
      </c>
      <c r="G579" s="42" t="s">
        <v>7</v>
      </c>
      <c r="H579" s="26" t="s">
        <v>5</v>
      </c>
      <c r="I579" s="24" t="s">
        <v>12</v>
      </c>
      <c r="J579" s="38" t="s">
        <v>10</v>
      </c>
      <c r="K579" s="53">
        <v>70</v>
      </c>
      <c r="L579" s="70">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c r="AG579" s="93">
        <f t="shared" si="8"/>
        <v>0</v>
      </c>
    </row>
    <row r="580" spans="1:33" ht="39.6">
      <c r="A580" s="61" t="s">
        <v>56</v>
      </c>
      <c r="B580" s="24" t="s">
        <v>221</v>
      </c>
      <c r="C580" s="24" t="s">
        <v>222</v>
      </c>
      <c r="D580" s="24" t="s">
        <v>223</v>
      </c>
      <c r="E580" s="24" t="s">
        <v>224</v>
      </c>
      <c r="F580" s="58" t="s">
        <v>61</v>
      </c>
      <c r="G580" s="42" t="s">
        <v>7</v>
      </c>
      <c r="H580" s="26" t="s">
        <v>5</v>
      </c>
      <c r="I580" s="24" t="s">
        <v>9</v>
      </c>
      <c r="J580" s="38" t="s">
        <v>10</v>
      </c>
      <c r="K580" s="53">
        <v>70</v>
      </c>
      <c r="L580" s="70">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c r="AG580" s="93">
        <f t="shared" si="8"/>
        <v>0</v>
      </c>
    </row>
    <row r="581" spans="1:33" ht="39.6">
      <c r="A581" s="61" t="s">
        <v>56</v>
      </c>
      <c r="B581" s="24" t="s">
        <v>221</v>
      </c>
      <c r="C581" s="24" t="s">
        <v>222</v>
      </c>
      <c r="D581" s="24" t="s">
        <v>223</v>
      </c>
      <c r="E581" s="24" t="s">
        <v>224</v>
      </c>
      <c r="F581" s="58" t="s">
        <v>61</v>
      </c>
      <c r="G581" s="42" t="s">
        <v>7</v>
      </c>
      <c r="H581" s="26" t="s">
        <v>5</v>
      </c>
      <c r="I581" s="24" t="s">
        <v>6</v>
      </c>
      <c r="J581" s="38" t="s">
        <v>10</v>
      </c>
      <c r="K581" s="53">
        <v>70</v>
      </c>
      <c r="L581" s="70">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c r="AG581" s="93">
        <f t="shared" si="8"/>
        <v>0</v>
      </c>
    </row>
    <row r="582" spans="1:33" ht="39.6">
      <c r="A582" s="61" t="s">
        <v>56</v>
      </c>
      <c r="B582" s="24" t="s">
        <v>221</v>
      </c>
      <c r="C582" s="24" t="s">
        <v>222</v>
      </c>
      <c r="D582" s="24" t="s">
        <v>223</v>
      </c>
      <c r="E582" s="24" t="s">
        <v>224</v>
      </c>
      <c r="F582" s="58" t="s">
        <v>61</v>
      </c>
      <c r="G582" s="42" t="s">
        <v>7</v>
      </c>
      <c r="H582" s="26" t="s">
        <v>5</v>
      </c>
      <c r="I582" s="24" t="s">
        <v>12</v>
      </c>
      <c r="J582" s="38" t="s">
        <v>10</v>
      </c>
      <c r="K582" s="53">
        <v>70</v>
      </c>
      <c r="L582" s="70">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c r="AG582" s="93">
        <f t="shared" ref="AG582:AG645" si="9">ROUND(L582,0)</f>
        <v>0</v>
      </c>
    </row>
    <row r="583" spans="1:33" ht="26.45">
      <c r="A583" s="61" t="s">
        <v>56</v>
      </c>
      <c r="B583" s="24" t="s">
        <v>221</v>
      </c>
      <c r="C583" s="24" t="s">
        <v>222</v>
      </c>
      <c r="D583" s="24" t="s">
        <v>223</v>
      </c>
      <c r="E583" s="24" t="s">
        <v>224</v>
      </c>
      <c r="F583" s="58" t="s">
        <v>61</v>
      </c>
      <c r="G583" s="42" t="s">
        <v>7</v>
      </c>
      <c r="H583" s="26" t="s">
        <v>5</v>
      </c>
      <c r="I583" s="24" t="s">
        <v>12</v>
      </c>
      <c r="J583" s="38" t="s">
        <v>10</v>
      </c>
      <c r="K583" s="53">
        <v>70</v>
      </c>
      <c r="L583" s="70">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c r="AG583" s="93">
        <f t="shared" si="9"/>
        <v>0</v>
      </c>
    </row>
    <row r="584" spans="1:33" ht="105.6">
      <c r="A584" s="61" t="s">
        <v>56</v>
      </c>
      <c r="B584" s="24" t="s">
        <v>57</v>
      </c>
      <c r="C584" s="24" t="s">
        <v>58</v>
      </c>
      <c r="D584" s="45" t="s">
        <v>150</v>
      </c>
      <c r="E584" s="45" t="s">
        <v>151</v>
      </c>
      <c r="F584" s="25" t="s">
        <v>204</v>
      </c>
      <c r="G584" s="42" t="s">
        <v>10</v>
      </c>
      <c r="H584" s="26" t="s">
        <v>8</v>
      </c>
      <c r="I584" s="24" t="s">
        <v>12</v>
      </c>
      <c r="J584" s="38" t="s">
        <v>10</v>
      </c>
      <c r="K584" s="53">
        <v>70</v>
      </c>
      <c r="L584" s="70">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c r="AG584" s="93">
        <f t="shared" si="9"/>
        <v>0</v>
      </c>
    </row>
    <row r="585" spans="1:33" ht="105.6">
      <c r="A585" s="61" t="s">
        <v>56</v>
      </c>
      <c r="B585" s="24" t="s">
        <v>57</v>
      </c>
      <c r="C585" s="24" t="s">
        <v>58</v>
      </c>
      <c r="D585" s="45" t="s">
        <v>150</v>
      </c>
      <c r="E585" s="45" t="s">
        <v>151</v>
      </c>
      <c r="F585" s="25" t="s">
        <v>152</v>
      </c>
      <c r="G585" s="42" t="s">
        <v>10</v>
      </c>
      <c r="H585" s="26" t="s">
        <v>8</v>
      </c>
      <c r="I585" s="24" t="s">
        <v>9</v>
      </c>
      <c r="J585" s="38" t="s">
        <v>10</v>
      </c>
      <c r="K585" s="53">
        <v>70</v>
      </c>
      <c r="L585" s="70">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c r="AG585" s="93">
        <f t="shared" si="9"/>
        <v>0</v>
      </c>
    </row>
    <row r="586" spans="1:33" ht="105.6">
      <c r="A586" s="61" t="s">
        <v>56</v>
      </c>
      <c r="B586" s="24" t="s">
        <v>57</v>
      </c>
      <c r="C586" s="24" t="s">
        <v>58</v>
      </c>
      <c r="D586" s="45" t="s">
        <v>150</v>
      </c>
      <c r="E586" s="45" t="s">
        <v>151</v>
      </c>
      <c r="F586" s="25" t="s">
        <v>316</v>
      </c>
      <c r="G586" s="42" t="s">
        <v>10</v>
      </c>
      <c r="H586" s="26" t="s">
        <v>8</v>
      </c>
      <c r="I586" s="24" t="s">
        <v>6</v>
      </c>
      <c r="J586" s="38" t="s">
        <v>10</v>
      </c>
      <c r="K586" s="53">
        <v>70</v>
      </c>
      <c r="L586" s="70">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c r="AG586" s="93">
        <f t="shared" si="9"/>
        <v>0</v>
      </c>
    </row>
    <row r="587" spans="1:33" ht="105.6">
      <c r="A587" s="61" t="s">
        <v>56</v>
      </c>
      <c r="B587" s="24" t="s">
        <v>57</v>
      </c>
      <c r="C587" s="24" t="s">
        <v>58</v>
      </c>
      <c r="D587" s="45" t="s">
        <v>150</v>
      </c>
      <c r="E587" s="45" t="s">
        <v>151</v>
      </c>
      <c r="F587" s="25" t="s">
        <v>204</v>
      </c>
      <c r="G587" s="42" t="s">
        <v>10</v>
      </c>
      <c r="H587" s="26" t="s">
        <v>8</v>
      </c>
      <c r="I587" s="24" t="s">
        <v>12</v>
      </c>
      <c r="J587" s="38" t="s">
        <v>10</v>
      </c>
      <c r="K587" s="53">
        <v>70</v>
      </c>
      <c r="L587" s="70">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c r="AG587" s="93">
        <f t="shared" si="9"/>
        <v>0</v>
      </c>
    </row>
    <row r="588" spans="1:33" ht="105.6">
      <c r="A588" s="61" t="s">
        <v>56</v>
      </c>
      <c r="B588" s="24" t="s">
        <v>57</v>
      </c>
      <c r="C588" s="24" t="s">
        <v>58</v>
      </c>
      <c r="D588" s="45" t="s">
        <v>150</v>
      </c>
      <c r="E588" s="45" t="s">
        <v>151</v>
      </c>
      <c r="F588" s="25" t="s">
        <v>152</v>
      </c>
      <c r="G588" s="42" t="s">
        <v>10</v>
      </c>
      <c r="H588" s="26" t="s">
        <v>8</v>
      </c>
      <c r="I588" s="24" t="s">
        <v>9</v>
      </c>
      <c r="J588" s="38" t="s">
        <v>10</v>
      </c>
      <c r="K588" s="53">
        <v>70</v>
      </c>
      <c r="L588" s="70">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c r="AG588" s="93">
        <f t="shared" si="9"/>
        <v>0</v>
      </c>
    </row>
    <row r="589" spans="1:33" ht="105.6">
      <c r="A589" s="61" t="s">
        <v>56</v>
      </c>
      <c r="B589" s="24" t="s">
        <v>57</v>
      </c>
      <c r="C589" s="24" t="s">
        <v>58</v>
      </c>
      <c r="D589" s="45" t="s">
        <v>150</v>
      </c>
      <c r="E589" s="45" t="s">
        <v>151</v>
      </c>
      <c r="F589" s="25" t="s">
        <v>316</v>
      </c>
      <c r="G589" s="42" t="s">
        <v>10</v>
      </c>
      <c r="H589" s="26" t="s">
        <v>8</v>
      </c>
      <c r="I589" s="24" t="s">
        <v>6</v>
      </c>
      <c r="J589" s="38" t="s">
        <v>10</v>
      </c>
      <c r="K589" s="53">
        <v>70</v>
      </c>
      <c r="L589" s="70">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c r="AG589" s="93">
        <f t="shared" si="9"/>
        <v>0</v>
      </c>
    </row>
    <row r="590" spans="1:33" ht="105.6">
      <c r="A590" s="61" t="s">
        <v>56</v>
      </c>
      <c r="B590" s="24" t="s">
        <v>57</v>
      </c>
      <c r="C590" s="24" t="s">
        <v>58</v>
      </c>
      <c r="D590" s="45" t="s">
        <v>150</v>
      </c>
      <c r="E590" s="45" t="s">
        <v>151</v>
      </c>
      <c r="F590" s="25" t="s">
        <v>204</v>
      </c>
      <c r="G590" s="42" t="s">
        <v>10</v>
      </c>
      <c r="H590" s="26" t="s">
        <v>8</v>
      </c>
      <c r="I590" s="24" t="s">
        <v>12</v>
      </c>
      <c r="J590" s="38" t="s">
        <v>10</v>
      </c>
      <c r="K590" s="53">
        <v>70</v>
      </c>
      <c r="L590" s="70">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c r="AG590" s="93">
        <f t="shared" si="9"/>
        <v>0</v>
      </c>
    </row>
    <row r="591" spans="1:33" ht="105.6">
      <c r="A591" s="61" t="s">
        <v>56</v>
      </c>
      <c r="B591" s="24" t="s">
        <v>57</v>
      </c>
      <c r="C591" s="24" t="s">
        <v>58</v>
      </c>
      <c r="D591" s="45" t="s">
        <v>150</v>
      </c>
      <c r="E591" s="45" t="s">
        <v>151</v>
      </c>
      <c r="F591" s="25" t="s">
        <v>152</v>
      </c>
      <c r="G591" s="42" t="s">
        <v>10</v>
      </c>
      <c r="H591" s="26" t="s">
        <v>8</v>
      </c>
      <c r="I591" s="24" t="s">
        <v>9</v>
      </c>
      <c r="J591" s="38" t="s">
        <v>10</v>
      </c>
      <c r="K591" s="53">
        <v>70</v>
      </c>
      <c r="L591" s="70">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c r="AG591" s="93">
        <f t="shared" si="9"/>
        <v>0</v>
      </c>
    </row>
    <row r="592" spans="1:33" ht="105.6">
      <c r="A592" s="61" t="s">
        <v>56</v>
      </c>
      <c r="B592" s="24" t="s">
        <v>57</v>
      </c>
      <c r="C592" s="24" t="s">
        <v>58</v>
      </c>
      <c r="D592" s="45" t="s">
        <v>150</v>
      </c>
      <c r="E592" s="45" t="s">
        <v>151</v>
      </c>
      <c r="F592" s="25" t="s">
        <v>316</v>
      </c>
      <c r="G592" s="42" t="s">
        <v>10</v>
      </c>
      <c r="H592" s="26" t="s">
        <v>8</v>
      </c>
      <c r="I592" s="24" t="s">
        <v>6</v>
      </c>
      <c r="J592" s="38" t="s">
        <v>10</v>
      </c>
      <c r="K592" s="53">
        <v>70</v>
      </c>
      <c r="L592" s="70">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c r="AG592" s="93">
        <f t="shared" si="9"/>
        <v>0</v>
      </c>
    </row>
    <row r="593" spans="1:33" ht="105.6">
      <c r="A593" s="61" t="s">
        <v>56</v>
      </c>
      <c r="B593" s="24" t="s">
        <v>57</v>
      </c>
      <c r="C593" s="24" t="s">
        <v>58</v>
      </c>
      <c r="D593" s="45" t="s">
        <v>150</v>
      </c>
      <c r="E593" s="45" t="s">
        <v>151</v>
      </c>
      <c r="F593" s="25" t="s">
        <v>204</v>
      </c>
      <c r="G593" s="42" t="s">
        <v>10</v>
      </c>
      <c r="H593" s="26" t="s">
        <v>8</v>
      </c>
      <c r="I593" s="24" t="s">
        <v>12</v>
      </c>
      <c r="J593" s="38" t="s">
        <v>10</v>
      </c>
      <c r="K593" s="53">
        <v>70</v>
      </c>
      <c r="L593" s="70">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c r="AG593" s="93">
        <f t="shared" si="9"/>
        <v>0</v>
      </c>
    </row>
    <row r="594" spans="1:33" ht="105.6">
      <c r="A594" s="61" t="s">
        <v>56</v>
      </c>
      <c r="B594" s="24" t="s">
        <v>57</v>
      </c>
      <c r="C594" s="24" t="s">
        <v>58</v>
      </c>
      <c r="D594" s="45" t="s">
        <v>150</v>
      </c>
      <c r="E594" s="45" t="s">
        <v>151</v>
      </c>
      <c r="F594" s="25" t="s">
        <v>152</v>
      </c>
      <c r="G594" s="42" t="s">
        <v>10</v>
      </c>
      <c r="H594" s="26" t="s">
        <v>8</v>
      </c>
      <c r="I594" s="24" t="s">
        <v>9</v>
      </c>
      <c r="J594" s="38" t="s">
        <v>10</v>
      </c>
      <c r="K594" s="53">
        <v>70</v>
      </c>
      <c r="L594" s="70">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c r="AG594" s="93">
        <f t="shared" si="9"/>
        <v>0</v>
      </c>
    </row>
    <row r="595" spans="1:33" ht="105.6">
      <c r="A595" s="61" t="s">
        <v>56</v>
      </c>
      <c r="B595" s="24" t="s">
        <v>57</v>
      </c>
      <c r="C595" s="24" t="s">
        <v>58</v>
      </c>
      <c r="D595" s="45" t="s">
        <v>150</v>
      </c>
      <c r="E595" s="45" t="s">
        <v>151</v>
      </c>
      <c r="F595" s="25" t="s">
        <v>316</v>
      </c>
      <c r="G595" s="42" t="s">
        <v>10</v>
      </c>
      <c r="H595" s="26" t="s">
        <v>8</v>
      </c>
      <c r="I595" s="24" t="s">
        <v>6</v>
      </c>
      <c r="J595" s="38" t="s">
        <v>10</v>
      </c>
      <c r="K595" s="53">
        <v>70</v>
      </c>
      <c r="L595" s="70">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c r="AG595" s="93">
        <f t="shared" si="9"/>
        <v>0</v>
      </c>
    </row>
    <row r="596" spans="1:33" ht="105.6">
      <c r="A596" s="61" t="s">
        <v>56</v>
      </c>
      <c r="B596" s="24" t="s">
        <v>57</v>
      </c>
      <c r="C596" s="24" t="s">
        <v>58</v>
      </c>
      <c r="D596" s="45" t="s">
        <v>150</v>
      </c>
      <c r="E596" s="45" t="s">
        <v>151</v>
      </c>
      <c r="F596" s="25" t="s">
        <v>316</v>
      </c>
      <c r="G596" s="42" t="s">
        <v>10</v>
      </c>
      <c r="H596" s="26" t="s">
        <v>8</v>
      </c>
      <c r="I596" s="24" t="s">
        <v>6</v>
      </c>
      <c r="J596" s="38" t="s">
        <v>10</v>
      </c>
      <c r="K596" s="53">
        <v>70</v>
      </c>
      <c r="L596" s="70">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c r="AG596" s="93">
        <f t="shared" si="9"/>
        <v>0</v>
      </c>
    </row>
    <row r="597" spans="1:33" ht="105.6">
      <c r="A597" s="61" t="s">
        <v>56</v>
      </c>
      <c r="B597" s="24" t="s">
        <v>57</v>
      </c>
      <c r="C597" s="24" t="s">
        <v>58</v>
      </c>
      <c r="D597" s="45" t="s">
        <v>150</v>
      </c>
      <c r="E597" s="45" t="s">
        <v>151</v>
      </c>
      <c r="F597" s="25" t="s">
        <v>204</v>
      </c>
      <c r="G597" s="42" t="s">
        <v>10</v>
      </c>
      <c r="H597" s="26" t="s">
        <v>11</v>
      </c>
      <c r="I597" s="24" t="s">
        <v>12</v>
      </c>
      <c r="J597" s="38" t="s">
        <v>10</v>
      </c>
      <c r="K597" s="53">
        <v>70</v>
      </c>
      <c r="L597" s="70">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c r="AG597" s="93">
        <f t="shared" si="9"/>
        <v>0</v>
      </c>
    </row>
    <row r="598" spans="1:33" ht="105.6">
      <c r="A598" s="61" t="s">
        <v>56</v>
      </c>
      <c r="B598" s="24" t="s">
        <v>57</v>
      </c>
      <c r="C598" s="24" t="s">
        <v>58</v>
      </c>
      <c r="D598" s="45" t="s">
        <v>150</v>
      </c>
      <c r="E598" s="45" t="s">
        <v>151</v>
      </c>
      <c r="F598" s="25" t="s">
        <v>152</v>
      </c>
      <c r="G598" s="42" t="s">
        <v>10</v>
      </c>
      <c r="H598" s="26" t="s">
        <v>11</v>
      </c>
      <c r="I598" s="24" t="s">
        <v>9</v>
      </c>
      <c r="J598" s="38" t="s">
        <v>10</v>
      </c>
      <c r="K598" s="53">
        <v>70</v>
      </c>
      <c r="L598" s="70">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c r="AG598" s="93">
        <f t="shared" si="9"/>
        <v>0</v>
      </c>
    </row>
    <row r="599" spans="1:33" ht="105.6">
      <c r="A599" s="61" t="s">
        <v>56</v>
      </c>
      <c r="B599" s="24" t="s">
        <v>57</v>
      </c>
      <c r="C599" s="24" t="s">
        <v>58</v>
      </c>
      <c r="D599" s="45" t="s">
        <v>150</v>
      </c>
      <c r="E599" s="45" t="s">
        <v>151</v>
      </c>
      <c r="F599" s="25" t="s">
        <v>316</v>
      </c>
      <c r="G599" s="42" t="s">
        <v>10</v>
      </c>
      <c r="H599" s="26" t="s">
        <v>11</v>
      </c>
      <c r="I599" s="24" t="s">
        <v>6</v>
      </c>
      <c r="J599" s="38" t="s">
        <v>10</v>
      </c>
      <c r="K599" s="53">
        <v>70</v>
      </c>
      <c r="L599" s="70">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c r="AG599" s="93">
        <f t="shared" si="9"/>
        <v>0</v>
      </c>
    </row>
    <row r="600" spans="1:33" ht="105.6">
      <c r="A600" s="61" t="s">
        <v>56</v>
      </c>
      <c r="B600" s="24" t="s">
        <v>57</v>
      </c>
      <c r="C600" s="24" t="s">
        <v>58</v>
      </c>
      <c r="D600" s="45" t="s">
        <v>150</v>
      </c>
      <c r="E600" s="45" t="s">
        <v>151</v>
      </c>
      <c r="F600" s="25" t="s">
        <v>204</v>
      </c>
      <c r="G600" s="42" t="s">
        <v>10</v>
      </c>
      <c r="H600" s="26" t="s">
        <v>11</v>
      </c>
      <c r="I600" s="24" t="s">
        <v>12</v>
      </c>
      <c r="J600" s="38" t="s">
        <v>10</v>
      </c>
      <c r="K600" s="53">
        <v>70</v>
      </c>
      <c r="L600" s="70">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c r="AG600" s="93">
        <f t="shared" si="9"/>
        <v>0</v>
      </c>
    </row>
    <row r="601" spans="1:33" ht="105.6">
      <c r="A601" s="61" t="s">
        <v>56</v>
      </c>
      <c r="B601" s="24" t="s">
        <v>57</v>
      </c>
      <c r="C601" s="24" t="s">
        <v>58</v>
      </c>
      <c r="D601" s="45" t="s">
        <v>150</v>
      </c>
      <c r="E601" s="45" t="s">
        <v>151</v>
      </c>
      <c r="F601" s="25" t="s">
        <v>152</v>
      </c>
      <c r="G601" s="42" t="s">
        <v>10</v>
      </c>
      <c r="H601" s="26" t="s">
        <v>11</v>
      </c>
      <c r="I601" s="24" t="s">
        <v>9</v>
      </c>
      <c r="J601" s="38" t="s">
        <v>10</v>
      </c>
      <c r="K601" s="53">
        <v>70</v>
      </c>
      <c r="L601" s="70">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c r="AG601" s="93">
        <f t="shared" si="9"/>
        <v>0</v>
      </c>
    </row>
    <row r="602" spans="1:33" ht="105.6">
      <c r="A602" s="61" t="s">
        <v>56</v>
      </c>
      <c r="B602" s="24" t="s">
        <v>57</v>
      </c>
      <c r="C602" s="24" t="s">
        <v>58</v>
      </c>
      <c r="D602" s="45" t="s">
        <v>150</v>
      </c>
      <c r="E602" s="45" t="s">
        <v>151</v>
      </c>
      <c r="F602" s="25" t="s">
        <v>316</v>
      </c>
      <c r="G602" s="42" t="s">
        <v>10</v>
      </c>
      <c r="H602" s="26" t="s">
        <v>11</v>
      </c>
      <c r="I602" s="24" t="s">
        <v>6</v>
      </c>
      <c r="J602" s="38" t="s">
        <v>10</v>
      </c>
      <c r="K602" s="53">
        <v>70</v>
      </c>
      <c r="L602" s="70">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c r="AG602" s="93">
        <f t="shared" si="9"/>
        <v>0</v>
      </c>
    </row>
    <row r="603" spans="1:33" ht="105.6">
      <c r="A603" s="61" t="s">
        <v>56</v>
      </c>
      <c r="B603" s="24" t="s">
        <v>57</v>
      </c>
      <c r="C603" s="24" t="s">
        <v>58</v>
      </c>
      <c r="D603" s="45" t="s">
        <v>150</v>
      </c>
      <c r="E603" s="45" t="s">
        <v>151</v>
      </c>
      <c r="F603" s="25" t="s">
        <v>204</v>
      </c>
      <c r="G603" s="42" t="s">
        <v>10</v>
      </c>
      <c r="H603" s="26" t="s">
        <v>11</v>
      </c>
      <c r="I603" s="24" t="s">
        <v>12</v>
      </c>
      <c r="J603" s="38" t="s">
        <v>10</v>
      </c>
      <c r="K603" s="53">
        <v>70</v>
      </c>
      <c r="L603" s="70">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c r="AG603" s="93">
        <f t="shared" si="9"/>
        <v>0</v>
      </c>
    </row>
    <row r="604" spans="1:33" ht="105.6">
      <c r="A604" s="61" t="s">
        <v>56</v>
      </c>
      <c r="B604" s="24" t="s">
        <v>57</v>
      </c>
      <c r="C604" s="24" t="s">
        <v>58</v>
      </c>
      <c r="D604" s="45" t="s">
        <v>150</v>
      </c>
      <c r="E604" s="45" t="s">
        <v>151</v>
      </c>
      <c r="F604" s="25" t="s">
        <v>152</v>
      </c>
      <c r="G604" s="42" t="s">
        <v>10</v>
      </c>
      <c r="H604" s="26" t="s">
        <v>11</v>
      </c>
      <c r="I604" s="24" t="s">
        <v>9</v>
      </c>
      <c r="J604" s="38" t="s">
        <v>10</v>
      </c>
      <c r="K604" s="53">
        <v>70</v>
      </c>
      <c r="L604" s="70">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c r="AG604" s="93">
        <f t="shared" si="9"/>
        <v>0</v>
      </c>
    </row>
    <row r="605" spans="1:33" ht="105.6">
      <c r="A605" s="61" t="s">
        <v>56</v>
      </c>
      <c r="B605" s="24" t="s">
        <v>57</v>
      </c>
      <c r="C605" s="24" t="s">
        <v>58</v>
      </c>
      <c r="D605" s="45" t="s">
        <v>150</v>
      </c>
      <c r="E605" s="45" t="s">
        <v>151</v>
      </c>
      <c r="F605" s="25" t="s">
        <v>316</v>
      </c>
      <c r="G605" s="42" t="s">
        <v>10</v>
      </c>
      <c r="H605" s="26" t="s">
        <v>11</v>
      </c>
      <c r="I605" s="24" t="s">
        <v>6</v>
      </c>
      <c r="J605" s="38" t="s">
        <v>10</v>
      </c>
      <c r="K605" s="53">
        <v>70</v>
      </c>
      <c r="L605" s="70">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c r="AG605" s="93">
        <f t="shared" si="9"/>
        <v>0</v>
      </c>
    </row>
    <row r="606" spans="1:33" ht="105.6">
      <c r="A606" s="61" t="s">
        <v>56</v>
      </c>
      <c r="B606" s="24" t="s">
        <v>57</v>
      </c>
      <c r="C606" s="24" t="s">
        <v>58</v>
      </c>
      <c r="D606" s="45" t="s">
        <v>150</v>
      </c>
      <c r="E606" s="45" t="s">
        <v>151</v>
      </c>
      <c r="F606" s="25" t="s">
        <v>204</v>
      </c>
      <c r="G606" s="42" t="s">
        <v>10</v>
      </c>
      <c r="H606" s="26" t="s">
        <v>11</v>
      </c>
      <c r="I606" s="24" t="s">
        <v>12</v>
      </c>
      <c r="J606" s="38" t="s">
        <v>10</v>
      </c>
      <c r="K606" s="53">
        <v>70</v>
      </c>
      <c r="L606" s="70">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c r="AG606" s="93">
        <f t="shared" si="9"/>
        <v>0</v>
      </c>
    </row>
    <row r="607" spans="1:33" ht="105.6">
      <c r="A607" s="61" t="s">
        <v>56</v>
      </c>
      <c r="B607" s="24" t="s">
        <v>57</v>
      </c>
      <c r="C607" s="24" t="s">
        <v>58</v>
      </c>
      <c r="D607" s="45" t="s">
        <v>150</v>
      </c>
      <c r="E607" s="45" t="s">
        <v>151</v>
      </c>
      <c r="F607" s="25" t="s">
        <v>152</v>
      </c>
      <c r="G607" s="42" t="s">
        <v>10</v>
      </c>
      <c r="H607" s="26" t="s">
        <v>11</v>
      </c>
      <c r="I607" s="24" t="s">
        <v>9</v>
      </c>
      <c r="J607" s="38" t="s">
        <v>10</v>
      </c>
      <c r="K607" s="53">
        <v>70</v>
      </c>
      <c r="L607" s="70">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c r="AG607" s="93">
        <f t="shared" si="9"/>
        <v>0</v>
      </c>
    </row>
    <row r="608" spans="1:33" ht="105.6">
      <c r="A608" s="61" t="s">
        <v>56</v>
      </c>
      <c r="B608" s="24" t="s">
        <v>57</v>
      </c>
      <c r="C608" s="24" t="s">
        <v>58</v>
      </c>
      <c r="D608" s="45" t="s">
        <v>150</v>
      </c>
      <c r="E608" s="45" t="s">
        <v>151</v>
      </c>
      <c r="F608" s="25" t="s">
        <v>316</v>
      </c>
      <c r="G608" s="42" t="s">
        <v>10</v>
      </c>
      <c r="H608" s="26" t="s">
        <v>11</v>
      </c>
      <c r="I608" s="24" t="s">
        <v>6</v>
      </c>
      <c r="J608" s="38" t="s">
        <v>10</v>
      </c>
      <c r="K608" s="53">
        <v>70</v>
      </c>
      <c r="L608" s="70">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c r="AG608" s="93">
        <f t="shared" si="9"/>
        <v>0</v>
      </c>
    </row>
    <row r="609" spans="1:33" ht="105.6">
      <c r="A609" s="61" t="s">
        <v>56</v>
      </c>
      <c r="B609" s="24" t="s">
        <v>57</v>
      </c>
      <c r="C609" s="24" t="s">
        <v>58</v>
      </c>
      <c r="D609" s="45" t="s">
        <v>150</v>
      </c>
      <c r="E609" s="45" t="s">
        <v>151</v>
      </c>
      <c r="F609" s="25" t="s">
        <v>204</v>
      </c>
      <c r="G609" s="42" t="s">
        <v>10</v>
      </c>
      <c r="H609" s="26" t="s">
        <v>11</v>
      </c>
      <c r="I609" s="24" t="s">
        <v>12</v>
      </c>
      <c r="J609" s="38" t="s">
        <v>10</v>
      </c>
      <c r="K609" s="53">
        <v>70</v>
      </c>
      <c r="L609" s="70">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c r="AG609" s="93">
        <f t="shared" si="9"/>
        <v>0</v>
      </c>
    </row>
    <row r="610" spans="1:33" ht="105.6">
      <c r="A610" s="61" t="s">
        <v>56</v>
      </c>
      <c r="B610" s="24" t="s">
        <v>57</v>
      </c>
      <c r="C610" s="24" t="s">
        <v>58</v>
      </c>
      <c r="D610" s="45" t="s">
        <v>150</v>
      </c>
      <c r="E610" s="45" t="s">
        <v>151</v>
      </c>
      <c r="F610" s="25" t="s">
        <v>152</v>
      </c>
      <c r="G610" s="42" t="s">
        <v>10</v>
      </c>
      <c r="H610" s="26" t="s">
        <v>11</v>
      </c>
      <c r="I610" s="24" t="s">
        <v>9</v>
      </c>
      <c r="J610" s="38" t="s">
        <v>10</v>
      </c>
      <c r="K610" s="53">
        <v>70</v>
      </c>
      <c r="L610" s="70">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c r="AG610" s="93">
        <f t="shared" si="9"/>
        <v>0</v>
      </c>
    </row>
    <row r="611" spans="1:33" ht="105.6">
      <c r="A611" s="61" t="s">
        <v>56</v>
      </c>
      <c r="B611" s="24" t="s">
        <v>57</v>
      </c>
      <c r="C611" s="24" t="s">
        <v>58</v>
      </c>
      <c r="D611" s="45" t="s">
        <v>150</v>
      </c>
      <c r="E611" s="45" t="s">
        <v>151</v>
      </c>
      <c r="F611" s="25" t="s">
        <v>316</v>
      </c>
      <c r="G611" s="42" t="s">
        <v>10</v>
      </c>
      <c r="H611" s="26" t="s">
        <v>11</v>
      </c>
      <c r="I611" s="24" t="s">
        <v>6</v>
      </c>
      <c r="J611" s="38" t="s">
        <v>10</v>
      </c>
      <c r="K611" s="53">
        <v>70</v>
      </c>
      <c r="L611" s="70">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c r="AG611" s="93">
        <f t="shared" si="9"/>
        <v>0</v>
      </c>
    </row>
    <row r="612" spans="1:33" ht="26.45">
      <c r="A612" s="61" t="s">
        <v>56</v>
      </c>
      <c r="B612" s="24" t="s">
        <v>221</v>
      </c>
      <c r="C612" s="24" t="s">
        <v>222</v>
      </c>
      <c r="D612" s="24" t="s">
        <v>223</v>
      </c>
      <c r="E612" s="24" t="s">
        <v>224</v>
      </c>
      <c r="F612" s="58" t="s">
        <v>61</v>
      </c>
      <c r="G612" s="42" t="s">
        <v>7</v>
      </c>
      <c r="H612" s="26" t="s">
        <v>5</v>
      </c>
      <c r="I612" s="24" t="s">
        <v>6</v>
      </c>
      <c r="J612" s="38" t="s">
        <v>10</v>
      </c>
      <c r="K612" s="53">
        <v>70</v>
      </c>
      <c r="L612" s="70">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c r="AG612" s="93">
        <f t="shared" si="9"/>
        <v>0</v>
      </c>
    </row>
    <row r="613" spans="1:33" ht="105.6">
      <c r="A613" s="61" t="s">
        <v>56</v>
      </c>
      <c r="B613" s="24" t="s">
        <v>259</v>
      </c>
      <c r="C613" s="24" t="s">
        <v>260</v>
      </c>
      <c r="D613" s="46" t="s">
        <v>317</v>
      </c>
      <c r="E613" s="46" t="s">
        <v>318</v>
      </c>
      <c r="F613" s="25" t="s">
        <v>319</v>
      </c>
      <c r="G613" s="42" t="s">
        <v>10</v>
      </c>
      <c r="H613" s="26" t="s">
        <v>5</v>
      </c>
      <c r="I613" s="24" t="s">
        <v>12</v>
      </c>
      <c r="J613" s="38" t="s">
        <v>10</v>
      </c>
      <c r="K613" s="53">
        <v>70</v>
      </c>
      <c r="L613" s="70">
        <v>0</v>
      </c>
      <c r="M613" s="24">
        <v>0</v>
      </c>
      <c r="N613" s="43" t="s">
        <v>70</v>
      </c>
      <c r="O613" s="43" t="s">
        <v>320</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c r="AG613" s="93">
        <f t="shared" si="9"/>
        <v>0</v>
      </c>
    </row>
    <row r="614" spans="1:33" ht="105.6">
      <c r="A614" s="61" t="s">
        <v>56</v>
      </c>
      <c r="B614" s="24" t="s">
        <v>259</v>
      </c>
      <c r="C614" s="24" t="s">
        <v>260</v>
      </c>
      <c r="D614" s="46" t="s">
        <v>317</v>
      </c>
      <c r="E614" s="46" t="s">
        <v>318</v>
      </c>
      <c r="F614" s="25" t="s">
        <v>319</v>
      </c>
      <c r="G614" s="42" t="s">
        <v>10</v>
      </c>
      <c r="H614" s="26" t="s">
        <v>5</v>
      </c>
      <c r="I614" s="24" t="s">
        <v>9</v>
      </c>
      <c r="J614" s="38" t="s">
        <v>10</v>
      </c>
      <c r="K614" s="53">
        <v>70</v>
      </c>
      <c r="L614" s="70">
        <v>0</v>
      </c>
      <c r="M614" s="24">
        <v>0</v>
      </c>
      <c r="N614" s="43" t="s">
        <v>70</v>
      </c>
      <c r="O614" s="43" t="s">
        <v>320</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c r="AG614" s="93">
        <f t="shared" si="9"/>
        <v>0</v>
      </c>
    </row>
    <row r="615" spans="1:33" ht="105.6">
      <c r="A615" s="61" t="s">
        <v>56</v>
      </c>
      <c r="B615" s="24" t="s">
        <v>259</v>
      </c>
      <c r="C615" s="24" t="s">
        <v>260</v>
      </c>
      <c r="D615" s="46" t="s">
        <v>317</v>
      </c>
      <c r="E615" s="46" t="s">
        <v>318</v>
      </c>
      <c r="F615" s="25" t="s">
        <v>319</v>
      </c>
      <c r="G615" s="42" t="s">
        <v>10</v>
      </c>
      <c r="H615" s="26" t="s">
        <v>5</v>
      </c>
      <c r="I615" s="24" t="s">
        <v>6</v>
      </c>
      <c r="J615" s="24" t="s">
        <v>10</v>
      </c>
      <c r="K615" s="27">
        <v>70</v>
      </c>
      <c r="L615" s="70">
        <v>0</v>
      </c>
      <c r="M615" s="24">
        <v>0</v>
      </c>
      <c r="N615" s="43" t="s">
        <v>70</v>
      </c>
      <c r="O615" s="43" t="s">
        <v>320</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c r="AG615" s="93">
        <f t="shared" si="9"/>
        <v>0</v>
      </c>
    </row>
    <row r="616" spans="1:33" ht="79.150000000000006">
      <c r="A616" s="61" t="s">
        <v>56</v>
      </c>
      <c r="B616" s="28" t="s">
        <v>216</v>
      </c>
      <c r="C616" s="28" t="s">
        <v>217</v>
      </c>
      <c r="D616" s="45" t="s">
        <v>321</v>
      </c>
      <c r="E616" s="45" t="s">
        <v>322</v>
      </c>
      <c r="F616" s="58" t="s">
        <v>61</v>
      </c>
      <c r="G616" s="42" t="s">
        <v>10</v>
      </c>
      <c r="H616" s="26" t="s">
        <v>5</v>
      </c>
      <c r="I616" s="24" t="s">
        <v>6</v>
      </c>
      <c r="J616" s="24" t="s">
        <v>7</v>
      </c>
      <c r="K616" s="27">
        <v>40</v>
      </c>
      <c r="L616" s="70">
        <v>0</v>
      </c>
      <c r="M616" s="24">
        <v>90</v>
      </c>
      <c r="N616" s="43" t="s">
        <v>323</v>
      </c>
      <c r="O616" s="43" t="s">
        <v>324</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c r="AG616" s="93">
        <f t="shared" si="9"/>
        <v>0</v>
      </c>
    </row>
    <row r="617" spans="1:33" ht="26.45">
      <c r="A617" s="56" t="s">
        <v>56</v>
      </c>
      <c r="B617" s="24" t="s">
        <v>66</v>
      </c>
      <c r="C617" s="24" t="s">
        <v>67</v>
      </c>
      <c r="D617" s="45" t="s">
        <v>72</v>
      </c>
      <c r="E617" s="45" t="s">
        <v>73</v>
      </c>
      <c r="F617" s="58" t="s">
        <v>61</v>
      </c>
      <c r="G617" s="42" t="s">
        <v>7</v>
      </c>
      <c r="H617" s="26" t="s">
        <v>5</v>
      </c>
      <c r="I617" s="24" t="s">
        <v>9</v>
      </c>
      <c r="J617" s="24" t="s">
        <v>10</v>
      </c>
      <c r="K617" s="27">
        <v>70</v>
      </c>
      <c r="L617" s="70">
        <v>0</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c r="AG617" s="93">
        <f t="shared" si="9"/>
        <v>0</v>
      </c>
    </row>
    <row r="618" spans="1:33" ht="39.6">
      <c r="A618" s="56" t="s">
        <v>56</v>
      </c>
      <c r="B618" s="24" t="s">
        <v>66</v>
      </c>
      <c r="C618" s="24" t="s">
        <v>67</v>
      </c>
      <c r="D618" s="45" t="s">
        <v>101</v>
      </c>
      <c r="E618" s="45" t="s">
        <v>102</v>
      </c>
      <c r="F618" s="58" t="s">
        <v>61</v>
      </c>
      <c r="G618" s="42" t="s">
        <v>7</v>
      </c>
      <c r="H618" s="26" t="s">
        <v>5</v>
      </c>
      <c r="I618" s="24" t="s">
        <v>6</v>
      </c>
      <c r="J618" s="24" t="s">
        <v>10</v>
      </c>
      <c r="K618" s="27">
        <v>70</v>
      </c>
      <c r="L618" s="70">
        <v>0</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c r="AG618" s="93">
        <f t="shared" si="9"/>
        <v>0</v>
      </c>
    </row>
    <row r="619" spans="1:33" ht="52.9">
      <c r="A619" s="56" t="s">
        <v>56</v>
      </c>
      <c r="B619" s="24" t="s">
        <v>75</v>
      </c>
      <c r="C619" s="24" t="s">
        <v>76</v>
      </c>
      <c r="D619" s="41" t="s">
        <v>165</v>
      </c>
      <c r="E619" s="41" t="s">
        <v>166</v>
      </c>
      <c r="F619" s="58" t="s">
        <v>61</v>
      </c>
      <c r="G619" s="42" t="s">
        <v>7</v>
      </c>
      <c r="H619" s="26" t="s">
        <v>5</v>
      </c>
      <c r="I619" s="24" t="s">
        <v>6</v>
      </c>
      <c r="J619" s="24" t="s">
        <v>7</v>
      </c>
      <c r="K619" s="27">
        <v>50</v>
      </c>
      <c r="L619" s="70">
        <v>0</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c r="AG619" s="93">
        <f t="shared" si="9"/>
        <v>0</v>
      </c>
    </row>
    <row r="620" spans="1:33" ht="92.45">
      <c r="A620" s="61" t="s">
        <v>56</v>
      </c>
      <c r="B620" s="24" t="s">
        <v>84</v>
      </c>
      <c r="C620" s="24" t="s">
        <v>85</v>
      </c>
      <c r="D620" s="45" t="s">
        <v>235</v>
      </c>
      <c r="E620" s="45" t="s">
        <v>236</v>
      </c>
      <c r="F620" s="58" t="s">
        <v>61</v>
      </c>
      <c r="G620" s="42" t="s">
        <v>7</v>
      </c>
      <c r="H620" s="26" t="s">
        <v>8</v>
      </c>
      <c r="I620" s="24" t="s">
        <v>12</v>
      </c>
      <c r="J620" s="24" t="s">
        <v>10</v>
      </c>
      <c r="K620" s="27">
        <v>70</v>
      </c>
      <c r="L620" s="70">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c r="AG620" s="93">
        <f t="shared" si="9"/>
        <v>0</v>
      </c>
    </row>
    <row r="621" spans="1:33" ht="92.45">
      <c r="A621" s="61" t="s">
        <v>56</v>
      </c>
      <c r="B621" s="24" t="s">
        <v>84</v>
      </c>
      <c r="C621" s="24" t="s">
        <v>85</v>
      </c>
      <c r="D621" s="45" t="s">
        <v>235</v>
      </c>
      <c r="E621" s="45" t="s">
        <v>236</v>
      </c>
      <c r="F621" s="58" t="s">
        <v>61</v>
      </c>
      <c r="G621" s="42" t="s">
        <v>7</v>
      </c>
      <c r="H621" s="26" t="s">
        <v>8</v>
      </c>
      <c r="I621" s="24" t="s">
        <v>9</v>
      </c>
      <c r="J621" s="24" t="s">
        <v>10</v>
      </c>
      <c r="K621" s="27">
        <v>70</v>
      </c>
      <c r="L621" s="70">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c r="AG621" s="93">
        <f t="shared" si="9"/>
        <v>0</v>
      </c>
    </row>
    <row r="622" spans="1:33" ht="92.45">
      <c r="A622" s="61" t="s">
        <v>56</v>
      </c>
      <c r="B622" s="24" t="s">
        <v>84</v>
      </c>
      <c r="C622" s="24" t="s">
        <v>85</v>
      </c>
      <c r="D622" s="45" t="s">
        <v>235</v>
      </c>
      <c r="E622" s="45" t="s">
        <v>236</v>
      </c>
      <c r="F622" s="58" t="s">
        <v>61</v>
      </c>
      <c r="G622" s="42" t="s">
        <v>7</v>
      </c>
      <c r="H622" s="26" t="s">
        <v>8</v>
      </c>
      <c r="I622" s="24" t="s">
        <v>6</v>
      </c>
      <c r="J622" s="24" t="s">
        <v>10</v>
      </c>
      <c r="K622" s="27">
        <v>70</v>
      </c>
      <c r="L622" s="70">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c r="AG622" s="93">
        <f t="shared" si="9"/>
        <v>0</v>
      </c>
    </row>
    <row r="623" spans="1:33" ht="92.45">
      <c r="A623" s="61" t="s">
        <v>56</v>
      </c>
      <c r="B623" s="24" t="s">
        <v>84</v>
      </c>
      <c r="C623" s="24" t="s">
        <v>85</v>
      </c>
      <c r="D623" s="45" t="s">
        <v>235</v>
      </c>
      <c r="E623" s="45" t="s">
        <v>236</v>
      </c>
      <c r="F623" s="58" t="s">
        <v>61</v>
      </c>
      <c r="G623" s="42" t="s">
        <v>7</v>
      </c>
      <c r="H623" s="26" t="s">
        <v>8</v>
      </c>
      <c r="I623" s="24" t="s">
        <v>12</v>
      </c>
      <c r="J623" s="24" t="s">
        <v>10</v>
      </c>
      <c r="K623" s="27">
        <v>70</v>
      </c>
      <c r="L623" s="70">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c r="AG623" s="93">
        <f t="shared" si="9"/>
        <v>0</v>
      </c>
    </row>
    <row r="624" spans="1:33" ht="92.45">
      <c r="A624" s="61" t="s">
        <v>56</v>
      </c>
      <c r="B624" s="24" t="s">
        <v>84</v>
      </c>
      <c r="C624" s="24" t="s">
        <v>85</v>
      </c>
      <c r="D624" s="45" t="s">
        <v>235</v>
      </c>
      <c r="E624" s="45" t="s">
        <v>236</v>
      </c>
      <c r="F624" s="58" t="s">
        <v>61</v>
      </c>
      <c r="G624" s="42" t="s">
        <v>7</v>
      </c>
      <c r="H624" s="26" t="s">
        <v>8</v>
      </c>
      <c r="I624" s="24" t="s">
        <v>9</v>
      </c>
      <c r="J624" s="24" t="s">
        <v>10</v>
      </c>
      <c r="K624" s="27">
        <v>70</v>
      </c>
      <c r="L624" s="70">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c r="AG624" s="93">
        <f t="shared" si="9"/>
        <v>0</v>
      </c>
    </row>
    <row r="625" spans="1:33" ht="92.45">
      <c r="A625" s="61" t="s">
        <v>56</v>
      </c>
      <c r="B625" s="24" t="s">
        <v>84</v>
      </c>
      <c r="C625" s="24" t="s">
        <v>85</v>
      </c>
      <c r="D625" s="45" t="s">
        <v>235</v>
      </c>
      <c r="E625" s="45" t="s">
        <v>236</v>
      </c>
      <c r="F625" s="58" t="s">
        <v>61</v>
      </c>
      <c r="G625" s="42" t="s">
        <v>7</v>
      </c>
      <c r="H625" s="26" t="s">
        <v>8</v>
      </c>
      <c r="I625" s="24" t="s">
        <v>6</v>
      </c>
      <c r="J625" s="24" t="s">
        <v>10</v>
      </c>
      <c r="K625" s="27">
        <v>70</v>
      </c>
      <c r="L625" s="70">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c r="AG625" s="93">
        <f t="shared" si="9"/>
        <v>0</v>
      </c>
    </row>
    <row r="626" spans="1:33" ht="92.45">
      <c r="A626" s="61" t="s">
        <v>56</v>
      </c>
      <c r="B626" s="24" t="s">
        <v>84</v>
      </c>
      <c r="C626" s="24" t="s">
        <v>85</v>
      </c>
      <c r="D626" s="45" t="s">
        <v>235</v>
      </c>
      <c r="E626" s="45" t="s">
        <v>236</v>
      </c>
      <c r="F626" s="58" t="s">
        <v>61</v>
      </c>
      <c r="G626" s="42" t="s">
        <v>7</v>
      </c>
      <c r="H626" s="26" t="s">
        <v>8</v>
      </c>
      <c r="I626" s="24" t="s">
        <v>12</v>
      </c>
      <c r="J626" s="24" t="s">
        <v>10</v>
      </c>
      <c r="K626" s="27">
        <v>70</v>
      </c>
      <c r="L626" s="70">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c r="AG626" s="93">
        <f t="shared" si="9"/>
        <v>0</v>
      </c>
    </row>
    <row r="627" spans="1:33" ht="92.45">
      <c r="A627" s="61" t="s">
        <v>56</v>
      </c>
      <c r="B627" s="24" t="s">
        <v>84</v>
      </c>
      <c r="C627" s="24" t="s">
        <v>85</v>
      </c>
      <c r="D627" s="45" t="s">
        <v>235</v>
      </c>
      <c r="E627" s="45" t="s">
        <v>236</v>
      </c>
      <c r="F627" s="58" t="s">
        <v>61</v>
      </c>
      <c r="G627" s="42" t="s">
        <v>7</v>
      </c>
      <c r="H627" s="26" t="s">
        <v>8</v>
      </c>
      <c r="I627" s="24" t="s">
        <v>9</v>
      </c>
      <c r="J627" s="24" t="s">
        <v>10</v>
      </c>
      <c r="K627" s="27">
        <v>70</v>
      </c>
      <c r="L627" s="70">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c r="AG627" s="93">
        <f t="shared" si="9"/>
        <v>0</v>
      </c>
    </row>
    <row r="628" spans="1:33" ht="92.45">
      <c r="A628" s="61" t="s">
        <v>56</v>
      </c>
      <c r="B628" s="24" t="s">
        <v>84</v>
      </c>
      <c r="C628" s="24" t="s">
        <v>85</v>
      </c>
      <c r="D628" s="45" t="s">
        <v>235</v>
      </c>
      <c r="E628" s="45" t="s">
        <v>236</v>
      </c>
      <c r="F628" s="58" t="s">
        <v>61</v>
      </c>
      <c r="G628" s="42" t="s">
        <v>7</v>
      </c>
      <c r="H628" s="26" t="s">
        <v>8</v>
      </c>
      <c r="I628" s="24" t="s">
        <v>6</v>
      </c>
      <c r="J628" s="24" t="s">
        <v>10</v>
      </c>
      <c r="K628" s="27">
        <v>70</v>
      </c>
      <c r="L628" s="70">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c r="AG628" s="93">
        <f t="shared" si="9"/>
        <v>0</v>
      </c>
    </row>
    <row r="629" spans="1:33" ht="92.45">
      <c r="A629" s="61" t="s">
        <v>56</v>
      </c>
      <c r="B629" s="24" t="s">
        <v>84</v>
      </c>
      <c r="C629" s="24" t="s">
        <v>85</v>
      </c>
      <c r="D629" s="45" t="s">
        <v>235</v>
      </c>
      <c r="E629" s="45" t="s">
        <v>236</v>
      </c>
      <c r="F629" s="58" t="s">
        <v>61</v>
      </c>
      <c r="G629" s="42" t="s">
        <v>7</v>
      </c>
      <c r="H629" s="26" t="s">
        <v>8</v>
      </c>
      <c r="I629" s="24" t="s">
        <v>12</v>
      </c>
      <c r="J629" s="24" t="s">
        <v>10</v>
      </c>
      <c r="K629" s="27">
        <v>70</v>
      </c>
      <c r="L629" s="70">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c r="AG629" s="93">
        <f t="shared" si="9"/>
        <v>0</v>
      </c>
    </row>
    <row r="630" spans="1:33" ht="92.45">
      <c r="A630" s="61" t="s">
        <v>56</v>
      </c>
      <c r="B630" s="24" t="s">
        <v>84</v>
      </c>
      <c r="C630" s="24" t="s">
        <v>85</v>
      </c>
      <c r="D630" s="45" t="s">
        <v>235</v>
      </c>
      <c r="E630" s="45" t="s">
        <v>236</v>
      </c>
      <c r="F630" s="58" t="s">
        <v>61</v>
      </c>
      <c r="G630" s="42" t="s">
        <v>7</v>
      </c>
      <c r="H630" s="26" t="s">
        <v>8</v>
      </c>
      <c r="I630" s="24" t="s">
        <v>9</v>
      </c>
      <c r="J630" s="24" t="s">
        <v>10</v>
      </c>
      <c r="K630" s="27">
        <v>70</v>
      </c>
      <c r="L630" s="70">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c r="AG630" s="93">
        <f t="shared" si="9"/>
        <v>0</v>
      </c>
    </row>
    <row r="631" spans="1:33" ht="92.45">
      <c r="A631" s="61" t="s">
        <v>56</v>
      </c>
      <c r="B631" s="24" t="s">
        <v>84</v>
      </c>
      <c r="C631" s="24" t="s">
        <v>85</v>
      </c>
      <c r="D631" s="45" t="s">
        <v>235</v>
      </c>
      <c r="E631" s="45" t="s">
        <v>236</v>
      </c>
      <c r="F631" s="58" t="s">
        <v>61</v>
      </c>
      <c r="G631" s="42" t="s">
        <v>7</v>
      </c>
      <c r="H631" s="26" t="s">
        <v>8</v>
      </c>
      <c r="I631" s="24" t="s">
        <v>6</v>
      </c>
      <c r="J631" s="24" t="s">
        <v>10</v>
      </c>
      <c r="K631" s="27">
        <v>70</v>
      </c>
      <c r="L631" s="70">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c r="AG631" s="93">
        <f t="shared" si="9"/>
        <v>0</v>
      </c>
    </row>
    <row r="632" spans="1:33" ht="92.45">
      <c r="A632" s="61" t="s">
        <v>56</v>
      </c>
      <c r="B632" s="24" t="s">
        <v>84</v>
      </c>
      <c r="C632" s="24" t="s">
        <v>85</v>
      </c>
      <c r="D632" s="45" t="s">
        <v>235</v>
      </c>
      <c r="E632" s="45" t="s">
        <v>236</v>
      </c>
      <c r="F632" s="58" t="s">
        <v>61</v>
      </c>
      <c r="G632" s="42" t="s">
        <v>7</v>
      </c>
      <c r="H632" s="26" t="s">
        <v>8</v>
      </c>
      <c r="I632" s="24" t="s">
        <v>12</v>
      </c>
      <c r="J632" s="24" t="s">
        <v>10</v>
      </c>
      <c r="K632" s="27">
        <v>70</v>
      </c>
      <c r="L632" s="70">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c r="AG632" s="93">
        <f t="shared" si="9"/>
        <v>0</v>
      </c>
    </row>
    <row r="633" spans="1:33" ht="92.45">
      <c r="A633" s="61" t="s">
        <v>56</v>
      </c>
      <c r="B633" s="24" t="s">
        <v>84</v>
      </c>
      <c r="C633" s="24" t="s">
        <v>85</v>
      </c>
      <c r="D633" s="45" t="s">
        <v>235</v>
      </c>
      <c r="E633" s="45" t="s">
        <v>236</v>
      </c>
      <c r="F633" s="58" t="s">
        <v>61</v>
      </c>
      <c r="G633" s="42" t="s">
        <v>7</v>
      </c>
      <c r="H633" s="26" t="s">
        <v>8</v>
      </c>
      <c r="I633" s="24" t="s">
        <v>9</v>
      </c>
      <c r="J633" s="38" t="s">
        <v>10</v>
      </c>
      <c r="K633" s="53">
        <v>70</v>
      </c>
      <c r="L633" s="70">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c r="AG633" s="93">
        <f t="shared" si="9"/>
        <v>0</v>
      </c>
    </row>
    <row r="634" spans="1:33" ht="92.45">
      <c r="A634" s="61" t="s">
        <v>56</v>
      </c>
      <c r="B634" s="24" t="s">
        <v>84</v>
      </c>
      <c r="C634" s="24" t="s">
        <v>85</v>
      </c>
      <c r="D634" s="45" t="s">
        <v>235</v>
      </c>
      <c r="E634" s="45" t="s">
        <v>236</v>
      </c>
      <c r="F634" s="58" t="s">
        <v>61</v>
      </c>
      <c r="G634" s="42" t="s">
        <v>7</v>
      </c>
      <c r="H634" s="26" t="s">
        <v>11</v>
      </c>
      <c r="I634" s="24" t="s">
        <v>12</v>
      </c>
      <c r="J634" s="38" t="s">
        <v>10</v>
      </c>
      <c r="K634" s="53">
        <v>70</v>
      </c>
      <c r="L634" s="70">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c r="AG634" s="93">
        <f t="shared" si="9"/>
        <v>0</v>
      </c>
    </row>
    <row r="635" spans="1:33" ht="92.45">
      <c r="A635" s="61" t="s">
        <v>56</v>
      </c>
      <c r="B635" s="24" t="s">
        <v>84</v>
      </c>
      <c r="C635" s="24" t="s">
        <v>85</v>
      </c>
      <c r="D635" s="45" t="s">
        <v>235</v>
      </c>
      <c r="E635" s="45" t="s">
        <v>236</v>
      </c>
      <c r="F635" s="58" t="s">
        <v>61</v>
      </c>
      <c r="G635" s="42" t="s">
        <v>7</v>
      </c>
      <c r="H635" s="26" t="s">
        <v>11</v>
      </c>
      <c r="I635" s="24" t="s">
        <v>9</v>
      </c>
      <c r="J635" s="38" t="s">
        <v>10</v>
      </c>
      <c r="K635" s="53">
        <v>70</v>
      </c>
      <c r="L635" s="70">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c r="AG635" s="93">
        <f t="shared" si="9"/>
        <v>0</v>
      </c>
    </row>
    <row r="636" spans="1:33" ht="92.45">
      <c r="A636" s="61" t="s">
        <v>56</v>
      </c>
      <c r="B636" s="24" t="s">
        <v>84</v>
      </c>
      <c r="C636" s="24" t="s">
        <v>85</v>
      </c>
      <c r="D636" s="45" t="s">
        <v>235</v>
      </c>
      <c r="E636" s="45" t="s">
        <v>236</v>
      </c>
      <c r="F636" s="58" t="s">
        <v>61</v>
      </c>
      <c r="G636" s="42" t="s">
        <v>7</v>
      </c>
      <c r="H636" s="26" t="s">
        <v>11</v>
      </c>
      <c r="I636" s="24" t="s">
        <v>6</v>
      </c>
      <c r="J636" s="38" t="s">
        <v>10</v>
      </c>
      <c r="K636" s="53">
        <v>70</v>
      </c>
      <c r="L636" s="70">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c r="AG636" s="93">
        <f t="shared" si="9"/>
        <v>0</v>
      </c>
    </row>
    <row r="637" spans="1:33" ht="92.45">
      <c r="A637" s="61" t="s">
        <v>56</v>
      </c>
      <c r="B637" s="24" t="s">
        <v>84</v>
      </c>
      <c r="C637" s="24" t="s">
        <v>85</v>
      </c>
      <c r="D637" s="45" t="s">
        <v>235</v>
      </c>
      <c r="E637" s="45" t="s">
        <v>236</v>
      </c>
      <c r="F637" s="58" t="s">
        <v>61</v>
      </c>
      <c r="G637" s="42" t="s">
        <v>7</v>
      </c>
      <c r="H637" s="26" t="s">
        <v>11</v>
      </c>
      <c r="I637" s="24" t="s">
        <v>12</v>
      </c>
      <c r="J637" s="38" t="s">
        <v>10</v>
      </c>
      <c r="K637" s="53">
        <v>70</v>
      </c>
      <c r="L637" s="70">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c r="AG637" s="93">
        <f t="shared" si="9"/>
        <v>0</v>
      </c>
    </row>
    <row r="638" spans="1:33" ht="92.45">
      <c r="A638" s="61" t="s">
        <v>56</v>
      </c>
      <c r="B638" s="24" t="s">
        <v>84</v>
      </c>
      <c r="C638" s="24" t="s">
        <v>85</v>
      </c>
      <c r="D638" s="45" t="s">
        <v>235</v>
      </c>
      <c r="E638" s="45" t="s">
        <v>236</v>
      </c>
      <c r="F638" s="58" t="s">
        <v>61</v>
      </c>
      <c r="G638" s="42" t="s">
        <v>7</v>
      </c>
      <c r="H638" s="26" t="s">
        <v>11</v>
      </c>
      <c r="I638" s="24" t="s">
        <v>9</v>
      </c>
      <c r="J638" s="38" t="s">
        <v>10</v>
      </c>
      <c r="K638" s="53">
        <v>70</v>
      </c>
      <c r="L638" s="70">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c r="AG638" s="93">
        <f t="shared" si="9"/>
        <v>0</v>
      </c>
    </row>
    <row r="639" spans="1:33" ht="92.45">
      <c r="A639" s="61" t="s">
        <v>56</v>
      </c>
      <c r="B639" s="24" t="s">
        <v>84</v>
      </c>
      <c r="C639" s="24" t="s">
        <v>85</v>
      </c>
      <c r="D639" s="45" t="s">
        <v>235</v>
      </c>
      <c r="E639" s="45" t="s">
        <v>236</v>
      </c>
      <c r="F639" s="58" t="s">
        <v>61</v>
      </c>
      <c r="G639" s="42" t="s">
        <v>7</v>
      </c>
      <c r="H639" s="26" t="s">
        <v>11</v>
      </c>
      <c r="I639" s="24" t="s">
        <v>6</v>
      </c>
      <c r="J639" s="38" t="s">
        <v>10</v>
      </c>
      <c r="K639" s="53">
        <v>70</v>
      </c>
      <c r="L639" s="70">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c r="AG639" s="93">
        <f t="shared" si="9"/>
        <v>0</v>
      </c>
    </row>
    <row r="640" spans="1:33" ht="92.45">
      <c r="A640" s="61" t="s">
        <v>56</v>
      </c>
      <c r="B640" s="24" t="s">
        <v>84</v>
      </c>
      <c r="C640" s="24" t="s">
        <v>85</v>
      </c>
      <c r="D640" s="45" t="s">
        <v>235</v>
      </c>
      <c r="E640" s="45" t="s">
        <v>236</v>
      </c>
      <c r="F640" s="58" t="s">
        <v>61</v>
      </c>
      <c r="G640" s="42" t="s">
        <v>7</v>
      </c>
      <c r="H640" s="26" t="s">
        <v>11</v>
      </c>
      <c r="I640" s="24" t="s">
        <v>12</v>
      </c>
      <c r="J640" s="38" t="s">
        <v>10</v>
      </c>
      <c r="K640" s="53">
        <v>70</v>
      </c>
      <c r="L640" s="70">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c r="AG640" s="93">
        <f t="shared" si="9"/>
        <v>0</v>
      </c>
    </row>
    <row r="641" spans="1:33" ht="92.45">
      <c r="A641" s="61" t="s">
        <v>56</v>
      </c>
      <c r="B641" s="24" t="s">
        <v>84</v>
      </c>
      <c r="C641" s="24" t="s">
        <v>85</v>
      </c>
      <c r="D641" s="45" t="s">
        <v>235</v>
      </c>
      <c r="E641" s="45" t="s">
        <v>236</v>
      </c>
      <c r="F641" s="58" t="s">
        <v>61</v>
      </c>
      <c r="G641" s="42" t="s">
        <v>7</v>
      </c>
      <c r="H641" s="26" t="s">
        <v>11</v>
      </c>
      <c r="I641" s="24" t="s">
        <v>9</v>
      </c>
      <c r="J641" s="38" t="s">
        <v>10</v>
      </c>
      <c r="K641" s="53">
        <v>70</v>
      </c>
      <c r="L641" s="70">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c r="AG641" s="93">
        <f t="shared" si="9"/>
        <v>0</v>
      </c>
    </row>
    <row r="642" spans="1:33" ht="92.45">
      <c r="A642" s="61" t="s">
        <v>56</v>
      </c>
      <c r="B642" s="24" t="s">
        <v>84</v>
      </c>
      <c r="C642" s="24" t="s">
        <v>85</v>
      </c>
      <c r="D642" s="45" t="s">
        <v>235</v>
      </c>
      <c r="E642" s="45" t="s">
        <v>236</v>
      </c>
      <c r="F642" s="58" t="s">
        <v>61</v>
      </c>
      <c r="G642" s="42" t="s">
        <v>7</v>
      </c>
      <c r="H642" s="26" t="s">
        <v>11</v>
      </c>
      <c r="I642" s="24" t="s">
        <v>6</v>
      </c>
      <c r="J642" s="38" t="s">
        <v>10</v>
      </c>
      <c r="K642" s="53">
        <v>70</v>
      </c>
      <c r="L642" s="70">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c r="AG642" s="93">
        <f t="shared" si="9"/>
        <v>0</v>
      </c>
    </row>
    <row r="643" spans="1:33" ht="92.45">
      <c r="A643" s="61" t="s">
        <v>56</v>
      </c>
      <c r="B643" s="24" t="s">
        <v>84</v>
      </c>
      <c r="C643" s="24" t="s">
        <v>85</v>
      </c>
      <c r="D643" s="45" t="s">
        <v>235</v>
      </c>
      <c r="E643" s="45" t="s">
        <v>236</v>
      </c>
      <c r="F643" s="58" t="s">
        <v>61</v>
      </c>
      <c r="G643" s="42" t="s">
        <v>7</v>
      </c>
      <c r="H643" s="26" t="s">
        <v>11</v>
      </c>
      <c r="I643" s="24" t="s">
        <v>12</v>
      </c>
      <c r="J643" s="38" t="s">
        <v>10</v>
      </c>
      <c r="K643" s="53">
        <v>70</v>
      </c>
      <c r="L643" s="70">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c r="AG643" s="93">
        <f t="shared" si="9"/>
        <v>0</v>
      </c>
    </row>
    <row r="644" spans="1:33" ht="92.45">
      <c r="A644" s="61" t="s">
        <v>56</v>
      </c>
      <c r="B644" s="24" t="s">
        <v>84</v>
      </c>
      <c r="C644" s="24" t="s">
        <v>85</v>
      </c>
      <c r="D644" s="45" t="s">
        <v>235</v>
      </c>
      <c r="E644" s="45" t="s">
        <v>236</v>
      </c>
      <c r="F644" s="58" t="s">
        <v>61</v>
      </c>
      <c r="G644" s="42" t="s">
        <v>7</v>
      </c>
      <c r="H644" s="26" t="s">
        <v>11</v>
      </c>
      <c r="I644" s="24" t="s">
        <v>9</v>
      </c>
      <c r="J644" s="38" t="s">
        <v>10</v>
      </c>
      <c r="K644" s="53">
        <v>70</v>
      </c>
      <c r="L644" s="70">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c r="AG644" s="93">
        <f t="shared" si="9"/>
        <v>0</v>
      </c>
    </row>
    <row r="645" spans="1:33" ht="92.45">
      <c r="A645" s="61" t="s">
        <v>56</v>
      </c>
      <c r="B645" s="24" t="s">
        <v>84</v>
      </c>
      <c r="C645" s="24" t="s">
        <v>85</v>
      </c>
      <c r="D645" s="45" t="s">
        <v>235</v>
      </c>
      <c r="E645" s="45" t="s">
        <v>236</v>
      </c>
      <c r="F645" s="58" t="s">
        <v>61</v>
      </c>
      <c r="G645" s="42" t="s">
        <v>7</v>
      </c>
      <c r="H645" s="26" t="s">
        <v>11</v>
      </c>
      <c r="I645" s="24" t="s">
        <v>6</v>
      </c>
      <c r="J645" s="38" t="s">
        <v>10</v>
      </c>
      <c r="K645" s="53">
        <v>70</v>
      </c>
      <c r="L645" s="70">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c r="AG645" s="93">
        <f t="shared" si="9"/>
        <v>0</v>
      </c>
    </row>
    <row r="646" spans="1:33" ht="92.45">
      <c r="A646" s="61" t="s">
        <v>56</v>
      </c>
      <c r="B646" s="24" t="s">
        <v>84</v>
      </c>
      <c r="C646" s="24" t="s">
        <v>85</v>
      </c>
      <c r="D646" s="45" t="s">
        <v>235</v>
      </c>
      <c r="E646" s="45" t="s">
        <v>236</v>
      </c>
      <c r="F646" s="58" t="s">
        <v>61</v>
      </c>
      <c r="G646" s="42" t="s">
        <v>7</v>
      </c>
      <c r="H646" s="26" t="s">
        <v>11</v>
      </c>
      <c r="I646" s="24" t="s">
        <v>6</v>
      </c>
      <c r="J646" s="38" t="s">
        <v>10</v>
      </c>
      <c r="K646" s="53">
        <v>70</v>
      </c>
      <c r="L646" s="70">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c r="AG646" s="93">
        <f t="shared" ref="AG646:AG709" si="10">ROUND(L646,0)</f>
        <v>0</v>
      </c>
    </row>
    <row r="647" spans="1:33" ht="52.9">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325</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c r="AG647" s="93">
        <f t="shared" si="10"/>
        <v>0</v>
      </c>
    </row>
    <row r="648" spans="1:33" ht="92.45">
      <c r="A648" s="61" t="s">
        <v>56</v>
      </c>
      <c r="B648" s="24" t="s">
        <v>84</v>
      </c>
      <c r="C648" s="24" t="s">
        <v>85</v>
      </c>
      <c r="D648" s="46" t="s">
        <v>326</v>
      </c>
      <c r="E648" s="46" t="s">
        <v>327</v>
      </c>
      <c r="F648" s="25" t="s">
        <v>328</v>
      </c>
      <c r="G648" s="42" t="s">
        <v>10</v>
      </c>
      <c r="H648" s="26" t="s">
        <v>13</v>
      </c>
      <c r="I648" s="24" t="s">
        <v>12</v>
      </c>
      <c r="J648" s="38" t="s">
        <v>10</v>
      </c>
      <c r="K648" s="53">
        <v>70</v>
      </c>
      <c r="L648" s="69">
        <v>0</v>
      </c>
      <c r="M648" s="24">
        <v>0</v>
      </c>
      <c r="N648" s="43" t="s">
        <v>70</v>
      </c>
      <c r="O648" s="43" t="s">
        <v>329</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c r="AG648" s="93">
        <f t="shared" si="10"/>
        <v>0</v>
      </c>
    </row>
    <row r="649" spans="1:33" ht="92.45">
      <c r="A649" s="61" t="s">
        <v>56</v>
      </c>
      <c r="B649" s="24" t="s">
        <v>84</v>
      </c>
      <c r="C649" s="24" t="s">
        <v>85</v>
      </c>
      <c r="D649" s="46" t="s">
        <v>326</v>
      </c>
      <c r="E649" s="46" t="s">
        <v>327</v>
      </c>
      <c r="F649" s="25" t="s">
        <v>328</v>
      </c>
      <c r="G649" s="42" t="s">
        <v>10</v>
      </c>
      <c r="H649" s="26" t="s">
        <v>13</v>
      </c>
      <c r="I649" s="24" t="s">
        <v>9</v>
      </c>
      <c r="J649" s="38" t="s">
        <v>10</v>
      </c>
      <c r="K649" s="53">
        <v>70</v>
      </c>
      <c r="L649" s="69">
        <v>0</v>
      </c>
      <c r="M649" s="24">
        <v>0</v>
      </c>
      <c r="N649" s="43" t="s">
        <v>70</v>
      </c>
      <c r="O649" s="43" t="s">
        <v>329</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c r="AG649" s="93">
        <f t="shared" si="10"/>
        <v>0</v>
      </c>
    </row>
    <row r="650" spans="1:33" ht="92.45">
      <c r="A650" s="61" t="s">
        <v>56</v>
      </c>
      <c r="B650" s="24" t="s">
        <v>84</v>
      </c>
      <c r="C650" s="24" t="s">
        <v>85</v>
      </c>
      <c r="D650" s="46" t="s">
        <v>326</v>
      </c>
      <c r="E650" s="46" t="s">
        <v>327</v>
      </c>
      <c r="F650" s="25" t="s">
        <v>328</v>
      </c>
      <c r="G650" s="42" t="s">
        <v>10</v>
      </c>
      <c r="H650" s="26" t="s">
        <v>13</v>
      </c>
      <c r="I650" s="24" t="s">
        <v>6</v>
      </c>
      <c r="J650" s="38" t="s">
        <v>10</v>
      </c>
      <c r="K650" s="53">
        <v>70</v>
      </c>
      <c r="L650" s="69">
        <v>0</v>
      </c>
      <c r="M650" s="24">
        <v>0</v>
      </c>
      <c r="N650" s="43" t="s">
        <v>70</v>
      </c>
      <c r="O650" s="43" t="s">
        <v>329</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c r="AG650" s="93">
        <f t="shared" si="10"/>
        <v>0</v>
      </c>
    </row>
    <row r="651" spans="1:33" ht="52.9">
      <c r="A651" s="56" t="s">
        <v>56</v>
      </c>
      <c r="B651" s="24" t="s">
        <v>75</v>
      </c>
      <c r="C651" s="24" t="s">
        <v>76</v>
      </c>
      <c r="D651" s="41" t="s">
        <v>165</v>
      </c>
      <c r="E651" s="41" t="s">
        <v>166</v>
      </c>
      <c r="F651" s="58" t="s">
        <v>61</v>
      </c>
      <c r="G651" s="42" t="s">
        <v>7</v>
      </c>
      <c r="H651" s="26" t="s">
        <v>5</v>
      </c>
      <c r="I651" s="24" t="s">
        <v>9</v>
      </c>
      <c r="J651" s="38" t="s">
        <v>7</v>
      </c>
      <c r="K651" s="53">
        <v>50</v>
      </c>
      <c r="L651" s="70">
        <v>0</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c r="AG651" s="93">
        <f t="shared" si="10"/>
        <v>0</v>
      </c>
    </row>
    <row r="652" spans="1:33" ht="92.45">
      <c r="A652" s="61" t="s">
        <v>56</v>
      </c>
      <c r="B652" s="24" t="s">
        <v>84</v>
      </c>
      <c r="C652" s="24" t="s">
        <v>85</v>
      </c>
      <c r="D652" s="46" t="s">
        <v>330</v>
      </c>
      <c r="E652" s="46" t="s">
        <v>331</v>
      </c>
      <c r="F652" s="25" t="s">
        <v>332</v>
      </c>
      <c r="G652" s="42" t="s">
        <v>10</v>
      </c>
      <c r="H652" s="26" t="s">
        <v>13</v>
      </c>
      <c r="I652" s="24" t="s">
        <v>12</v>
      </c>
      <c r="J652" s="38" t="s">
        <v>10</v>
      </c>
      <c r="K652" s="53">
        <v>70</v>
      </c>
      <c r="L652" s="69">
        <v>0</v>
      </c>
      <c r="M652" s="24">
        <v>0</v>
      </c>
      <c r="N652" s="43" t="s">
        <v>70</v>
      </c>
      <c r="O652" s="43" t="s">
        <v>333</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c r="AG652" s="93">
        <f t="shared" si="10"/>
        <v>0</v>
      </c>
    </row>
    <row r="653" spans="1:33" ht="92.45">
      <c r="A653" s="61" t="s">
        <v>56</v>
      </c>
      <c r="B653" s="24" t="s">
        <v>84</v>
      </c>
      <c r="C653" s="24" t="s">
        <v>85</v>
      </c>
      <c r="D653" s="46" t="s">
        <v>330</v>
      </c>
      <c r="E653" s="46" t="s">
        <v>331</v>
      </c>
      <c r="F653" s="25" t="s">
        <v>332</v>
      </c>
      <c r="G653" s="42" t="s">
        <v>10</v>
      </c>
      <c r="H653" s="26" t="s">
        <v>13</v>
      </c>
      <c r="I653" s="24" t="s">
        <v>9</v>
      </c>
      <c r="J653" s="38" t="s">
        <v>10</v>
      </c>
      <c r="K653" s="53">
        <v>70</v>
      </c>
      <c r="L653" s="69">
        <v>0</v>
      </c>
      <c r="M653" s="24">
        <v>0</v>
      </c>
      <c r="N653" s="43" t="s">
        <v>70</v>
      </c>
      <c r="O653" s="43" t="s">
        <v>333</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c r="AG653" s="93">
        <f t="shared" si="10"/>
        <v>0</v>
      </c>
    </row>
    <row r="654" spans="1:33" ht="92.45">
      <c r="A654" s="61" t="s">
        <v>56</v>
      </c>
      <c r="B654" s="24" t="s">
        <v>84</v>
      </c>
      <c r="C654" s="24" t="s">
        <v>85</v>
      </c>
      <c r="D654" s="46" t="s">
        <v>330</v>
      </c>
      <c r="E654" s="46" t="s">
        <v>331</v>
      </c>
      <c r="F654" s="25" t="s">
        <v>332</v>
      </c>
      <c r="G654" s="42" t="s">
        <v>10</v>
      </c>
      <c r="H654" s="26" t="s">
        <v>13</v>
      </c>
      <c r="I654" s="24" t="s">
        <v>6</v>
      </c>
      <c r="J654" s="38" t="s">
        <v>10</v>
      </c>
      <c r="K654" s="53">
        <v>70</v>
      </c>
      <c r="L654" s="69">
        <v>0</v>
      </c>
      <c r="M654" s="24">
        <v>0</v>
      </c>
      <c r="N654" s="43" t="s">
        <v>70</v>
      </c>
      <c r="O654" s="43" t="s">
        <v>333</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c r="AG654" s="93">
        <f t="shared" si="10"/>
        <v>0</v>
      </c>
    </row>
    <row r="655" spans="1:33" ht="52.9">
      <c r="A655" s="56" t="s">
        <v>56</v>
      </c>
      <c r="B655" s="24" t="s">
        <v>75</v>
      </c>
      <c r="C655" s="24" t="s">
        <v>76</v>
      </c>
      <c r="D655" s="41" t="s">
        <v>165</v>
      </c>
      <c r="E655" s="41" t="s">
        <v>166</v>
      </c>
      <c r="F655" s="58" t="s">
        <v>61</v>
      </c>
      <c r="G655" s="42" t="s">
        <v>7</v>
      </c>
      <c r="H655" s="26" t="s">
        <v>5</v>
      </c>
      <c r="I655" s="24" t="s">
        <v>6</v>
      </c>
      <c r="J655" s="38" t="s">
        <v>7</v>
      </c>
      <c r="K655" s="53">
        <v>50</v>
      </c>
      <c r="L655" s="70">
        <v>0</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c r="AG655" s="93">
        <f t="shared" si="10"/>
        <v>0</v>
      </c>
    </row>
    <row r="656" spans="1:33">
      <c r="A656" s="61" t="s">
        <v>56</v>
      </c>
      <c r="B656" s="28" t="s">
        <v>216</v>
      </c>
      <c r="C656" s="28" t="s">
        <v>217</v>
      </c>
      <c r="D656" s="45" t="s">
        <v>233</v>
      </c>
      <c r="E656" s="45" t="s">
        <v>234</v>
      </c>
      <c r="F656" s="58" t="s">
        <v>61</v>
      </c>
      <c r="G656" s="42" t="s">
        <v>10</v>
      </c>
      <c r="H656" s="26" t="s">
        <v>5</v>
      </c>
      <c r="I656" s="24" t="s">
        <v>6</v>
      </c>
      <c r="J656" s="38" t="s">
        <v>7</v>
      </c>
      <c r="K656" s="53">
        <v>50</v>
      </c>
      <c r="L656" s="70">
        <v>0</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c r="AG656" s="93">
        <f t="shared" si="10"/>
        <v>0</v>
      </c>
    </row>
    <row r="657" spans="1:33" ht="39.6">
      <c r="A657" s="61" t="s">
        <v>56</v>
      </c>
      <c r="B657" s="24" t="s">
        <v>221</v>
      </c>
      <c r="C657" s="24" t="s">
        <v>222</v>
      </c>
      <c r="D657" s="24" t="s">
        <v>237</v>
      </c>
      <c r="E657" s="24" t="s">
        <v>238</v>
      </c>
      <c r="F657" s="25" t="s">
        <v>239</v>
      </c>
      <c r="G657" s="42" t="s">
        <v>7</v>
      </c>
      <c r="H657" s="26" t="s">
        <v>5</v>
      </c>
      <c r="I657" s="24" t="s">
        <v>9</v>
      </c>
      <c r="J657" s="38" t="s">
        <v>10</v>
      </c>
      <c r="K657" s="53">
        <v>70</v>
      </c>
      <c r="L657" s="70">
        <v>0</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c r="AG657" s="93">
        <f t="shared" si="10"/>
        <v>0</v>
      </c>
    </row>
    <row r="658" spans="1:33" ht="39.6">
      <c r="A658" s="61" t="s">
        <v>56</v>
      </c>
      <c r="B658" s="24" t="s">
        <v>221</v>
      </c>
      <c r="C658" s="24" t="s">
        <v>222</v>
      </c>
      <c r="D658" s="24" t="s">
        <v>237</v>
      </c>
      <c r="E658" s="24" t="s">
        <v>238</v>
      </c>
      <c r="F658" s="25" t="s">
        <v>239</v>
      </c>
      <c r="G658" s="42" t="s">
        <v>7</v>
      </c>
      <c r="H658" s="26" t="s">
        <v>5</v>
      </c>
      <c r="I658" s="24" t="s">
        <v>6</v>
      </c>
      <c r="J658" s="38" t="s">
        <v>10</v>
      </c>
      <c r="K658" s="53">
        <v>70</v>
      </c>
      <c r="L658" s="70">
        <v>0</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c r="AG658" s="93">
        <f t="shared" si="10"/>
        <v>0</v>
      </c>
    </row>
    <row r="659" spans="1:33" ht="39.6">
      <c r="A659" s="61" t="s">
        <v>56</v>
      </c>
      <c r="B659" s="24" t="s">
        <v>221</v>
      </c>
      <c r="C659" s="24" t="s">
        <v>222</v>
      </c>
      <c r="D659" s="24" t="s">
        <v>223</v>
      </c>
      <c r="E659" s="24" t="s">
        <v>224</v>
      </c>
      <c r="F659" s="58" t="s">
        <v>61</v>
      </c>
      <c r="G659" s="42" t="s">
        <v>7</v>
      </c>
      <c r="H659" s="26" t="s">
        <v>5</v>
      </c>
      <c r="I659" s="24" t="s">
        <v>9</v>
      </c>
      <c r="J659" s="38" t="s">
        <v>10</v>
      </c>
      <c r="K659" s="53">
        <v>70</v>
      </c>
      <c r="L659" s="70">
        <v>0</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c r="AG659" s="93">
        <f t="shared" si="10"/>
        <v>0</v>
      </c>
    </row>
    <row r="660" spans="1:33" ht="26.45">
      <c r="A660" s="61" t="s">
        <v>56</v>
      </c>
      <c r="B660" s="24" t="s">
        <v>221</v>
      </c>
      <c r="C660" s="24" t="s">
        <v>222</v>
      </c>
      <c r="D660" s="24" t="s">
        <v>223</v>
      </c>
      <c r="E660" s="24" t="s">
        <v>224</v>
      </c>
      <c r="F660" s="58" t="s">
        <v>61</v>
      </c>
      <c r="G660" s="42" t="s">
        <v>7</v>
      </c>
      <c r="H660" s="26" t="s">
        <v>5</v>
      </c>
      <c r="I660" s="24" t="s">
        <v>9</v>
      </c>
      <c r="J660" s="38" t="s">
        <v>10</v>
      </c>
      <c r="K660" s="53">
        <v>70</v>
      </c>
      <c r="L660" s="70">
        <v>0</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c r="AG660" s="93">
        <f t="shared" si="10"/>
        <v>0</v>
      </c>
    </row>
    <row r="661" spans="1:33" ht="26.45">
      <c r="A661" s="61" t="s">
        <v>56</v>
      </c>
      <c r="B661" s="24" t="s">
        <v>75</v>
      </c>
      <c r="C661" s="24" t="s">
        <v>76</v>
      </c>
      <c r="D661" s="45" t="s">
        <v>146</v>
      </c>
      <c r="E661" s="45" t="s">
        <v>147</v>
      </c>
      <c r="F661" s="58" t="s">
        <v>61</v>
      </c>
      <c r="G661" s="42" t="s">
        <v>7</v>
      </c>
      <c r="H661" s="26" t="s">
        <v>5</v>
      </c>
      <c r="I661" s="24" t="s">
        <v>9</v>
      </c>
      <c r="J661" s="38" t="s">
        <v>7</v>
      </c>
      <c r="K661" s="53">
        <v>50</v>
      </c>
      <c r="L661" s="70">
        <v>0</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c r="AG661" s="93">
        <f t="shared" si="10"/>
        <v>0</v>
      </c>
    </row>
    <row r="662" spans="1:33" ht="26.45">
      <c r="A662" s="61" t="s">
        <v>56</v>
      </c>
      <c r="B662" s="24" t="s">
        <v>75</v>
      </c>
      <c r="C662" s="24" t="s">
        <v>76</v>
      </c>
      <c r="D662" s="45" t="s">
        <v>146</v>
      </c>
      <c r="E662" s="45" t="s">
        <v>147</v>
      </c>
      <c r="F662" s="58" t="s">
        <v>61</v>
      </c>
      <c r="G662" s="42" t="s">
        <v>7</v>
      </c>
      <c r="H662" s="26" t="s">
        <v>5</v>
      </c>
      <c r="I662" s="24" t="s">
        <v>6</v>
      </c>
      <c r="J662" s="38" t="s">
        <v>7</v>
      </c>
      <c r="K662" s="53">
        <v>50</v>
      </c>
      <c r="L662" s="70">
        <v>0</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c r="AG662" s="93">
        <f t="shared" si="10"/>
        <v>0</v>
      </c>
    </row>
    <row r="663" spans="1:33">
      <c r="A663" s="61" t="s">
        <v>56</v>
      </c>
      <c r="B663" s="28" t="s">
        <v>216</v>
      </c>
      <c r="C663" s="28" t="s">
        <v>217</v>
      </c>
      <c r="D663" s="45" t="s">
        <v>233</v>
      </c>
      <c r="E663" s="45" t="s">
        <v>234</v>
      </c>
      <c r="F663" s="58" t="s">
        <v>61</v>
      </c>
      <c r="G663" s="42" t="s">
        <v>10</v>
      </c>
      <c r="H663" s="26" t="s">
        <v>5</v>
      </c>
      <c r="I663" s="24" t="s">
        <v>9</v>
      </c>
      <c r="J663" s="24" t="s">
        <v>7</v>
      </c>
      <c r="K663" s="27">
        <v>50</v>
      </c>
      <c r="L663" s="70">
        <v>0</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c r="AG663" s="93">
        <f t="shared" si="10"/>
        <v>0</v>
      </c>
    </row>
    <row r="664" spans="1:33">
      <c r="A664" s="61" t="s">
        <v>56</v>
      </c>
      <c r="B664" s="28" t="s">
        <v>216</v>
      </c>
      <c r="C664" s="28" t="s">
        <v>217</v>
      </c>
      <c r="D664" s="45" t="s">
        <v>233</v>
      </c>
      <c r="E664" s="45" t="s">
        <v>234</v>
      </c>
      <c r="F664" s="58" t="s">
        <v>61</v>
      </c>
      <c r="G664" s="42" t="s">
        <v>10</v>
      </c>
      <c r="H664" s="26" t="s">
        <v>5</v>
      </c>
      <c r="I664" s="24" t="s">
        <v>9</v>
      </c>
      <c r="J664" s="24" t="s">
        <v>7</v>
      </c>
      <c r="K664" s="27">
        <v>50</v>
      </c>
      <c r="L664" s="70">
        <v>0</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c r="AG664" s="93">
        <f t="shared" si="10"/>
        <v>0</v>
      </c>
    </row>
    <row r="665" spans="1:33">
      <c r="A665" s="61" t="s">
        <v>56</v>
      </c>
      <c r="B665" s="28" t="s">
        <v>216</v>
      </c>
      <c r="C665" s="28" t="s">
        <v>217</v>
      </c>
      <c r="D665" s="45" t="s">
        <v>233</v>
      </c>
      <c r="E665" s="45" t="s">
        <v>234</v>
      </c>
      <c r="F665" s="58" t="s">
        <v>61</v>
      </c>
      <c r="G665" s="42" t="s">
        <v>10</v>
      </c>
      <c r="H665" s="26" t="s">
        <v>5</v>
      </c>
      <c r="I665" s="24" t="s">
        <v>6</v>
      </c>
      <c r="J665" s="24" t="s">
        <v>7</v>
      </c>
      <c r="K665" s="27">
        <v>50</v>
      </c>
      <c r="L665" s="70">
        <v>0</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c r="AG665" s="93">
        <f t="shared" si="10"/>
        <v>0</v>
      </c>
    </row>
    <row r="666" spans="1:33" ht="92.45">
      <c r="A666" s="61" t="s">
        <v>56</v>
      </c>
      <c r="B666" s="24" t="s">
        <v>84</v>
      </c>
      <c r="C666" s="24" t="s">
        <v>85</v>
      </c>
      <c r="D666" s="45" t="s">
        <v>235</v>
      </c>
      <c r="E666" s="45" t="s">
        <v>236</v>
      </c>
      <c r="F666" s="58" t="s">
        <v>61</v>
      </c>
      <c r="G666" s="42" t="s">
        <v>7</v>
      </c>
      <c r="H666" s="26" t="s">
        <v>5</v>
      </c>
      <c r="I666" s="24" t="s">
        <v>12</v>
      </c>
      <c r="J666" s="24" t="s">
        <v>7</v>
      </c>
      <c r="K666" s="27">
        <v>40</v>
      </c>
      <c r="L666" s="70">
        <v>0</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c r="AG666" s="93">
        <f t="shared" si="10"/>
        <v>0</v>
      </c>
    </row>
    <row r="667" spans="1:33" ht="92.45">
      <c r="A667" s="61" t="s">
        <v>56</v>
      </c>
      <c r="B667" s="24" t="s">
        <v>84</v>
      </c>
      <c r="C667" s="24" t="s">
        <v>85</v>
      </c>
      <c r="D667" s="45" t="s">
        <v>235</v>
      </c>
      <c r="E667" s="45" t="s">
        <v>236</v>
      </c>
      <c r="F667" s="58" t="s">
        <v>61</v>
      </c>
      <c r="G667" s="42" t="s">
        <v>7</v>
      </c>
      <c r="H667" s="26" t="s">
        <v>5</v>
      </c>
      <c r="I667" s="24" t="s">
        <v>9</v>
      </c>
      <c r="J667" s="24" t="s">
        <v>7</v>
      </c>
      <c r="K667" s="27">
        <v>40</v>
      </c>
      <c r="L667" s="70">
        <v>0</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c r="AG667" s="93">
        <f t="shared" si="10"/>
        <v>0</v>
      </c>
    </row>
    <row r="668" spans="1:33" ht="92.45">
      <c r="A668" s="61" t="s">
        <v>56</v>
      </c>
      <c r="B668" s="24" t="s">
        <v>84</v>
      </c>
      <c r="C668" s="24" t="s">
        <v>85</v>
      </c>
      <c r="D668" s="45" t="s">
        <v>235</v>
      </c>
      <c r="E668" s="45" t="s">
        <v>236</v>
      </c>
      <c r="F668" s="58" t="s">
        <v>61</v>
      </c>
      <c r="G668" s="42" t="s">
        <v>7</v>
      </c>
      <c r="H668" s="26" t="s">
        <v>5</v>
      </c>
      <c r="I668" s="24" t="s">
        <v>12</v>
      </c>
      <c r="J668" s="24" t="s">
        <v>7</v>
      </c>
      <c r="K668" s="27">
        <v>40</v>
      </c>
      <c r="L668" s="70">
        <v>0</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c r="AG668" s="93">
        <f t="shared" si="10"/>
        <v>0</v>
      </c>
    </row>
    <row r="669" spans="1:33" ht="92.45">
      <c r="A669" s="61" t="s">
        <v>56</v>
      </c>
      <c r="B669" s="24" t="s">
        <v>84</v>
      </c>
      <c r="C669" s="24" t="s">
        <v>85</v>
      </c>
      <c r="D669" s="45" t="s">
        <v>235</v>
      </c>
      <c r="E669" s="45" t="s">
        <v>236</v>
      </c>
      <c r="F669" s="58" t="s">
        <v>61</v>
      </c>
      <c r="G669" s="42" t="s">
        <v>7</v>
      </c>
      <c r="H669" s="26" t="s">
        <v>5</v>
      </c>
      <c r="I669" s="24" t="s">
        <v>6</v>
      </c>
      <c r="J669" s="24" t="s">
        <v>7</v>
      </c>
      <c r="K669" s="27">
        <v>40</v>
      </c>
      <c r="L669" s="70">
        <v>0</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c r="AG669" s="93">
        <f t="shared" si="10"/>
        <v>0</v>
      </c>
    </row>
    <row r="670" spans="1:33" ht="92.45">
      <c r="A670" s="61" t="s">
        <v>56</v>
      </c>
      <c r="B670" s="24" t="s">
        <v>93</v>
      </c>
      <c r="C670" s="24" t="s">
        <v>94</v>
      </c>
      <c r="D670" s="24" t="s">
        <v>95</v>
      </c>
      <c r="E670" s="24" t="s">
        <v>96</v>
      </c>
      <c r="F670" s="58" t="s">
        <v>61</v>
      </c>
      <c r="G670" s="42" t="s">
        <v>7</v>
      </c>
      <c r="H670" s="26" t="s">
        <v>5</v>
      </c>
      <c r="I670" s="24" t="s">
        <v>12</v>
      </c>
      <c r="J670" s="24" t="s">
        <v>7</v>
      </c>
      <c r="K670" s="27">
        <v>50</v>
      </c>
      <c r="L670" s="70">
        <v>0</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c r="AG670" s="93">
        <f t="shared" si="10"/>
        <v>0</v>
      </c>
    </row>
    <row r="671" spans="1:33" ht="66">
      <c r="A671" s="61" t="s">
        <v>56</v>
      </c>
      <c r="B671" s="28" t="s">
        <v>216</v>
      </c>
      <c r="C671" s="28" t="s">
        <v>217</v>
      </c>
      <c r="D671" s="45" t="s">
        <v>321</v>
      </c>
      <c r="E671" s="45" t="s">
        <v>322</v>
      </c>
      <c r="F671" s="58" t="s">
        <v>61</v>
      </c>
      <c r="G671" s="42" t="s">
        <v>10</v>
      </c>
      <c r="H671" s="26" t="s">
        <v>5</v>
      </c>
      <c r="I671" s="24" t="s">
        <v>12</v>
      </c>
      <c r="J671" s="24" t="s">
        <v>7</v>
      </c>
      <c r="K671" s="27">
        <v>40</v>
      </c>
      <c r="L671" s="70">
        <v>0</v>
      </c>
      <c r="M671" s="24">
        <v>90</v>
      </c>
      <c r="N671" s="43" t="s">
        <v>244</v>
      </c>
      <c r="O671" s="43" t="s">
        <v>334</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c r="AG671" s="93">
        <f t="shared" si="10"/>
        <v>0</v>
      </c>
    </row>
    <row r="672" spans="1:33" ht="26.45">
      <c r="A672" s="56" t="s">
        <v>56</v>
      </c>
      <c r="B672" s="24" t="s">
        <v>66</v>
      </c>
      <c r="C672" s="24" t="s">
        <v>67</v>
      </c>
      <c r="D672" s="45" t="s">
        <v>72</v>
      </c>
      <c r="E672" s="45" t="s">
        <v>73</v>
      </c>
      <c r="F672" s="58" t="s">
        <v>61</v>
      </c>
      <c r="G672" s="42" t="s">
        <v>7</v>
      </c>
      <c r="H672" s="26" t="s">
        <v>5</v>
      </c>
      <c r="I672" s="24" t="s">
        <v>6</v>
      </c>
      <c r="J672" s="24" t="s">
        <v>10</v>
      </c>
      <c r="K672" s="27">
        <v>70</v>
      </c>
      <c r="L672" s="70">
        <v>0</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c r="AG672" s="93">
        <f t="shared" si="10"/>
        <v>0</v>
      </c>
    </row>
    <row r="673" spans="1:33" ht="26.45">
      <c r="A673" s="61" t="s">
        <v>56</v>
      </c>
      <c r="B673" s="24" t="s">
        <v>75</v>
      </c>
      <c r="C673" s="24" t="s">
        <v>76</v>
      </c>
      <c r="D673" s="45" t="s">
        <v>146</v>
      </c>
      <c r="E673" s="45" t="s">
        <v>147</v>
      </c>
      <c r="F673" s="58" t="s">
        <v>61</v>
      </c>
      <c r="G673" s="42" t="s">
        <v>7</v>
      </c>
      <c r="H673" s="26" t="s">
        <v>5</v>
      </c>
      <c r="I673" s="24" t="s">
        <v>6</v>
      </c>
      <c r="J673" s="24" t="s">
        <v>7</v>
      </c>
      <c r="K673" s="27">
        <v>50</v>
      </c>
      <c r="L673" s="70">
        <v>0</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c r="AG673" s="93">
        <f t="shared" si="10"/>
        <v>0</v>
      </c>
    </row>
    <row r="674" spans="1:33">
      <c r="A674" s="61" t="s">
        <v>56</v>
      </c>
      <c r="B674" s="28" t="s">
        <v>216</v>
      </c>
      <c r="C674" s="28" t="s">
        <v>217</v>
      </c>
      <c r="D674" s="45" t="s">
        <v>233</v>
      </c>
      <c r="E674" s="45" t="s">
        <v>234</v>
      </c>
      <c r="F674" s="58" t="s">
        <v>61</v>
      </c>
      <c r="G674" s="42" t="s">
        <v>10</v>
      </c>
      <c r="H674" s="26" t="s">
        <v>5</v>
      </c>
      <c r="I674" s="24" t="s">
        <v>6</v>
      </c>
      <c r="J674" s="24" t="s">
        <v>7</v>
      </c>
      <c r="K674" s="27">
        <v>50</v>
      </c>
      <c r="L674" s="70">
        <v>0</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c r="AG674" s="93">
        <f t="shared" si="10"/>
        <v>0</v>
      </c>
    </row>
    <row r="675" spans="1:33">
      <c r="A675" s="61" t="s">
        <v>56</v>
      </c>
      <c r="B675" s="28" t="s">
        <v>216</v>
      </c>
      <c r="C675" s="28" t="s">
        <v>217</v>
      </c>
      <c r="D675" s="45" t="s">
        <v>233</v>
      </c>
      <c r="E675" s="45" t="s">
        <v>234</v>
      </c>
      <c r="F675" s="58" t="s">
        <v>61</v>
      </c>
      <c r="G675" s="42" t="s">
        <v>10</v>
      </c>
      <c r="H675" s="26" t="s">
        <v>5</v>
      </c>
      <c r="I675" s="24" t="s">
        <v>9</v>
      </c>
      <c r="J675" s="24" t="s">
        <v>7</v>
      </c>
      <c r="K675" s="27">
        <v>50</v>
      </c>
      <c r="L675" s="70">
        <v>0</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c r="AG675" s="93">
        <f t="shared" si="10"/>
        <v>0</v>
      </c>
    </row>
    <row r="676" spans="1:33" ht="26.45">
      <c r="A676" s="61" t="s">
        <v>56</v>
      </c>
      <c r="B676" s="24" t="s">
        <v>221</v>
      </c>
      <c r="C676" s="24" t="s">
        <v>222</v>
      </c>
      <c r="D676" s="24" t="s">
        <v>247</v>
      </c>
      <c r="E676" s="24" t="s">
        <v>248</v>
      </c>
      <c r="F676" s="58" t="s">
        <v>61</v>
      </c>
      <c r="G676" s="42" t="s">
        <v>7</v>
      </c>
      <c r="H676" s="26" t="s">
        <v>5</v>
      </c>
      <c r="I676" s="24" t="s">
        <v>12</v>
      </c>
      <c r="J676" s="24" t="s">
        <v>7</v>
      </c>
      <c r="K676" s="27">
        <v>40</v>
      </c>
      <c r="L676" s="70">
        <v>0</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c r="AG676" s="93">
        <f t="shared" si="10"/>
        <v>0</v>
      </c>
    </row>
    <row r="677" spans="1:33" ht="26.45">
      <c r="A677" s="61" t="s">
        <v>56</v>
      </c>
      <c r="B677" s="24" t="s">
        <v>221</v>
      </c>
      <c r="C677" s="24" t="s">
        <v>222</v>
      </c>
      <c r="D677" s="24" t="s">
        <v>247</v>
      </c>
      <c r="E677" s="24" t="s">
        <v>248</v>
      </c>
      <c r="F677" s="58" t="s">
        <v>61</v>
      </c>
      <c r="G677" s="42" t="s">
        <v>7</v>
      </c>
      <c r="H677" s="26" t="s">
        <v>5</v>
      </c>
      <c r="I677" s="24" t="s">
        <v>6</v>
      </c>
      <c r="J677" s="24" t="s">
        <v>7</v>
      </c>
      <c r="K677" s="27">
        <v>40</v>
      </c>
      <c r="L677" s="70">
        <v>0</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c r="AG677" s="93">
        <f t="shared" si="10"/>
        <v>0</v>
      </c>
    </row>
    <row r="678" spans="1:33" ht="39.6">
      <c r="A678" s="61" t="s">
        <v>56</v>
      </c>
      <c r="B678" s="24" t="s">
        <v>110</v>
      </c>
      <c r="C678" s="24" t="s">
        <v>111</v>
      </c>
      <c r="D678" s="24" t="s">
        <v>112</v>
      </c>
      <c r="E678" s="24" t="s">
        <v>113</v>
      </c>
      <c r="F678" s="25" t="s">
        <v>114</v>
      </c>
      <c r="G678" s="42" t="s">
        <v>10</v>
      </c>
      <c r="H678" s="26" t="s">
        <v>8</v>
      </c>
      <c r="I678" s="24" t="s">
        <v>12</v>
      </c>
      <c r="J678" s="38" t="s">
        <v>10</v>
      </c>
      <c r="K678" s="53">
        <v>70</v>
      </c>
      <c r="L678" s="70">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c r="AG678" s="93">
        <f t="shared" si="10"/>
        <v>0</v>
      </c>
    </row>
    <row r="679" spans="1:33" ht="39.6">
      <c r="A679" s="61" t="s">
        <v>56</v>
      </c>
      <c r="B679" s="24" t="s">
        <v>110</v>
      </c>
      <c r="C679" s="24" t="s">
        <v>111</v>
      </c>
      <c r="D679" s="24" t="s">
        <v>112</v>
      </c>
      <c r="E679" s="24" t="s">
        <v>113</v>
      </c>
      <c r="F679" s="25" t="s">
        <v>114</v>
      </c>
      <c r="G679" s="42" t="s">
        <v>10</v>
      </c>
      <c r="H679" s="26" t="s">
        <v>8</v>
      </c>
      <c r="I679" s="24" t="s">
        <v>9</v>
      </c>
      <c r="J679" s="38" t="s">
        <v>10</v>
      </c>
      <c r="K679" s="53">
        <v>70</v>
      </c>
      <c r="L679" s="70">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c r="AG679" s="93">
        <f t="shared" si="10"/>
        <v>0</v>
      </c>
    </row>
    <row r="680" spans="1:33" ht="39.6">
      <c r="A680" s="61" t="s">
        <v>56</v>
      </c>
      <c r="B680" s="24" t="s">
        <v>110</v>
      </c>
      <c r="C680" s="24" t="s">
        <v>111</v>
      </c>
      <c r="D680" s="24" t="s">
        <v>112</v>
      </c>
      <c r="E680" s="24" t="s">
        <v>113</v>
      </c>
      <c r="F680" s="25" t="s">
        <v>114</v>
      </c>
      <c r="G680" s="42" t="s">
        <v>10</v>
      </c>
      <c r="H680" s="26" t="s">
        <v>8</v>
      </c>
      <c r="I680" s="24" t="s">
        <v>6</v>
      </c>
      <c r="J680" s="38" t="s">
        <v>10</v>
      </c>
      <c r="K680" s="53">
        <v>70</v>
      </c>
      <c r="L680" s="70">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c r="AG680" s="93">
        <f t="shared" si="10"/>
        <v>0</v>
      </c>
    </row>
    <row r="681" spans="1:33" ht="39.6">
      <c r="A681" s="61" t="s">
        <v>56</v>
      </c>
      <c r="B681" s="24" t="s">
        <v>110</v>
      </c>
      <c r="C681" s="24" t="s">
        <v>111</v>
      </c>
      <c r="D681" s="24" t="s">
        <v>112</v>
      </c>
      <c r="E681" s="24" t="s">
        <v>113</v>
      </c>
      <c r="F681" s="25" t="s">
        <v>114</v>
      </c>
      <c r="G681" s="42" t="s">
        <v>10</v>
      </c>
      <c r="H681" s="26" t="s">
        <v>8</v>
      </c>
      <c r="I681" s="24" t="s">
        <v>12</v>
      </c>
      <c r="J681" s="38" t="s">
        <v>10</v>
      </c>
      <c r="K681" s="53">
        <v>70</v>
      </c>
      <c r="L681" s="70">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c r="AG681" s="93">
        <f t="shared" si="10"/>
        <v>0</v>
      </c>
    </row>
    <row r="682" spans="1:33" ht="39.6">
      <c r="A682" s="61" t="s">
        <v>56</v>
      </c>
      <c r="B682" s="24" t="s">
        <v>110</v>
      </c>
      <c r="C682" s="24" t="s">
        <v>111</v>
      </c>
      <c r="D682" s="24" t="s">
        <v>112</v>
      </c>
      <c r="E682" s="24" t="s">
        <v>113</v>
      </c>
      <c r="F682" s="25" t="s">
        <v>114</v>
      </c>
      <c r="G682" s="42" t="s">
        <v>10</v>
      </c>
      <c r="H682" s="26" t="s">
        <v>8</v>
      </c>
      <c r="I682" s="24" t="s">
        <v>9</v>
      </c>
      <c r="J682" s="38" t="s">
        <v>10</v>
      </c>
      <c r="K682" s="53">
        <v>70</v>
      </c>
      <c r="L682" s="70">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c r="AG682" s="93">
        <f t="shared" si="10"/>
        <v>0</v>
      </c>
    </row>
    <row r="683" spans="1:33" ht="39.6">
      <c r="A683" s="61" t="s">
        <v>56</v>
      </c>
      <c r="B683" s="24" t="s">
        <v>110</v>
      </c>
      <c r="C683" s="24" t="s">
        <v>111</v>
      </c>
      <c r="D683" s="24" t="s">
        <v>112</v>
      </c>
      <c r="E683" s="24" t="s">
        <v>113</v>
      </c>
      <c r="F683" s="25" t="s">
        <v>114</v>
      </c>
      <c r="G683" s="42" t="s">
        <v>10</v>
      </c>
      <c r="H683" s="26" t="s">
        <v>8</v>
      </c>
      <c r="I683" s="24" t="s">
        <v>6</v>
      </c>
      <c r="J683" s="38" t="s">
        <v>10</v>
      </c>
      <c r="K683" s="53">
        <v>70</v>
      </c>
      <c r="L683" s="70">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c r="AG683" s="93">
        <f t="shared" si="10"/>
        <v>0</v>
      </c>
    </row>
    <row r="684" spans="1:33" ht="39.6">
      <c r="A684" s="61" t="s">
        <v>56</v>
      </c>
      <c r="B684" s="24" t="s">
        <v>110</v>
      </c>
      <c r="C684" s="24" t="s">
        <v>111</v>
      </c>
      <c r="D684" s="24" t="s">
        <v>112</v>
      </c>
      <c r="E684" s="24" t="s">
        <v>113</v>
      </c>
      <c r="F684" s="25" t="s">
        <v>114</v>
      </c>
      <c r="G684" s="42" t="s">
        <v>10</v>
      </c>
      <c r="H684" s="26" t="s">
        <v>8</v>
      </c>
      <c r="I684" s="24" t="s">
        <v>6</v>
      </c>
      <c r="J684" s="38" t="s">
        <v>10</v>
      </c>
      <c r="K684" s="53">
        <v>70</v>
      </c>
      <c r="L684" s="70">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c r="AG684" s="93">
        <f t="shared" si="10"/>
        <v>0</v>
      </c>
    </row>
    <row r="685" spans="1:33" ht="39.6">
      <c r="A685" s="61" t="s">
        <v>56</v>
      </c>
      <c r="B685" s="24" t="s">
        <v>110</v>
      </c>
      <c r="C685" s="24" t="s">
        <v>111</v>
      </c>
      <c r="D685" s="24" t="s">
        <v>112</v>
      </c>
      <c r="E685" s="24" t="s">
        <v>113</v>
      </c>
      <c r="F685" s="25" t="s">
        <v>114</v>
      </c>
      <c r="G685" s="42" t="s">
        <v>10</v>
      </c>
      <c r="H685" s="26" t="s">
        <v>8</v>
      </c>
      <c r="I685" s="24" t="s">
        <v>12</v>
      </c>
      <c r="J685" s="38" t="s">
        <v>10</v>
      </c>
      <c r="K685" s="53">
        <v>70</v>
      </c>
      <c r="L685" s="70">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c r="AG685" s="93">
        <f t="shared" si="10"/>
        <v>0</v>
      </c>
    </row>
    <row r="686" spans="1:33" ht="39.6">
      <c r="A686" s="61" t="s">
        <v>56</v>
      </c>
      <c r="B686" s="24" t="s">
        <v>110</v>
      </c>
      <c r="C686" s="24" t="s">
        <v>111</v>
      </c>
      <c r="D686" s="24" t="s">
        <v>112</v>
      </c>
      <c r="E686" s="24" t="s">
        <v>113</v>
      </c>
      <c r="F686" s="25" t="s">
        <v>114</v>
      </c>
      <c r="G686" s="42" t="s">
        <v>10</v>
      </c>
      <c r="H686" s="26" t="s">
        <v>8</v>
      </c>
      <c r="I686" s="24" t="s">
        <v>6</v>
      </c>
      <c r="J686" s="38" t="s">
        <v>10</v>
      </c>
      <c r="K686" s="53">
        <v>70</v>
      </c>
      <c r="L686" s="70">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c r="AG686" s="93">
        <f t="shared" si="10"/>
        <v>0</v>
      </c>
    </row>
    <row r="687" spans="1:33" ht="39.6">
      <c r="A687" s="61" t="s">
        <v>56</v>
      </c>
      <c r="B687" s="24" t="s">
        <v>110</v>
      </c>
      <c r="C687" s="24" t="s">
        <v>111</v>
      </c>
      <c r="D687" s="24" t="s">
        <v>112</v>
      </c>
      <c r="E687" s="24" t="s">
        <v>113</v>
      </c>
      <c r="F687" s="25" t="s">
        <v>114</v>
      </c>
      <c r="G687" s="42" t="s">
        <v>10</v>
      </c>
      <c r="H687" s="26" t="s">
        <v>8</v>
      </c>
      <c r="I687" s="24" t="s">
        <v>12</v>
      </c>
      <c r="J687" s="38" t="s">
        <v>10</v>
      </c>
      <c r="K687" s="53">
        <v>70</v>
      </c>
      <c r="L687" s="70">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c r="AG687" s="93">
        <f t="shared" si="10"/>
        <v>0</v>
      </c>
    </row>
    <row r="688" spans="1:33" ht="39.6">
      <c r="A688" s="61" t="s">
        <v>56</v>
      </c>
      <c r="B688" s="24" t="s">
        <v>110</v>
      </c>
      <c r="C688" s="24" t="s">
        <v>111</v>
      </c>
      <c r="D688" s="24" t="s">
        <v>112</v>
      </c>
      <c r="E688" s="24" t="s">
        <v>113</v>
      </c>
      <c r="F688" s="25" t="s">
        <v>114</v>
      </c>
      <c r="G688" s="42" t="s">
        <v>10</v>
      </c>
      <c r="H688" s="26" t="s">
        <v>8</v>
      </c>
      <c r="I688" s="24" t="s">
        <v>6</v>
      </c>
      <c r="J688" s="38" t="s">
        <v>10</v>
      </c>
      <c r="K688" s="53">
        <v>70</v>
      </c>
      <c r="L688" s="70">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c r="AG688" s="93">
        <f t="shared" si="10"/>
        <v>0</v>
      </c>
    </row>
    <row r="689" spans="1:33" ht="39.6">
      <c r="A689" s="61" t="s">
        <v>56</v>
      </c>
      <c r="B689" s="24" t="s">
        <v>110</v>
      </c>
      <c r="C689" s="24" t="s">
        <v>111</v>
      </c>
      <c r="D689" s="24" t="s">
        <v>112</v>
      </c>
      <c r="E689" s="24" t="s">
        <v>113</v>
      </c>
      <c r="F689" s="25" t="s">
        <v>114</v>
      </c>
      <c r="G689" s="42" t="s">
        <v>10</v>
      </c>
      <c r="H689" s="26" t="s">
        <v>11</v>
      </c>
      <c r="I689" s="24" t="s">
        <v>12</v>
      </c>
      <c r="J689" s="38" t="s">
        <v>10</v>
      </c>
      <c r="K689" s="53">
        <v>70</v>
      </c>
      <c r="L689" s="70">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c r="AG689" s="93">
        <f t="shared" si="10"/>
        <v>0</v>
      </c>
    </row>
    <row r="690" spans="1:33" ht="39.6">
      <c r="A690" s="61" t="s">
        <v>56</v>
      </c>
      <c r="B690" s="24" t="s">
        <v>110</v>
      </c>
      <c r="C690" s="24" t="s">
        <v>111</v>
      </c>
      <c r="D690" s="24" t="s">
        <v>112</v>
      </c>
      <c r="E690" s="24" t="s">
        <v>113</v>
      </c>
      <c r="F690" s="25" t="s">
        <v>114</v>
      </c>
      <c r="G690" s="42" t="s">
        <v>10</v>
      </c>
      <c r="H690" s="26" t="s">
        <v>11</v>
      </c>
      <c r="I690" s="24" t="s">
        <v>9</v>
      </c>
      <c r="J690" s="38" t="s">
        <v>10</v>
      </c>
      <c r="K690" s="53">
        <v>70</v>
      </c>
      <c r="L690" s="70">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c r="AG690" s="93">
        <f t="shared" si="10"/>
        <v>0</v>
      </c>
    </row>
    <row r="691" spans="1:33" ht="39.6">
      <c r="A691" s="61" t="s">
        <v>56</v>
      </c>
      <c r="B691" s="24" t="s">
        <v>110</v>
      </c>
      <c r="C691" s="24" t="s">
        <v>111</v>
      </c>
      <c r="D691" s="24" t="s">
        <v>112</v>
      </c>
      <c r="E691" s="24" t="s">
        <v>113</v>
      </c>
      <c r="F691" s="25" t="s">
        <v>114</v>
      </c>
      <c r="G691" s="42" t="s">
        <v>10</v>
      </c>
      <c r="H691" s="26" t="s">
        <v>11</v>
      </c>
      <c r="I691" s="24" t="s">
        <v>6</v>
      </c>
      <c r="J691" s="38" t="s">
        <v>10</v>
      </c>
      <c r="K691" s="53">
        <v>70</v>
      </c>
      <c r="L691" s="70">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c r="AG691" s="93">
        <f t="shared" si="10"/>
        <v>0</v>
      </c>
    </row>
    <row r="692" spans="1:33" ht="39.6">
      <c r="A692" s="61" t="s">
        <v>56</v>
      </c>
      <c r="B692" s="24" t="s">
        <v>110</v>
      </c>
      <c r="C692" s="24" t="s">
        <v>111</v>
      </c>
      <c r="D692" s="24" t="s">
        <v>112</v>
      </c>
      <c r="E692" s="24" t="s">
        <v>113</v>
      </c>
      <c r="F692" s="25" t="s">
        <v>114</v>
      </c>
      <c r="G692" s="42" t="s">
        <v>10</v>
      </c>
      <c r="H692" s="26" t="s">
        <v>11</v>
      </c>
      <c r="I692" s="24" t="s">
        <v>12</v>
      </c>
      <c r="J692" s="38" t="s">
        <v>10</v>
      </c>
      <c r="K692" s="53">
        <v>70</v>
      </c>
      <c r="L692" s="70">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c r="AG692" s="93">
        <f t="shared" si="10"/>
        <v>0</v>
      </c>
    </row>
    <row r="693" spans="1:33" ht="39.6">
      <c r="A693" s="61" t="s">
        <v>56</v>
      </c>
      <c r="B693" s="24" t="s">
        <v>110</v>
      </c>
      <c r="C693" s="24" t="s">
        <v>111</v>
      </c>
      <c r="D693" s="24" t="s">
        <v>112</v>
      </c>
      <c r="E693" s="24" t="s">
        <v>113</v>
      </c>
      <c r="F693" s="25" t="s">
        <v>114</v>
      </c>
      <c r="G693" s="42" t="s">
        <v>10</v>
      </c>
      <c r="H693" s="26" t="s">
        <v>11</v>
      </c>
      <c r="I693" s="24" t="s">
        <v>9</v>
      </c>
      <c r="J693" s="38" t="s">
        <v>10</v>
      </c>
      <c r="K693" s="53">
        <v>70</v>
      </c>
      <c r="L693" s="70">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c r="AG693" s="93">
        <f t="shared" si="10"/>
        <v>0</v>
      </c>
    </row>
    <row r="694" spans="1:33" ht="39.6">
      <c r="A694" s="61" t="s">
        <v>56</v>
      </c>
      <c r="B694" s="24" t="s">
        <v>110</v>
      </c>
      <c r="C694" s="24" t="s">
        <v>111</v>
      </c>
      <c r="D694" s="24" t="s">
        <v>112</v>
      </c>
      <c r="E694" s="24" t="s">
        <v>113</v>
      </c>
      <c r="F694" s="25" t="s">
        <v>114</v>
      </c>
      <c r="G694" s="42" t="s">
        <v>10</v>
      </c>
      <c r="H694" s="26" t="s">
        <v>11</v>
      </c>
      <c r="I694" s="24" t="s">
        <v>6</v>
      </c>
      <c r="J694" s="38" t="s">
        <v>10</v>
      </c>
      <c r="K694" s="53">
        <v>70</v>
      </c>
      <c r="L694" s="70">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c r="AG694" s="93">
        <f t="shared" si="10"/>
        <v>0</v>
      </c>
    </row>
    <row r="695" spans="1:33" ht="39.6">
      <c r="A695" s="61" t="s">
        <v>56</v>
      </c>
      <c r="B695" s="24" t="s">
        <v>110</v>
      </c>
      <c r="C695" s="24" t="s">
        <v>111</v>
      </c>
      <c r="D695" s="24" t="s">
        <v>112</v>
      </c>
      <c r="E695" s="24" t="s">
        <v>113</v>
      </c>
      <c r="F695" s="25" t="s">
        <v>114</v>
      </c>
      <c r="G695" s="42" t="s">
        <v>10</v>
      </c>
      <c r="H695" s="26" t="s">
        <v>11</v>
      </c>
      <c r="I695" s="24" t="s">
        <v>12</v>
      </c>
      <c r="J695" s="38" t="s">
        <v>10</v>
      </c>
      <c r="K695" s="53">
        <v>70</v>
      </c>
      <c r="L695" s="70">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c r="AG695" s="93">
        <f t="shared" si="10"/>
        <v>0</v>
      </c>
    </row>
    <row r="696" spans="1:33" ht="39.6">
      <c r="A696" s="61" t="s">
        <v>56</v>
      </c>
      <c r="B696" s="24" t="s">
        <v>110</v>
      </c>
      <c r="C696" s="24" t="s">
        <v>111</v>
      </c>
      <c r="D696" s="24" t="s">
        <v>112</v>
      </c>
      <c r="E696" s="24" t="s">
        <v>113</v>
      </c>
      <c r="F696" s="25" t="s">
        <v>114</v>
      </c>
      <c r="G696" s="42" t="s">
        <v>10</v>
      </c>
      <c r="H696" s="26" t="s">
        <v>11</v>
      </c>
      <c r="I696" s="24" t="s">
        <v>12</v>
      </c>
      <c r="J696" s="38" t="s">
        <v>10</v>
      </c>
      <c r="K696" s="53">
        <v>70</v>
      </c>
      <c r="L696" s="70">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c r="AG696" s="93">
        <f t="shared" si="10"/>
        <v>0</v>
      </c>
    </row>
    <row r="697" spans="1:33" ht="39.6">
      <c r="A697" s="61" t="s">
        <v>56</v>
      </c>
      <c r="B697" s="24" t="s">
        <v>110</v>
      </c>
      <c r="C697" s="24" t="s">
        <v>111</v>
      </c>
      <c r="D697" s="24" t="s">
        <v>112</v>
      </c>
      <c r="E697" s="24" t="s">
        <v>113</v>
      </c>
      <c r="F697" s="25" t="s">
        <v>114</v>
      </c>
      <c r="G697" s="42" t="s">
        <v>10</v>
      </c>
      <c r="H697" s="26" t="s">
        <v>11</v>
      </c>
      <c r="I697" s="24" t="s">
        <v>12</v>
      </c>
      <c r="J697" s="38" t="s">
        <v>10</v>
      </c>
      <c r="K697" s="53">
        <v>70</v>
      </c>
      <c r="L697" s="70">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c r="AG697" s="93">
        <f t="shared" si="10"/>
        <v>0</v>
      </c>
    </row>
    <row r="698" spans="1:33" ht="26.45">
      <c r="A698" s="61" t="s">
        <v>56</v>
      </c>
      <c r="B698" s="24" t="s">
        <v>221</v>
      </c>
      <c r="C698" s="24" t="s">
        <v>222</v>
      </c>
      <c r="D698" s="24" t="s">
        <v>292</v>
      </c>
      <c r="E698" s="24" t="s">
        <v>293</v>
      </c>
      <c r="F698" s="58" t="s">
        <v>61</v>
      </c>
      <c r="G698" s="42" t="s">
        <v>7</v>
      </c>
      <c r="H698" s="26" t="s">
        <v>5</v>
      </c>
      <c r="I698" s="24" t="s">
        <v>9</v>
      </c>
      <c r="J698" s="38" t="s">
        <v>7</v>
      </c>
      <c r="K698" s="53">
        <v>40</v>
      </c>
      <c r="L698" s="70">
        <v>0</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c r="AG698" s="93">
        <f t="shared" si="10"/>
        <v>0</v>
      </c>
    </row>
    <row r="699" spans="1:33" ht="26.45">
      <c r="A699" s="61" t="s">
        <v>56</v>
      </c>
      <c r="B699" s="24" t="s">
        <v>221</v>
      </c>
      <c r="C699" s="24" t="s">
        <v>222</v>
      </c>
      <c r="D699" s="24" t="s">
        <v>292</v>
      </c>
      <c r="E699" s="24" t="s">
        <v>293</v>
      </c>
      <c r="F699" s="58" t="s">
        <v>61</v>
      </c>
      <c r="G699" s="42" t="s">
        <v>7</v>
      </c>
      <c r="H699" s="26" t="s">
        <v>5</v>
      </c>
      <c r="I699" s="24" t="s">
        <v>6</v>
      </c>
      <c r="J699" s="38" t="s">
        <v>7</v>
      </c>
      <c r="K699" s="53">
        <v>40</v>
      </c>
      <c r="L699" s="70">
        <v>0</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c r="AG699" s="93">
        <f t="shared" si="10"/>
        <v>0</v>
      </c>
    </row>
    <row r="700" spans="1:33" ht="26.45">
      <c r="A700" s="61" t="s">
        <v>56</v>
      </c>
      <c r="B700" s="24" t="s">
        <v>75</v>
      </c>
      <c r="C700" s="24" t="s">
        <v>76</v>
      </c>
      <c r="D700" s="45" t="s">
        <v>146</v>
      </c>
      <c r="E700" s="45" t="s">
        <v>147</v>
      </c>
      <c r="F700" s="58" t="s">
        <v>61</v>
      </c>
      <c r="G700" s="42" t="s">
        <v>7</v>
      </c>
      <c r="H700" s="26" t="s">
        <v>5</v>
      </c>
      <c r="I700" s="24" t="s">
        <v>6</v>
      </c>
      <c r="J700" s="38" t="s">
        <v>7</v>
      </c>
      <c r="K700" s="53">
        <v>50</v>
      </c>
      <c r="L700" s="70">
        <v>0</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c r="AG700" s="93">
        <f t="shared" si="10"/>
        <v>0</v>
      </c>
    </row>
    <row r="701" spans="1:33" ht="39.6">
      <c r="A701" s="61" t="s">
        <v>56</v>
      </c>
      <c r="B701" s="24" t="s">
        <v>209</v>
      </c>
      <c r="C701" s="24" t="s">
        <v>210</v>
      </c>
      <c r="D701" s="45" t="s">
        <v>211</v>
      </c>
      <c r="E701" s="45" t="s">
        <v>212</v>
      </c>
      <c r="F701" s="58" t="s">
        <v>61</v>
      </c>
      <c r="G701" s="42" t="s">
        <v>7</v>
      </c>
      <c r="H701" s="26" t="s">
        <v>5</v>
      </c>
      <c r="I701" s="24" t="s">
        <v>9</v>
      </c>
      <c r="J701" s="38" t="s">
        <v>7</v>
      </c>
      <c r="K701" s="53">
        <v>40</v>
      </c>
      <c r="L701" s="70">
        <v>0</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c r="AG701" s="93">
        <f t="shared" si="10"/>
        <v>0</v>
      </c>
    </row>
    <row r="702" spans="1:33" ht="66">
      <c r="A702" s="61" t="s">
        <v>56</v>
      </c>
      <c r="B702" s="28" t="s">
        <v>216</v>
      </c>
      <c r="C702" s="28" t="s">
        <v>217</v>
      </c>
      <c r="D702" s="45" t="s">
        <v>321</v>
      </c>
      <c r="E702" s="45" t="s">
        <v>322</v>
      </c>
      <c r="F702" s="58" t="s">
        <v>61</v>
      </c>
      <c r="G702" s="42" t="s">
        <v>10</v>
      </c>
      <c r="H702" s="26" t="s">
        <v>5</v>
      </c>
      <c r="I702" s="24" t="s">
        <v>9</v>
      </c>
      <c r="J702" s="38" t="s">
        <v>7</v>
      </c>
      <c r="K702" s="53">
        <v>40</v>
      </c>
      <c r="L702" s="70">
        <v>0</v>
      </c>
      <c r="M702" s="24">
        <v>90</v>
      </c>
      <c r="N702" s="43" t="s">
        <v>229</v>
      </c>
      <c r="O702" s="43" t="s">
        <v>334</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c r="AG702" s="93">
        <f t="shared" si="10"/>
        <v>0</v>
      </c>
    </row>
    <row r="703" spans="1:33" ht="26.45">
      <c r="A703" s="61" t="s">
        <v>56</v>
      </c>
      <c r="B703" s="24" t="s">
        <v>221</v>
      </c>
      <c r="C703" s="24" t="s">
        <v>222</v>
      </c>
      <c r="D703" s="24" t="s">
        <v>292</v>
      </c>
      <c r="E703" s="24" t="s">
        <v>293</v>
      </c>
      <c r="F703" s="58" t="s">
        <v>61</v>
      </c>
      <c r="G703" s="42" t="s">
        <v>7</v>
      </c>
      <c r="H703" s="26" t="s">
        <v>5</v>
      </c>
      <c r="I703" s="24" t="s">
        <v>9</v>
      </c>
      <c r="J703" s="38" t="s">
        <v>7</v>
      </c>
      <c r="K703" s="53">
        <v>40</v>
      </c>
      <c r="L703" s="70">
        <v>0</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c r="AG703" s="93">
        <f t="shared" si="10"/>
        <v>0</v>
      </c>
    </row>
    <row r="704" spans="1:33" ht="92.45">
      <c r="A704" s="61" t="s">
        <v>56</v>
      </c>
      <c r="B704" s="24" t="s">
        <v>93</v>
      </c>
      <c r="C704" s="24" t="s">
        <v>94</v>
      </c>
      <c r="D704" s="24" t="s">
        <v>95</v>
      </c>
      <c r="E704" s="24" t="s">
        <v>96</v>
      </c>
      <c r="F704" s="58" t="s">
        <v>61</v>
      </c>
      <c r="G704" s="42" t="s">
        <v>7</v>
      </c>
      <c r="H704" s="26" t="s">
        <v>8</v>
      </c>
      <c r="I704" s="24" t="s">
        <v>12</v>
      </c>
      <c r="J704" s="38" t="s">
        <v>10</v>
      </c>
      <c r="K704" s="53">
        <v>70</v>
      </c>
      <c r="L704" s="70">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c r="AG704" s="93">
        <f t="shared" si="10"/>
        <v>0</v>
      </c>
    </row>
    <row r="705" spans="1:33" ht="92.45">
      <c r="A705" s="61" t="s">
        <v>56</v>
      </c>
      <c r="B705" s="24" t="s">
        <v>93</v>
      </c>
      <c r="C705" s="24" t="s">
        <v>94</v>
      </c>
      <c r="D705" s="24" t="s">
        <v>95</v>
      </c>
      <c r="E705" s="24" t="s">
        <v>96</v>
      </c>
      <c r="F705" s="58" t="s">
        <v>61</v>
      </c>
      <c r="G705" s="42" t="s">
        <v>7</v>
      </c>
      <c r="H705" s="26" t="s">
        <v>8</v>
      </c>
      <c r="I705" s="24" t="s">
        <v>12</v>
      </c>
      <c r="J705" s="38" t="s">
        <v>10</v>
      </c>
      <c r="K705" s="53">
        <v>70</v>
      </c>
      <c r="L705" s="70">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c r="AG705" s="93">
        <f t="shared" si="10"/>
        <v>0</v>
      </c>
    </row>
    <row r="706" spans="1:33" ht="92.45">
      <c r="A706" s="61" t="s">
        <v>56</v>
      </c>
      <c r="B706" s="24" t="s">
        <v>93</v>
      </c>
      <c r="C706" s="24" t="s">
        <v>94</v>
      </c>
      <c r="D706" s="24" t="s">
        <v>95</v>
      </c>
      <c r="E706" s="24" t="s">
        <v>96</v>
      </c>
      <c r="F706" s="58" t="s">
        <v>61</v>
      </c>
      <c r="G706" s="42" t="s">
        <v>7</v>
      </c>
      <c r="H706" s="26" t="s">
        <v>8</v>
      </c>
      <c r="I706" s="24" t="s">
        <v>9</v>
      </c>
      <c r="J706" s="38" t="s">
        <v>10</v>
      </c>
      <c r="K706" s="53">
        <v>70</v>
      </c>
      <c r="L706" s="70">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c r="AG706" s="93">
        <f t="shared" si="10"/>
        <v>0</v>
      </c>
    </row>
    <row r="707" spans="1:33" ht="92.45">
      <c r="A707" s="61" t="s">
        <v>56</v>
      </c>
      <c r="B707" s="24" t="s">
        <v>93</v>
      </c>
      <c r="C707" s="24" t="s">
        <v>94</v>
      </c>
      <c r="D707" s="24" t="s">
        <v>95</v>
      </c>
      <c r="E707" s="24" t="s">
        <v>96</v>
      </c>
      <c r="F707" s="58" t="s">
        <v>61</v>
      </c>
      <c r="G707" s="42" t="s">
        <v>7</v>
      </c>
      <c r="H707" s="26" t="s">
        <v>8</v>
      </c>
      <c r="I707" s="24" t="s">
        <v>6</v>
      </c>
      <c r="J707" s="38" t="s">
        <v>10</v>
      </c>
      <c r="K707" s="53">
        <v>70</v>
      </c>
      <c r="L707" s="70">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c r="AG707" s="93">
        <f t="shared" si="10"/>
        <v>0</v>
      </c>
    </row>
    <row r="708" spans="1:33" ht="92.45">
      <c r="A708" s="61" t="s">
        <v>56</v>
      </c>
      <c r="B708" s="24" t="s">
        <v>93</v>
      </c>
      <c r="C708" s="24" t="s">
        <v>94</v>
      </c>
      <c r="D708" s="24" t="s">
        <v>95</v>
      </c>
      <c r="E708" s="24" t="s">
        <v>96</v>
      </c>
      <c r="F708" s="58" t="s">
        <v>61</v>
      </c>
      <c r="G708" s="42" t="s">
        <v>7</v>
      </c>
      <c r="H708" s="26" t="s">
        <v>11</v>
      </c>
      <c r="I708" s="24" t="s">
        <v>12</v>
      </c>
      <c r="J708" s="24" t="s">
        <v>10</v>
      </c>
      <c r="K708" s="53">
        <v>70</v>
      </c>
      <c r="L708" s="70">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c r="AG708" s="93">
        <f t="shared" si="10"/>
        <v>0</v>
      </c>
    </row>
    <row r="709" spans="1:33" ht="92.45">
      <c r="A709" s="61" t="s">
        <v>56</v>
      </c>
      <c r="B709" s="24" t="s">
        <v>93</v>
      </c>
      <c r="C709" s="24" t="s">
        <v>94</v>
      </c>
      <c r="D709" s="24" t="s">
        <v>95</v>
      </c>
      <c r="E709" s="24" t="s">
        <v>96</v>
      </c>
      <c r="F709" s="58" t="s">
        <v>61</v>
      </c>
      <c r="G709" s="42" t="s">
        <v>7</v>
      </c>
      <c r="H709" s="26" t="s">
        <v>11</v>
      </c>
      <c r="I709" s="24" t="s">
        <v>9</v>
      </c>
      <c r="J709" s="24" t="s">
        <v>10</v>
      </c>
      <c r="K709" s="53">
        <v>70</v>
      </c>
      <c r="L709" s="70">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c r="AG709" s="93">
        <f t="shared" si="10"/>
        <v>0</v>
      </c>
    </row>
    <row r="710" spans="1:33" ht="92.45">
      <c r="A710" s="61" t="s">
        <v>56</v>
      </c>
      <c r="B710" s="24" t="s">
        <v>93</v>
      </c>
      <c r="C710" s="24" t="s">
        <v>94</v>
      </c>
      <c r="D710" s="24" t="s">
        <v>95</v>
      </c>
      <c r="E710" s="24" t="s">
        <v>96</v>
      </c>
      <c r="F710" s="58" t="s">
        <v>61</v>
      </c>
      <c r="G710" s="42" t="s">
        <v>7</v>
      </c>
      <c r="H710" s="26" t="s">
        <v>11</v>
      </c>
      <c r="I710" s="24" t="s">
        <v>6</v>
      </c>
      <c r="J710" s="24" t="s">
        <v>10</v>
      </c>
      <c r="K710" s="53">
        <v>70</v>
      </c>
      <c r="L710" s="70">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c r="AG710" s="93">
        <f t="shared" ref="AG710:AG773" si="11">ROUND(L710,0)</f>
        <v>0</v>
      </c>
    </row>
    <row r="711" spans="1:33" ht="92.45">
      <c r="A711" s="61" t="s">
        <v>56</v>
      </c>
      <c r="B711" s="24" t="s">
        <v>93</v>
      </c>
      <c r="C711" s="24" t="s">
        <v>94</v>
      </c>
      <c r="D711" s="24" t="s">
        <v>95</v>
      </c>
      <c r="E711" s="24" t="s">
        <v>96</v>
      </c>
      <c r="F711" s="58" t="s">
        <v>61</v>
      </c>
      <c r="G711" s="42" t="s">
        <v>7</v>
      </c>
      <c r="H711" s="26" t="s">
        <v>11</v>
      </c>
      <c r="I711" s="24" t="s">
        <v>12</v>
      </c>
      <c r="J711" s="24" t="s">
        <v>10</v>
      </c>
      <c r="K711" s="53">
        <v>70</v>
      </c>
      <c r="L711" s="70">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c r="AG711" s="93">
        <f t="shared" si="11"/>
        <v>0</v>
      </c>
    </row>
    <row r="712" spans="1:33" ht="92.45">
      <c r="A712" s="61" t="s">
        <v>56</v>
      </c>
      <c r="B712" s="24" t="s">
        <v>93</v>
      </c>
      <c r="C712" s="24" t="s">
        <v>94</v>
      </c>
      <c r="D712" s="24" t="s">
        <v>95</v>
      </c>
      <c r="E712" s="24" t="s">
        <v>96</v>
      </c>
      <c r="F712" s="58" t="s">
        <v>61</v>
      </c>
      <c r="G712" s="42" t="s">
        <v>7</v>
      </c>
      <c r="H712" s="26" t="s">
        <v>11</v>
      </c>
      <c r="I712" s="24" t="s">
        <v>9</v>
      </c>
      <c r="J712" s="24" t="s">
        <v>10</v>
      </c>
      <c r="K712" s="53">
        <v>70</v>
      </c>
      <c r="L712" s="70">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c r="AG712" s="93">
        <f t="shared" si="11"/>
        <v>0</v>
      </c>
    </row>
    <row r="713" spans="1:33" ht="92.45">
      <c r="A713" s="61" t="s">
        <v>56</v>
      </c>
      <c r="B713" s="24" t="s">
        <v>93</v>
      </c>
      <c r="C713" s="24" t="s">
        <v>94</v>
      </c>
      <c r="D713" s="24" t="s">
        <v>95</v>
      </c>
      <c r="E713" s="24" t="s">
        <v>96</v>
      </c>
      <c r="F713" s="58" t="s">
        <v>61</v>
      </c>
      <c r="G713" s="42" t="s">
        <v>7</v>
      </c>
      <c r="H713" s="26" t="s">
        <v>11</v>
      </c>
      <c r="I713" s="24" t="s">
        <v>6</v>
      </c>
      <c r="J713" s="24" t="s">
        <v>10</v>
      </c>
      <c r="K713" s="53">
        <v>70</v>
      </c>
      <c r="L713" s="70">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c r="AG713" s="93">
        <f t="shared" si="11"/>
        <v>0</v>
      </c>
    </row>
    <row r="714" spans="1:33" ht="92.45">
      <c r="A714" s="61" t="s">
        <v>56</v>
      </c>
      <c r="B714" s="24" t="s">
        <v>93</v>
      </c>
      <c r="C714" s="24" t="s">
        <v>94</v>
      </c>
      <c r="D714" s="24" t="s">
        <v>95</v>
      </c>
      <c r="E714" s="24" t="s">
        <v>96</v>
      </c>
      <c r="F714" s="58" t="s">
        <v>61</v>
      </c>
      <c r="G714" s="42" t="s">
        <v>7</v>
      </c>
      <c r="H714" s="26" t="s">
        <v>11</v>
      </c>
      <c r="I714" s="24" t="s">
        <v>12</v>
      </c>
      <c r="J714" s="24" t="s">
        <v>10</v>
      </c>
      <c r="K714" s="53">
        <v>70</v>
      </c>
      <c r="L714" s="70">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c r="AG714" s="93">
        <f t="shared" si="11"/>
        <v>0</v>
      </c>
    </row>
    <row r="715" spans="1:33" ht="92.45">
      <c r="A715" s="61" t="s">
        <v>56</v>
      </c>
      <c r="B715" s="24" t="s">
        <v>93</v>
      </c>
      <c r="C715" s="24" t="s">
        <v>94</v>
      </c>
      <c r="D715" s="24" t="s">
        <v>95</v>
      </c>
      <c r="E715" s="24" t="s">
        <v>96</v>
      </c>
      <c r="F715" s="58" t="s">
        <v>61</v>
      </c>
      <c r="G715" s="42" t="s">
        <v>7</v>
      </c>
      <c r="H715" s="26" t="s">
        <v>11</v>
      </c>
      <c r="I715" s="24" t="s">
        <v>6</v>
      </c>
      <c r="J715" s="24" t="s">
        <v>10</v>
      </c>
      <c r="K715" s="53">
        <v>70</v>
      </c>
      <c r="L715" s="70">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c r="AG715" s="93">
        <f t="shared" si="11"/>
        <v>0</v>
      </c>
    </row>
    <row r="716" spans="1:33" ht="92.45">
      <c r="A716" s="61" t="s">
        <v>56</v>
      </c>
      <c r="B716" s="24" t="s">
        <v>93</v>
      </c>
      <c r="C716" s="24" t="s">
        <v>94</v>
      </c>
      <c r="D716" s="24" t="s">
        <v>95</v>
      </c>
      <c r="E716" s="24" t="s">
        <v>96</v>
      </c>
      <c r="F716" s="58" t="s">
        <v>61</v>
      </c>
      <c r="G716" s="42" t="s">
        <v>7</v>
      </c>
      <c r="H716" s="26" t="s">
        <v>11</v>
      </c>
      <c r="I716" s="24" t="s">
        <v>12</v>
      </c>
      <c r="J716" s="24" t="s">
        <v>10</v>
      </c>
      <c r="K716" s="53">
        <v>70</v>
      </c>
      <c r="L716" s="70">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c r="AG716" s="93">
        <f t="shared" si="11"/>
        <v>0</v>
      </c>
    </row>
    <row r="717" spans="1:33">
      <c r="A717" s="61" t="s">
        <v>56</v>
      </c>
      <c r="B717" s="28" t="s">
        <v>216</v>
      </c>
      <c r="C717" s="28" t="s">
        <v>217</v>
      </c>
      <c r="D717" s="45" t="s">
        <v>233</v>
      </c>
      <c r="E717" s="45" t="s">
        <v>234</v>
      </c>
      <c r="F717" s="58" t="s">
        <v>61</v>
      </c>
      <c r="G717" s="42" t="s">
        <v>10</v>
      </c>
      <c r="H717" s="26" t="s">
        <v>5</v>
      </c>
      <c r="I717" s="24" t="s">
        <v>12</v>
      </c>
      <c r="J717" s="24" t="s">
        <v>7</v>
      </c>
      <c r="K717" s="53">
        <v>50</v>
      </c>
      <c r="L717" s="70">
        <v>0</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c r="AG717" s="93">
        <f t="shared" si="11"/>
        <v>0</v>
      </c>
    </row>
    <row r="718" spans="1:33" ht="92.45">
      <c r="A718" s="61" t="s">
        <v>56</v>
      </c>
      <c r="B718" s="24" t="s">
        <v>93</v>
      </c>
      <c r="C718" s="24" t="s">
        <v>94</v>
      </c>
      <c r="D718" s="24" t="s">
        <v>123</v>
      </c>
      <c r="E718" s="24" t="s">
        <v>124</v>
      </c>
      <c r="F718" s="58" t="s">
        <v>61</v>
      </c>
      <c r="G718" s="42" t="s">
        <v>7</v>
      </c>
      <c r="H718" s="26" t="s">
        <v>5</v>
      </c>
      <c r="I718" s="24" t="s">
        <v>6</v>
      </c>
      <c r="J718" s="24" t="s">
        <v>7</v>
      </c>
      <c r="K718" s="53">
        <v>50</v>
      </c>
      <c r="L718" s="70">
        <v>0</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c r="AG718" s="93">
        <f t="shared" si="11"/>
        <v>0</v>
      </c>
    </row>
    <row r="719" spans="1:33" ht="92.45">
      <c r="A719" s="61" t="s">
        <v>56</v>
      </c>
      <c r="B719" s="24" t="s">
        <v>93</v>
      </c>
      <c r="C719" s="24" t="s">
        <v>94</v>
      </c>
      <c r="D719" s="24" t="s">
        <v>123</v>
      </c>
      <c r="E719" s="24" t="s">
        <v>124</v>
      </c>
      <c r="F719" s="58" t="s">
        <v>61</v>
      </c>
      <c r="G719" s="42" t="s">
        <v>7</v>
      </c>
      <c r="H719" s="26" t="s">
        <v>5</v>
      </c>
      <c r="I719" s="24" t="s">
        <v>9</v>
      </c>
      <c r="J719" s="24" t="s">
        <v>7</v>
      </c>
      <c r="K719" s="53">
        <v>50</v>
      </c>
      <c r="L719" s="70">
        <v>0</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c r="AG719" s="93">
        <f t="shared" si="11"/>
        <v>0</v>
      </c>
    </row>
    <row r="720" spans="1:33">
      <c r="A720" s="61" t="s">
        <v>56</v>
      </c>
      <c r="B720" s="28" t="s">
        <v>216</v>
      </c>
      <c r="C720" s="28" t="s">
        <v>217</v>
      </c>
      <c r="D720" s="45" t="s">
        <v>233</v>
      </c>
      <c r="E720" s="45" t="s">
        <v>234</v>
      </c>
      <c r="F720" s="58" t="s">
        <v>61</v>
      </c>
      <c r="G720" s="42" t="s">
        <v>10</v>
      </c>
      <c r="H720" s="26" t="s">
        <v>5</v>
      </c>
      <c r="I720" s="24" t="s">
        <v>9</v>
      </c>
      <c r="J720" s="24" t="s">
        <v>7</v>
      </c>
      <c r="K720" s="53">
        <v>50</v>
      </c>
      <c r="L720" s="70">
        <v>0</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c r="AG720" s="93">
        <f t="shared" si="11"/>
        <v>0</v>
      </c>
    </row>
    <row r="721" spans="1:33">
      <c r="A721" s="61" t="s">
        <v>56</v>
      </c>
      <c r="B721" s="28" t="s">
        <v>216</v>
      </c>
      <c r="C721" s="28" t="s">
        <v>217</v>
      </c>
      <c r="D721" s="45" t="s">
        <v>233</v>
      </c>
      <c r="E721" s="45" t="s">
        <v>234</v>
      </c>
      <c r="F721" s="58" t="s">
        <v>61</v>
      </c>
      <c r="G721" s="42" t="s">
        <v>10</v>
      </c>
      <c r="H721" s="26" t="s">
        <v>5</v>
      </c>
      <c r="I721" s="24" t="s">
        <v>12</v>
      </c>
      <c r="J721" s="24" t="s">
        <v>7</v>
      </c>
      <c r="K721" s="53">
        <v>50</v>
      </c>
      <c r="L721" s="70">
        <v>0</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c r="AG721" s="93">
        <f t="shared" si="11"/>
        <v>0</v>
      </c>
    </row>
    <row r="722" spans="1:33" ht="26.45">
      <c r="A722" s="61" t="s">
        <v>56</v>
      </c>
      <c r="B722" s="24" t="s">
        <v>221</v>
      </c>
      <c r="C722" s="24" t="s">
        <v>222</v>
      </c>
      <c r="D722" s="24" t="s">
        <v>292</v>
      </c>
      <c r="E722" s="24" t="s">
        <v>293</v>
      </c>
      <c r="F722" s="58" t="s">
        <v>61</v>
      </c>
      <c r="G722" s="42" t="s">
        <v>7</v>
      </c>
      <c r="H722" s="26" t="s">
        <v>5</v>
      </c>
      <c r="I722" s="24" t="s">
        <v>12</v>
      </c>
      <c r="J722" s="24" t="s">
        <v>7</v>
      </c>
      <c r="K722" s="53">
        <v>40</v>
      </c>
      <c r="L722" s="70">
        <v>0</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c r="AG722" s="93">
        <f t="shared" si="11"/>
        <v>0</v>
      </c>
    </row>
    <row r="723" spans="1:33" ht="26.45">
      <c r="A723" s="61" t="s">
        <v>56</v>
      </c>
      <c r="B723" s="24" t="s">
        <v>221</v>
      </c>
      <c r="C723" s="24" t="s">
        <v>222</v>
      </c>
      <c r="D723" s="24" t="s">
        <v>223</v>
      </c>
      <c r="E723" s="24" t="s">
        <v>224</v>
      </c>
      <c r="F723" s="58" t="s">
        <v>61</v>
      </c>
      <c r="G723" s="42" t="s">
        <v>7</v>
      </c>
      <c r="H723" s="26" t="s">
        <v>5</v>
      </c>
      <c r="I723" s="24" t="s">
        <v>6</v>
      </c>
      <c r="J723" s="38" t="s">
        <v>10</v>
      </c>
      <c r="K723" s="53">
        <v>70</v>
      </c>
      <c r="L723" s="70">
        <v>0</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c r="AG723" s="93">
        <f t="shared" si="11"/>
        <v>0</v>
      </c>
    </row>
    <row r="724" spans="1:33" ht="39.6">
      <c r="A724" s="61" t="s">
        <v>56</v>
      </c>
      <c r="B724" s="24" t="s">
        <v>209</v>
      </c>
      <c r="C724" s="24" t="s">
        <v>210</v>
      </c>
      <c r="D724" s="45" t="s">
        <v>211</v>
      </c>
      <c r="E724" s="45" t="s">
        <v>212</v>
      </c>
      <c r="F724" s="58" t="s">
        <v>61</v>
      </c>
      <c r="G724" s="42" t="s">
        <v>7</v>
      </c>
      <c r="H724" s="26" t="s">
        <v>5</v>
      </c>
      <c r="I724" s="24" t="s">
        <v>6</v>
      </c>
      <c r="J724" s="38" t="s">
        <v>7</v>
      </c>
      <c r="K724" s="53">
        <v>40</v>
      </c>
      <c r="L724" s="70">
        <v>0</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c r="AG724" s="93">
        <f t="shared" si="11"/>
        <v>0</v>
      </c>
    </row>
    <row r="725" spans="1:33" ht="92.45">
      <c r="A725" s="61" t="s">
        <v>56</v>
      </c>
      <c r="B725" s="24" t="s">
        <v>93</v>
      </c>
      <c r="C725" s="24" t="s">
        <v>94</v>
      </c>
      <c r="D725" s="24" t="s">
        <v>123</v>
      </c>
      <c r="E725" s="24" t="s">
        <v>124</v>
      </c>
      <c r="F725" s="58" t="s">
        <v>61</v>
      </c>
      <c r="G725" s="42" t="s">
        <v>7</v>
      </c>
      <c r="H725" s="26" t="s">
        <v>8</v>
      </c>
      <c r="I725" s="24" t="s">
        <v>12</v>
      </c>
      <c r="J725" s="38" t="s">
        <v>10</v>
      </c>
      <c r="K725" s="53">
        <v>70</v>
      </c>
      <c r="L725" s="70">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c r="AG725" s="93">
        <f t="shared" si="11"/>
        <v>0</v>
      </c>
    </row>
    <row r="726" spans="1:33" ht="92.45">
      <c r="A726" s="61" t="s">
        <v>56</v>
      </c>
      <c r="B726" s="24" t="s">
        <v>93</v>
      </c>
      <c r="C726" s="24" t="s">
        <v>94</v>
      </c>
      <c r="D726" s="24" t="s">
        <v>123</v>
      </c>
      <c r="E726" s="24" t="s">
        <v>124</v>
      </c>
      <c r="F726" s="58" t="s">
        <v>61</v>
      </c>
      <c r="G726" s="42" t="s">
        <v>7</v>
      </c>
      <c r="H726" s="26" t="s">
        <v>8</v>
      </c>
      <c r="I726" s="24" t="s">
        <v>9</v>
      </c>
      <c r="J726" s="38" t="s">
        <v>10</v>
      </c>
      <c r="K726" s="53">
        <v>70</v>
      </c>
      <c r="L726" s="70">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c r="AG726" s="93">
        <f t="shared" si="11"/>
        <v>0</v>
      </c>
    </row>
    <row r="727" spans="1:33" ht="92.45">
      <c r="A727" s="61" t="s">
        <v>56</v>
      </c>
      <c r="B727" s="24" t="s">
        <v>93</v>
      </c>
      <c r="C727" s="24" t="s">
        <v>94</v>
      </c>
      <c r="D727" s="24" t="s">
        <v>123</v>
      </c>
      <c r="E727" s="24" t="s">
        <v>124</v>
      </c>
      <c r="F727" s="58" t="s">
        <v>61</v>
      </c>
      <c r="G727" s="42" t="s">
        <v>7</v>
      </c>
      <c r="H727" s="26" t="s">
        <v>8</v>
      </c>
      <c r="I727" s="24" t="s">
        <v>6</v>
      </c>
      <c r="J727" s="38" t="s">
        <v>10</v>
      </c>
      <c r="K727" s="53">
        <v>70</v>
      </c>
      <c r="L727" s="70">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c r="AG727" s="93">
        <f t="shared" si="11"/>
        <v>0</v>
      </c>
    </row>
    <row r="728" spans="1:33" ht="92.45">
      <c r="A728" s="61" t="s">
        <v>56</v>
      </c>
      <c r="B728" s="24" t="s">
        <v>93</v>
      </c>
      <c r="C728" s="24" t="s">
        <v>94</v>
      </c>
      <c r="D728" s="24" t="s">
        <v>123</v>
      </c>
      <c r="E728" s="24" t="s">
        <v>124</v>
      </c>
      <c r="F728" s="58" t="s">
        <v>61</v>
      </c>
      <c r="G728" s="42" t="s">
        <v>7</v>
      </c>
      <c r="H728" s="26" t="s">
        <v>8</v>
      </c>
      <c r="I728" s="24" t="s">
        <v>12</v>
      </c>
      <c r="J728" s="38" t="s">
        <v>10</v>
      </c>
      <c r="K728" s="53">
        <v>70</v>
      </c>
      <c r="L728" s="70">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c r="AG728" s="93">
        <f t="shared" si="11"/>
        <v>0</v>
      </c>
    </row>
    <row r="729" spans="1:33" ht="92.45">
      <c r="A729" s="61" t="s">
        <v>56</v>
      </c>
      <c r="B729" s="24" t="s">
        <v>93</v>
      </c>
      <c r="C729" s="24" t="s">
        <v>94</v>
      </c>
      <c r="D729" s="24" t="s">
        <v>123</v>
      </c>
      <c r="E729" s="24" t="s">
        <v>124</v>
      </c>
      <c r="F729" s="58" t="s">
        <v>61</v>
      </c>
      <c r="G729" s="42" t="s">
        <v>7</v>
      </c>
      <c r="H729" s="26" t="s">
        <v>8</v>
      </c>
      <c r="I729" s="24" t="s">
        <v>9</v>
      </c>
      <c r="J729" s="38" t="s">
        <v>10</v>
      </c>
      <c r="K729" s="53">
        <v>70</v>
      </c>
      <c r="L729" s="70">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c r="AG729" s="93">
        <f t="shared" si="11"/>
        <v>0</v>
      </c>
    </row>
    <row r="730" spans="1:33" ht="92.45">
      <c r="A730" s="61" t="s">
        <v>56</v>
      </c>
      <c r="B730" s="24" t="s">
        <v>93</v>
      </c>
      <c r="C730" s="24" t="s">
        <v>94</v>
      </c>
      <c r="D730" s="24" t="s">
        <v>123</v>
      </c>
      <c r="E730" s="24" t="s">
        <v>124</v>
      </c>
      <c r="F730" s="58" t="s">
        <v>61</v>
      </c>
      <c r="G730" s="42" t="s">
        <v>7</v>
      </c>
      <c r="H730" s="26" t="s">
        <v>8</v>
      </c>
      <c r="I730" s="24" t="s">
        <v>12</v>
      </c>
      <c r="J730" s="38" t="s">
        <v>10</v>
      </c>
      <c r="K730" s="53">
        <v>70</v>
      </c>
      <c r="L730" s="70">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c r="AG730" s="93">
        <f t="shared" si="11"/>
        <v>0</v>
      </c>
    </row>
    <row r="731" spans="1:33" ht="92.45">
      <c r="A731" s="61" t="s">
        <v>56</v>
      </c>
      <c r="B731" s="24" t="s">
        <v>93</v>
      </c>
      <c r="C731" s="24" t="s">
        <v>94</v>
      </c>
      <c r="D731" s="24" t="s">
        <v>123</v>
      </c>
      <c r="E731" s="24" t="s">
        <v>124</v>
      </c>
      <c r="F731" s="58" t="s">
        <v>61</v>
      </c>
      <c r="G731" s="42" t="s">
        <v>7</v>
      </c>
      <c r="H731" s="26" t="s">
        <v>8</v>
      </c>
      <c r="I731" s="24" t="s">
        <v>9</v>
      </c>
      <c r="J731" s="38" t="s">
        <v>10</v>
      </c>
      <c r="K731" s="53">
        <v>70</v>
      </c>
      <c r="L731" s="70">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c r="AG731" s="93">
        <f t="shared" si="11"/>
        <v>0</v>
      </c>
    </row>
    <row r="732" spans="1:33" ht="92.45">
      <c r="A732" s="61" t="s">
        <v>56</v>
      </c>
      <c r="B732" s="24" t="s">
        <v>93</v>
      </c>
      <c r="C732" s="24" t="s">
        <v>94</v>
      </c>
      <c r="D732" s="24" t="s">
        <v>123</v>
      </c>
      <c r="E732" s="24" t="s">
        <v>124</v>
      </c>
      <c r="F732" s="58" t="s">
        <v>61</v>
      </c>
      <c r="G732" s="42" t="s">
        <v>7</v>
      </c>
      <c r="H732" s="26" t="s">
        <v>8</v>
      </c>
      <c r="I732" s="24" t="s">
        <v>6</v>
      </c>
      <c r="J732" s="38" t="s">
        <v>10</v>
      </c>
      <c r="K732" s="53">
        <v>70</v>
      </c>
      <c r="L732" s="70">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c r="AG732" s="93">
        <f t="shared" si="11"/>
        <v>0</v>
      </c>
    </row>
    <row r="733" spans="1:33" ht="92.45">
      <c r="A733" s="61" t="s">
        <v>56</v>
      </c>
      <c r="B733" s="24" t="s">
        <v>93</v>
      </c>
      <c r="C733" s="24" t="s">
        <v>94</v>
      </c>
      <c r="D733" s="24" t="s">
        <v>123</v>
      </c>
      <c r="E733" s="24" t="s">
        <v>124</v>
      </c>
      <c r="F733" s="58" t="s">
        <v>61</v>
      </c>
      <c r="G733" s="42" t="s">
        <v>7</v>
      </c>
      <c r="H733" s="26" t="s">
        <v>8</v>
      </c>
      <c r="I733" s="24" t="s">
        <v>12</v>
      </c>
      <c r="J733" s="38" t="s">
        <v>10</v>
      </c>
      <c r="K733" s="53">
        <v>70</v>
      </c>
      <c r="L733" s="70">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c r="AG733" s="93">
        <f t="shared" si="11"/>
        <v>0</v>
      </c>
    </row>
    <row r="734" spans="1:33" ht="92.45">
      <c r="A734" s="61" t="s">
        <v>56</v>
      </c>
      <c r="B734" s="24" t="s">
        <v>93</v>
      </c>
      <c r="C734" s="24" t="s">
        <v>94</v>
      </c>
      <c r="D734" s="24" t="s">
        <v>123</v>
      </c>
      <c r="E734" s="24" t="s">
        <v>124</v>
      </c>
      <c r="F734" s="58" t="s">
        <v>61</v>
      </c>
      <c r="G734" s="42" t="s">
        <v>7</v>
      </c>
      <c r="H734" s="26" t="s">
        <v>8</v>
      </c>
      <c r="I734" s="24" t="s">
        <v>9</v>
      </c>
      <c r="J734" s="38" t="s">
        <v>10</v>
      </c>
      <c r="K734" s="53">
        <v>70</v>
      </c>
      <c r="L734" s="70">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c r="AG734" s="93">
        <f t="shared" si="11"/>
        <v>0</v>
      </c>
    </row>
    <row r="735" spans="1:33" ht="92.45">
      <c r="A735" s="61" t="s">
        <v>56</v>
      </c>
      <c r="B735" s="24" t="s">
        <v>93</v>
      </c>
      <c r="C735" s="24" t="s">
        <v>94</v>
      </c>
      <c r="D735" s="24" t="s">
        <v>123</v>
      </c>
      <c r="E735" s="24" t="s">
        <v>124</v>
      </c>
      <c r="F735" s="58" t="s">
        <v>61</v>
      </c>
      <c r="G735" s="42" t="s">
        <v>7</v>
      </c>
      <c r="H735" s="26" t="s">
        <v>11</v>
      </c>
      <c r="I735" s="24" t="s">
        <v>12</v>
      </c>
      <c r="J735" s="38" t="s">
        <v>10</v>
      </c>
      <c r="K735" s="53">
        <v>70</v>
      </c>
      <c r="L735" s="70">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c r="AG735" s="93">
        <f t="shared" si="11"/>
        <v>0</v>
      </c>
    </row>
    <row r="736" spans="1:33" ht="92.45">
      <c r="A736" s="61" t="s">
        <v>56</v>
      </c>
      <c r="B736" s="24" t="s">
        <v>93</v>
      </c>
      <c r="C736" s="24" t="s">
        <v>94</v>
      </c>
      <c r="D736" s="24" t="s">
        <v>123</v>
      </c>
      <c r="E736" s="24" t="s">
        <v>124</v>
      </c>
      <c r="F736" s="58" t="s">
        <v>61</v>
      </c>
      <c r="G736" s="42" t="s">
        <v>7</v>
      </c>
      <c r="H736" s="26" t="s">
        <v>11</v>
      </c>
      <c r="I736" s="24" t="s">
        <v>9</v>
      </c>
      <c r="J736" s="38" t="s">
        <v>10</v>
      </c>
      <c r="K736" s="53">
        <v>70</v>
      </c>
      <c r="L736" s="70">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c r="AG736" s="93">
        <f t="shared" si="11"/>
        <v>0</v>
      </c>
    </row>
    <row r="737" spans="1:33" ht="92.45">
      <c r="A737" s="61" t="s">
        <v>56</v>
      </c>
      <c r="B737" s="24" t="s">
        <v>93</v>
      </c>
      <c r="C737" s="24" t="s">
        <v>94</v>
      </c>
      <c r="D737" s="24" t="s">
        <v>123</v>
      </c>
      <c r="E737" s="24" t="s">
        <v>124</v>
      </c>
      <c r="F737" s="58" t="s">
        <v>61</v>
      </c>
      <c r="G737" s="42" t="s">
        <v>7</v>
      </c>
      <c r="H737" s="26" t="s">
        <v>11</v>
      </c>
      <c r="I737" s="24" t="s">
        <v>6</v>
      </c>
      <c r="J737" s="38" t="s">
        <v>10</v>
      </c>
      <c r="K737" s="53">
        <v>70</v>
      </c>
      <c r="L737" s="70">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c r="AG737" s="93">
        <f t="shared" si="11"/>
        <v>0</v>
      </c>
    </row>
    <row r="738" spans="1:33" ht="92.45">
      <c r="A738" s="61" t="s">
        <v>56</v>
      </c>
      <c r="B738" s="24" t="s">
        <v>93</v>
      </c>
      <c r="C738" s="24" t="s">
        <v>94</v>
      </c>
      <c r="D738" s="24" t="s">
        <v>123</v>
      </c>
      <c r="E738" s="24" t="s">
        <v>124</v>
      </c>
      <c r="F738" s="58" t="s">
        <v>61</v>
      </c>
      <c r="G738" s="42" t="s">
        <v>7</v>
      </c>
      <c r="H738" s="26" t="s">
        <v>11</v>
      </c>
      <c r="I738" s="24" t="s">
        <v>12</v>
      </c>
      <c r="J738" s="38" t="s">
        <v>10</v>
      </c>
      <c r="K738" s="53">
        <v>70</v>
      </c>
      <c r="L738" s="70">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c r="AG738" s="93">
        <f t="shared" si="11"/>
        <v>0</v>
      </c>
    </row>
    <row r="739" spans="1:33" ht="92.45">
      <c r="A739" s="61" t="s">
        <v>56</v>
      </c>
      <c r="B739" s="24" t="s">
        <v>93</v>
      </c>
      <c r="C739" s="24" t="s">
        <v>94</v>
      </c>
      <c r="D739" s="24" t="s">
        <v>123</v>
      </c>
      <c r="E739" s="24" t="s">
        <v>124</v>
      </c>
      <c r="F739" s="58" t="s">
        <v>61</v>
      </c>
      <c r="G739" s="42" t="s">
        <v>7</v>
      </c>
      <c r="H739" s="26" t="s">
        <v>11</v>
      </c>
      <c r="I739" s="24" t="s">
        <v>9</v>
      </c>
      <c r="J739" s="38" t="s">
        <v>10</v>
      </c>
      <c r="K739" s="53">
        <v>70</v>
      </c>
      <c r="L739" s="70">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c r="AG739" s="93">
        <f t="shared" si="11"/>
        <v>0</v>
      </c>
    </row>
    <row r="740" spans="1:33" ht="92.45">
      <c r="A740" s="61" t="s">
        <v>56</v>
      </c>
      <c r="B740" s="24" t="s">
        <v>93</v>
      </c>
      <c r="C740" s="24" t="s">
        <v>94</v>
      </c>
      <c r="D740" s="24" t="s">
        <v>123</v>
      </c>
      <c r="E740" s="24" t="s">
        <v>124</v>
      </c>
      <c r="F740" s="58" t="s">
        <v>61</v>
      </c>
      <c r="G740" s="42" t="s">
        <v>7</v>
      </c>
      <c r="H740" s="26" t="s">
        <v>11</v>
      </c>
      <c r="I740" s="24" t="s">
        <v>6</v>
      </c>
      <c r="J740" s="38" t="s">
        <v>10</v>
      </c>
      <c r="K740" s="53">
        <v>70</v>
      </c>
      <c r="L740" s="70">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c r="AG740" s="93">
        <f t="shared" si="11"/>
        <v>0</v>
      </c>
    </row>
    <row r="741" spans="1:33" ht="92.45">
      <c r="A741" s="61" t="s">
        <v>56</v>
      </c>
      <c r="B741" s="24" t="s">
        <v>93</v>
      </c>
      <c r="C741" s="24" t="s">
        <v>94</v>
      </c>
      <c r="D741" s="24" t="s">
        <v>123</v>
      </c>
      <c r="E741" s="24" t="s">
        <v>124</v>
      </c>
      <c r="F741" s="58" t="s">
        <v>61</v>
      </c>
      <c r="G741" s="42" t="s">
        <v>7</v>
      </c>
      <c r="H741" s="26" t="s">
        <v>11</v>
      </c>
      <c r="I741" s="24" t="s">
        <v>12</v>
      </c>
      <c r="J741" s="38" t="s">
        <v>10</v>
      </c>
      <c r="K741" s="53">
        <v>70</v>
      </c>
      <c r="L741" s="70">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c r="AG741" s="93">
        <f t="shared" si="11"/>
        <v>0</v>
      </c>
    </row>
    <row r="742" spans="1:33" ht="92.45">
      <c r="A742" s="61" t="s">
        <v>56</v>
      </c>
      <c r="B742" s="24" t="s">
        <v>93</v>
      </c>
      <c r="C742" s="24" t="s">
        <v>94</v>
      </c>
      <c r="D742" s="24" t="s">
        <v>123</v>
      </c>
      <c r="E742" s="24" t="s">
        <v>124</v>
      </c>
      <c r="F742" s="58" t="s">
        <v>61</v>
      </c>
      <c r="G742" s="42" t="s">
        <v>7</v>
      </c>
      <c r="H742" s="26" t="s">
        <v>11</v>
      </c>
      <c r="I742" s="24" t="s">
        <v>9</v>
      </c>
      <c r="J742" s="38" t="s">
        <v>10</v>
      </c>
      <c r="K742" s="53">
        <v>70</v>
      </c>
      <c r="L742" s="70">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c r="AG742" s="93">
        <f t="shared" si="11"/>
        <v>0</v>
      </c>
    </row>
    <row r="743" spans="1:33" ht="92.45">
      <c r="A743" s="61" t="s">
        <v>56</v>
      </c>
      <c r="B743" s="24" t="s">
        <v>93</v>
      </c>
      <c r="C743" s="24" t="s">
        <v>94</v>
      </c>
      <c r="D743" s="24" t="s">
        <v>123</v>
      </c>
      <c r="E743" s="24" t="s">
        <v>124</v>
      </c>
      <c r="F743" s="58" t="s">
        <v>61</v>
      </c>
      <c r="G743" s="42" t="s">
        <v>7</v>
      </c>
      <c r="H743" s="26" t="s">
        <v>11</v>
      </c>
      <c r="I743" s="24" t="s">
        <v>6</v>
      </c>
      <c r="J743" s="38" t="s">
        <v>10</v>
      </c>
      <c r="K743" s="53">
        <v>70</v>
      </c>
      <c r="L743" s="70">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c r="AG743" s="93">
        <f t="shared" si="11"/>
        <v>0</v>
      </c>
    </row>
    <row r="744" spans="1:33" ht="92.45">
      <c r="A744" s="61" t="s">
        <v>56</v>
      </c>
      <c r="B744" s="24" t="s">
        <v>93</v>
      </c>
      <c r="C744" s="24" t="s">
        <v>94</v>
      </c>
      <c r="D744" s="24" t="s">
        <v>123</v>
      </c>
      <c r="E744" s="24" t="s">
        <v>124</v>
      </c>
      <c r="F744" s="58" t="s">
        <v>61</v>
      </c>
      <c r="G744" s="42" t="s">
        <v>7</v>
      </c>
      <c r="H744" s="26" t="s">
        <v>11</v>
      </c>
      <c r="I744" s="24" t="s">
        <v>12</v>
      </c>
      <c r="J744" s="38" t="s">
        <v>10</v>
      </c>
      <c r="K744" s="53">
        <v>70</v>
      </c>
      <c r="L744" s="70">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c r="AG744" s="93">
        <f t="shared" si="11"/>
        <v>0</v>
      </c>
    </row>
    <row r="745" spans="1:33" ht="92.45">
      <c r="A745" s="61" t="s">
        <v>56</v>
      </c>
      <c r="B745" s="24" t="s">
        <v>93</v>
      </c>
      <c r="C745" s="24" t="s">
        <v>94</v>
      </c>
      <c r="D745" s="24" t="s">
        <v>123</v>
      </c>
      <c r="E745" s="24" t="s">
        <v>124</v>
      </c>
      <c r="F745" s="58" t="s">
        <v>61</v>
      </c>
      <c r="G745" s="42" t="s">
        <v>7</v>
      </c>
      <c r="H745" s="26" t="s">
        <v>11</v>
      </c>
      <c r="I745" s="24" t="s">
        <v>9</v>
      </c>
      <c r="J745" s="38" t="s">
        <v>10</v>
      </c>
      <c r="K745" s="53">
        <v>70</v>
      </c>
      <c r="L745" s="70">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c r="AG745" s="93">
        <f t="shared" si="11"/>
        <v>0</v>
      </c>
    </row>
    <row r="746" spans="1:33" ht="92.45">
      <c r="A746" s="61" t="s">
        <v>56</v>
      </c>
      <c r="B746" s="24" t="s">
        <v>93</v>
      </c>
      <c r="C746" s="24" t="s">
        <v>94</v>
      </c>
      <c r="D746" s="24" t="s">
        <v>123</v>
      </c>
      <c r="E746" s="24" t="s">
        <v>124</v>
      </c>
      <c r="F746" s="58" t="s">
        <v>61</v>
      </c>
      <c r="G746" s="42" t="s">
        <v>7</v>
      </c>
      <c r="H746" s="26" t="s">
        <v>11</v>
      </c>
      <c r="I746" s="24" t="s">
        <v>6</v>
      </c>
      <c r="J746" s="38" t="s">
        <v>10</v>
      </c>
      <c r="K746" s="53">
        <v>70</v>
      </c>
      <c r="L746" s="70">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c r="AG746" s="93">
        <f t="shared" si="11"/>
        <v>0</v>
      </c>
    </row>
    <row r="747" spans="1:33">
      <c r="A747" s="61" t="s">
        <v>56</v>
      </c>
      <c r="B747" s="28" t="s">
        <v>216</v>
      </c>
      <c r="C747" s="28" t="s">
        <v>217</v>
      </c>
      <c r="D747" s="45" t="s">
        <v>233</v>
      </c>
      <c r="E747" s="45" t="s">
        <v>234</v>
      </c>
      <c r="F747" s="58" t="s">
        <v>61</v>
      </c>
      <c r="G747" s="42" t="s">
        <v>10</v>
      </c>
      <c r="H747" s="26" t="s">
        <v>5</v>
      </c>
      <c r="I747" s="24" t="s">
        <v>12</v>
      </c>
      <c r="J747" s="38" t="s">
        <v>7</v>
      </c>
      <c r="K747" s="53">
        <v>50</v>
      </c>
      <c r="L747" s="70">
        <v>0</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c r="AG747" s="93">
        <f t="shared" si="11"/>
        <v>0</v>
      </c>
    </row>
    <row r="748" spans="1:33" ht="39.6">
      <c r="A748" s="61" t="s">
        <v>56</v>
      </c>
      <c r="B748" s="24" t="s">
        <v>221</v>
      </c>
      <c r="C748" s="24" t="s">
        <v>222</v>
      </c>
      <c r="D748" s="24" t="s">
        <v>237</v>
      </c>
      <c r="E748" s="24" t="s">
        <v>238</v>
      </c>
      <c r="F748" s="25" t="s">
        <v>239</v>
      </c>
      <c r="G748" s="42" t="s">
        <v>7</v>
      </c>
      <c r="H748" s="26" t="s">
        <v>5</v>
      </c>
      <c r="I748" s="24" t="s">
        <v>9</v>
      </c>
      <c r="J748" s="38" t="s">
        <v>10</v>
      </c>
      <c r="K748" s="53">
        <v>70</v>
      </c>
      <c r="L748" s="70">
        <v>0</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c r="AG748" s="93">
        <f t="shared" si="11"/>
        <v>0</v>
      </c>
    </row>
    <row r="749" spans="1:33" ht="26.45">
      <c r="A749" s="56" t="s">
        <v>56</v>
      </c>
      <c r="B749" s="24" t="s">
        <v>66</v>
      </c>
      <c r="C749" s="24" t="s">
        <v>67</v>
      </c>
      <c r="D749" s="45" t="s">
        <v>101</v>
      </c>
      <c r="E749" s="45" t="s">
        <v>102</v>
      </c>
      <c r="F749" s="58" t="s">
        <v>61</v>
      </c>
      <c r="G749" s="42" t="s">
        <v>7</v>
      </c>
      <c r="H749" s="26" t="s">
        <v>5</v>
      </c>
      <c r="I749" s="24" t="s">
        <v>9</v>
      </c>
      <c r="J749" s="38" t="s">
        <v>10</v>
      </c>
      <c r="K749" s="53">
        <v>70</v>
      </c>
      <c r="L749" s="70">
        <v>0</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c r="AG749" s="93">
        <f t="shared" si="11"/>
        <v>0</v>
      </c>
    </row>
    <row r="750" spans="1:33" ht="26.45">
      <c r="A750" s="56" t="s">
        <v>56</v>
      </c>
      <c r="B750" s="24" t="s">
        <v>66</v>
      </c>
      <c r="C750" s="24" t="s">
        <v>67</v>
      </c>
      <c r="D750" s="45" t="s">
        <v>101</v>
      </c>
      <c r="E750" s="45" t="s">
        <v>102</v>
      </c>
      <c r="F750" s="58" t="s">
        <v>61</v>
      </c>
      <c r="G750" s="42" t="s">
        <v>7</v>
      </c>
      <c r="H750" s="26" t="s">
        <v>5</v>
      </c>
      <c r="I750" s="24" t="s">
        <v>9</v>
      </c>
      <c r="J750" s="38" t="s">
        <v>10</v>
      </c>
      <c r="K750" s="53">
        <v>70</v>
      </c>
      <c r="L750" s="70">
        <v>0</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c r="AG750" s="93">
        <f t="shared" si="11"/>
        <v>0</v>
      </c>
    </row>
    <row r="751" spans="1:33" ht="92.45">
      <c r="A751" s="61" t="s">
        <v>56</v>
      </c>
      <c r="B751" s="24" t="s">
        <v>93</v>
      </c>
      <c r="C751" s="24" t="s">
        <v>94</v>
      </c>
      <c r="D751" s="24" t="s">
        <v>123</v>
      </c>
      <c r="E751" s="24" t="s">
        <v>124</v>
      </c>
      <c r="F751" s="58" t="s">
        <v>61</v>
      </c>
      <c r="G751" s="42" t="s">
        <v>7</v>
      </c>
      <c r="H751" s="26" t="s">
        <v>5</v>
      </c>
      <c r="I751" s="24" t="s">
        <v>12</v>
      </c>
      <c r="J751" s="38" t="s">
        <v>7</v>
      </c>
      <c r="K751" s="53">
        <v>50</v>
      </c>
      <c r="L751" s="70">
        <v>0</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c r="AG751" s="93">
        <f t="shared" si="11"/>
        <v>0</v>
      </c>
    </row>
    <row r="752" spans="1:33" ht="26.45">
      <c r="A752" s="56" t="s">
        <v>56</v>
      </c>
      <c r="B752" s="24" t="s">
        <v>66</v>
      </c>
      <c r="C752" s="24" t="s">
        <v>67</v>
      </c>
      <c r="D752" s="45" t="s">
        <v>101</v>
      </c>
      <c r="E752" s="45" t="s">
        <v>102</v>
      </c>
      <c r="F752" s="58" t="s">
        <v>61</v>
      </c>
      <c r="G752" s="42" t="s">
        <v>7</v>
      </c>
      <c r="H752" s="26" t="s">
        <v>5</v>
      </c>
      <c r="I752" s="24" t="s">
        <v>6</v>
      </c>
      <c r="J752" s="38" t="s">
        <v>10</v>
      </c>
      <c r="K752" s="53">
        <v>70</v>
      </c>
      <c r="L752" s="70">
        <v>0</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c r="AG752" s="93">
        <f t="shared" si="11"/>
        <v>0</v>
      </c>
    </row>
    <row r="753" spans="1:33" ht="39.6">
      <c r="A753" s="61" t="s">
        <v>56</v>
      </c>
      <c r="B753" s="24" t="s">
        <v>209</v>
      </c>
      <c r="C753" s="24" t="s">
        <v>210</v>
      </c>
      <c r="D753" s="45" t="s">
        <v>211</v>
      </c>
      <c r="E753" s="45" t="s">
        <v>212</v>
      </c>
      <c r="F753" s="58" t="s">
        <v>61</v>
      </c>
      <c r="G753" s="42" t="s">
        <v>7</v>
      </c>
      <c r="H753" s="26" t="s">
        <v>5</v>
      </c>
      <c r="I753" s="24" t="s">
        <v>6</v>
      </c>
      <c r="J753" s="24" t="s">
        <v>7</v>
      </c>
      <c r="K753" s="27">
        <v>40</v>
      </c>
      <c r="L753" s="70">
        <v>0</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c r="AG753" s="93">
        <f t="shared" si="11"/>
        <v>0</v>
      </c>
    </row>
    <row r="754" spans="1:33" ht="26.45">
      <c r="A754" s="61" t="s">
        <v>56</v>
      </c>
      <c r="B754" s="24" t="s">
        <v>75</v>
      </c>
      <c r="C754" s="24" t="s">
        <v>76</v>
      </c>
      <c r="D754" s="45" t="s">
        <v>146</v>
      </c>
      <c r="E754" s="45" t="s">
        <v>147</v>
      </c>
      <c r="F754" s="58" t="s">
        <v>61</v>
      </c>
      <c r="G754" s="42" t="s">
        <v>7</v>
      </c>
      <c r="H754" s="26" t="s">
        <v>5</v>
      </c>
      <c r="I754" s="24" t="s">
        <v>9</v>
      </c>
      <c r="J754" s="24" t="s">
        <v>7</v>
      </c>
      <c r="K754" s="27">
        <v>50</v>
      </c>
      <c r="L754" s="70">
        <v>0</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c r="AG754" s="93">
        <f t="shared" si="11"/>
        <v>0</v>
      </c>
    </row>
    <row r="755" spans="1:33">
      <c r="A755" s="61" t="s">
        <v>56</v>
      </c>
      <c r="B755" s="28" t="s">
        <v>216</v>
      </c>
      <c r="C755" s="28" t="s">
        <v>217</v>
      </c>
      <c r="D755" s="45" t="s">
        <v>233</v>
      </c>
      <c r="E755" s="45" t="s">
        <v>234</v>
      </c>
      <c r="F755" s="58" t="s">
        <v>61</v>
      </c>
      <c r="G755" s="42" t="s">
        <v>10</v>
      </c>
      <c r="H755" s="26" t="s">
        <v>5</v>
      </c>
      <c r="I755" s="24" t="s">
        <v>12</v>
      </c>
      <c r="J755" s="24" t="s">
        <v>7</v>
      </c>
      <c r="K755" s="27">
        <v>50</v>
      </c>
      <c r="L755" s="70">
        <v>0</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c r="AG755" s="93">
        <f t="shared" si="11"/>
        <v>0</v>
      </c>
    </row>
    <row r="756" spans="1:33" ht="39.6">
      <c r="A756" s="61" t="s">
        <v>56</v>
      </c>
      <c r="B756" s="24" t="s">
        <v>221</v>
      </c>
      <c r="C756" s="24" t="s">
        <v>222</v>
      </c>
      <c r="D756" s="24" t="s">
        <v>237</v>
      </c>
      <c r="E756" s="24" t="s">
        <v>238</v>
      </c>
      <c r="F756" s="25" t="s">
        <v>239</v>
      </c>
      <c r="G756" s="42" t="s">
        <v>7</v>
      </c>
      <c r="H756" s="26" t="s">
        <v>5</v>
      </c>
      <c r="I756" s="24" t="s">
        <v>6</v>
      </c>
      <c r="J756" s="24" t="s">
        <v>10</v>
      </c>
      <c r="K756" s="27">
        <v>70</v>
      </c>
      <c r="L756" s="70">
        <v>0</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c r="AG756" s="93">
        <f t="shared" si="11"/>
        <v>0</v>
      </c>
    </row>
    <row r="757" spans="1:33" ht="39.6">
      <c r="A757" s="61" t="s">
        <v>56</v>
      </c>
      <c r="B757" s="24" t="s">
        <v>209</v>
      </c>
      <c r="C757" s="24" t="s">
        <v>210</v>
      </c>
      <c r="D757" s="45" t="s">
        <v>211</v>
      </c>
      <c r="E757" s="45" t="s">
        <v>212</v>
      </c>
      <c r="F757" s="58" t="s">
        <v>61</v>
      </c>
      <c r="G757" s="42" t="s">
        <v>7</v>
      </c>
      <c r="H757" s="26" t="s">
        <v>5</v>
      </c>
      <c r="I757" s="24" t="s">
        <v>12</v>
      </c>
      <c r="J757" s="24" t="s">
        <v>7</v>
      </c>
      <c r="K757" s="27">
        <v>40</v>
      </c>
      <c r="L757" s="70">
        <v>0</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c r="AG757" s="93">
        <f t="shared" si="11"/>
        <v>0</v>
      </c>
    </row>
    <row r="758" spans="1:33" ht="39.6">
      <c r="A758" s="61" t="s">
        <v>56</v>
      </c>
      <c r="B758" s="24" t="s">
        <v>221</v>
      </c>
      <c r="C758" s="24" t="s">
        <v>222</v>
      </c>
      <c r="D758" s="24" t="s">
        <v>237</v>
      </c>
      <c r="E758" s="24" t="s">
        <v>238</v>
      </c>
      <c r="F758" s="25" t="s">
        <v>239</v>
      </c>
      <c r="G758" s="42" t="s">
        <v>7</v>
      </c>
      <c r="H758" s="26" t="s">
        <v>8</v>
      </c>
      <c r="I758" s="24" t="s">
        <v>12</v>
      </c>
      <c r="J758" s="24" t="s">
        <v>10</v>
      </c>
      <c r="K758" s="27">
        <v>70</v>
      </c>
      <c r="L758" s="70">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c r="AG758" s="93">
        <f t="shared" si="11"/>
        <v>0</v>
      </c>
    </row>
    <row r="759" spans="1:33" ht="39.6">
      <c r="A759" s="61" t="s">
        <v>56</v>
      </c>
      <c r="B759" s="24" t="s">
        <v>221</v>
      </c>
      <c r="C759" s="24" t="s">
        <v>222</v>
      </c>
      <c r="D759" s="24" t="s">
        <v>237</v>
      </c>
      <c r="E759" s="24" t="s">
        <v>238</v>
      </c>
      <c r="F759" s="25" t="s">
        <v>239</v>
      </c>
      <c r="G759" s="42" t="s">
        <v>7</v>
      </c>
      <c r="H759" s="26" t="s">
        <v>8</v>
      </c>
      <c r="I759" s="24" t="s">
        <v>6</v>
      </c>
      <c r="J759" s="24" t="s">
        <v>10</v>
      </c>
      <c r="K759" s="27">
        <v>70</v>
      </c>
      <c r="L759" s="70">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c r="AG759" s="93">
        <f t="shared" si="11"/>
        <v>0</v>
      </c>
    </row>
    <row r="760" spans="1:33" ht="39.6">
      <c r="A760" s="61" t="s">
        <v>56</v>
      </c>
      <c r="B760" s="24" t="s">
        <v>221</v>
      </c>
      <c r="C760" s="24" t="s">
        <v>222</v>
      </c>
      <c r="D760" s="24" t="s">
        <v>237</v>
      </c>
      <c r="E760" s="24" t="s">
        <v>238</v>
      </c>
      <c r="F760" s="25" t="s">
        <v>239</v>
      </c>
      <c r="G760" s="42" t="s">
        <v>7</v>
      </c>
      <c r="H760" s="26" t="s">
        <v>8</v>
      </c>
      <c r="I760" s="24" t="s">
        <v>12</v>
      </c>
      <c r="J760" s="24" t="s">
        <v>10</v>
      </c>
      <c r="K760" s="27">
        <v>70</v>
      </c>
      <c r="L760" s="70">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c r="AG760" s="93">
        <f t="shared" si="11"/>
        <v>0</v>
      </c>
    </row>
    <row r="761" spans="1:33" ht="39.6">
      <c r="A761" s="61" t="s">
        <v>56</v>
      </c>
      <c r="B761" s="24" t="s">
        <v>221</v>
      </c>
      <c r="C761" s="24" t="s">
        <v>222</v>
      </c>
      <c r="D761" s="24" t="s">
        <v>237</v>
      </c>
      <c r="E761" s="24" t="s">
        <v>238</v>
      </c>
      <c r="F761" s="25" t="s">
        <v>239</v>
      </c>
      <c r="G761" s="42" t="s">
        <v>7</v>
      </c>
      <c r="H761" s="26" t="s">
        <v>8</v>
      </c>
      <c r="I761" s="24" t="s">
        <v>9</v>
      </c>
      <c r="J761" s="24" t="s">
        <v>10</v>
      </c>
      <c r="K761" s="27">
        <v>70</v>
      </c>
      <c r="L761" s="70">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c r="AG761" s="93">
        <f t="shared" si="11"/>
        <v>0</v>
      </c>
    </row>
    <row r="762" spans="1:33" ht="39.6">
      <c r="A762" s="61" t="s">
        <v>56</v>
      </c>
      <c r="B762" s="24" t="s">
        <v>221</v>
      </c>
      <c r="C762" s="24" t="s">
        <v>222</v>
      </c>
      <c r="D762" s="24" t="s">
        <v>237</v>
      </c>
      <c r="E762" s="24" t="s">
        <v>238</v>
      </c>
      <c r="F762" s="25" t="s">
        <v>239</v>
      </c>
      <c r="G762" s="42" t="s">
        <v>7</v>
      </c>
      <c r="H762" s="26" t="s">
        <v>8</v>
      </c>
      <c r="I762" s="24" t="s">
        <v>6</v>
      </c>
      <c r="J762" s="24" t="s">
        <v>10</v>
      </c>
      <c r="K762" s="27">
        <v>70</v>
      </c>
      <c r="L762" s="70">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c r="AG762" s="93">
        <f t="shared" si="11"/>
        <v>0</v>
      </c>
    </row>
    <row r="763" spans="1:33" ht="39.6">
      <c r="A763" s="61" t="s">
        <v>56</v>
      </c>
      <c r="B763" s="24" t="s">
        <v>221</v>
      </c>
      <c r="C763" s="24" t="s">
        <v>222</v>
      </c>
      <c r="D763" s="24" t="s">
        <v>237</v>
      </c>
      <c r="E763" s="24" t="s">
        <v>238</v>
      </c>
      <c r="F763" s="25" t="s">
        <v>239</v>
      </c>
      <c r="G763" s="42" t="s">
        <v>7</v>
      </c>
      <c r="H763" s="26" t="s">
        <v>8</v>
      </c>
      <c r="I763" s="24" t="s">
        <v>12</v>
      </c>
      <c r="J763" s="38" t="s">
        <v>10</v>
      </c>
      <c r="K763" s="27">
        <v>70</v>
      </c>
      <c r="L763" s="70">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c r="AG763" s="93">
        <f t="shared" si="11"/>
        <v>0</v>
      </c>
    </row>
    <row r="764" spans="1:33" ht="39.6">
      <c r="A764" s="61" t="s">
        <v>56</v>
      </c>
      <c r="B764" s="24" t="s">
        <v>221</v>
      </c>
      <c r="C764" s="24" t="s">
        <v>222</v>
      </c>
      <c r="D764" s="24" t="s">
        <v>237</v>
      </c>
      <c r="E764" s="24" t="s">
        <v>238</v>
      </c>
      <c r="F764" s="25" t="s">
        <v>239</v>
      </c>
      <c r="G764" s="42" t="s">
        <v>7</v>
      </c>
      <c r="H764" s="26" t="s">
        <v>8</v>
      </c>
      <c r="I764" s="24" t="s">
        <v>9</v>
      </c>
      <c r="J764" s="38" t="s">
        <v>10</v>
      </c>
      <c r="K764" s="27">
        <v>70</v>
      </c>
      <c r="L764" s="70">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c r="AG764" s="93">
        <f t="shared" si="11"/>
        <v>0</v>
      </c>
    </row>
    <row r="765" spans="1:33" ht="39.6">
      <c r="A765" s="61" t="s">
        <v>56</v>
      </c>
      <c r="B765" s="24" t="s">
        <v>221</v>
      </c>
      <c r="C765" s="24" t="s">
        <v>222</v>
      </c>
      <c r="D765" s="24" t="s">
        <v>237</v>
      </c>
      <c r="E765" s="24" t="s">
        <v>238</v>
      </c>
      <c r="F765" s="25" t="s">
        <v>239</v>
      </c>
      <c r="G765" s="42" t="s">
        <v>7</v>
      </c>
      <c r="H765" s="26" t="s">
        <v>8</v>
      </c>
      <c r="I765" s="24" t="s">
        <v>6</v>
      </c>
      <c r="J765" s="38" t="s">
        <v>10</v>
      </c>
      <c r="K765" s="27">
        <v>70</v>
      </c>
      <c r="L765" s="70">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c r="AG765" s="93">
        <f t="shared" si="11"/>
        <v>0</v>
      </c>
    </row>
    <row r="766" spans="1:33" ht="39.6">
      <c r="A766" s="61" t="s">
        <v>56</v>
      </c>
      <c r="B766" s="24" t="s">
        <v>221</v>
      </c>
      <c r="C766" s="24" t="s">
        <v>222</v>
      </c>
      <c r="D766" s="24" t="s">
        <v>237</v>
      </c>
      <c r="E766" s="24" t="s">
        <v>238</v>
      </c>
      <c r="F766" s="25" t="s">
        <v>239</v>
      </c>
      <c r="G766" s="42" t="s">
        <v>7</v>
      </c>
      <c r="H766" s="26" t="s">
        <v>8</v>
      </c>
      <c r="I766" s="24" t="s">
        <v>12</v>
      </c>
      <c r="J766" s="38" t="s">
        <v>10</v>
      </c>
      <c r="K766" s="27">
        <v>70</v>
      </c>
      <c r="L766" s="70">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c r="AG766" s="93">
        <f t="shared" si="11"/>
        <v>0</v>
      </c>
    </row>
    <row r="767" spans="1:33" ht="39.6">
      <c r="A767" s="61" t="s">
        <v>56</v>
      </c>
      <c r="B767" s="24" t="s">
        <v>221</v>
      </c>
      <c r="C767" s="24" t="s">
        <v>222</v>
      </c>
      <c r="D767" s="24" t="s">
        <v>237</v>
      </c>
      <c r="E767" s="24" t="s">
        <v>238</v>
      </c>
      <c r="F767" s="25" t="s">
        <v>239</v>
      </c>
      <c r="G767" s="42" t="s">
        <v>7</v>
      </c>
      <c r="H767" s="26" t="s">
        <v>8</v>
      </c>
      <c r="I767" s="24" t="s">
        <v>6</v>
      </c>
      <c r="J767" s="38" t="s">
        <v>10</v>
      </c>
      <c r="K767" s="27">
        <v>70</v>
      </c>
      <c r="L767" s="70">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c r="AG767" s="93">
        <f t="shared" si="11"/>
        <v>0</v>
      </c>
    </row>
    <row r="768" spans="1:33" ht="39.6">
      <c r="A768" s="61" t="s">
        <v>56</v>
      </c>
      <c r="B768" s="24" t="s">
        <v>221</v>
      </c>
      <c r="C768" s="24" t="s">
        <v>222</v>
      </c>
      <c r="D768" s="24" t="s">
        <v>237</v>
      </c>
      <c r="E768" s="24" t="s">
        <v>238</v>
      </c>
      <c r="F768" s="25" t="s">
        <v>239</v>
      </c>
      <c r="G768" s="42" t="s">
        <v>7</v>
      </c>
      <c r="H768" s="26" t="s">
        <v>8</v>
      </c>
      <c r="I768" s="24" t="s">
        <v>6</v>
      </c>
      <c r="J768" s="38" t="s">
        <v>10</v>
      </c>
      <c r="K768" s="27">
        <v>70</v>
      </c>
      <c r="L768" s="70">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c r="AG768" s="93">
        <f t="shared" si="11"/>
        <v>0</v>
      </c>
    </row>
    <row r="769" spans="1:33" ht="39.6">
      <c r="A769" s="61" t="s">
        <v>56</v>
      </c>
      <c r="B769" s="24" t="s">
        <v>221</v>
      </c>
      <c r="C769" s="24" t="s">
        <v>222</v>
      </c>
      <c r="D769" s="24" t="s">
        <v>237</v>
      </c>
      <c r="E769" s="24" t="s">
        <v>238</v>
      </c>
      <c r="F769" s="25" t="s">
        <v>239</v>
      </c>
      <c r="G769" s="42" t="s">
        <v>7</v>
      </c>
      <c r="H769" s="26" t="s">
        <v>11</v>
      </c>
      <c r="I769" s="24" t="s">
        <v>12</v>
      </c>
      <c r="J769" s="38" t="s">
        <v>10</v>
      </c>
      <c r="K769" s="27">
        <v>70</v>
      </c>
      <c r="L769" s="70">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c r="AG769" s="93">
        <f t="shared" si="11"/>
        <v>0</v>
      </c>
    </row>
    <row r="770" spans="1:33" ht="39.6">
      <c r="A770" s="61" t="s">
        <v>56</v>
      </c>
      <c r="B770" s="24" t="s">
        <v>221</v>
      </c>
      <c r="C770" s="24" t="s">
        <v>222</v>
      </c>
      <c r="D770" s="24" t="s">
        <v>237</v>
      </c>
      <c r="E770" s="24" t="s">
        <v>238</v>
      </c>
      <c r="F770" s="25" t="s">
        <v>239</v>
      </c>
      <c r="G770" s="42" t="s">
        <v>7</v>
      </c>
      <c r="H770" s="26" t="s">
        <v>11</v>
      </c>
      <c r="I770" s="24" t="s">
        <v>9</v>
      </c>
      <c r="J770" s="38" t="s">
        <v>10</v>
      </c>
      <c r="K770" s="27">
        <v>70</v>
      </c>
      <c r="L770" s="70">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c r="AG770" s="93">
        <f t="shared" si="11"/>
        <v>0</v>
      </c>
    </row>
    <row r="771" spans="1:33" ht="39.6">
      <c r="A771" s="61" t="s">
        <v>56</v>
      </c>
      <c r="B771" s="24" t="s">
        <v>221</v>
      </c>
      <c r="C771" s="24" t="s">
        <v>222</v>
      </c>
      <c r="D771" s="24" t="s">
        <v>237</v>
      </c>
      <c r="E771" s="24" t="s">
        <v>238</v>
      </c>
      <c r="F771" s="25" t="s">
        <v>239</v>
      </c>
      <c r="G771" s="42" t="s">
        <v>7</v>
      </c>
      <c r="H771" s="26" t="s">
        <v>11</v>
      </c>
      <c r="I771" s="24" t="s">
        <v>12</v>
      </c>
      <c r="J771" s="38" t="s">
        <v>10</v>
      </c>
      <c r="K771" s="27">
        <v>70</v>
      </c>
      <c r="L771" s="70">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c r="AG771" s="93">
        <f t="shared" si="11"/>
        <v>0</v>
      </c>
    </row>
    <row r="772" spans="1:33" ht="39.6">
      <c r="A772" s="61" t="s">
        <v>56</v>
      </c>
      <c r="B772" s="24" t="s">
        <v>221</v>
      </c>
      <c r="C772" s="24" t="s">
        <v>222</v>
      </c>
      <c r="D772" s="24" t="s">
        <v>237</v>
      </c>
      <c r="E772" s="24" t="s">
        <v>238</v>
      </c>
      <c r="F772" s="25" t="s">
        <v>239</v>
      </c>
      <c r="G772" s="42" t="s">
        <v>7</v>
      </c>
      <c r="H772" s="26" t="s">
        <v>11</v>
      </c>
      <c r="I772" s="24" t="s">
        <v>9</v>
      </c>
      <c r="J772" s="38" t="s">
        <v>10</v>
      </c>
      <c r="K772" s="27">
        <v>70</v>
      </c>
      <c r="L772" s="70">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c r="AG772" s="93">
        <f t="shared" si="11"/>
        <v>0</v>
      </c>
    </row>
    <row r="773" spans="1:33" ht="39.6">
      <c r="A773" s="61" t="s">
        <v>56</v>
      </c>
      <c r="B773" s="24" t="s">
        <v>221</v>
      </c>
      <c r="C773" s="24" t="s">
        <v>222</v>
      </c>
      <c r="D773" s="24" t="s">
        <v>237</v>
      </c>
      <c r="E773" s="24" t="s">
        <v>238</v>
      </c>
      <c r="F773" s="25" t="s">
        <v>239</v>
      </c>
      <c r="G773" s="42" t="s">
        <v>7</v>
      </c>
      <c r="H773" s="26" t="s">
        <v>11</v>
      </c>
      <c r="I773" s="24" t="s">
        <v>6</v>
      </c>
      <c r="J773" s="38" t="s">
        <v>10</v>
      </c>
      <c r="K773" s="27">
        <v>70</v>
      </c>
      <c r="L773" s="70">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c r="AG773" s="93">
        <f t="shared" si="11"/>
        <v>0</v>
      </c>
    </row>
    <row r="774" spans="1:33" ht="39.6">
      <c r="A774" s="61" t="s">
        <v>56</v>
      </c>
      <c r="B774" s="24" t="s">
        <v>221</v>
      </c>
      <c r="C774" s="24" t="s">
        <v>222</v>
      </c>
      <c r="D774" s="24" t="s">
        <v>237</v>
      </c>
      <c r="E774" s="24" t="s">
        <v>238</v>
      </c>
      <c r="F774" s="25" t="s">
        <v>239</v>
      </c>
      <c r="G774" s="42" t="s">
        <v>7</v>
      </c>
      <c r="H774" s="26" t="s">
        <v>11</v>
      </c>
      <c r="I774" s="24" t="s">
        <v>12</v>
      </c>
      <c r="J774" s="38" t="s">
        <v>10</v>
      </c>
      <c r="K774" s="27">
        <v>70</v>
      </c>
      <c r="L774" s="70">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c r="AG774" s="93">
        <f t="shared" ref="AG774:AG837" si="12">ROUND(L774,0)</f>
        <v>0</v>
      </c>
    </row>
    <row r="775" spans="1:33" ht="39.6">
      <c r="A775" s="61" t="s">
        <v>56</v>
      </c>
      <c r="B775" s="24" t="s">
        <v>221</v>
      </c>
      <c r="C775" s="24" t="s">
        <v>222</v>
      </c>
      <c r="D775" s="24" t="s">
        <v>237</v>
      </c>
      <c r="E775" s="24" t="s">
        <v>238</v>
      </c>
      <c r="F775" s="25" t="s">
        <v>239</v>
      </c>
      <c r="G775" s="42" t="s">
        <v>7</v>
      </c>
      <c r="H775" s="26" t="s">
        <v>11</v>
      </c>
      <c r="I775" s="24" t="s">
        <v>9</v>
      </c>
      <c r="J775" s="38" t="s">
        <v>10</v>
      </c>
      <c r="K775" s="27">
        <v>70</v>
      </c>
      <c r="L775" s="70">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c r="AG775" s="93">
        <f t="shared" si="12"/>
        <v>0</v>
      </c>
    </row>
    <row r="776" spans="1:33" ht="39.6">
      <c r="A776" s="61" t="s">
        <v>56</v>
      </c>
      <c r="B776" s="24" t="s">
        <v>221</v>
      </c>
      <c r="C776" s="24" t="s">
        <v>222</v>
      </c>
      <c r="D776" s="24" t="s">
        <v>237</v>
      </c>
      <c r="E776" s="24" t="s">
        <v>238</v>
      </c>
      <c r="F776" s="25" t="s">
        <v>239</v>
      </c>
      <c r="G776" s="42" t="s">
        <v>7</v>
      </c>
      <c r="H776" s="26" t="s">
        <v>11</v>
      </c>
      <c r="I776" s="24" t="s">
        <v>6</v>
      </c>
      <c r="J776" s="38" t="s">
        <v>10</v>
      </c>
      <c r="K776" s="27">
        <v>70</v>
      </c>
      <c r="L776" s="70">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c r="AG776" s="93">
        <f t="shared" si="12"/>
        <v>0</v>
      </c>
    </row>
    <row r="777" spans="1:33" ht="39.6">
      <c r="A777" s="61" t="s">
        <v>56</v>
      </c>
      <c r="B777" s="24" t="s">
        <v>221</v>
      </c>
      <c r="C777" s="24" t="s">
        <v>222</v>
      </c>
      <c r="D777" s="24" t="s">
        <v>237</v>
      </c>
      <c r="E777" s="24" t="s">
        <v>238</v>
      </c>
      <c r="F777" s="25" t="s">
        <v>239</v>
      </c>
      <c r="G777" s="42" t="s">
        <v>7</v>
      </c>
      <c r="H777" s="26" t="s">
        <v>11</v>
      </c>
      <c r="I777" s="24" t="s">
        <v>12</v>
      </c>
      <c r="J777" s="38" t="s">
        <v>10</v>
      </c>
      <c r="K777" s="27">
        <v>70</v>
      </c>
      <c r="L777" s="70">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c r="AG777" s="93">
        <f t="shared" si="12"/>
        <v>0</v>
      </c>
    </row>
    <row r="778" spans="1:33" ht="39.6">
      <c r="A778" s="61" t="s">
        <v>56</v>
      </c>
      <c r="B778" s="24" t="s">
        <v>221</v>
      </c>
      <c r="C778" s="24" t="s">
        <v>222</v>
      </c>
      <c r="D778" s="24" t="s">
        <v>237</v>
      </c>
      <c r="E778" s="24" t="s">
        <v>238</v>
      </c>
      <c r="F778" s="25" t="s">
        <v>239</v>
      </c>
      <c r="G778" s="42" t="s">
        <v>7</v>
      </c>
      <c r="H778" s="26" t="s">
        <v>11</v>
      </c>
      <c r="I778" s="24" t="s">
        <v>9</v>
      </c>
      <c r="J778" s="38" t="s">
        <v>10</v>
      </c>
      <c r="K778" s="53">
        <v>70</v>
      </c>
      <c r="L778" s="70">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c r="AG778" s="93">
        <f t="shared" si="12"/>
        <v>0</v>
      </c>
    </row>
    <row r="779" spans="1:33" ht="39.6">
      <c r="A779" s="61" t="s">
        <v>56</v>
      </c>
      <c r="B779" s="24" t="s">
        <v>221</v>
      </c>
      <c r="C779" s="24" t="s">
        <v>222</v>
      </c>
      <c r="D779" s="24" t="s">
        <v>237</v>
      </c>
      <c r="E779" s="24" t="s">
        <v>238</v>
      </c>
      <c r="F779" s="25" t="s">
        <v>239</v>
      </c>
      <c r="G779" s="42" t="s">
        <v>7</v>
      </c>
      <c r="H779" s="26" t="s">
        <v>11</v>
      </c>
      <c r="I779" s="24" t="s">
        <v>6</v>
      </c>
      <c r="J779" s="38" t="s">
        <v>10</v>
      </c>
      <c r="K779" s="53">
        <v>70</v>
      </c>
      <c r="L779" s="70">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c r="AG779" s="93">
        <f t="shared" si="12"/>
        <v>0</v>
      </c>
    </row>
    <row r="780" spans="1:33" ht="39.6">
      <c r="A780" s="61" t="s">
        <v>56</v>
      </c>
      <c r="B780" s="24" t="s">
        <v>221</v>
      </c>
      <c r="C780" s="24" t="s">
        <v>222</v>
      </c>
      <c r="D780" s="24" t="s">
        <v>237</v>
      </c>
      <c r="E780" s="24" t="s">
        <v>238</v>
      </c>
      <c r="F780" s="25" t="s">
        <v>239</v>
      </c>
      <c r="G780" s="42" t="s">
        <v>7</v>
      </c>
      <c r="H780" s="26" t="s">
        <v>11</v>
      </c>
      <c r="I780" s="24" t="s">
        <v>12</v>
      </c>
      <c r="J780" s="38" t="s">
        <v>10</v>
      </c>
      <c r="K780" s="53">
        <v>70</v>
      </c>
      <c r="L780" s="70">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c r="AG780" s="93">
        <f t="shared" si="12"/>
        <v>0</v>
      </c>
    </row>
    <row r="781" spans="1:33" ht="39.6">
      <c r="A781" s="61" t="s">
        <v>56</v>
      </c>
      <c r="B781" s="24" t="s">
        <v>221</v>
      </c>
      <c r="C781" s="24" t="s">
        <v>222</v>
      </c>
      <c r="D781" s="24" t="s">
        <v>237</v>
      </c>
      <c r="E781" s="24" t="s">
        <v>238</v>
      </c>
      <c r="F781" s="25" t="s">
        <v>239</v>
      </c>
      <c r="G781" s="42" t="s">
        <v>7</v>
      </c>
      <c r="H781" s="26" t="s">
        <v>11</v>
      </c>
      <c r="I781" s="24" t="s">
        <v>9</v>
      </c>
      <c r="J781" s="38" t="s">
        <v>10</v>
      </c>
      <c r="K781" s="53">
        <v>70</v>
      </c>
      <c r="L781" s="70">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c r="AG781" s="93">
        <f t="shared" si="12"/>
        <v>0</v>
      </c>
    </row>
    <row r="782" spans="1:33" ht="39.6">
      <c r="A782" s="61" t="s">
        <v>56</v>
      </c>
      <c r="B782" s="24" t="s">
        <v>221</v>
      </c>
      <c r="C782" s="24" t="s">
        <v>222</v>
      </c>
      <c r="D782" s="24" t="s">
        <v>237</v>
      </c>
      <c r="E782" s="24" t="s">
        <v>238</v>
      </c>
      <c r="F782" s="25" t="s">
        <v>239</v>
      </c>
      <c r="G782" s="42" t="s">
        <v>7</v>
      </c>
      <c r="H782" s="26" t="s">
        <v>11</v>
      </c>
      <c r="I782" s="24" t="s">
        <v>6</v>
      </c>
      <c r="J782" s="38" t="s">
        <v>10</v>
      </c>
      <c r="K782" s="53">
        <v>70</v>
      </c>
      <c r="L782" s="70">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c r="AG782" s="93">
        <f t="shared" si="12"/>
        <v>0</v>
      </c>
    </row>
    <row r="783" spans="1:33" ht="92.45">
      <c r="A783" s="61" t="s">
        <v>56</v>
      </c>
      <c r="B783" s="24" t="s">
        <v>93</v>
      </c>
      <c r="C783" s="24" t="s">
        <v>94</v>
      </c>
      <c r="D783" s="24" t="s">
        <v>123</v>
      </c>
      <c r="E783" s="24" t="s">
        <v>124</v>
      </c>
      <c r="F783" s="58" t="s">
        <v>61</v>
      </c>
      <c r="G783" s="42" t="s">
        <v>7</v>
      </c>
      <c r="H783" s="26" t="s">
        <v>5</v>
      </c>
      <c r="I783" s="24" t="s">
        <v>12</v>
      </c>
      <c r="J783" s="38" t="s">
        <v>7</v>
      </c>
      <c r="K783" s="53">
        <v>50</v>
      </c>
      <c r="L783" s="70">
        <v>0</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c r="AG783" s="93">
        <f t="shared" si="12"/>
        <v>0</v>
      </c>
    </row>
    <row r="784" spans="1:33" ht="26.45">
      <c r="A784" s="56" t="s">
        <v>56</v>
      </c>
      <c r="B784" s="24" t="s">
        <v>66</v>
      </c>
      <c r="C784" s="24" t="s">
        <v>67</v>
      </c>
      <c r="D784" s="45" t="s">
        <v>101</v>
      </c>
      <c r="E784" s="45" t="s">
        <v>102</v>
      </c>
      <c r="F784" s="58" t="s">
        <v>61</v>
      </c>
      <c r="G784" s="42" t="s">
        <v>7</v>
      </c>
      <c r="H784" s="26" t="s">
        <v>5</v>
      </c>
      <c r="I784" s="24" t="s">
        <v>6</v>
      </c>
      <c r="J784" s="38" t="s">
        <v>10</v>
      </c>
      <c r="K784" s="53">
        <v>70</v>
      </c>
      <c r="L784" s="70">
        <v>1</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c r="AG784" s="93">
        <f t="shared" si="12"/>
        <v>1</v>
      </c>
    </row>
    <row r="785" spans="1:33" ht="92.45">
      <c r="A785" s="61" t="s">
        <v>56</v>
      </c>
      <c r="B785" s="24" t="s">
        <v>93</v>
      </c>
      <c r="C785" s="24" t="s">
        <v>94</v>
      </c>
      <c r="D785" s="24" t="s">
        <v>95</v>
      </c>
      <c r="E785" s="24" t="s">
        <v>96</v>
      </c>
      <c r="F785" s="58" t="s">
        <v>61</v>
      </c>
      <c r="G785" s="42" t="s">
        <v>7</v>
      </c>
      <c r="H785" s="26" t="s">
        <v>5</v>
      </c>
      <c r="I785" s="24" t="s">
        <v>9</v>
      </c>
      <c r="J785" s="38" t="s">
        <v>7</v>
      </c>
      <c r="K785" s="53">
        <v>50</v>
      </c>
      <c r="L785" s="70">
        <v>1</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c r="AG785" s="93">
        <f t="shared" si="12"/>
        <v>1</v>
      </c>
    </row>
    <row r="786" spans="1:33" ht="92.45">
      <c r="A786" s="61" t="s">
        <v>56</v>
      </c>
      <c r="B786" s="24" t="s">
        <v>93</v>
      </c>
      <c r="C786" s="24" t="s">
        <v>94</v>
      </c>
      <c r="D786" s="24" t="s">
        <v>95</v>
      </c>
      <c r="E786" s="24" t="s">
        <v>96</v>
      </c>
      <c r="F786" s="58" t="s">
        <v>61</v>
      </c>
      <c r="G786" s="42" t="s">
        <v>7</v>
      </c>
      <c r="H786" s="26" t="s">
        <v>5</v>
      </c>
      <c r="I786" s="24" t="s">
        <v>6</v>
      </c>
      <c r="J786" s="38" t="s">
        <v>7</v>
      </c>
      <c r="K786" s="53">
        <v>50</v>
      </c>
      <c r="L786" s="70">
        <v>1</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c r="AG786" s="93">
        <f t="shared" si="12"/>
        <v>1</v>
      </c>
    </row>
    <row r="787" spans="1:33" ht="92.45">
      <c r="A787" s="61" t="s">
        <v>56</v>
      </c>
      <c r="B787" s="24" t="s">
        <v>93</v>
      </c>
      <c r="C787" s="24" t="s">
        <v>94</v>
      </c>
      <c r="D787" s="24" t="s">
        <v>95</v>
      </c>
      <c r="E787" s="24" t="s">
        <v>96</v>
      </c>
      <c r="F787" s="58" t="s">
        <v>61</v>
      </c>
      <c r="G787" s="42" t="s">
        <v>7</v>
      </c>
      <c r="H787" s="26" t="s">
        <v>5</v>
      </c>
      <c r="I787" s="24" t="s">
        <v>6</v>
      </c>
      <c r="J787" s="38" t="s">
        <v>7</v>
      </c>
      <c r="K787" s="53">
        <v>50</v>
      </c>
      <c r="L787" s="70">
        <v>1</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c r="AG787" s="93">
        <f t="shared" si="12"/>
        <v>1</v>
      </c>
    </row>
    <row r="788" spans="1:33" ht="39.6">
      <c r="A788" s="61" t="s">
        <v>56</v>
      </c>
      <c r="B788" s="24" t="s">
        <v>221</v>
      </c>
      <c r="C788" s="24" t="s">
        <v>222</v>
      </c>
      <c r="D788" s="24" t="s">
        <v>223</v>
      </c>
      <c r="E788" s="24" t="s">
        <v>224</v>
      </c>
      <c r="F788" s="58" t="s">
        <v>61</v>
      </c>
      <c r="G788" s="42" t="s">
        <v>7</v>
      </c>
      <c r="H788" s="26" t="s">
        <v>5</v>
      </c>
      <c r="I788" s="24" t="s">
        <v>6</v>
      </c>
      <c r="J788" s="38" t="s">
        <v>10</v>
      </c>
      <c r="K788" s="53">
        <v>70</v>
      </c>
      <c r="L788" s="70">
        <v>1</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c r="AG788" s="93">
        <f t="shared" si="12"/>
        <v>1</v>
      </c>
    </row>
    <row r="789" spans="1:33" ht="39.6">
      <c r="A789" s="56" t="s">
        <v>56</v>
      </c>
      <c r="B789" s="24" t="s">
        <v>66</v>
      </c>
      <c r="C789" s="24" t="s">
        <v>67</v>
      </c>
      <c r="D789" s="45" t="s">
        <v>68</v>
      </c>
      <c r="E789" s="45" t="s">
        <v>69</v>
      </c>
      <c r="F789" s="58" t="s">
        <v>61</v>
      </c>
      <c r="G789" s="42" t="s">
        <v>7</v>
      </c>
      <c r="H789" s="26" t="s">
        <v>5</v>
      </c>
      <c r="I789" s="24" t="s">
        <v>6</v>
      </c>
      <c r="J789" s="38" t="s">
        <v>7</v>
      </c>
      <c r="K789" s="53">
        <v>40</v>
      </c>
      <c r="L789" s="70">
        <v>1</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c r="AG789" s="93">
        <f t="shared" si="12"/>
        <v>1</v>
      </c>
    </row>
    <row r="790" spans="1:33" ht="92.45">
      <c r="A790" s="61" t="s">
        <v>56</v>
      </c>
      <c r="B790" s="24" t="s">
        <v>84</v>
      </c>
      <c r="C790" s="24" t="s">
        <v>85</v>
      </c>
      <c r="D790" s="45" t="s">
        <v>235</v>
      </c>
      <c r="E790" s="45" t="s">
        <v>236</v>
      </c>
      <c r="F790" s="58" t="s">
        <v>61</v>
      </c>
      <c r="G790" s="42" t="s">
        <v>7</v>
      </c>
      <c r="H790" s="26" t="s">
        <v>5</v>
      </c>
      <c r="I790" s="24" t="s">
        <v>6</v>
      </c>
      <c r="J790" s="38" t="s">
        <v>7</v>
      </c>
      <c r="K790" s="53">
        <v>40</v>
      </c>
      <c r="L790" s="70">
        <v>1</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c r="AG790" s="93">
        <f t="shared" si="12"/>
        <v>1</v>
      </c>
    </row>
    <row r="791" spans="1:33" ht="26.45">
      <c r="A791" s="56" t="s">
        <v>56</v>
      </c>
      <c r="B791" s="24" t="s">
        <v>66</v>
      </c>
      <c r="C791" s="24" t="s">
        <v>67</v>
      </c>
      <c r="D791" s="45" t="s">
        <v>68</v>
      </c>
      <c r="E791" s="45" t="s">
        <v>69</v>
      </c>
      <c r="F791" s="58" t="s">
        <v>61</v>
      </c>
      <c r="G791" s="42" t="s">
        <v>7</v>
      </c>
      <c r="H791" s="26" t="s">
        <v>5</v>
      </c>
      <c r="I791" s="24" t="s">
        <v>6</v>
      </c>
      <c r="J791" s="38" t="s">
        <v>7</v>
      </c>
      <c r="K791" s="53">
        <v>40</v>
      </c>
      <c r="L791" s="70">
        <v>1</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c r="AG791" s="93">
        <f t="shared" si="12"/>
        <v>1</v>
      </c>
    </row>
    <row r="792" spans="1:33" ht="92.45">
      <c r="A792" s="61" t="s">
        <v>56</v>
      </c>
      <c r="B792" s="24" t="s">
        <v>93</v>
      </c>
      <c r="C792" s="24" t="s">
        <v>94</v>
      </c>
      <c r="D792" s="24" t="s">
        <v>123</v>
      </c>
      <c r="E792" s="24" t="s">
        <v>124</v>
      </c>
      <c r="F792" s="58" t="s">
        <v>61</v>
      </c>
      <c r="G792" s="42" t="s">
        <v>7</v>
      </c>
      <c r="H792" s="26" t="s">
        <v>5</v>
      </c>
      <c r="I792" s="24" t="s">
        <v>6</v>
      </c>
      <c r="J792" s="38" t="s">
        <v>7</v>
      </c>
      <c r="K792" s="53">
        <v>50</v>
      </c>
      <c r="L792" s="70">
        <v>1</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c r="AG792" s="93">
        <f t="shared" si="12"/>
        <v>1</v>
      </c>
    </row>
    <row r="793" spans="1:33" ht="26.45">
      <c r="A793" s="61" t="s">
        <v>56</v>
      </c>
      <c r="B793" s="24" t="s">
        <v>221</v>
      </c>
      <c r="C793" s="24" t="s">
        <v>222</v>
      </c>
      <c r="D793" s="24" t="s">
        <v>223</v>
      </c>
      <c r="E793" s="24" t="s">
        <v>224</v>
      </c>
      <c r="F793" s="58" t="s">
        <v>61</v>
      </c>
      <c r="G793" s="42" t="s">
        <v>7</v>
      </c>
      <c r="H793" s="26" t="s">
        <v>5</v>
      </c>
      <c r="I793" s="24" t="s">
        <v>6</v>
      </c>
      <c r="J793" s="38" t="s">
        <v>10</v>
      </c>
      <c r="K793" s="53">
        <v>70</v>
      </c>
      <c r="L793" s="70">
        <v>1</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c r="AG793" s="93">
        <f t="shared" si="12"/>
        <v>1</v>
      </c>
    </row>
    <row r="794" spans="1:33" ht="92.45">
      <c r="A794" s="61" t="s">
        <v>56</v>
      </c>
      <c r="B794" s="24" t="s">
        <v>93</v>
      </c>
      <c r="C794" s="24" t="s">
        <v>94</v>
      </c>
      <c r="D794" s="24" t="s">
        <v>95</v>
      </c>
      <c r="E794" s="24" t="s">
        <v>96</v>
      </c>
      <c r="F794" s="58" t="s">
        <v>61</v>
      </c>
      <c r="G794" s="42" t="s">
        <v>7</v>
      </c>
      <c r="H794" s="26" t="s">
        <v>5</v>
      </c>
      <c r="I794" s="24" t="s">
        <v>9</v>
      </c>
      <c r="J794" s="38" t="s">
        <v>7</v>
      </c>
      <c r="K794" s="53">
        <v>50</v>
      </c>
      <c r="L794" s="70">
        <v>1</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c r="AG794" s="93">
        <f t="shared" si="12"/>
        <v>1</v>
      </c>
    </row>
    <row r="795" spans="1:33" ht="26.45">
      <c r="A795" s="61" t="s">
        <v>56</v>
      </c>
      <c r="B795" s="24" t="s">
        <v>221</v>
      </c>
      <c r="C795" s="24" t="s">
        <v>222</v>
      </c>
      <c r="D795" s="24" t="s">
        <v>223</v>
      </c>
      <c r="E795" s="24" t="s">
        <v>224</v>
      </c>
      <c r="F795" s="58" t="s">
        <v>61</v>
      </c>
      <c r="G795" s="42" t="s">
        <v>7</v>
      </c>
      <c r="H795" s="26" t="s">
        <v>5</v>
      </c>
      <c r="I795" s="24" t="s">
        <v>12</v>
      </c>
      <c r="J795" s="38" t="s">
        <v>10</v>
      </c>
      <c r="K795" s="53">
        <v>70</v>
      </c>
      <c r="L795" s="70">
        <v>1</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c r="AG795" s="93">
        <f t="shared" si="12"/>
        <v>1</v>
      </c>
    </row>
    <row r="796" spans="1:33" ht="39.6">
      <c r="A796" s="56" t="s">
        <v>56</v>
      </c>
      <c r="B796" s="24" t="s">
        <v>66</v>
      </c>
      <c r="C796" s="24" t="s">
        <v>67</v>
      </c>
      <c r="D796" s="45" t="s">
        <v>68</v>
      </c>
      <c r="E796" s="45" t="s">
        <v>69</v>
      </c>
      <c r="F796" s="58" t="s">
        <v>61</v>
      </c>
      <c r="G796" s="42" t="s">
        <v>7</v>
      </c>
      <c r="H796" s="26" t="s">
        <v>5</v>
      </c>
      <c r="I796" s="24" t="s">
        <v>6</v>
      </c>
      <c r="J796" s="38" t="s">
        <v>7</v>
      </c>
      <c r="K796" s="53">
        <v>40</v>
      </c>
      <c r="L796" s="70">
        <v>1</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c r="AG796" s="93">
        <f t="shared" si="12"/>
        <v>1</v>
      </c>
    </row>
    <row r="797" spans="1:33" ht="26.45">
      <c r="A797" s="61" t="s">
        <v>56</v>
      </c>
      <c r="B797" s="24" t="s">
        <v>221</v>
      </c>
      <c r="C797" s="24" t="s">
        <v>222</v>
      </c>
      <c r="D797" s="24" t="s">
        <v>223</v>
      </c>
      <c r="E797" s="24" t="s">
        <v>224</v>
      </c>
      <c r="F797" s="58" t="s">
        <v>61</v>
      </c>
      <c r="G797" s="42" t="s">
        <v>7</v>
      </c>
      <c r="H797" s="26" t="s">
        <v>5</v>
      </c>
      <c r="I797" s="24" t="s">
        <v>12</v>
      </c>
      <c r="J797" s="38" t="s">
        <v>10</v>
      </c>
      <c r="K797" s="53">
        <v>70</v>
      </c>
      <c r="L797" s="70">
        <v>1</v>
      </c>
      <c r="M797" s="24">
        <v>90</v>
      </c>
      <c r="N797" s="43" t="s">
        <v>335</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c r="AG797" s="93">
        <f t="shared" si="12"/>
        <v>1</v>
      </c>
    </row>
    <row r="798" spans="1:33">
      <c r="A798" s="61" t="s">
        <v>56</v>
      </c>
      <c r="B798" s="28" t="s">
        <v>216</v>
      </c>
      <c r="C798" s="28" t="s">
        <v>217</v>
      </c>
      <c r="D798" s="45" t="s">
        <v>226</v>
      </c>
      <c r="E798" s="45" t="s">
        <v>227</v>
      </c>
      <c r="F798" s="58" t="s">
        <v>61</v>
      </c>
      <c r="G798" s="42" t="s">
        <v>10</v>
      </c>
      <c r="H798" s="26" t="s">
        <v>5</v>
      </c>
      <c r="I798" s="24" t="s">
        <v>6</v>
      </c>
      <c r="J798" s="38" t="s">
        <v>7</v>
      </c>
      <c r="K798" s="53">
        <v>60</v>
      </c>
      <c r="L798" s="70">
        <v>1</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c r="AG798" s="93">
        <f t="shared" si="12"/>
        <v>1</v>
      </c>
    </row>
    <row r="799" spans="1:33" ht="92.45">
      <c r="A799" s="61" t="s">
        <v>56</v>
      </c>
      <c r="B799" s="24" t="s">
        <v>93</v>
      </c>
      <c r="C799" s="24" t="s">
        <v>94</v>
      </c>
      <c r="D799" s="24" t="s">
        <v>95</v>
      </c>
      <c r="E799" s="24" t="s">
        <v>96</v>
      </c>
      <c r="F799" s="58" t="s">
        <v>61</v>
      </c>
      <c r="G799" s="42" t="s">
        <v>7</v>
      </c>
      <c r="H799" s="26" t="s">
        <v>5</v>
      </c>
      <c r="I799" s="24" t="s">
        <v>9</v>
      </c>
      <c r="J799" s="38" t="s">
        <v>7</v>
      </c>
      <c r="K799" s="53">
        <v>50</v>
      </c>
      <c r="L799" s="70">
        <v>1</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c r="AG799" s="93">
        <f t="shared" si="12"/>
        <v>1</v>
      </c>
    </row>
    <row r="800" spans="1:33" ht="92.45">
      <c r="A800" s="61" t="s">
        <v>56</v>
      </c>
      <c r="B800" s="24" t="s">
        <v>84</v>
      </c>
      <c r="C800" s="24" t="s">
        <v>85</v>
      </c>
      <c r="D800" s="45" t="s">
        <v>235</v>
      </c>
      <c r="E800" s="45" t="s">
        <v>236</v>
      </c>
      <c r="F800" s="58" t="s">
        <v>61</v>
      </c>
      <c r="G800" s="42" t="s">
        <v>7</v>
      </c>
      <c r="H800" s="26" t="s">
        <v>5</v>
      </c>
      <c r="I800" s="24" t="s">
        <v>6</v>
      </c>
      <c r="J800" s="38" t="s">
        <v>7</v>
      </c>
      <c r="K800" s="53">
        <v>40</v>
      </c>
      <c r="L800" s="70">
        <v>1</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c r="AG800" s="93">
        <f t="shared" si="12"/>
        <v>1</v>
      </c>
    </row>
    <row r="801" spans="1:33" ht="92.45">
      <c r="A801" s="61" t="s">
        <v>56</v>
      </c>
      <c r="B801" s="24" t="s">
        <v>84</v>
      </c>
      <c r="C801" s="24" t="s">
        <v>85</v>
      </c>
      <c r="D801" s="45" t="s">
        <v>235</v>
      </c>
      <c r="E801" s="45" t="s">
        <v>236</v>
      </c>
      <c r="F801" s="58" t="s">
        <v>61</v>
      </c>
      <c r="G801" s="42" t="s">
        <v>7</v>
      </c>
      <c r="H801" s="26" t="s">
        <v>5</v>
      </c>
      <c r="I801" s="24" t="s">
        <v>12</v>
      </c>
      <c r="J801" s="38" t="s">
        <v>7</v>
      </c>
      <c r="K801" s="53">
        <v>40</v>
      </c>
      <c r="L801" s="70">
        <v>1</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c r="AG801" s="93">
        <f t="shared" si="12"/>
        <v>1</v>
      </c>
    </row>
    <row r="802" spans="1:33" ht="39.6">
      <c r="A802" s="56" t="s">
        <v>56</v>
      </c>
      <c r="B802" s="24" t="s">
        <v>66</v>
      </c>
      <c r="C802" s="24" t="s">
        <v>67</v>
      </c>
      <c r="D802" s="45" t="s">
        <v>68</v>
      </c>
      <c r="E802" s="45" t="s">
        <v>69</v>
      </c>
      <c r="F802" s="58" t="s">
        <v>61</v>
      </c>
      <c r="G802" s="42" t="s">
        <v>7</v>
      </c>
      <c r="H802" s="26" t="s">
        <v>5</v>
      </c>
      <c r="I802" s="24" t="s">
        <v>9</v>
      </c>
      <c r="J802" s="38" t="s">
        <v>7</v>
      </c>
      <c r="K802" s="53">
        <v>40</v>
      </c>
      <c r="L802" s="70">
        <v>1</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c r="AG802" s="93">
        <f t="shared" si="12"/>
        <v>1</v>
      </c>
    </row>
    <row r="803" spans="1:33" ht="39.6">
      <c r="A803" s="56" t="s">
        <v>56</v>
      </c>
      <c r="B803" s="24" t="s">
        <v>66</v>
      </c>
      <c r="C803" s="24" t="s">
        <v>67</v>
      </c>
      <c r="D803" s="45" t="s">
        <v>68</v>
      </c>
      <c r="E803" s="45" t="s">
        <v>69</v>
      </c>
      <c r="F803" s="58" t="s">
        <v>61</v>
      </c>
      <c r="G803" s="42" t="s">
        <v>7</v>
      </c>
      <c r="H803" s="26" t="s">
        <v>5</v>
      </c>
      <c r="I803" s="24" t="s">
        <v>12</v>
      </c>
      <c r="J803" s="38" t="s">
        <v>7</v>
      </c>
      <c r="K803" s="53">
        <v>40</v>
      </c>
      <c r="L803" s="70">
        <v>1</v>
      </c>
      <c r="M803" s="24">
        <v>2.5</v>
      </c>
      <c r="N803" s="43" t="s">
        <v>336</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c r="AG803" s="93">
        <f t="shared" si="12"/>
        <v>1</v>
      </c>
    </row>
    <row r="804" spans="1:33" ht="26.45">
      <c r="A804" s="56" t="s">
        <v>56</v>
      </c>
      <c r="B804" s="24" t="s">
        <v>66</v>
      </c>
      <c r="C804" s="24" t="s">
        <v>67</v>
      </c>
      <c r="D804" s="45" t="s">
        <v>68</v>
      </c>
      <c r="E804" s="45" t="s">
        <v>69</v>
      </c>
      <c r="F804" s="58" t="s">
        <v>61</v>
      </c>
      <c r="G804" s="42" t="s">
        <v>7</v>
      </c>
      <c r="H804" s="26" t="s">
        <v>5</v>
      </c>
      <c r="I804" s="24" t="s">
        <v>12</v>
      </c>
      <c r="J804" s="38" t="s">
        <v>7</v>
      </c>
      <c r="K804" s="53">
        <v>40</v>
      </c>
      <c r="L804" s="70">
        <v>1</v>
      </c>
      <c r="M804" s="24">
        <v>25</v>
      </c>
      <c r="N804" s="43" t="s">
        <v>336</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c r="AG804" s="93">
        <f t="shared" si="12"/>
        <v>1</v>
      </c>
    </row>
    <row r="805" spans="1:33">
      <c r="A805" s="61" t="s">
        <v>56</v>
      </c>
      <c r="B805" s="28" t="s">
        <v>216</v>
      </c>
      <c r="C805" s="28" t="s">
        <v>217</v>
      </c>
      <c r="D805" s="45" t="s">
        <v>226</v>
      </c>
      <c r="E805" s="45" t="s">
        <v>227</v>
      </c>
      <c r="F805" s="58" t="s">
        <v>61</v>
      </c>
      <c r="G805" s="42" t="s">
        <v>10</v>
      </c>
      <c r="H805" s="26" t="s">
        <v>5</v>
      </c>
      <c r="I805" s="24" t="s">
        <v>6</v>
      </c>
      <c r="J805" s="38" t="s">
        <v>7</v>
      </c>
      <c r="K805" s="53">
        <v>60</v>
      </c>
      <c r="L805" s="70">
        <v>1</v>
      </c>
      <c r="M805" s="24">
        <v>90</v>
      </c>
      <c r="N805" s="43" t="s">
        <v>336</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c r="AG805" s="93">
        <f t="shared" si="12"/>
        <v>1</v>
      </c>
    </row>
    <row r="806" spans="1:33" ht="26.45">
      <c r="A806" s="61" t="s">
        <v>56</v>
      </c>
      <c r="B806" s="24" t="s">
        <v>221</v>
      </c>
      <c r="C806" s="24" t="s">
        <v>222</v>
      </c>
      <c r="D806" s="24" t="s">
        <v>247</v>
      </c>
      <c r="E806" s="24" t="s">
        <v>248</v>
      </c>
      <c r="F806" s="58" t="s">
        <v>61</v>
      </c>
      <c r="G806" s="42" t="s">
        <v>7</v>
      </c>
      <c r="H806" s="26" t="s">
        <v>8</v>
      </c>
      <c r="I806" s="24" t="s">
        <v>12</v>
      </c>
      <c r="J806" s="38" t="s">
        <v>10</v>
      </c>
      <c r="K806" s="53">
        <v>70</v>
      </c>
      <c r="L806" s="70">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c r="AG806" s="93">
        <f t="shared" si="12"/>
        <v>0</v>
      </c>
    </row>
    <row r="807" spans="1:33" ht="26.45">
      <c r="A807" s="61" t="s">
        <v>56</v>
      </c>
      <c r="B807" s="24" t="s">
        <v>221</v>
      </c>
      <c r="C807" s="24" t="s">
        <v>222</v>
      </c>
      <c r="D807" s="24" t="s">
        <v>247</v>
      </c>
      <c r="E807" s="24" t="s">
        <v>248</v>
      </c>
      <c r="F807" s="58" t="s">
        <v>61</v>
      </c>
      <c r="G807" s="42" t="s">
        <v>7</v>
      </c>
      <c r="H807" s="26" t="s">
        <v>8</v>
      </c>
      <c r="I807" s="24" t="s">
        <v>9</v>
      </c>
      <c r="J807" s="38" t="s">
        <v>10</v>
      </c>
      <c r="K807" s="53">
        <v>70</v>
      </c>
      <c r="L807" s="70">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c r="AG807" s="93">
        <f t="shared" si="12"/>
        <v>0</v>
      </c>
    </row>
    <row r="808" spans="1:33" ht="26.45">
      <c r="A808" s="61" t="s">
        <v>56</v>
      </c>
      <c r="B808" s="24" t="s">
        <v>221</v>
      </c>
      <c r="C808" s="24" t="s">
        <v>222</v>
      </c>
      <c r="D808" s="24" t="s">
        <v>247</v>
      </c>
      <c r="E808" s="24" t="s">
        <v>248</v>
      </c>
      <c r="F808" s="58" t="s">
        <v>61</v>
      </c>
      <c r="G808" s="42" t="s">
        <v>7</v>
      </c>
      <c r="H808" s="26" t="s">
        <v>8</v>
      </c>
      <c r="I808" s="24" t="s">
        <v>6</v>
      </c>
      <c r="J808" s="38" t="s">
        <v>10</v>
      </c>
      <c r="K808" s="27">
        <v>70</v>
      </c>
      <c r="L808" s="70">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c r="AG808" s="93">
        <f t="shared" si="12"/>
        <v>0</v>
      </c>
    </row>
    <row r="809" spans="1:33" ht="26.45">
      <c r="A809" s="61" t="s">
        <v>56</v>
      </c>
      <c r="B809" s="24" t="s">
        <v>221</v>
      </c>
      <c r="C809" s="24" t="s">
        <v>222</v>
      </c>
      <c r="D809" s="24" t="s">
        <v>247</v>
      </c>
      <c r="E809" s="24" t="s">
        <v>248</v>
      </c>
      <c r="F809" s="58" t="s">
        <v>61</v>
      </c>
      <c r="G809" s="42" t="s">
        <v>7</v>
      </c>
      <c r="H809" s="26" t="s">
        <v>8</v>
      </c>
      <c r="I809" s="24" t="s">
        <v>12</v>
      </c>
      <c r="J809" s="38" t="s">
        <v>10</v>
      </c>
      <c r="K809" s="27">
        <v>70</v>
      </c>
      <c r="L809" s="70">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c r="AG809" s="93">
        <f t="shared" si="12"/>
        <v>0</v>
      </c>
    </row>
    <row r="810" spans="1:33" ht="26.45">
      <c r="A810" s="61" t="s">
        <v>56</v>
      </c>
      <c r="B810" s="24" t="s">
        <v>221</v>
      </c>
      <c r="C810" s="24" t="s">
        <v>222</v>
      </c>
      <c r="D810" s="24" t="s">
        <v>247</v>
      </c>
      <c r="E810" s="24" t="s">
        <v>248</v>
      </c>
      <c r="F810" s="58" t="s">
        <v>61</v>
      </c>
      <c r="G810" s="42" t="s">
        <v>7</v>
      </c>
      <c r="H810" s="26" t="s">
        <v>8</v>
      </c>
      <c r="I810" s="24" t="s">
        <v>9</v>
      </c>
      <c r="J810" s="38" t="s">
        <v>10</v>
      </c>
      <c r="K810" s="27">
        <v>70</v>
      </c>
      <c r="L810" s="70">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c r="AG810" s="93">
        <f t="shared" si="12"/>
        <v>0</v>
      </c>
    </row>
    <row r="811" spans="1:33" ht="26.45">
      <c r="A811" s="61" t="s">
        <v>56</v>
      </c>
      <c r="B811" s="24" t="s">
        <v>221</v>
      </c>
      <c r="C811" s="24" t="s">
        <v>222</v>
      </c>
      <c r="D811" s="24" t="s">
        <v>247</v>
      </c>
      <c r="E811" s="24" t="s">
        <v>248</v>
      </c>
      <c r="F811" s="58" t="s">
        <v>61</v>
      </c>
      <c r="G811" s="42" t="s">
        <v>7</v>
      </c>
      <c r="H811" s="26" t="s">
        <v>8</v>
      </c>
      <c r="I811" s="24" t="s">
        <v>6</v>
      </c>
      <c r="J811" s="38" t="s">
        <v>10</v>
      </c>
      <c r="K811" s="27">
        <v>70</v>
      </c>
      <c r="L811" s="70">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c r="AG811" s="93">
        <f t="shared" si="12"/>
        <v>0</v>
      </c>
    </row>
    <row r="812" spans="1:33" ht="26.45">
      <c r="A812" s="61" t="s">
        <v>56</v>
      </c>
      <c r="B812" s="24" t="s">
        <v>221</v>
      </c>
      <c r="C812" s="24" t="s">
        <v>222</v>
      </c>
      <c r="D812" s="24" t="s">
        <v>247</v>
      </c>
      <c r="E812" s="24" t="s">
        <v>248</v>
      </c>
      <c r="F812" s="58" t="s">
        <v>61</v>
      </c>
      <c r="G812" s="42" t="s">
        <v>7</v>
      </c>
      <c r="H812" s="26" t="s">
        <v>8</v>
      </c>
      <c r="I812" s="24" t="s">
        <v>12</v>
      </c>
      <c r="J812" s="38" t="s">
        <v>10</v>
      </c>
      <c r="K812" s="27">
        <v>70</v>
      </c>
      <c r="L812" s="70">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c r="AG812" s="93">
        <f t="shared" si="12"/>
        <v>0</v>
      </c>
    </row>
    <row r="813" spans="1:33" ht="26.45">
      <c r="A813" s="61" t="s">
        <v>56</v>
      </c>
      <c r="B813" s="24" t="s">
        <v>221</v>
      </c>
      <c r="C813" s="24" t="s">
        <v>222</v>
      </c>
      <c r="D813" s="24" t="s">
        <v>247</v>
      </c>
      <c r="E813" s="24" t="s">
        <v>248</v>
      </c>
      <c r="F813" s="58" t="s">
        <v>61</v>
      </c>
      <c r="G813" s="42" t="s">
        <v>7</v>
      </c>
      <c r="H813" s="26" t="s">
        <v>8</v>
      </c>
      <c r="I813" s="24" t="s">
        <v>9</v>
      </c>
      <c r="J813" s="38" t="s">
        <v>10</v>
      </c>
      <c r="K813" s="27">
        <v>70</v>
      </c>
      <c r="L813" s="70">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c r="AG813" s="93">
        <f t="shared" si="12"/>
        <v>0</v>
      </c>
    </row>
    <row r="814" spans="1:33" ht="26.45">
      <c r="A814" s="61" t="s">
        <v>56</v>
      </c>
      <c r="B814" s="24" t="s">
        <v>221</v>
      </c>
      <c r="C814" s="24" t="s">
        <v>222</v>
      </c>
      <c r="D814" s="24" t="s">
        <v>247</v>
      </c>
      <c r="E814" s="24" t="s">
        <v>248</v>
      </c>
      <c r="F814" s="58" t="s">
        <v>61</v>
      </c>
      <c r="G814" s="42" t="s">
        <v>7</v>
      </c>
      <c r="H814" s="26" t="s">
        <v>8</v>
      </c>
      <c r="I814" s="24" t="s">
        <v>6</v>
      </c>
      <c r="J814" s="38" t="s">
        <v>10</v>
      </c>
      <c r="K814" s="27">
        <v>70</v>
      </c>
      <c r="L814" s="70">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c r="AG814" s="93">
        <f t="shared" si="12"/>
        <v>0</v>
      </c>
    </row>
    <row r="815" spans="1:33" ht="26.45">
      <c r="A815" s="61" t="s">
        <v>56</v>
      </c>
      <c r="B815" s="24" t="s">
        <v>221</v>
      </c>
      <c r="C815" s="24" t="s">
        <v>222</v>
      </c>
      <c r="D815" s="24" t="s">
        <v>247</v>
      </c>
      <c r="E815" s="24" t="s">
        <v>248</v>
      </c>
      <c r="F815" s="58" t="s">
        <v>61</v>
      </c>
      <c r="G815" s="42" t="s">
        <v>7</v>
      </c>
      <c r="H815" s="26" t="s">
        <v>8</v>
      </c>
      <c r="I815" s="24" t="s">
        <v>12</v>
      </c>
      <c r="J815" s="38" t="s">
        <v>10</v>
      </c>
      <c r="K815" s="27">
        <v>70</v>
      </c>
      <c r="L815" s="70">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c r="AG815" s="93">
        <f t="shared" si="12"/>
        <v>0</v>
      </c>
    </row>
    <row r="816" spans="1:33" ht="26.45">
      <c r="A816" s="61" t="s">
        <v>56</v>
      </c>
      <c r="B816" s="24" t="s">
        <v>221</v>
      </c>
      <c r="C816" s="24" t="s">
        <v>222</v>
      </c>
      <c r="D816" s="24" t="s">
        <v>247</v>
      </c>
      <c r="E816" s="24" t="s">
        <v>248</v>
      </c>
      <c r="F816" s="58" t="s">
        <v>61</v>
      </c>
      <c r="G816" s="42" t="s">
        <v>7</v>
      </c>
      <c r="H816" s="26" t="s">
        <v>8</v>
      </c>
      <c r="I816" s="24" t="s">
        <v>9</v>
      </c>
      <c r="J816" s="38" t="s">
        <v>10</v>
      </c>
      <c r="K816" s="27">
        <v>70</v>
      </c>
      <c r="L816" s="70">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c r="AG816" s="93">
        <f t="shared" si="12"/>
        <v>0</v>
      </c>
    </row>
    <row r="817" spans="1:33" ht="26.45">
      <c r="A817" s="61" t="s">
        <v>56</v>
      </c>
      <c r="B817" s="24" t="s">
        <v>221</v>
      </c>
      <c r="C817" s="24" t="s">
        <v>222</v>
      </c>
      <c r="D817" s="24" t="s">
        <v>247</v>
      </c>
      <c r="E817" s="24" t="s">
        <v>248</v>
      </c>
      <c r="F817" s="58" t="s">
        <v>61</v>
      </c>
      <c r="G817" s="42" t="s">
        <v>7</v>
      </c>
      <c r="H817" s="26" t="s">
        <v>8</v>
      </c>
      <c r="I817" s="24" t="s">
        <v>6</v>
      </c>
      <c r="J817" s="38" t="s">
        <v>10</v>
      </c>
      <c r="K817" s="27">
        <v>70</v>
      </c>
      <c r="L817" s="70">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c r="AG817" s="93">
        <f t="shared" si="12"/>
        <v>0</v>
      </c>
    </row>
    <row r="818" spans="1:33" ht="26.45">
      <c r="A818" s="61" t="s">
        <v>56</v>
      </c>
      <c r="B818" s="24" t="s">
        <v>221</v>
      </c>
      <c r="C818" s="24" t="s">
        <v>222</v>
      </c>
      <c r="D818" s="24" t="s">
        <v>247</v>
      </c>
      <c r="E818" s="24" t="s">
        <v>248</v>
      </c>
      <c r="F818" s="58" t="s">
        <v>61</v>
      </c>
      <c r="G818" s="42" t="s">
        <v>7</v>
      </c>
      <c r="H818" s="26" t="s">
        <v>8</v>
      </c>
      <c r="I818" s="24" t="s">
        <v>12</v>
      </c>
      <c r="J818" s="38" t="s">
        <v>10</v>
      </c>
      <c r="K818" s="27">
        <v>70</v>
      </c>
      <c r="L818" s="70">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c r="AG818" s="93">
        <f t="shared" si="12"/>
        <v>0</v>
      </c>
    </row>
    <row r="819" spans="1:33" ht="26.45">
      <c r="A819" s="61" t="s">
        <v>56</v>
      </c>
      <c r="B819" s="24" t="s">
        <v>221</v>
      </c>
      <c r="C819" s="24" t="s">
        <v>222</v>
      </c>
      <c r="D819" s="24" t="s">
        <v>247</v>
      </c>
      <c r="E819" s="24" t="s">
        <v>248</v>
      </c>
      <c r="F819" s="58" t="s">
        <v>61</v>
      </c>
      <c r="G819" s="42" t="s">
        <v>7</v>
      </c>
      <c r="H819" s="26" t="s">
        <v>8</v>
      </c>
      <c r="I819" s="24" t="s">
        <v>9</v>
      </c>
      <c r="J819" s="38" t="s">
        <v>10</v>
      </c>
      <c r="K819" s="27">
        <v>70</v>
      </c>
      <c r="L819" s="70">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c r="AG819" s="93">
        <f t="shared" si="12"/>
        <v>0</v>
      </c>
    </row>
    <row r="820" spans="1:33" ht="26.45">
      <c r="A820" s="61" t="s">
        <v>56</v>
      </c>
      <c r="B820" s="24" t="s">
        <v>221</v>
      </c>
      <c r="C820" s="24" t="s">
        <v>222</v>
      </c>
      <c r="D820" s="24" t="s">
        <v>247</v>
      </c>
      <c r="E820" s="24" t="s">
        <v>248</v>
      </c>
      <c r="F820" s="58" t="s">
        <v>61</v>
      </c>
      <c r="G820" s="42" t="s">
        <v>7</v>
      </c>
      <c r="H820" s="26" t="s">
        <v>8</v>
      </c>
      <c r="I820" s="24" t="s">
        <v>6</v>
      </c>
      <c r="J820" s="38" t="s">
        <v>10</v>
      </c>
      <c r="K820" s="27">
        <v>70</v>
      </c>
      <c r="L820" s="70">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c r="AG820" s="93">
        <f t="shared" si="12"/>
        <v>0</v>
      </c>
    </row>
    <row r="821" spans="1:33" ht="26.45">
      <c r="A821" s="61" t="s">
        <v>56</v>
      </c>
      <c r="B821" s="24" t="s">
        <v>221</v>
      </c>
      <c r="C821" s="24" t="s">
        <v>222</v>
      </c>
      <c r="D821" s="24" t="s">
        <v>247</v>
      </c>
      <c r="E821" s="24" t="s">
        <v>248</v>
      </c>
      <c r="F821" s="58" t="s">
        <v>61</v>
      </c>
      <c r="G821" s="42" t="s">
        <v>7</v>
      </c>
      <c r="H821" s="26" t="s">
        <v>11</v>
      </c>
      <c r="I821" s="24" t="s">
        <v>12</v>
      </c>
      <c r="J821" s="38" t="s">
        <v>10</v>
      </c>
      <c r="K821" s="27">
        <v>70</v>
      </c>
      <c r="L821" s="70">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c r="AG821" s="93">
        <f t="shared" si="12"/>
        <v>0</v>
      </c>
    </row>
    <row r="822" spans="1:33" ht="26.45">
      <c r="A822" s="61" t="s">
        <v>56</v>
      </c>
      <c r="B822" s="24" t="s">
        <v>221</v>
      </c>
      <c r="C822" s="24" t="s">
        <v>222</v>
      </c>
      <c r="D822" s="24" t="s">
        <v>247</v>
      </c>
      <c r="E822" s="24" t="s">
        <v>248</v>
      </c>
      <c r="F822" s="58" t="s">
        <v>61</v>
      </c>
      <c r="G822" s="42" t="s">
        <v>7</v>
      </c>
      <c r="H822" s="26" t="s">
        <v>11</v>
      </c>
      <c r="I822" s="24" t="s">
        <v>9</v>
      </c>
      <c r="J822" s="38" t="s">
        <v>10</v>
      </c>
      <c r="K822" s="27">
        <v>70</v>
      </c>
      <c r="L822" s="70">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c r="AG822" s="93">
        <f t="shared" si="12"/>
        <v>0</v>
      </c>
    </row>
    <row r="823" spans="1:33" ht="26.45">
      <c r="A823" s="61" t="s">
        <v>56</v>
      </c>
      <c r="B823" s="24" t="s">
        <v>221</v>
      </c>
      <c r="C823" s="24" t="s">
        <v>222</v>
      </c>
      <c r="D823" s="24" t="s">
        <v>247</v>
      </c>
      <c r="E823" s="24" t="s">
        <v>248</v>
      </c>
      <c r="F823" s="58" t="s">
        <v>61</v>
      </c>
      <c r="G823" s="42" t="s">
        <v>7</v>
      </c>
      <c r="H823" s="26" t="s">
        <v>11</v>
      </c>
      <c r="I823" s="24" t="s">
        <v>6</v>
      </c>
      <c r="J823" s="38" t="s">
        <v>10</v>
      </c>
      <c r="K823" s="27">
        <v>70</v>
      </c>
      <c r="L823" s="70">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c r="AG823" s="93">
        <f t="shared" si="12"/>
        <v>0</v>
      </c>
    </row>
    <row r="824" spans="1:33" ht="26.45">
      <c r="A824" s="61" t="s">
        <v>56</v>
      </c>
      <c r="B824" s="24" t="s">
        <v>221</v>
      </c>
      <c r="C824" s="24" t="s">
        <v>222</v>
      </c>
      <c r="D824" s="24" t="s">
        <v>247</v>
      </c>
      <c r="E824" s="24" t="s">
        <v>248</v>
      </c>
      <c r="F824" s="58" t="s">
        <v>61</v>
      </c>
      <c r="G824" s="42" t="s">
        <v>7</v>
      </c>
      <c r="H824" s="26" t="s">
        <v>11</v>
      </c>
      <c r="I824" s="24" t="s">
        <v>12</v>
      </c>
      <c r="J824" s="38" t="s">
        <v>10</v>
      </c>
      <c r="K824" s="27">
        <v>70</v>
      </c>
      <c r="L824" s="70">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c r="AG824" s="93">
        <f t="shared" si="12"/>
        <v>0</v>
      </c>
    </row>
    <row r="825" spans="1:33" ht="26.45">
      <c r="A825" s="61" t="s">
        <v>56</v>
      </c>
      <c r="B825" s="24" t="s">
        <v>221</v>
      </c>
      <c r="C825" s="24" t="s">
        <v>222</v>
      </c>
      <c r="D825" s="24" t="s">
        <v>247</v>
      </c>
      <c r="E825" s="24" t="s">
        <v>248</v>
      </c>
      <c r="F825" s="58" t="s">
        <v>61</v>
      </c>
      <c r="G825" s="42" t="s">
        <v>7</v>
      </c>
      <c r="H825" s="26" t="s">
        <v>11</v>
      </c>
      <c r="I825" s="24" t="s">
        <v>9</v>
      </c>
      <c r="J825" s="38" t="s">
        <v>10</v>
      </c>
      <c r="K825" s="27">
        <v>70</v>
      </c>
      <c r="L825" s="70">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c r="AG825" s="93">
        <f t="shared" si="12"/>
        <v>0</v>
      </c>
    </row>
    <row r="826" spans="1:33" ht="26.45">
      <c r="A826" s="61" t="s">
        <v>56</v>
      </c>
      <c r="B826" s="24" t="s">
        <v>221</v>
      </c>
      <c r="C826" s="24" t="s">
        <v>222</v>
      </c>
      <c r="D826" s="24" t="s">
        <v>247</v>
      </c>
      <c r="E826" s="24" t="s">
        <v>248</v>
      </c>
      <c r="F826" s="58" t="s">
        <v>61</v>
      </c>
      <c r="G826" s="42" t="s">
        <v>7</v>
      </c>
      <c r="H826" s="26" t="s">
        <v>11</v>
      </c>
      <c r="I826" s="24" t="s">
        <v>6</v>
      </c>
      <c r="J826" s="38" t="s">
        <v>10</v>
      </c>
      <c r="K826" s="27">
        <v>70</v>
      </c>
      <c r="L826" s="70">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c r="AG826" s="93">
        <f t="shared" si="12"/>
        <v>0</v>
      </c>
    </row>
    <row r="827" spans="1:33" ht="26.45">
      <c r="A827" s="61" t="s">
        <v>56</v>
      </c>
      <c r="B827" s="24" t="s">
        <v>221</v>
      </c>
      <c r="C827" s="24" t="s">
        <v>222</v>
      </c>
      <c r="D827" s="24" t="s">
        <v>247</v>
      </c>
      <c r="E827" s="24" t="s">
        <v>248</v>
      </c>
      <c r="F827" s="58" t="s">
        <v>61</v>
      </c>
      <c r="G827" s="42" t="s">
        <v>7</v>
      </c>
      <c r="H827" s="26" t="s">
        <v>11</v>
      </c>
      <c r="I827" s="24" t="s">
        <v>12</v>
      </c>
      <c r="J827" s="38" t="s">
        <v>10</v>
      </c>
      <c r="K827" s="27">
        <v>70</v>
      </c>
      <c r="L827" s="70">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c r="AG827" s="93">
        <f t="shared" si="12"/>
        <v>0</v>
      </c>
    </row>
    <row r="828" spans="1:33" ht="26.45">
      <c r="A828" s="61" t="s">
        <v>56</v>
      </c>
      <c r="B828" s="24" t="s">
        <v>221</v>
      </c>
      <c r="C828" s="24" t="s">
        <v>222</v>
      </c>
      <c r="D828" s="24" t="s">
        <v>247</v>
      </c>
      <c r="E828" s="24" t="s">
        <v>248</v>
      </c>
      <c r="F828" s="58" t="s">
        <v>61</v>
      </c>
      <c r="G828" s="42" t="s">
        <v>7</v>
      </c>
      <c r="H828" s="26" t="s">
        <v>11</v>
      </c>
      <c r="I828" s="24" t="s">
        <v>9</v>
      </c>
      <c r="J828" s="38" t="s">
        <v>10</v>
      </c>
      <c r="K828" s="27">
        <v>70</v>
      </c>
      <c r="L828" s="70">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c r="AG828" s="93">
        <f t="shared" si="12"/>
        <v>0</v>
      </c>
    </row>
    <row r="829" spans="1:33" ht="26.45">
      <c r="A829" s="61" t="s">
        <v>56</v>
      </c>
      <c r="B829" s="24" t="s">
        <v>221</v>
      </c>
      <c r="C829" s="24" t="s">
        <v>222</v>
      </c>
      <c r="D829" s="24" t="s">
        <v>247</v>
      </c>
      <c r="E829" s="24" t="s">
        <v>248</v>
      </c>
      <c r="F829" s="58" t="s">
        <v>61</v>
      </c>
      <c r="G829" s="42" t="s">
        <v>7</v>
      </c>
      <c r="H829" s="26" t="s">
        <v>11</v>
      </c>
      <c r="I829" s="24" t="s">
        <v>6</v>
      </c>
      <c r="J829" s="38" t="s">
        <v>10</v>
      </c>
      <c r="K829" s="27">
        <v>70</v>
      </c>
      <c r="L829" s="70">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c r="AG829" s="93">
        <f t="shared" si="12"/>
        <v>0</v>
      </c>
    </row>
    <row r="830" spans="1:33" ht="26.45">
      <c r="A830" s="61" t="s">
        <v>56</v>
      </c>
      <c r="B830" s="24" t="s">
        <v>221</v>
      </c>
      <c r="C830" s="24" t="s">
        <v>222</v>
      </c>
      <c r="D830" s="24" t="s">
        <v>247</v>
      </c>
      <c r="E830" s="24" t="s">
        <v>248</v>
      </c>
      <c r="F830" s="58" t="s">
        <v>61</v>
      </c>
      <c r="G830" s="42" t="s">
        <v>7</v>
      </c>
      <c r="H830" s="26" t="s">
        <v>11</v>
      </c>
      <c r="I830" s="24" t="s">
        <v>12</v>
      </c>
      <c r="J830" s="38" t="s">
        <v>10</v>
      </c>
      <c r="K830" s="27">
        <v>70</v>
      </c>
      <c r="L830" s="70">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c r="AG830" s="93">
        <f t="shared" si="12"/>
        <v>0</v>
      </c>
    </row>
    <row r="831" spans="1:33" ht="26.45">
      <c r="A831" s="61" t="s">
        <v>56</v>
      </c>
      <c r="B831" s="24" t="s">
        <v>221</v>
      </c>
      <c r="C831" s="24" t="s">
        <v>222</v>
      </c>
      <c r="D831" s="24" t="s">
        <v>247</v>
      </c>
      <c r="E831" s="24" t="s">
        <v>248</v>
      </c>
      <c r="F831" s="58" t="s">
        <v>61</v>
      </c>
      <c r="G831" s="42" t="s">
        <v>7</v>
      </c>
      <c r="H831" s="26" t="s">
        <v>11</v>
      </c>
      <c r="I831" s="24" t="s">
        <v>9</v>
      </c>
      <c r="J831" s="38" t="s">
        <v>10</v>
      </c>
      <c r="K831" s="27">
        <v>70</v>
      </c>
      <c r="L831" s="70">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c r="AG831" s="93">
        <f t="shared" si="12"/>
        <v>0</v>
      </c>
    </row>
    <row r="832" spans="1:33" ht="26.45">
      <c r="A832" s="61" t="s">
        <v>56</v>
      </c>
      <c r="B832" s="24" t="s">
        <v>221</v>
      </c>
      <c r="C832" s="24" t="s">
        <v>222</v>
      </c>
      <c r="D832" s="24" t="s">
        <v>247</v>
      </c>
      <c r="E832" s="24" t="s">
        <v>248</v>
      </c>
      <c r="F832" s="58" t="s">
        <v>61</v>
      </c>
      <c r="G832" s="42" t="s">
        <v>7</v>
      </c>
      <c r="H832" s="26" t="s">
        <v>11</v>
      </c>
      <c r="I832" s="24" t="s">
        <v>6</v>
      </c>
      <c r="J832" s="38" t="s">
        <v>10</v>
      </c>
      <c r="K832" s="27">
        <v>70</v>
      </c>
      <c r="L832" s="70">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c r="AG832" s="93">
        <f t="shared" si="12"/>
        <v>0</v>
      </c>
    </row>
    <row r="833" spans="1:33" ht="26.45">
      <c r="A833" s="61" t="s">
        <v>56</v>
      </c>
      <c r="B833" s="24" t="s">
        <v>221</v>
      </c>
      <c r="C833" s="24" t="s">
        <v>222</v>
      </c>
      <c r="D833" s="24" t="s">
        <v>247</v>
      </c>
      <c r="E833" s="24" t="s">
        <v>248</v>
      </c>
      <c r="F833" s="58" t="s">
        <v>61</v>
      </c>
      <c r="G833" s="42" t="s">
        <v>7</v>
      </c>
      <c r="H833" s="26" t="s">
        <v>11</v>
      </c>
      <c r="I833" s="24" t="s">
        <v>6</v>
      </c>
      <c r="J833" s="38" t="s">
        <v>10</v>
      </c>
      <c r="K833" s="27">
        <v>70</v>
      </c>
      <c r="L833" s="70">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c r="AG833" s="93">
        <f t="shared" si="12"/>
        <v>0</v>
      </c>
    </row>
    <row r="834" spans="1:33" ht="92.45">
      <c r="A834" s="61" t="s">
        <v>56</v>
      </c>
      <c r="B834" s="24" t="s">
        <v>93</v>
      </c>
      <c r="C834" s="24" t="s">
        <v>94</v>
      </c>
      <c r="D834" s="24" t="s">
        <v>95</v>
      </c>
      <c r="E834" s="24" t="s">
        <v>96</v>
      </c>
      <c r="F834" s="58" t="s">
        <v>61</v>
      </c>
      <c r="G834" s="42" t="s">
        <v>7</v>
      </c>
      <c r="H834" s="26" t="s">
        <v>5</v>
      </c>
      <c r="I834" s="24" t="s">
        <v>12</v>
      </c>
      <c r="J834" s="38" t="s">
        <v>7</v>
      </c>
      <c r="K834" s="27">
        <v>50</v>
      </c>
      <c r="L834" s="70">
        <v>1</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c r="AG834" s="93">
        <f t="shared" si="12"/>
        <v>1</v>
      </c>
    </row>
    <row r="835" spans="1:33" ht="92.45">
      <c r="A835" s="61" t="s">
        <v>56</v>
      </c>
      <c r="B835" s="24" t="s">
        <v>93</v>
      </c>
      <c r="C835" s="24" t="s">
        <v>94</v>
      </c>
      <c r="D835" s="24" t="s">
        <v>123</v>
      </c>
      <c r="E835" s="24" t="s">
        <v>124</v>
      </c>
      <c r="F835" s="58" t="s">
        <v>61</v>
      </c>
      <c r="G835" s="42" t="s">
        <v>7</v>
      </c>
      <c r="H835" s="26" t="s">
        <v>5</v>
      </c>
      <c r="I835" s="24" t="s">
        <v>9</v>
      </c>
      <c r="J835" s="38" t="s">
        <v>7</v>
      </c>
      <c r="K835" s="27">
        <v>50</v>
      </c>
      <c r="L835" s="70">
        <v>1</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c r="AG835" s="93">
        <f t="shared" si="12"/>
        <v>1</v>
      </c>
    </row>
    <row r="836" spans="1:33" ht="26.45">
      <c r="A836" s="61" t="s">
        <v>56</v>
      </c>
      <c r="B836" s="24" t="s">
        <v>221</v>
      </c>
      <c r="C836" s="24" t="s">
        <v>222</v>
      </c>
      <c r="D836" s="24" t="s">
        <v>223</v>
      </c>
      <c r="E836" s="24" t="s">
        <v>224</v>
      </c>
      <c r="F836" s="58" t="s">
        <v>61</v>
      </c>
      <c r="G836" s="42" t="s">
        <v>7</v>
      </c>
      <c r="H836" s="26" t="s">
        <v>5</v>
      </c>
      <c r="I836" s="24" t="s">
        <v>9</v>
      </c>
      <c r="J836" s="38" t="s">
        <v>10</v>
      </c>
      <c r="K836" s="27">
        <v>70</v>
      </c>
      <c r="L836" s="70">
        <v>1</v>
      </c>
      <c r="M836" s="24">
        <v>45</v>
      </c>
      <c r="N836" s="43" t="s">
        <v>337</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c r="AG836" s="93">
        <f t="shared" si="12"/>
        <v>1</v>
      </c>
    </row>
    <row r="837" spans="1:33" ht="92.45">
      <c r="A837" s="61" t="s">
        <v>56</v>
      </c>
      <c r="B837" s="24" t="s">
        <v>93</v>
      </c>
      <c r="C837" s="24" t="s">
        <v>94</v>
      </c>
      <c r="D837" s="24" t="s">
        <v>123</v>
      </c>
      <c r="E837" s="24" t="s">
        <v>124</v>
      </c>
      <c r="F837" s="58" t="s">
        <v>61</v>
      </c>
      <c r="G837" s="42" t="s">
        <v>7</v>
      </c>
      <c r="H837" s="26" t="s">
        <v>5</v>
      </c>
      <c r="I837" s="24" t="s">
        <v>6</v>
      </c>
      <c r="J837" s="38" t="s">
        <v>7</v>
      </c>
      <c r="K837" s="27">
        <v>50</v>
      </c>
      <c r="L837" s="70">
        <v>1</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c r="AG837" s="93">
        <f t="shared" si="12"/>
        <v>1</v>
      </c>
    </row>
    <row r="838" spans="1:33" ht="92.45">
      <c r="A838" s="61" t="s">
        <v>56</v>
      </c>
      <c r="B838" s="24" t="s">
        <v>84</v>
      </c>
      <c r="C838" s="24" t="s">
        <v>85</v>
      </c>
      <c r="D838" s="45" t="s">
        <v>235</v>
      </c>
      <c r="E838" s="45" t="s">
        <v>236</v>
      </c>
      <c r="F838" s="58" t="s">
        <v>61</v>
      </c>
      <c r="G838" s="42" t="s">
        <v>7</v>
      </c>
      <c r="H838" s="26" t="s">
        <v>5</v>
      </c>
      <c r="I838" s="24" t="s">
        <v>9</v>
      </c>
      <c r="J838" s="38" t="s">
        <v>7</v>
      </c>
      <c r="K838" s="27">
        <v>40</v>
      </c>
      <c r="L838" s="70">
        <v>1</v>
      </c>
      <c r="M838" s="24">
        <v>45</v>
      </c>
      <c r="N838" s="43" t="s">
        <v>338</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c r="AG838" s="93">
        <f t="shared" ref="AG838:AG901" si="13">ROUND(L838,0)</f>
        <v>1</v>
      </c>
    </row>
    <row r="839" spans="1:33" ht="92.45">
      <c r="A839" s="61" t="s">
        <v>56</v>
      </c>
      <c r="B839" s="24" t="s">
        <v>84</v>
      </c>
      <c r="C839" s="24" t="s">
        <v>85</v>
      </c>
      <c r="D839" s="45" t="s">
        <v>235</v>
      </c>
      <c r="E839" s="45" t="s">
        <v>236</v>
      </c>
      <c r="F839" s="58" t="s">
        <v>61</v>
      </c>
      <c r="G839" s="42" t="s">
        <v>7</v>
      </c>
      <c r="H839" s="26" t="s">
        <v>5</v>
      </c>
      <c r="I839" s="24" t="s">
        <v>9</v>
      </c>
      <c r="J839" s="38" t="s">
        <v>7</v>
      </c>
      <c r="K839" s="27">
        <v>40</v>
      </c>
      <c r="L839" s="70">
        <v>1</v>
      </c>
      <c r="M839" s="24">
        <v>90</v>
      </c>
      <c r="N839" s="43" t="s">
        <v>338</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c r="AG839" s="93">
        <f t="shared" si="13"/>
        <v>1</v>
      </c>
    </row>
    <row r="840" spans="1:33" ht="39.6">
      <c r="A840" s="56" t="s">
        <v>56</v>
      </c>
      <c r="B840" s="24" t="s">
        <v>66</v>
      </c>
      <c r="C840" s="24" t="s">
        <v>67</v>
      </c>
      <c r="D840" s="45" t="s">
        <v>68</v>
      </c>
      <c r="E840" s="45" t="s">
        <v>69</v>
      </c>
      <c r="F840" s="58" t="s">
        <v>61</v>
      </c>
      <c r="G840" s="42" t="s">
        <v>7</v>
      </c>
      <c r="H840" s="26" t="s">
        <v>5</v>
      </c>
      <c r="I840" s="24" t="s">
        <v>9</v>
      </c>
      <c r="J840" s="38" t="s">
        <v>7</v>
      </c>
      <c r="K840" s="27">
        <v>40</v>
      </c>
      <c r="L840" s="70">
        <v>2</v>
      </c>
      <c r="M840" s="24">
        <v>2.5</v>
      </c>
      <c r="N840" s="43" t="s">
        <v>339</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c r="AG840" s="93">
        <f t="shared" si="13"/>
        <v>2</v>
      </c>
    </row>
    <row r="841" spans="1:33" ht="39.6">
      <c r="A841" s="61" t="s">
        <v>56</v>
      </c>
      <c r="B841" s="24" t="s">
        <v>209</v>
      </c>
      <c r="C841" s="24" t="s">
        <v>210</v>
      </c>
      <c r="D841" s="45" t="s">
        <v>211</v>
      </c>
      <c r="E841" s="45" t="s">
        <v>212</v>
      </c>
      <c r="F841" s="58" t="s">
        <v>61</v>
      </c>
      <c r="G841" s="42" t="s">
        <v>7</v>
      </c>
      <c r="H841" s="26" t="s">
        <v>5</v>
      </c>
      <c r="I841" s="24" t="s">
        <v>12</v>
      </c>
      <c r="J841" s="38" t="s">
        <v>7</v>
      </c>
      <c r="K841" s="27">
        <v>40</v>
      </c>
      <c r="L841" s="70">
        <v>2</v>
      </c>
      <c r="M841" s="24">
        <v>45</v>
      </c>
      <c r="N841" s="43" t="s">
        <v>340</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c r="AG841" s="93">
        <f t="shared" si="13"/>
        <v>2</v>
      </c>
    </row>
    <row r="842" spans="1:33">
      <c r="A842" s="61" t="s">
        <v>56</v>
      </c>
      <c r="B842" s="28" t="s">
        <v>216</v>
      </c>
      <c r="C842" s="28" t="s">
        <v>217</v>
      </c>
      <c r="D842" s="45" t="s">
        <v>226</v>
      </c>
      <c r="E842" s="45" t="s">
        <v>227</v>
      </c>
      <c r="F842" s="58" t="s">
        <v>61</v>
      </c>
      <c r="G842" s="42" t="s">
        <v>10</v>
      </c>
      <c r="H842" s="26" t="s">
        <v>5</v>
      </c>
      <c r="I842" s="24" t="s">
        <v>6</v>
      </c>
      <c r="J842" s="38" t="s">
        <v>7</v>
      </c>
      <c r="K842" s="27">
        <v>60</v>
      </c>
      <c r="L842" s="70">
        <v>2</v>
      </c>
      <c r="M842" s="24">
        <v>25</v>
      </c>
      <c r="N842" s="43" t="s">
        <v>341</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c r="AG842" s="93">
        <f t="shared" si="13"/>
        <v>2</v>
      </c>
    </row>
    <row r="843" spans="1:33" ht="26.45">
      <c r="A843" s="61" t="s">
        <v>56</v>
      </c>
      <c r="B843" s="24" t="s">
        <v>221</v>
      </c>
      <c r="C843" s="24" t="s">
        <v>222</v>
      </c>
      <c r="D843" s="24" t="s">
        <v>223</v>
      </c>
      <c r="E843" s="24" t="s">
        <v>224</v>
      </c>
      <c r="F843" s="58" t="s">
        <v>61</v>
      </c>
      <c r="G843" s="42" t="s">
        <v>7</v>
      </c>
      <c r="H843" s="26" t="s">
        <v>5</v>
      </c>
      <c r="I843" s="24" t="s">
        <v>9</v>
      </c>
      <c r="J843" s="38" t="s">
        <v>10</v>
      </c>
      <c r="K843" s="27">
        <v>70</v>
      </c>
      <c r="L843" s="70">
        <v>2</v>
      </c>
      <c r="M843" s="24">
        <v>90</v>
      </c>
      <c r="N843" s="43" t="s">
        <v>342</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c r="AG843" s="93">
        <f t="shared" si="13"/>
        <v>2</v>
      </c>
    </row>
    <row r="844" spans="1:33" ht="39.6">
      <c r="A844" s="61" t="s">
        <v>56</v>
      </c>
      <c r="B844" s="24" t="s">
        <v>209</v>
      </c>
      <c r="C844" s="24" t="s">
        <v>210</v>
      </c>
      <c r="D844" s="45" t="s">
        <v>211</v>
      </c>
      <c r="E844" s="45" t="s">
        <v>212</v>
      </c>
      <c r="F844" s="58" t="s">
        <v>61</v>
      </c>
      <c r="G844" s="42" t="s">
        <v>7</v>
      </c>
      <c r="H844" s="26" t="s">
        <v>5</v>
      </c>
      <c r="I844" s="24" t="s">
        <v>9</v>
      </c>
      <c r="J844" s="38" t="s">
        <v>7</v>
      </c>
      <c r="K844" s="27">
        <v>40</v>
      </c>
      <c r="L844" s="70">
        <v>2</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c r="AG844" s="93">
        <f t="shared" si="13"/>
        <v>2</v>
      </c>
    </row>
    <row r="845" spans="1:33" ht="26.45">
      <c r="A845" s="61" t="s">
        <v>56</v>
      </c>
      <c r="B845" s="24" t="s">
        <v>221</v>
      </c>
      <c r="C845" s="24" t="s">
        <v>222</v>
      </c>
      <c r="D845" s="24" t="s">
        <v>292</v>
      </c>
      <c r="E845" s="24" t="s">
        <v>293</v>
      </c>
      <c r="F845" s="58" t="s">
        <v>61</v>
      </c>
      <c r="G845" s="42" t="s">
        <v>7</v>
      </c>
      <c r="H845" s="26" t="s">
        <v>8</v>
      </c>
      <c r="I845" s="24" t="s">
        <v>12</v>
      </c>
      <c r="J845" s="38" t="s">
        <v>10</v>
      </c>
      <c r="K845" s="27">
        <v>70</v>
      </c>
      <c r="L845" s="70">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c r="AG845" s="93">
        <f t="shared" si="13"/>
        <v>0</v>
      </c>
    </row>
    <row r="846" spans="1:33" ht="26.45">
      <c r="A846" s="61" t="s">
        <v>56</v>
      </c>
      <c r="B846" s="24" t="s">
        <v>221</v>
      </c>
      <c r="C846" s="24" t="s">
        <v>222</v>
      </c>
      <c r="D846" s="24" t="s">
        <v>292</v>
      </c>
      <c r="E846" s="24" t="s">
        <v>293</v>
      </c>
      <c r="F846" s="58" t="s">
        <v>61</v>
      </c>
      <c r="G846" s="42" t="s">
        <v>7</v>
      </c>
      <c r="H846" s="26" t="s">
        <v>8</v>
      </c>
      <c r="I846" s="24" t="s">
        <v>9</v>
      </c>
      <c r="J846" s="38" t="s">
        <v>10</v>
      </c>
      <c r="K846" s="27">
        <v>70</v>
      </c>
      <c r="L846" s="70">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c r="AG846" s="93">
        <f t="shared" si="13"/>
        <v>0</v>
      </c>
    </row>
    <row r="847" spans="1:33" ht="26.45">
      <c r="A847" s="61" t="s">
        <v>56</v>
      </c>
      <c r="B847" s="24" t="s">
        <v>221</v>
      </c>
      <c r="C847" s="24" t="s">
        <v>222</v>
      </c>
      <c r="D847" s="24" t="s">
        <v>292</v>
      </c>
      <c r="E847" s="24" t="s">
        <v>293</v>
      </c>
      <c r="F847" s="58" t="s">
        <v>61</v>
      </c>
      <c r="G847" s="42" t="s">
        <v>7</v>
      </c>
      <c r="H847" s="26" t="s">
        <v>8</v>
      </c>
      <c r="I847" s="24" t="s">
        <v>6</v>
      </c>
      <c r="J847" s="38" t="s">
        <v>10</v>
      </c>
      <c r="K847" s="27">
        <v>70</v>
      </c>
      <c r="L847" s="70">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c r="AG847" s="93">
        <f t="shared" si="13"/>
        <v>0</v>
      </c>
    </row>
    <row r="848" spans="1:33" ht="26.45">
      <c r="A848" s="61" t="s">
        <v>56</v>
      </c>
      <c r="B848" s="24" t="s">
        <v>221</v>
      </c>
      <c r="C848" s="24" t="s">
        <v>222</v>
      </c>
      <c r="D848" s="24" t="s">
        <v>292</v>
      </c>
      <c r="E848" s="24" t="s">
        <v>293</v>
      </c>
      <c r="F848" s="58" t="s">
        <v>61</v>
      </c>
      <c r="G848" s="42" t="s">
        <v>7</v>
      </c>
      <c r="H848" s="26" t="s">
        <v>8</v>
      </c>
      <c r="I848" s="24" t="s">
        <v>12</v>
      </c>
      <c r="J848" s="38" t="s">
        <v>10</v>
      </c>
      <c r="K848" s="27">
        <v>70</v>
      </c>
      <c r="L848" s="70">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c r="AG848" s="93">
        <f t="shared" si="13"/>
        <v>0</v>
      </c>
    </row>
    <row r="849" spans="1:33" ht="26.45">
      <c r="A849" s="61" t="s">
        <v>56</v>
      </c>
      <c r="B849" s="24" t="s">
        <v>221</v>
      </c>
      <c r="C849" s="24" t="s">
        <v>222</v>
      </c>
      <c r="D849" s="24" t="s">
        <v>292</v>
      </c>
      <c r="E849" s="24" t="s">
        <v>293</v>
      </c>
      <c r="F849" s="58" t="s">
        <v>61</v>
      </c>
      <c r="G849" s="42" t="s">
        <v>7</v>
      </c>
      <c r="H849" s="26" t="s">
        <v>8</v>
      </c>
      <c r="I849" s="24" t="s">
        <v>9</v>
      </c>
      <c r="J849" s="38" t="s">
        <v>10</v>
      </c>
      <c r="K849" s="27">
        <v>70</v>
      </c>
      <c r="L849" s="70">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c r="AG849" s="93">
        <f t="shared" si="13"/>
        <v>0</v>
      </c>
    </row>
    <row r="850" spans="1:33" ht="26.45">
      <c r="A850" s="61" t="s">
        <v>56</v>
      </c>
      <c r="B850" s="24" t="s">
        <v>221</v>
      </c>
      <c r="C850" s="24" t="s">
        <v>222</v>
      </c>
      <c r="D850" s="24" t="s">
        <v>292</v>
      </c>
      <c r="E850" s="24" t="s">
        <v>293</v>
      </c>
      <c r="F850" s="58" t="s">
        <v>61</v>
      </c>
      <c r="G850" s="42" t="s">
        <v>7</v>
      </c>
      <c r="H850" s="26" t="s">
        <v>8</v>
      </c>
      <c r="I850" s="24" t="s">
        <v>6</v>
      </c>
      <c r="J850" s="38" t="s">
        <v>10</v>
      </c>
      <c r="K850" s="27">
        <v>70</v>
      </c>
      <c r="L850" s="70">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c r="AG850" s="93">
        <f t="shared" si="13"/>
        <v>0</v>
      </c>
    </row>
    <row r="851" spans="1:33" ht="26.45">
      <c r="A851" s="61" t="s">
        <v>56</v>
      </c>
      <c r="B851" s="24" t="s">
        <v>221</v>
      </c>
      <c r="C851" s="24" t="s">
        <v>222</v>
      </c>
      <c r="D851" s="24" t="s">
        <v>292</v>
      </c>
      <c r="E851" s="24" t="s">
        <v>293</v>
      </c>
      <c r="F851" s="58" t="s">
        <v>61</v>
      </c>
      <c r="G851" s="42" t="s">
        <v>7</v>
      </c>
      <c r="H851" s="26" t="s">
        <v>8</v>
      </c>
      <c r="I851" s="24" t="s">
        <v>12</v>
      </c>
      <c r="J851" s="38" t="s">
        <v>10</v>
      </c>
      <c r="K851" s="27">
        <v>70</v>
      </c>
      <c r="L851" s="70">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c r="AG851" s="93">
        <f t="shared" si="13"/>
        <v>0</v>
      </c>
    </row>
    <row r="852" spans="1:33" ht="26.45">
      <c r="A852" s="61" t="s">
        <v>56</v>
      </c>
      <c r="B852" s="24" t="s">
        <v>221</v>
      </c>
      <c r="C852" s="24" t="s">
        <v>222</v>
      </c>
      <c r="D852" s="24" t="s">
        <v>292</v>
      </c>
      <c r="E852" s="24" t="s">
        <v>293</v>
      </c>
      <c r="F852" s="58" t="s">
        <v>61</v>
      </c>
      <c r="G852" s="42" t="s">
        <v>7</v>
      </c>
      <c r="H852" s="26" t="s">
        <v>8</v>
      </c>
      <c r="I852" s="24" t="s">
        <v>9</v>
      </c>
      <c r="J852" s="38" t="s">
        <v>10</v>
      </c>
      <c r="K852" s="27">
        <v>70</v>
      </c>
      <c r="L852" s="70">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c r="AG852" s="93">
        <f t="shared" si="13"/>
        <v>0</v>
      </c>
    </row>
    <row r="853" spans="1:33" ht="26.45">
      <c r="A853" s="61" t="s">
        <v>56</v>
      </c>
      <c r="B853" s="24" t="s">
        <v>221</v>
      </c>
      <c r="C853" s="24" t="s">
        <v>222</v>
      </c>
      <c r="D853" s="24" t="s">
        <v>292</v>
      </c>
      <c r="E853" s="24" t="s">
        <v>293</v>
      </c>
      <c r="F853" s="58" t="s">
        <v>61</v>
      </c>
      <c r="G853" s="42" t="s">
        <v>7</v>
      </c>
      <c r="H853" s="26" t="s">
        <v>8</v>
      </c>
      <c r="I853" s="24" t="s">
        <v>6</v>
      </c>
      <c r="J853" s="38" t="s">
        <v>10</v>
      </c>
      <c r="K853" s="27">
        <v>70</v>
      </c>
      <c r="L853" s="70">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c r="AG853" s="93">
        <f t="shared" si="13"/>
        <v>0</v>
      </c>
    </row>
    <row r="854" spans="1:33" ht="26.45">
      <c r="A854" s="61" t="s">
        <v>56</v>
      </c>
      <c r="B854" s="24" t="s">
        <v>221</v>
      </c>
      <c r="C854" s="24" t="s">
        <v>222</v>
      </c>
      <c r="D854" s="24" t="s">
        <v>292</v>
      </c>
      <c r="E854" s="24" t="s">
        <v>293</v>
      </c>
      <c r="F854" s="58" t="s">
        <v>61</v>
      </c>
      <c r="G854" s="42" t="s">
        <v>7</v>
      </c>
      <c r="H854" s="26" t="s">
        <v>8</v>
      </c>
      <c r="I854" s="24" t="s">
        <v>12</v>
      </c>
      <c r="J854" s="38" t="s">
        <v>10</v>
      </c>
      <c r="K854" s="27">
        <v>70</v>
      </c>
      <c r="L854" s="70">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c r="AG854" s="93">
        <f t="shared" si="13"/>
        <v>0</v>
      </c>
    </row>
    <row r="855" spans="1:33" ht="26.45">
      <c r="A855" s="61" t="s">
        <v>56</v>
      </c>
      <c r="B855" s="24" t="s">
        <v>221</v>
      </c>
      <c r="C855" s="24" t="s">
        <v>222</v>
      </c>
      <c r="D855" s="24" t="s">
        <v>292</v>
      </c>
      <c r="E855" s="24" t="s">
        <v>293</v>
      </c>
      <c r="F855" s="58" t="s">
        <v>61</v>
      </c>
      <c r="G855" s="42" t="s">
        <v>7</v>
      </c>
      <c r="H855" s="26" t="s">
        <v>8</v>
      </c>
      <c r="I855" s="24" t="s">
        <v>9</v>
      </c>
      <c r="J855" s="38" t="s">
        <v>10</v>
      </c>
      <c r="K855" s="27">
        <v>70</v>
      </c>
      <c r="L855" s="70">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c r="AG855" s="93">
        <f t="shared" si="13"/>
        <v>0</v>
      </c>
    </row>
    <row r="856" spans="1:33" ht="26.45">
      <c r="A856" s="61" t="s">
        <v>56</v>
      </c>
      <c r="B856" s="24" t="s">
        <v>221</v>
      </c>
      <c r="C856" s="24" t="s">
        <v>222</v>
      </c>
      <c r="D856" s="24" t="s">
        <v>292</v>
      </c>
      <c r="E856" s="24" t="s">
        <v>293</v>
      </c>
      <c r="F856" s="58" t="s">
        <v>61</v>
      </c>
      <c r="G856" s="42" t="s">
        <v>7</v>
      </c>
      <c r="H856" s="26" t="s">
        <v>8</v>
      </c>
      <c r="I856" s="24" t="s">
        <v>6</v>
      </c>
      <c r="J856" s="38" t="s">
        <v>10</v>
      </c>
      <c r="K856" s="27">
        <v>70</v>
      </c>
      <c r="L856" s="70">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c r="AG856" s="93">
        <f t="shared" si="13"/>
        <v>0</v>
      </c>
    </row>
    <row r="857" spans="1:33" ht="26.45">
      <c r="A857" s="61" t="s">
        <v>56</v>
      </c>
      <c r="B857" s="24" t="s">
        <v>221</v>
      </c>
      <c r="C857" s="24" t="s">
        <v>222</v>
      </c>
      <c r="D857" s="24" t="s">
        <v>292</v>
      </c>
      <c r="E857" s="24" t="s">
        <v>293</v>
      </c>
      <c r="F857" s="58" t="s">
        <v>61</v>
      </c>
      <c r="G857" s="42" t="s">
        <v>7</v>
      </c>
      <c r="H857" s="26" t="s">
        <v>8</v>
      </c>
      <c r="I857" s="24" t="s">
        <v>12</v>
      </c>
      <c r="J857" s="38" t="s">
        <v>10</v>
      </c>
      <c r="K857" s="27">
        <v>70</v>
      </c>
      <c r="L857" s="70">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c r="AG857" s="93">
        <f t="shared" si="13"/>
        <v>0</v>
      </c>
    </row>
    <row r="858" spans="1:33" ht="26.45">
      <c r="A858" s="61" t="s">
        <v>56</v>
      </c>
      <c r="B858" s="24" t="s">
        <v>221</v>
      </c>
      <c r="C858" s="24" t="s">
        <v>222</v>
      </c>
      <c r="D858" s="24" t="s">
        <v>292</v>
      </c>
      <c r="E858" s="24" t="s">
        <v>293</v>
      </c>
      <c r="F858" s="58" t="s">
        <v>61</v>
      </c>
      <c r="G858" s="42" t="s">
        <v>7</v>
      </c>
      <c r="H858" s="26" t="s">
        <v>8</v>
      </c>
      <c r="I858" s="24" t="s">
        <v>9</v>
      </c>
      <c r="J858" s="38" t="s">
        <v>10</v>
      </c>
      <c r="K858" s="27">
        <v>70</v>
      </c>
      <c r="L858" s="70">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c r="AG858" s="93">
        <f t="shared" si="13"/>
        <v>0</v>
      </c>
    </row>
    <row r="859" spans="1:33" ht="26.45">
      <c r="A859" s="61" t="s">
        <v>56</v>
      </c>
      <c r="B859" s="24" t="s">
        <v>221</v>
      </c>
      <c r="C859" s="24" t="s">
        <v>222</v>
      </c>
      <c r="D859" s="24" t="s">
        <v>292</v>
      </c>
      <c r="E859" s="24" t="s">
        <v>293</v>
      </c>
      <c r="F859" s="58" t="s">
        <v>61</v>
      </c>
      <c r="G859" s="42" t="s">
        <v>7</v>
      </c>
      <c r="H859" s="26" t="s">
        <v>8</v>
      </c>
      <c r="I859" s="24" t="s">
        <v>6</v>
      </c>
      <c r="J859" s="38" t="s">
        <v>10</v>
      </c>
      <c r="K859" s="27">
        <v>70</v>
      </c>
      <c r="L859" s="70">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c r="AG859" s="93">
        <f t="shared" si="13"/>
        <v>0</v>
      </c>
    </row>
    <row r="860" spans="1:33" ht="26.45">
      <c r="A860" s="61" t="s">
        <v>56</v>
      </c>
      <c r="B860" s="24" t="s">
        <v>221</v>
      </c>
      <c r="C860" s="24" t="s">
        <v>222</v>
      </c>
      <c r="D860" s="24" t="s">
        <v>292</v>
      </c>
      <c r="E860" s="24" t="s">
        <v>293</v>
      </c>
      <c r="F860" s="58" t="s">
        <v>61</v>
      </c>
      <c r="G860" s="42" t="s">
        <v>7</v>
      </c>
      <c r="H860" s="26" t="s">
        <v>11</v>
      </c>
      <c r="I860" s="24" t="s">
        <v>12</v>
      </c>
      <c r="J860" s="38" t="s">
        <v>10</v>
      </c>
      <c r="K860" s="27">
        <v>70</v>
      </c>
      <c r="L860" s="70">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c r="AG860" s="93">
        <f t="shared" si="13"/>
        <v>0</v>
      </c>
    </row>
    <row r="861" spans="1:33" ht="26.45">
      <c r="A861" s="61" t="s">
        <v>56</v>
      </c>
      <c r="B861" s="24" t="s">
        <v>221</v>
      </c>
      <c r="C861" s="24" t="s">
        <v>222</v>
      </c>
      <c r="D861" s="24" t="s">
        <v>292</v>
      </c>
      <c r="E861" s="24" t="s">
        <v>293</v>
      </c>
      <c r="F861" s="58" t="s">
        <v>61</v>
      </c>
      <c r="G861" s="42" t="s">
        <v>7</v>
      </c>
      <c r="H861" s="26" t="s">
        <v>11</v>
      </c>
      <c r="I861" s="24" t="s">
        <v>9</v>
      </c>
      <c r="J861" s="38" t="s">
        <v>10</v>
      </c>
      <c r="K861" s="27">
        <v>70</v>
      </c>
      <c r="L861" s="70">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c r="AG861" s="93">
        <f t="shared" si="13"/>
        <v>0</v>
      </c>
    </row>
    <row r="862" spans="1:33" ht="26.45">
      <c r="A862" s="61" t="s">
        <v>56</v>
      </c>
      <c r="B862" s="24" t="s">
        <v>221</v>
      </c>
      <c r="C862" s="24" t="s">
        <v>222</v>
      </c>
      <c r="D862" s="24" t="s">
        <v>292</v>
      </c>
      <c r="E862" s="24" t="s">
        <v>293</v>
      </c>
      <c r="F862" s="58" t="s">
        <v>61</v>
      </c>
      <c r="G862" s="42" t="s">
        <v>7</v>
      </c>
      <c r="H862" s="26" t="s">
        <v>11</v>
      </c>
      <c r="I862" s="24" t="s">
        <v>6</v>
      </c>
      <c r="J862" s="38" t="s">
        <v>10</v>
      </c>
      <c r="K862" s="27">
        <v>70</v>
      </c>
      <c r="L862" s="70">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c r="AG862" s="93">
        <f t="shared" si="13"/>
        <v>0</v>
      </c>
    </row>
    <row r="863" spans="1:33" ht="26.45">
      <c r="A863" s="61" t="s">
        <v>56</v>
      </c>
      <c r="B863" s="24" t="s">
        <v>221</v>
      </c>
      <c r="C863" s="24" t="s">
        <v>222</v>
      </c>
      <c r="D863" s="24" t="s">
        <v>292</v>
      </c>
      <c r="E863" s="24" t="s">
        <v>293</v>
      </c>
      <c r="F863" s="58" t="s">
        <v>61</v>
      </c>
      <c r="G863" s="42" t="s">
        <v>7</v>
      </c>
      <c r="H863" s="26" t="s">
        <v>11</v>
      </c>
      <c r="I863" s="24" t="s">
        <v>12</v>
      </c>
      <c r="J863" s="38" t="s">
        <v>10</v>
      </c>
      <c r="K863" s="27">
        <v>70</v>
      </c>
      <c r="L863" s="70">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c r="AG863" s="93">
        <f t="shared" si="13"/>
        <v>0</v>
      </c>
    </row>
    <row r="864" spans="1:33" ht="26.45">
      <c r="A864" s="61" t="s">
        <v>56</v>
      </c>
      <c r="B864" s="24" t="s">
        <v>221</v>
      </c>
      <c r="C864" s="24" t="s">
        <v>222</v>
      </c>
      <c r="D864" s="24" t="s">
        <v>292</v>
      </c>
      <c r="E864" s="24" t="s">
        <v>293</v>
      </c>
      <c r="F864" s="58" t="s">
        <v>61</v>
      </c>
      <c r="G864" s="42" t="s">
        <v>7</v>
      </c>
      <c r="H864" s="26" t="s">
        <v>11</v>
      </c>
      <c r="I864" s="24" t="s">
        <v>9</v>
      </c>
      <c r="J864" s="38" t="s">
        <v>10</v>
      </c>
      <c r="K864" s="27">
        <v>70</v>
      </c>
      <c r="L864" s="70">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c r="AG864" s="93">
        <f t="shared" si="13"/>
        <v>0</v>
      </c>
    </row>
    <row r="865" spans="1:33" ht="26.45">
      <c r="A865" s="61" t="s">
        <v>56</v>
      </c>
      <c r="B865" s="24" t="s">
        <v>221</v>
      </c>
      <c r="C865" s="24" t="s">
        <v>222</v>
      </c>
      <c r="D865" s="24" t="s">
        <v>292</v>
      </c>
      <c r="E865" s="24" t="s">
        <v>293</v>
      </c>
      <c r="F865" s="58" t="s">
        <v>61</v>
      </c>
      <c r="G865" s="42" t="s">
        <v>7</v>
      </c>
      <c r="H865" s="26" t="s">
        <v>11</v>
      </c>
      <c r="I865" s="24" t="s">
        <v>6</v>
      </c>
      <c r="J865" s="38" t="s">
        <v>10</v>
      </c>
      <c r="K865" s="27">
        <v>70</v>
      </c>
      <c r="L865" s="70">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c r="AG865" s="93">
        <f t="shared" si="13"/>
        <v>0</v>
      </c>
    </row>
    <row r="866" spans="1:33" ht="26.45">
      <c r="A866" s="61" t="s">
        <v>56</v>
      </c>
      <c r="B866" s="24" t="s">
        <v>221</v>
      </c>
      <c r="C866" s="24" t="s">
        <v>222</v>
      </c>
      <c r="D866" s="24" t="s">
        <v>292</v>
      </c>
      <c r="E866" s="24" t="s">
        <v>293</v>
      </c>
      <c r="F866" s="58" t="s">
        <v>61</v>
      </c>
      <c r="G866" s="42" t="s">
        <v>7</v>
      </c>
      <c r="H866" s="26" t="s">
        <v>11</v>
      </c>
      <c r="I866" s="24" t="s">
        <v>12</v>
      </c>
      <c r="J866" s="38" t="s">
        <v>10</v>
      </c>
      <c r="K866" s="27">
        <v>70</v>
      </c>
      <c r="L866" s="70">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c r="AG866" s="93">
        <f t="shared" si="13"/>
        <v>0</v>
      </c>
    </row>
    <row r="867" spans="1:33" ht="26.45">
      <c r="A867" s="61" t="s">
        <v>56</v>
      </c>
      <c r="B867" s="24" t="s">
        <v>221</v>
      </c>
      <c r="C867" s="24" t="s">
        <v>222</v>
      </c>
      <c r="D867" s="24" t="s">
        <v>292</v>
      </c>
      <c r="E867" s="24" t="s">
        <v>293</v>
      </c>
      <c r="F867" s="58" t="s">
        <v>61</v>
      </c>
      <c r="G867" s="42" t="s">
        <v>7</v>
      </c>
      <c r="H867" s="26" t="s">
        <v>11</v>
      </c>
      <c r="I867" s="24" t="s">
        <v>9</v>
      </c>
      <c r="J867" s="38" t="s">
        <v>10</v>
      </c>
      <c r="K867" s="27">
        <v>70</v>
      </c>
      <c r="L867" s="70">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c r="AG867" s="93">
        <f t="shared" si="13"/>
        <v>0</v>
      </c>
    </row>
    <row r="868" spans="1:33" ht="26.45">
      <c r="A868" s="61" t="s">
        <v>56</v>
      </c>
      <c r="B868" s="24" t="s">
        <v>221</v>
      </c>
      <c r="C868" s="24" t="s">
        <v>222</v>
      </c>
      <c r="D868" s="24" t="s">
        <v>292</v>
      </c>
      <c r="E868" s="24" t="s">
        <v>293</v>
      </c>
      <c r="F868" s="58" t="s">
        <v>61</v>
      </c>
      <c r="G868" s="42" t="s">
        <v>7</v>
      </c>
      <c r="H868" s="26" t="s">
        <v>11</v>
      </c>
      <c r="I868" s="24" t="s">
        <v>6</v>
      </c>
      <c r="J868" s="38" t="s">
        <v>10</v>
      </c>
      <c r="K868" s="27">
        <v>70</v>
      </c>
      <c r="L868" s="70">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c r="AG868" s="93">
        <f t="shared" si="13"/>
        <v>0</v>
      </c>
    </row>
    <row r="869" spans="1:33" ht="26.45">
      <c r="A869" s="61" t="s">
        <v>56</v>
      </c>
      <c r="B869" s="24" t="s">
        <v>221</v>
      </c>
      <c r="C869" s="24" t="s">
        <v>222</v>
      </c>
      <c r="D869" s="24" t="s">
        <v>292</v>
      </c>
      <c r="E869" s="24" t="s">
        <v>293</v>
      </c>
      <c r="F869" s="58" t="s">
        <v>61</v>
      </c>
      <c r="G869" s="42" t="s">
        <v>7</v>
      </c>
      <c r="H869" s="26" t="s">
        <v>11</v>
      </c>
      <c r="I869" s="24" t="s">
        <v>12</v>
      </c>
      <c r="J869" s="38" t="s">
        <v>10</v>
      </c>
      <c r="K869" s="27">
        <v>70</v>
      </c>
      <c r="L869" s="70">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c r="AG869" s="93">
        <f t="shared" si="13"/>
        <v>0</v>
      </c>
    </row>
    <row r="870" spans="1:33" ht="26.45">
      <c r="A870" s="61" t="s">
        <v>56</v>
      </c>
      <c r="B870" s="24" t="s">
        <v>221</v>
      </c>
      <c r="C870" s="24" t="s">
        <v>222</v>
      </c>
      <c r="D870" s="24" t="s">
        <v>292</v>
      </c>
      <c r="E870" s="24" t="s">
        <v>293</v>
      </c>
      <c r="F870" s="58" t="s">
        <v>61</v>
      </c>
      <c r="G870" s="42" t="s">
        <v>7</v>
      </c>
      <c r="H870" s="26" t="s">
        <v>11</v>
      </c>
      <c r="I870" s="24" t="s">
        <v>9</v>
      </c>
      <c r="J870" s="38" t="s">
        <v>10</v>
      </c>
      <c r="K870" s="27">
        <v>70</v>
      </c>
      <c r="L870" s="70">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c r="AG870" s="93">
        <f t="shared" si="13"/>
        <v>0</v>
      </c>
    </row>
    <row r="871" spans="1:33" ht="26.45">
      <c r="A871" s="61" t="s">
        <v>56</v>
      </c>
      <c r="B871" s="24" t="s">
        <v>221</v>
      </c>
      <c r="C871" s="24" t="s">
        <v>222</v>
      </c>
      <c r="D871" s="24" t="s">
        <v>292</v>
      </c>
      <c r="E871" s="24" t="s">
        <v>293</v>
      </c>
      <c r="F871" s="58" t="s">
        <v>61</v>
      </c>
      <c r="G871" s="42" t="s">
        <v>7</v>
      </c>
      <c r="H871" s="26" t="s">
        <v>11</v>
      </c>
      <c r="I871" s="24" t="s">
        <v>6</v>
      </c>
      <c r="J871" s="38" t="s">
        <v>10</v>
      </c>
      <c r="K871" s="27">
        <v>70</v>
      </c>
      <c r="L871" s="70">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c r="AG871" s="93">
        <f t="shared" si="13"/>
        <v>0</v>
      </c>
    </row>
    <row r="872" spans="1:33" ht="26.45">
      <c r="A872" s="61" t="s">
        <v>56</v>
      </c>
      <c r="B872" s="24" t="s">
        <v>221</v>
      </c>
      <c r="C872" s="24" t="s">
        <v>222</v>
      </c>
      <c r="D872" s="24" t="s">
        <v>292</v>
      </c>
      <c r="E872" s="24" t="s">
        <v>293</v>
      </c>
      <c r="F872" s="58" t="s">
        <v>61</v>
      </c>
      <c r="G872" s="42" t="s">
        <v>7</v>
      </c>
      <c r="H872" s="26" t="s">
        <v>11</v>
      </c>
      <c r="I872" s="24" t="s">
        <v>12</v>
      </c>
      <c r="J872" s="38" t="s">
        <v>10</v>
      </c>
      <c r="K872" s="27">
        <v>70</v>
      </c>
      <c r="L872" s="70">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c r="AG872" s="93">
        <f t="shared" si="13"/>
        <v>0</v>
      </c>
    </row>
    <row r="873" spans="1:33" ht="26.45">
      <c r="A873" s="61" t="s">
        <v>56</v>
      </c>
      <c r="B873" s="24" t="s">
        <v>221</v>
      </c>
      <c r="C873" s="24" t="s">
        <v>222</v>
      </c>
      <c r="D873" s="24" t="s">
        <v>292</v>
      </c>
      <c r="E873" s="24" t="s">
        <v>293</v>
      </c>
      <c r="F873" s="58" t="s">
        <v>61</v>
      </c>
      <c r="G873" s="42" t="s">
        <v>7</v>
      </c>
      <c r="H873" s="26" t="s">
        <v>11</v>
      </c>
      <c r="I873" s="24" t="s">
        <v>9</v>
      </c>
      <c r="J873" s="38" t="s">
        <v>10</v>
      </c>
      <c r="K873" s="27">
        <v>70</v>
      </c>
      <c r="L873" s="70">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c r="AG873" s="93">
        <f t="shared" si="13"/>
        <v>0</v>
      </c>
    </row>
    <row r="874" spans="1:33" ht="26.45">
      <c r="A874" s="61" t="s">
        <v>56</v>
      </c>
      <c r="B874" s="24" t="s">
        <v>221</v>
      </c>
      <c r="C874" s="24" t="s">
        <v>222</v>
      </c>
      <c r="D874" s="24" t="s">
        <v>292</v>
      </c>
      <c r="E874" s="24" t="s">
        <v>293</v>
      </c>
      <c r="F874" s="58" t="s">
        <v>61</v>
      </c>
      <c r="G874" s="42" t="s">
        <v>7</v>
      </c>
      <c r="H874" s="26" t="s">
        <v>11</v>
      </c>
      <c r="I874" s="24" t="s">
        <v>6</v>
      </c>
      <c r="J874" s="38" t="s">
        <v>10</v>
      </c>
      <c r="K874" s="27">
        <v>70</v>
      </c>
      <c r="L874" s="70">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c r="AG874" s="93">
        <f t="shared" si="13"/>
        <v>0</v>
      </c>
    </row>
    <row r="875" spans="1:33" ht="52.9">
      <c r="A875" s="61" t="s">
        <v>56</v>
      </c>
      <c r="B875" s="24" t="s">
        <v>221</v>
      </c>
      <c r="C875" s="24" t="s">
        <v>222</v>
      </c>
      <c r="D875" s="24" t="s">
        <v>305</v>
      </c>
      <c r="E875" s="24" t="s">
        <v>306</v>
      </c>
      <c r="F875" s="58" t="s">
        <v>61</v>
      </c>
      <c r="G875" s="42" t="s">
        <v>10</v>
      </c>
      <c r="H875" s="26" t="s">
        <v>5</v>
      </c>
      <c r="I875" s="24" t="s">
        <v>12</v>
      </c>
      <c r="J875" s="24" t="s">
        <v>10</v>
      </c>
      <c r="K875" s="27">
        <v>70</v>
      </c>
      <c r="L875" s="70">
        <v>2</v>
      </c>
      <c r="M875" s="24">
        <v>25</v>
      </c>
      <c r="N875" s="43" t="s">
        <v>343</v>
      </c>
      <c r="O875" s="43" t="s">
        <v>344</v>
      </c>
      <c r="P875" s="44">
        <v>0</v>
      </c>
      <c r="Q875" s="44">
        <v>0</v>
      </c>
      <c r="R875" s="24" t="s">
        <v>64</v>
      </c>
      <c r="S875" s="24" t="s">
        <v>64</v>
      </c>
      <c r="T875" s="44">
        <v>0</v>
      </c>
      <c r="U875" s="44">
        <v>0</v>
      </c>
      <c r="V875" s="24" t="s">
        <v>64</v>
      </c>
      <c r="W875" s="24" t="s">
        <v>64</v>
      </c>
      <c r="X875" s="64">
        <v>-1.67E-2</v>
      </c>
      <c r="Y875" s="40">
        <v>0</v>
      </c>
      <c r="Z875" s="24" t="s">
        <v>345</v>
      </c>
      <c r="AA875" s="24" t="s">
        <v>64</v>
      </c>
      <c r="AB875" s="44">
        <v>0</v>
      </c>
      <c r="AC875" s="44">
        <v>0</v>
      </c>
      <c r="AD875" s="24" t="s">
        <v>64</v>
      </c>
      <c r="AE875" s="24" t="s">
        <v>64</v>
      </c>
      <c r="AG875" s="93">
        <f t="shared" si="13"/>
        <v>2</v>
      </c>
    </row>
    <row r="876" spans="1:33">
      <c r="A876" s="61" t="s">
        <v>56</v>
      </c>
      <c r="B876" s="28" t="s">
        <v>216</v>
      </c>
      <c r="C876" s="28" t="s">
        <v>217</v>
      </c>
      <c r="D876" s="45" t="s">
        <v>226</v>
      </c>
      <c r="E876" s="45" t="s">
        <v>227</v>
      </c>
      <c r="F876" s="58" t="s">
        <v>61</v>
      </c>
      <c r="G876" s="42" t="s">
        <v>10</v>
      </c>
      <c r="H876" s="26" t="s">
        <v>5</v>
      </c>
      <c r="I876" s="24" t="s">
        <v>12</v>
      </c>
      <c r="J876" s="24" t="s">
        <v>7</v>
      </c>
      <c r="K876" s="27">
        <v>60</v>
      </c>
      <c r="L876" s="70">
        <v>2</v>
      </c>
      <c r="M876" s="24">
        <v>45</v>
      </c>
      <c r="N876" s="43" t="s">
        <v>346</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c r="AG876" s="93">
        <f t="shared" si="13"/>
        <v>2</v>
      </c>
    </row>
    <row r="877" spans="1:33" ht="26.45">
      <c r="A877" s="56" t="s">
        <v>56</v>
      </c>
      <c r="B877" s="24" t="s">
        <v>66</v>
      </c>
      <c r="C877" s="24" t="s">
        <v>67</v>
      </c>
      <c r="D877" s="45" t="s">
        <v>68</v>
      </c>
      <c r="E877" s="45" t="s">
        <v>69</v>
      </c>
      <c r="F877" s="58" t="s">
        <v>61</v>
      </c>
      <c r="G877" s="42" t="s">
        <v>7</v>
      </c>
      <c r="H877" s="26" t="s">
        <v>5</v>
      </c>
      <c r="I877" s="24" t="s">
        <v>6</v>
      </c>
      <c r="J877" s="24" t="s">
        <v>7</v>
      </c>
      <c r="K877" s="27">
        <v>40</v>
      </c>
      <c r="L877" s="70">
        <v>2</v>
      </c>
      <c r="M877" s="24">
        <v>90</v>
      </c>
      <c r="N877" s="43" t="s">
        <v>347</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c r="AG877" s="93">
        <f t="shared" si="13"/>
        <v>2</v>
      </c>
    </row>
    <row r="878" spans="1:33">
      <c r="A878" s="61" t="s">
        <v>56</v>
      </c>
      <c r="B878" s="28" t="s">
        <v>216</v>
      </c>
      <c r="C878" s="28" t="s">
        <v>217</v>
      </c>
      <c r="D878" s="45" t="s">
        <v>226</v>
      </c>
      <c r="E878" s="45" t="s">
        <v>227</v>
      </c>
      <c r="F878" s="58" t="s">
        <v>61</v>
      </c>
      <c r="G878" s="42" t="s">
        <v>10</v>
      </c>
      <c r="H878" s="26" t="s">
        <v>5</v>
      </c>
      <c r="I878" s="24" t="s">
        <v>9</v>
      </c>
      <c r="J878" s="24" t="s">
        <v>7</v>
      </c>
      <c r="K878" s="27">
        <v>60</v>
      </c>
      <c r="L878" s="70">
        <v>3</v>
      </c>
      <c r="M878" s="24">
        <v>45</v>
      </c>
      <c r="N878" s="43" t="s">
        <v>348</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c r="AG878" s="93">
        <f t="shared" si="13"/>
        <v>3</v>
      </c>
    </row>
    <row r="879" spans="1:33" ht="92.45">
      <c r="A879" s="61" t="s">
        <v>56</v>
      </c>
      <c r="B879" s="24" t="s">
        <v>93</v>
      </c>
      <c r="C879" s="24" t="s">
        <v>94</v>
      </c>
      <c r="D879" s="24" t="s">
        <v>95</v>
      </c>
      <c r="E879" s="24" t="s">
        <v>96</v>
      </c>
      <c r="F879" s="58" t="s">
        <v>61</v>
      </c>
      <c r="G879" s="42" t="s">
        <v>7</v>
      </c>
      <c r="H879" s="26" t="s">
        <v>5</v>
      </c>
      <c r="I879" s="24" t="s">
        <v>6</v>
      </c>
      <c r="J879" s="24" t="s">
        <v>7</v>
      </c>
      <c r="K879" s="27">
        <v>50</v>
      </c>
      <c r="L879" s="70">
        <v>3</v>
      </c>
      <c r="M879" s="24">
        <v>90</v>
      </c>
      <c r="N879" s="43" t="s">
        <v>349</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c r="AG879" s="93">
        <f t="shared" si="13"/>
        <v>3</v>
      </c>
    </row>
    <row r="880" spans="1:33">
      <c r="A880" s="61" t="s">
        <v>56</v>
      </c>
      <c r="B880" s="28" t="s">
        <v>216</v>
      </c>
      <c r="C880" s="28" t="s">
        <v>217</v>
      </c>
      <c r="D880" s="45" t="s">
        <v>226</v>
      </c>
      <c r="E880" s="45" t="s">
        <v>227</v>
      </c>
      <c r="F880" s="58" t="s">
        <v>61</v>
      </c>
      <c r="G880" s="42" t="s">
        <v>10</v>
      </c>
      <c r="H880" s="26" t="s">
        <v>5</v>
      </c>
      <c r="I880" s="24" t="s">
        <v>6</v>
      </c>
      <c r="J880" s="24" t="s">
        <v>7</v>
      </c>
      <c r="K880" s="27">
        <v>60</v>
      </c>
      <c r="L880" s="70">
        <v>3</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c r="AG880" s="93">
        <f t="shared" si="13"/>
        <v>3</v>
      </c>
    </row>
    <row r="881" spans="1:33">
      <c r="A881" s="61" t="s">
        <v>56</v>
      </c>
      <c r="B881" s="28" t="s">
        <v>216</v>
      </c>
      <c r="C881" s="28" t="s">
        <v>217</v>
      </c>
      <c r="D881" s="45" t="s">
        <v>226</v>
      </c>
      <c r="E881" s="45" t="s">
        <v>227</v>
      </c>
      <c r="F881" s="58" t="s">
        <v>61</v>
      </c>
      <c r="G881" s="42" t="s">
        <v>10</v>
      </c>
      <c r="H881" s="26" t="s">
        <v>5</v>
      </c>
      <c r="I881" s="24" t="s">
        <v>9</v>
      </c>
      <c r="J881" s="24" t="s">
        <v>7</v>
      </c>
      <c r="K881" s="27">
        <v>60</v>
      </c>
      <c r="L881" s="70">
        <v>3</v>
      </c>
      <c r="M881" s="24">
        <v>90</v>
      </c>
      <c r="N881" s="43" t="s">
        <v>350</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c r="AG881" s="93">
        <f t="shared" si="13"/>
        <v>3</v>
      </c>
    </row>
    <row r="882" spans="1:33">
      <c r="A882" s="61" t="s">
        <v>56</v>
      </c>
      <c r="B882" s="28" t="s">
        <v>216</v>
      </c>
      <c r="C882" s="28" t="s">
        <v>217</v>
      </c>
      <c r="D882" s="45" t="s">
        <v>226</v>
      </c>
      <c r="E882" s="45" t="s">
        <v>227</v>
      </c>
      <c r="F882" s="58" t="s">
        <v>61</v>
      </c>
      <c r="G882" s="42" t="s">
        <v>10</v>
      </c>
      <c r="H882" s="26" t="s">
        <v>5</v>
      </c>
      <c r="I882" s="24" t="s">
        <v>12</v>
      </c>
      <c r="J882" s="24" t="s">
        <v>7</v>
      </c>
      <c r="K882" s="27">
        <v>60</v>
      </c>
      <c r="L882" s="70">
        <v>3</v>
      </c>
      <c r="M882" s="24">
        <v>90</v>
      </c>
      <c r="N882" s="43" t="s">
        <v>351</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c r="AG882" s="93">
        <f t="shared" si="13"/>
        <v>3</v>
      </c>
    </row>
    <row r="883" spans="1:33" ht="92.45">
      <c r="A883" s="61" t="s">
        <v>56</v>
      </c>
      <c r="B883" s="24" t="s">
        <v>93</v>
      </c>
      <c r="C883" s="24" t="s">
        <v>94</v>
      </c>
      <c r="D883" s="24" t="s">
        <v>95</v>
      </c>
      <c r="E883" s="24" t="s">
        <v>96</v>
      </c>
      <c r="F883" s="58" t="s">
        <v>61</v>
      </c>
      <c r="G883" s="42" t="s">
        <v>7</v>
      </c>
      <c r="H883" s="26" t="s">
        <v>5</v>
      </c>
      <c r="I883" s="24" t="s">
        <v>6</v>
      </c>
      <c r="J883" s="24" t="s">
        <v>7</v>
      </c>
      <c r="K883" s="27">
        <v>50</v>
      </c>
      <c r="L883" s="70">
        <v>3</v>
      </c>
      <c r="M883" s="24">
        <v>45</v>
      </c>
      <c r="N883" s="43" t="s">
        <v>352</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c r="AG883" s="93">
        <f t="shared" si="13"/>
        <v>3</v>
      </c>
    </row>
    <row r="884" spans="1:33" ht="66">
      <c r="A884" s="56" t="s">
        <v>56</v>
      </c>
      <c r="B884" s="24" t="s">
        <v>57</v>
      </c>
      <c r="C884" s="24" t="s">
        <v>58</v>
      </c>
      <c r="D884" s="46" t="s">
        <v>353</v>
      </c>
      <c r="E884" s="46" t="s">
        <v>354</v>
      </c>
      <c r="F884" s="58" t="s">
        <v>61</v>
      </c>
      <c r="G884" s="42" t="s">
        <v>10</v>
      </c>
      <c r="H884" s="26" t="s">
        <v>5</v>
      </c>
      <c r="I884" s="24" t="s">
        <v>12</v>
      </c>
      <c r="J884" s="24" t="s">
        <v>7</v>
      </c>
      <c r="K884" s="27">
        <v>50</v>
      </c>
      <c r="L884" s="70">
        <v>4</v>
      </c>
      <c r="M884" s="24">
        <v>2.5</v>
      </c>
      <c r="N884" s="43" t="s">
        <v>355</v>
      </c>
      <c r="O884" s="43" t="s">
        <v>356</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c r="AG884" s="93">
        <f t="shared" si="13"/>
        <v>4</v>
      </c>
    </row>
    <row r="885" spans="1:33" ht="26.45">
      <c r="A885" s="56" t="s">
        <v>56</v>
      </c>
      <c r="B885" s="24" t="s">
        <v>66</v>
      </c>
      <c r="C885" s="24" t="s">
        <v>67</v>
      </c>
      <c r="D885" s="45" t="s">
        <v>68</v>
      </c>
      <c r="E885" s="45" t="s">
        <v>69</v>
      </c>
      <c r="F885" s="58" t="s">
        <v>61</v>
      </c>
      <c r="G885" s="42" t="s">
        <v>7</v>
      </c>
      <c r="H885" s="26" t="s">
        <v>5</v>
      </c>
      <c r="I885" s="24" t="s">
        <v>6</v>
      </c>
      <c r="J885" s="24" t="s">
        <v>7</v>
      </c>
      <c r="K885" s="27">
        <v>40</v>
      </c>
      <c r="L885" s="70">
        <v>4</v>
      </c>
      <c r="M885" s="24">
        <v>45</v>
      </c>
      <c r="N885" s="43" t="s">
        <v>357</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c r="AG885" s="93">
        <f t="shared" si="13"/>
        <v>4</v>
      </c>
    </row>
    <row r="886" spans="1:33" ht="26.45">
      <c r="A886" s="56" t="s">
        <v>56</v>
      </c>
      <c r="B886" s="24" t="s">
        <v>66</v>
      </c>
      <c r="C886" s="24" t="s">
        <v>67</v>
      </c>
      <c r="D886" s="45" t="s">
        <v>68</v>
      </c>
      <c r="E886" s="45" t="s">
        <v>69</v>
      </c>
      <c r="F886" s="58" t="s">
        <v>61</v>
      </c>
      <c r="G886" s="42" t="s">
        <v>7</v>
      </c>
      <c r="H886" s="26" t="s">
        <v>5</v>
      </c>
      <c r="I886" s="24" t="s">
        <v>9</v>
      </c>
      <c r="J886" s="24" t="s">
        <v>7</v>
      </c>
      <c r="K886" s="27">
        <v>40</v>
      </c>
      <c r="L886" s="70">
        <v>4</v>
      </c>
      <c r="M886" s="24">
        <v>25</v>
      </c>
      <c r="N886" s="43" t="s">
        <v>358</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c r="AG886" s="93">
        <f t="shared" si="13"/>
        <v>4</v>
      </c>
    </row>
    <row r="887" spans="1:33" ht="26.45">
      <c r="A887" s="56" t="s">
        <v>56</v>
      </c>
      <c r="B887" s="24" t="s">
        <v>66</v>
      </c>
      <c r="C887" s="24" t="s">
        <v>67</v>
      </c>
      <c r="D887" s="45" t="s">
        <v>68</v>
      </c>
      <c r="E887" s="45" t="s">
        <v>69</v>
      </c>
      <c r="F887" s="58" t="s">
        <v>61</v>
      </c>
      <c r="G887" s="42" t="s">
        <v>7</v>
      </c>
      <c r="H887" s="26" t="s">
        <v>5</v>
      </c>
      <c r="I887" s="24" t="s">
        <v>12</v>
      </c>
      <c r="J887" s="24" t="s">
        <v>7</v>
      </c>
      <c r="K887" s="27">
        <v>40</v>
      </c>
      <c r="L887" s="70">
        <v>4</v>
      </c>
      <c r="M887" s="24">
        <v>90</v>
      </c>
      <c r="N887" s="43" t="s">
        <v>359</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c r="AG887" s="93">
        <f t="shared" si="13"/>
        <v>4</v>
      </c>
    </row>
    <row r="888" spans="1:33" ht="52.9">
      <c r="A888" s="61" t="s">
        <v>56</v>
      </c>
      <c r="B888" s="24" t="s">
        <v>221</v>
      </c>
      <c r="C888" s="24" t="s">
        <v>222</v>
      </c>
      <c r="D888" s="24" t="s">
        <v>305</v>
      </c>
      <c r="E888" s="24" t="s">
        <v>306</v>
      </c>
      <c r="F888" s="58" t="s">
        <v>61</v>
      </c>
      <c r="G888" s="42" t="s">
        <v>10</v>
      </c>
      <c r="H888" s="26" t="s">
        <v>5</v>
      </c>
      <c r="I888" s="24" t="s">
        <v>6</v>
      </c>
      <c r="J888" s="24" t="s">
        <v>7</v>
      </c>
      <c r="K888" s="27">
        <v>50</v>
      </c>
      <c r="L888" s="70">
        <v>4</v>
      </c>
      <c r="M888" s="24">
        <v>25</v>
      </c>
      <c r="N888" s="43" t="s">
        <v>360</v>
      </c>
      <c r="O888" s="43" t="s">
        <v>361</v>
      </c>
      <c r="P888" s="44">
        <v>0</v>
      </c>
      <c r="Q888" s="44">
        <v>0</v>
      </c>
      <c r="R888" s="24" t="s">
        <v>64</v>
      </c>
      <c r="S888" s="24" t="s">
        <v>64</v>
      </c>
      <c r="T888" s="44">
        <v>0</v>
      </c>
      <c r="U888" s="44">
        <v>0</v>
      </c>
      <c r="V888" s="24" t="s">
        <v>64</v>
      </c>
      <c r="W888" s="24" t="s">
        <v>64</v>
      </c>
      <c r="X888" s="64">
        <v>-1.67E-2</v>
      </c>
      <c r="Y888" s="40">
        <v>0</v>
      </c>
      <c r="Z888" s="24" t="s">
        <v>345</v>
      </c>
      <c r="AA888" s="24" t="s">
        <v>64</v>
      </c>
      <c r="AB888" s="44">
        <v>0</v>
      </c>
      <c r="AC888" s="44">
        <v>0</v>
      </c>
      <c r="AD888" s="24" t="s">
        <v>64</v>
      </c>
      <c r="AE888" s="24" t="s">
        <v>64</v>
      </c>
      <c r="AG888" s="93">
        <f t="shared" si="13"/>
        <v>4</v>
      </c>
    </row>
    <row r="889" spans="1:33" ht="26.45">
      <c r="A889" s="56" t="s">
        <v>56</v>
      </c>
      <c r="B889" s="24" t="s">
        <v>66</v>
      </c>
      <c r="C889" s="24" t="s">
        <v>67</v>
      </c>
      <c r="D889" s="45" t="s">
        <v>68</v>
      </c>
      <c r="E889" s="45" t="s">
        <v>69</v>
      </c>
      <c r="F889" s="58" t="s">
        <v>61</v>
      </c>
      <c r="G889" s="42" t="s">
        <v>7</v>
      </c>
      <c r="H889" s="26" t="s">
        <v>5</v>
      </c>
      <c r="I889" s="24" t="s">
        <v>9</v>
      </c>
      <c r="J889" s="24" t="s">
        <v>7</v>
      </c>
      <c r="K889" s="27">
        <v>40</v>
      </c>
      <c r="L889" s="70">
        <v>5</v>
      </c>
      <c r="M889" s="24">
        <v>90</v>
      </c>
      <c r="N889" s="43" t="s">
        <v>362</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c r="AG889" s="93">
        <f t="shared" si="13"/>
        <v>5</v>
      </c>
    </row>
    <row r="890" spans="1:33" ht="92.45">
      <c r="A890" s="61" t="s">
        <v>56</v>
      </c>
      <c r="B890" s="24" t="s">
        <v>93</v>
      </c>
      <c r="C890" s="24" t="s">
        <v>94</v>
      </c>
      <c r="D890" s="24" t="s">
        <v>95</v>
      </c>
      <c r="E890" s="24" t="s">
        <v>96</v>
      </c>
      <c r="F890" s="58" t="s">
        <v>61</v>
      </c>
      <c r="G890" s="42" t="s">
        <v>7</v>
      </c>
      <c r="H890" s="26" t="s">
        <v>5</v>
      </c>
      <c r="I890" s="24" t="s">
        <v>9</v>
      </c>
      <c r="J890" s="24" t="s">
        <v>7</v>
      </c>
      <c r="K890" s="27">
        <v>50</v>
      </c>
      <c r="L890" s="70">
        <v>5</v>
      </c>
      <c r="M890" s="24">
        <v>45</v>
      </c>
      <c r="N890" s="43" t="s">
        <v>362</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c r="AG890" s="93">
        <f t="shared" si="13"/>
        <v>5</v>
      </c>
    </row>
    <row r="891" spans="1:33">
      <c r="A891" s="61" t="s">
        <v>56</v>
      </c>
      <c r="B891" s="28" t="s">
        <v>216</v>
      </c>
      <c r="C891" s="28" t="s">
        <v>217</v>
      </c>
      <c r="D891" s="45" t="s">
        <v>226</v>
      </c>
      <c r="E891" s="45" t="s">
        <v>227</v>
      </c>
      <c r="F891" s="58" t="s">
        <v>61</v>
      </c>
      <c r="G891" s="42" t="s">
        <v>10</v>
      </c>
      <c r="H891" s="26" t="s">
        <v>5</v>
      </c>
      <c r="I891" s="24" t="s">
        <v>12</v>
      </c>
      <c r="J891" s="24" t="s">
        <v>7</v>
      </c>
      <c r="K891" s="27">
        <v>60</v>
      </c>
      <c r="L891" s="70">
        <v>5</v>
      </c>
      <c r="M891" s="24">
        <v>25</v>
      </c>
      <c r="N891" s="43" t="s">
        <v>363</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c r="AG891" s="93">
        <f t="shared" si="13"/>
        <v>5</v>
      </c>
    </row>
    <row r="892" spans="1:33">
      <c r="A892" s="61" t="s">
        <v>56</v>
      </c>
      <c r="B892" s="28" t="s">
        <v>216</v>
      </c>
      <c r="C892" s="28" t="s">
        <v>217</v>
      </c>
      <c r="D892" s="45" t="s">
        <v>226</v>
      </c>
      <c r="E892" s="45" t="s">
        <v>227</v>
      </c>
      <c r="F892" s="58" t="s">
        <v>61</v>
      </c>
      <c r="G892" s="42" t="s">
        <v>10</v>
      </c>
      <c r="H892" s="26" t="s">
        <v>5</v>
      </c>
      <c r="I892" s="24" t="s">
        <v>9</v>
      </c>
      <c r="J892" s="24" t="s">
        <v>7</v>
      </c>
      <c r="K892" s="27">
        <v>60</v>
      </c>
      <c r="L892" s="70">
        <v>6</v>
      </c>
      <c r="M892" s="24">
        <v>25</v>
      </c>
      <c r="N892" s="43" t="s">
        <v>364</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c r="AG892" s="93">
        <f t="shared" si="13"/>
        <v>6</v>
      </c>
    </row>
    <row r="893" spans="1:33" ht="92.45">
      <c r="A893" s="61" t="s">
        <v>56</v>
      </c>
      <c r="B893" s="24" t="s">
        <v>93</v>
      </c>
      <c r="C893" s="24" t="s">
        <v>94</v>
      </c>
      <c r="D893" s="24" t="s">
        <v>95</v>
      </c>
      <c r="E893" s="24" t="s">
        <v>96</v>
      </c>
      <c r="F893" s="58" t="s">
        <v>61</v>
      </c>
      <c r="G893" s="42" t="s">
        <v>7</v>
      </c>
      <c r="H893" s="26" t="s">
        <v>5</v>
      </c>
      <c r="I893" s="24" t="s">
        <v>12</v>
      </c>
      <c r="J893" s="24" t="s">
        <v>7</v>
      </c>
      <c r="K893" s="27">
        <v>50</v>
      </c>
      <c r="L893" s="70">
        <v>6</v>
      </c>
      <c r="M893" s="24">
        <v>90</v>
      </c>
      <c r="N893" s="43" t="s">
        <v>365</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c r="AG893" s="93">
        <f t="shared" si="13"/>
        <v>6</v>
      </c>
    </row>
    <row r="894" spans="1:33" ht="92.45">
      <c r="A894" s="61" t="s">
        <v>56</v>
      </c>
      <c r="B894" s="24" t="s">
        <v>93</v>
      </c>
      <c r="C894" s="24" t="s">
        <v>94</v>
      </c>
      <c r="D894" s="24" t="s">
        <v>95</v>
      </c>
      <c r="E894" s="24" t="s">
        <v>96</v>
      </c>
      <c r="F894" s="58" t="s">
        <v>61</v>
      </c>
      <c r="G894" s="42" t="s">
        <v>7</v>
      </c>
      <c r="H894" s="26" t="s">
        <v>5</v>
      </c>
      <c r="I894" s="24" t="s">
        <v>9</v>
      </c>
      <c r="J894" s="24" t="s">
        <v>7</v>
      </c>
      <c r="K894" s="27">
        <v>50</v>
      </c>
      <c r="L894" s="70">
        <v>6</v>
      </c>
      <c r="M894" s="24">
        <v>90</v>
      </c>
      <c r="N894" s="43" t="s">
        <v>366</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c r="AG894" s="93">
        <f t="shared" si="13"/>
        <v>6</v>
      </c>
    </row>
    <row r="895" spans="1:33" ht="26.45">
      <c r="A895" s="56" t="s">
        <v>56</v>
      </c>
      <c r="B895" s="24" t="s">
        <v>66</v>
      </c>
      <c r="C895" s="24" t="s">
        <v>67</v>
      </c>
      <c r="D895" s="45" t="s">
        <v>68</v>
      </c>
      <c r="E895" s="45" t="s">
        <v>69</v>
      </c>
      <c r="F895" s="58" t="s">
        <v>61</v>
      </c>
      <c r="G895" s="42" t="s">
        <v>7</v>
      </c>
      <c r="H895" s="26" t="s">
        <v>5</v>
      </c>
      <c r="I895" s="24" t="s">
        <v>12</v>
      </c>
      <c r="J895" s="24" t="s">
        <v>7</v>
      </c>
      <c r="K895" s="27">
        <v>40</v>
      </c>
      <c r="L895" s="70">
        <v>7</v>
      </c>
      <c r="M895" s="24">
        <v>45</v>
      </c>
      <c r="N895" s="43" t="s">
        <v>367</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c r="AG895" s="93">
        <f t="shared" si="13"/>
        <v>7</v>
      </c>
    </row>
    <row r="896" spans="1:33" ht="26.45">
      <c r="A896" s="56" t="s">
        <v>56</v>
      </c>
      <c r="B896" s="24" t="s">
        <v>66</v>
      </c>
      <c r="C896" s="24" t="s">
        <v>67</v>
      </c>
      <c r="D896" s="45" t="s">
        <v>68</v>
      </c>
      <c r="E896" s="45" t="s">
        <v>69</v>
      </c>
      <c r="F896" s="58" t="s">
        <v>61</v>
      </c>
      <c r="G896" s="42" t="s">
        <v>7</v>
      </c>
      <c r="H896" s="26" t="s">
        <v>5</v>
      </c>
      <c r="I896" s="24" t="s">
        <v>9</v>
      </c>
      <c r="J896" s="24" t="s">
        <v>7</v>
      </c>
      <c r="K896" s="27">
        <v>40</v>
      </c>
      <c r="L896" s="70">
        <v>8</v>
      </c>
      <c r="M896" s="24">
        <v>45</v>
      </c>
      <c r="N896" s="43" t="s">
        <v>368</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c r="AG896" s="93">
        <f t="shared" si="13"/>
        <v>8</v>
      </c>
    </row>
    <row r="897" spans="1:33">
      <c r="A897" s="61" t="s">
        <v>56</v>
      </c>
      <c r="B897" s="28" t="s">
        <v>216</v>
      </c>
      <c r="C897" s="28" t="s">
        <v>217</v>
      </c>
      <c r="D897" s="45" t="s">
        <v>226</v>
      </c>
      <c r="E897" s="45" t="s">
        <v>227</v>
      </c>
      <c r="F897" s="58" t="s">
        <v>61</v>
      </c>
      <c r="G897" s="42" t="s">
        <v>10</v>
      </c>
      <c r="H897" s="26" t="s">
        <v>5</v>
      </c>
      <c r="I897" s="24" t="s">
        <v>12</v>
      </c>
      <c r="J897" s="24" t="s">
        <v>7</v>
      </c>
      <c r="K897" s="27">
        <v>60</v>
      </c>
      <c r="L897" s="70">
        <v>8</v>
      </c>
      <c r="M897" s="24">
        <v>10</v>
      </c>
      <c r="N897" s="43" t="s">
        <v>369</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c r="AG897" s="93">
        <f t="shared" si="13"/>
        <v>8</v>
      </c>
    </row>
    <row r="898" spans="1:33" ht="52.9">
      <c r="A898" s="61" t="s">
        <v>56</v>
      </c>
      <c r="B898" s="24" t="s">
        <v>221</v>
      </c>
      <c r="C898" s="24" t="s">
        <v>222</v>
      </c>
      <c r="D898" s="24" t="s">
        <v>305</v>
      </c>
      <c r="E898" s="24" t="s">
        <v>306</v>
      </c>
      <c r="F898" s="58" t="s">
        <v>61</v>
      </c>
      <c r="G898" s="42" t="s">
        <v>10</v>
      </c>
      <c r="H898" s="26" t="s">
        <v>5</v>
      </c>
      <c r="I898" s="24" t="s">
        <v>9</v>
      </c>
      <c r="J898" s="24" t="s">
        <v>7</v>
      </c>
      <c r="K898" s="27">
        <v>60</v>
      </c>
      <c r="L898" s="70">
        <v>9</v>
      </c>
      <c r="M898" s="24">
        <v>25</v>
      </c>
      <c r="N898" s="43" t="s">
        <v>370</v>
      </c>
      <c r="O898" s="43" t="s">
        <v>371</v>
      </c>
      <c r="P898" s="44">
        <v>0</v>
      </c>
      <c r="Q898" s="44">
        <v>0</v>
      </c>
      <c r="R898" s="24" t="s">
        <v>64</v>
      </c>
      <c r="S898" s="24" t="s">
        <v>64</v>
      </c>
      <c r="T898" s="44">
        <v>0</v>
      </c>
      <c r="U898" s="44">
        <v>0</v>
      </c>
      <c r="V898" s="24" t="s">
        <v>64</v>
      </c>
      <c r="W898" s="24" t="s">
        <v>64</v>
      </c>
      <c r="X898" s="64">
        <v>-1.67E-2</v>
      </c>
      <c r="Y898" s="40">
        <v>0</v>
      </c>
      <c r="Z898" s="24" t="s">
        <v>345</v>
      </c>
      <c r="AA898" s="24" t="s">
        <v>64</v>
      </c>
      <c r="AB898" s="44">
        <v>0</v>
      </c>
      <c r="AC898" s="44">
        <v>0</v>
      </c>
      <c r="AD898" s="24" t="s">
        <v>64</v>
      </c>
      <c r="AE898" s="24" t="s">
        <v>64</v>
      </c>
      <c r="AG898" s="93">
        <f t="shared" si="13"/>
        <v>9</v>
      </c>
    </row>
    <row r="899" spans="1:33">
      <c r="A899" s="61" t="s">
        <v>56</v>
      </c>
      <c r="B899" s="28" t="s">
        <v>216</v>
      </c>
      <c r="C899" s="28" t="s">
        <v>217</v>
      </c>
      <c r="D899" s="45" t="s">
        <v>226</v>
      </c>
      <c r="E899" s="45" t="s">
        <v>227</v>
      </c>
      <c r="F899" s="58" t="s">
        <v>61</v>
      </c>
      <c r="G899" s="42" t="s">
        <v>10</v>
      </c>
      <c r="H899" s="26" t="s">
        <v>5</v>
      </c>
      <c r="I899" s="24" t="s">
        <v>9</v>
      </c>
      <c r="J899" s="38" t="s">
        <v>7</v>
      </c>
      <c r="K899" s="53">
        <v>60</v>
      </c>
      <c r="L899" s="70">
        <v>9</v>
      </c>
      <c r="M899" s="24">
        <v>10</v>
      </c>
      <c r="N899" s="43" t="s">
        <v>372</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c r="AG899" s="93">
        <f t="shared" si="13"/>
        <v>9</v>
      </c>
    </row>
    <row r="900" spans="1:33" ht="52.9">
      <c r="A900" s="61" t="s">
        <v>56</v>
      </c>
      <c r="B900" s="24" t="s">
        <v>221</v>
      </c>
      <c r="C900" s="24" t="s">
        <v>222</v>
      </c>
      <c r="D900" s="24" t="s">
        <v>305</v>
      </c>
      <c r="E900" s="24" t="s">
        <v>306</v>
      </c>
      <c r="F900" s="58" t="s">
        <v>61</v>
      </c>
      <c r="G900" s="42" t="s">
        <v>10</v>
      </c>
      <c r="H900" s="26" t="s">
        <v>5</v>
      </c>
      <c r="I900" s="24" t="s">
        <v>12</v>
      </c>
      <c r="J900" s="38" t="s">
        <v>10</v>
      </c>
      <c r="K900" s="53">
        <v>70</v>
      </c>
      <c r="L900" s="70">
        <v>14</v>
      </c>
      <c r="M900" s="24">
        <v>45</v>
      </c>
      <c r="N900" s="43" t="s">
        <v>373</v>
      </c>
      <c r="O900" s="43" t="s">
        <v>344</v>
      </c>
      <c r="P900" s="44">
        <v>0</v>
      </c>
      <c r="Q900" s="44">
        <v>0</v>
      </c>
      <c r="R900" s="24" t="s">
        <v>64</v>
      </c>
      <c r="S900" s="24" t="s">
        <v>64</v>
      </c>
      <c r="T900" s="44">
        <v>0</v>
      </c>
      <c r="U900" s="44">
        <v>0</v>
      </c>
      <c r="V900" s="24" t="s">
        <v>64</v>
      </c>
      <c r="W900" s="24" t="s">
        <v>64</v>
      </c>
      <c r="X900" s="64">
        <v>-1.67E-2</v>
      </c>
      <c r="Y900" s="40">
        <v>0</v>
      </c>
      <c r="Z900" s="24" t="s">
        <v>345</v>
      </c>
      <c r="AA900" s="24" t="s">
        <v>64</v>
      </c>
      <c r="AB900" s="44">
        <v>0</v>
      </c>
      <c r="AC900" s="44">
        <v>0</v>
      </c>
      <c r="AD900" s="24" t="s">
        <v>64</v>
      </c>
      <c r="AE900" s="24" t="s">
        <v>64</v>
      </c>
      <c r="AG900" s="93">
        <f t="shared" si="13"/>
        <v>14</v>
      </c>
    </row>
    <row r="901" spans="1:33" ht="52.9">
      <c r="A901" s="61" t="s">
        <v>56</v>
      </c>
      <c r="B901" s="24" t="s">
        <v>221</v>
      </c>
      <c r="C901" s="24" t="s">
        <v>222</v>
      </c>
      <c r="D901" s="24" t="s">
        <v>305</v>
      </c>
      <c r="E901" s="24" t="s">
        <v>306</v>
      </c>
      <c r="F901" s="58" t="s">
        <v>61</v>
      </c>
      <c r="G901" s="42" t="s">
        <v>10</v>
      </c>
      <c r="H901" s="26" t="s">
        <v>5</v>
      </c>
      <c r="I901" s="24" t="s">
        <v>6</v>
      </c>
      <c r="J901" s="38" t="s">
        <v>7</v>
      </c>
      <c r="K901" s="53">
        <v>50</v>
      </c>
      <c r="L901" s="70">
        <v>18</v>
      </c>
      <c r="M901" s="24">
        <v>45</v>
      </c>
      <c r="N901" s="43" t="s">
        <v>374</v>
      </c>
      <c r="O901" s="43" t="s">
        <v>361</v>
      </c>
      <c r="P901" s="44">
        <v>0</v>
      </c>
      <c r="Q901" s="44">
        <v>0</v>
      </c>
      <c r="R901" s="24" t="s">
        <v>64</v>
      </c>
      <c r="S901" s="24" t="s">
        <v>64</v>
      </c>
      <c r="T901" s="44">
        <v>0</v>
      </c>
      <c r="U901" s="44">
        <v>0</v>
      </c>
      <c r="V901" s="24" t="s">
        <v>64</v>
      </c>
      <c r="W901" s="24" t="s">
        <v>64</v>
      </c>
      <c r="X901" s="64">
        <v>-1.67E-2</v>
      </c>
      <c r="Y901" s="40">
        <v>0</v>
      </c>
      <c r="Z901" s="24" t="s">
        <v>345</v>
      </c>
      <c r="AA901" s="24" t="s">
        <v>64</v>
      </c>
      <c r="AB901" s="44">
        <v>0</v>
      </c>
      <c r="AC901" s="44">
        <v>0</v>
      </c>
      <c r="AD901" s="24" t="s">
        <v>64</v>
      </c>
      <c r="AE901" s="24" t="s">
        <v>64</v>
      </c>
      <c r="AG901" s="93">
        <f t="shared" si="13"/>
        <v>18</v>
      </c>
    </row>
    <row r="902" spans="1:33" ht="52.9">
      <c r="A902" s="61" t="s">
        <v>56</v>
      </c>
      <c r="B902" s="24" t="s">
        <v>221</v>
      </c>
      <c r="C902" s="24" t="s">
        <v>222</v>
      </c>
      <c r="D902" s="24" t="s">
        <v>305</v>
      </c>
      <c r="E902" s="24" t="s">
        <v>306</v>
      </c>
      <c r="F902" s="58" t="s">
        <v>61</v>
      </c>
      <c r="G902" s="42" t="s">
        <v>10</v>
      </c>
      <c r="H902" s="26" t="s">
        <v>5</v>
      </c>
      <c r="I902" s="24" t="s">
        <v>9</v>
      </c>
      <c r="J902" s="38" t="s">
        <v>7</v>
      </c>
      <c r="K902" s="53">
        <v>60</v>
      </c>
      <c r="L902" s="70">
        <v>31</v>
      </c>
      <c r="M902" s="24">
        <v>45</v>
      </c>
      <c r="N902" s="43" t="s">
        <v>375</v>
      </c>
      <c r="O902" s="43" t="s">
        <v>371</v>
      </c>
      <c r="P902" s="44">
        <v>0</v>
      </c>
      <c r="Q902" s="44">
        <v>0</v>
      </c>
      <c r="R902" s="24" t="s">
        <v>64</v>
      </c>
      <c r="S902" s="24" t="s">
        <v>64</v>
      </c>
      <c r="T902" s="44">
        <v>0</v>
      </c>
      <c r="U902" s="44">
        <v>0</v>
      </c>
      <c r="V902" s="24" t="s">
        <v>64</v>
      </c>
      <c r="W902" s="24" t="s">
        <v>64</v>
      </c>
      <c r="X902" s="64">
        <v>-1.67E-2</v>
      </c>
      <c r="Y902" s="40">
        <v>0</v>
      </c>
      <c r="Z902" s="24" t="s">
        <v>345</v>
      </c>
      <c r="AA902" s="24" t="s">
        <v>64</v>
      </c>
      <c r="AB902" s="44">
        <v>0</v>
      </c>
      <c r="AC902" s="44">
        <v>0</v>
      </c>
      <c r="AD902" s="24" t="s">
        <v>64</v>
      </c>
      <c r="AE902" s="24" t="s">
        <v>64</v>
      </c>
      <c r="AG902" s="93">
        <f t="shared" ref="AG902:AG931" si="14">ROUND(L902,0)</f>
        <v>31</v>
      </c>
    </row>
    <row r="903" spans="1:33" ht="39.6">
      <c r="A903" s="61" t="s">
        <v>56</v>
      </c>
      <c r="B903" s="24" t="s">
        <v>221</v>
      </c>
      <c r="C903" s="24" t="s">
        <v>222</v>
      </c>
      <c r="D903" s="24" t="s">
        <v>223</v>
      </c>
      <c r="E903" s="24" t="s">
        <v>224</v>
      </c>
      <c r="F903" s="58" t="s">
        <v>61</v>
      </c>
      <c r="G903" s="42" t="s">
        <v>7</v>
      </c>
      <c r="H903" s="26" t="s">
        <v>8</v>
      </c>
      <c r="I903" s="24" t="s">
        <v>12</v>
      </c>
      <c r="J903" s="38" t="s">
        <v>10</v>
      </c>
      <c r="K903" s="53">
        <v>70</v>
      </c>
      <c r="L903" s="70">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c r="AG903" s="93">
        <f t="shared" si="14"/>
        <v>0</v>
      </c>
    </row>
    <row r="904" spans="1:33" ht="39.6">
      <c r="A904" s="61" t="s">
        <v>56</v>
      </c>
      <c r="B904" s="24" t="s">
        <v>221</v>
      </c>
      <c r="C904" s="24" t="s">
        <v>222</v>
      </c>
      <c r="D904" s="24" t="s">
        <v>223</v>
      </c>
      <c r="E904" s="24" t="s">
        <v>224</v>
      </c>
      <c r="F904" s="58" t="s">
        <v>61</v>
      </c>
      <c r="G904" s="42" t="s">
        <v>7</v>
      </c>
      <c r="H904" s="26" t="s">
        <v>8</v>
      </c>
      <c r="I904" s="24" t="s">
        <v>9</v>
      </c>
      <c r="J904" s="38" t="s">
        <v>10</v>
      </c>
      <c r="K904" s="53">
        <v>70</v>
      </c>
      <c r="L904" s="70">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c r="AG904" s="93">
        <f t="shared" si="14"/>
        <v>0</v>
      </c>
    </row>
    <row r="905" spans="1:33" ht="39.6">
      <c r="A905" s="61" t="s">
        <v>56</v>
      </c>
      <c r="B905" s="24" t="s">
        <v>221</v>
      </c>
      <c r="C905" s="24" t="s">
        <v>222</v>
      </c>
      <c r="D905" s="24" t="s">
        <v>223</v>
      </c>
      <c r="E905" s="24" t="s">
        <v>224</v>
      </c>
      <c r="F905" s="58" t="s">
        <v>61</v>
      </c>
      <c r="G905" s="42" t="s">
        <v>7</v>
      </c>
      <c r="H905" s="26" t="s">
        <v>8</v>
      </c>
      <c r="I905" s="24" t="s">
        <v>6</v>
      </c>
      <c r="J905" s="38" t="s">
        <v>10</v>
      </c>
      <c r="K905" s="53">
        <v>70</v>
      </c>
      <c r="L905" s="70">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c r="AG905" s="93">
        <f t="shared" si="14"/>
        <v>0</v>
      </c>
    </row>
    <row r="906" spans="1:33" ht="39.6">
      <c r="A906" s="61" t="s">
        <v>56</v>
      </c>
      <c r="B906" s="24" t="s">
        <v>221</v>
      </c>
      <c r="C906" s="24" t="s">
        <v>222</v>
      </c>
      <c r="D906" s="24" t="s">
        <v>223</v>
      </c>
      <c r="E906" s="24" t="s">
        <v>224</v>
      </c>
      <c r="F906" s="58" t="s">
        <v>61</v>
      </c>
      <c r="G906" s="42" t="s">
        <v>7</v>
      </c>
      <c r="H906" s="26" t="s">
        <v>8</v>
      </c>
      <c r="I906" s="24" t="s">
        <v>12</v>
      </c>
      <c r="J906" s="38" t="s">
        <v>10</v>
      </c>
      <c r="K906" s="53">
        <v>70</v>
      </c>
      <c r="L906" s="70">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c r="AG906" s="93">
        <f t="shared" si="14"/>
        <v>0</v>
      </c>
    </row>
    <row r="907" spans="1:33" ht="39.6">
      <c r="A907" s="61" t="s">
        <v>56</v>
      </c>
      <c r="B907" s="24" t="s">
        <v>221</v>
      </c>
      <c r="C907" s="24" t="s">
        <v>222</v>
      </c>
      <c r="D907" s="24" t="s">
        <v>223</v>
      </c>
      <c r="E907" s="24" t="s">
        <v>224</v>
      </c>
      <c r="F907" s="58" t="s">
        <v>61</v>
      </c>
      <c r="G907" s="42" t="s">
        <v>7</v>
      </c>
      <c r="H907" s="26" t="s">
        <v>8</v>
      </c>
      <c r="I907" s="24" t="s">
        <v>9</v>
      </c>
      <c r="J907" s="38" t="s">
        <v>10</v>
      </c>
      <c r="K907" s="53">
        <v>70</v>
      </c>
      <c r="L907" s="70">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c r="AG907" s="93">
        <f t="shared" si="14"/>
        <v>0</v>
      </c>
    </row>
    <row r="908" spans="1:33" ht="39.6">
      <c r="A908" s="61" t="s">
        <v>56</v>
      </c>
      <c r="B908" s="24" t="s">
        <v>221</v>
      </c>
      <c r="C908" s="24" t="s">
        <v>222</v>
      </c>
      <c r="D908" s="24" t="s">
        <v>223</v>
      </c>
      <c r="E908" s="24" t="s">
        <v>224</v>
      </c>
      <c r="F908" s="58" t="s">
        <v>61</v>
      </c>
      <c r="G908" s="42" t="s">
        <v>7</v>
      </c>
      <c r="H908" s="26" t="s">
        <v>8</v>
      </c>
      <c r="I908" s="24" t="s">
        <v>6</v>
      </c>
      <c r="J908" s="38" t="s">
        <v>10</v>
      </c>
      <c r="K908" s="53">
        <v>70</v>
      </c>
      <c r="L908" s="70">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c r="AG908" s="93">
        <f t="shared" si="14"/>
        <v>0</v>
      </c>
    </row>
    <row r="909" spans="1:33" ht="26.45">
      <c r="A909" s="61" t="s">
        <v>56</v>
      </c>
      <c r="B909" s="24" t="s">
        <v>221</v>
      </c>
      <c r="C909" s="24" t="s">
        <v>222</v>
      </c>
      <c r="D909" s="24" t="s">
        <v>223</v>
      </c>
      <c r="E909" s="24" t="s">
        <v>224</v>
      </c>
      <c r="F909" s="58" t="s">
        <v>61</v>
      </c>
      <c r="G909" s="42" t="s">
        <v>7</v>
      </c>
      <c r="H909" s="26" t="s">
        <v>8</v>
      </c>
      <c r="I909" s="24" t="s">
        <v>12</v>
      </c>
      <c r="J909" s="38" t="s">
        <v>10</v>
      </c>
      <c r="K909" s="53">
        <v>70</v>
      </c>
      <c r="L909" s="70">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c r="AG909" s="93">
        <f t="shared" si="14"/>
        <v>0</v>
      </c>
    </row>
    <row r="910" spans="1:33" ht="26.45">
      <c r="A910" s="61" t="s">
        <v>56</v>
      </c>
      <c r="B910" s="24" t="s">
        <v>221</v>
      </c>
      <c r="C910" s="24" t="s">
        <v>222</v>
      </c>
      <c r="D910" s="24" t="s">
        <v>223</v>
      </c>
      <c r="E910" s="24" t="s">
        <v>224</v>
      </c>
      <c r="F910" s="58" t="s">
        <v>61</v>
      </c>
      <c r="G910" s="42" t="s">
        <v>7</v>
      </c>
      <c r="H910" s="26" t="s">
        <v>8</v>
      </c>
      <c r="I910" s="24" t="s">
        <v>9</v>
      </c>
      <c r="J910" s="38" t="s">
        <v>10</v>
      </c>
      <c r="K910" s="53">
        <v>70</v>
      </c>
      <c r="L910" s="70">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c r="AG910" s="93">
        <f t="shared" si="14"/>
        <v>0</v>
      </c>
    </row>
    <row r="911" spans="1:33" ht="26.45">
      <c r="A911" s="61" t="s">
        <v>56</v>
      </c>
      <c r="B911" s="24" t="s">
        <v>221</v>
      </c>
      <c r="C911" s="24" t="s">
        <v>222</v>
      </c>
      <c r="D911" s="24" t="s">
        <v>223</v>
      </c>
      <c r="E911" s="24" t="s">
        <v>224</v>
      </c>
      <c r="F911" s="58" t="s">
        <v>61</v>
      </c>
      <c r="G911" s="42" t="s">
        <v>7</v>
      </c>
      <c r="H911" s="26" t="s">
        <v>8</v>
      </c>
      <c r="I911" s="24" t="s">
        <v>6</v>
      </c>
      <c r="J911" s="38" t="s">
        <v>10</v>
      </c>
      <c r="K911" s="53">
        <v>70</v>
      </c>
      <c r="L911" s="70">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c r="AG911" s="93">
        <f t="shared" si="14"/>
        <v>0</v>
      </c>
    </row>
    <row r="912" spans="1:33" ht="26.45">
      <c r="A912" s="61" t="s">
        <v>56</v>
      </c>
      <c r="B912" s="24" t="s">
        <v>221</v>
      </c>
      <c r="C912" s="24" t="s">
        <v>222</v>
      </c>
      <c r="D912" s="24" t="s">
        <v>223</v>
      </c>
      <c r="E912" s="24" t="s">
        <v>224</v>
      </c>
      <c r="F912" s="58" t="s">
        <v>61</v>
      </c>
      <c r="G912" s="42" t="s">
        <v>7</v>
      </c>
      <c r="H912" s="26" t="s">
        <v>8</v>
      </c>
      <c r="I912" s="24" t="s">
        <v>12</v>
      </c>
      <c r="J912" s="38" t="s">
        <v>10</v>
      </c>
      <c r="K912" s="53">
        <v>70</v>
      </c>
      <c r="L912" s="70">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c r="AG912" s="93">
        <f t="shared" si="14"/>
        <v>0</v>
      </c>
    </row>
    <row r="913" spans="1:33" ht="26.45">
      <c r="A913" s="61" t="s">
        <v>56</v>
      </c>
      <c r="B913" s="24" t="s">
        <v>221</v>
      </c>
      <c r="C913" s="24" t="s">
        <v>222</v>
      </c>
      <c r="D913" s="24" t="s">
        <v>223</v>
      </c>
      <c r="E913" s="24" t="s">
        <v>224</v>
      </c>
      <c r="F913" s="58" t="s">
        <v>61</v>
      </c>
      <c r="G913" s="42" t="s">
        <v>7</v>
      </c>
      <c r="H913" s="26" t="s">
        <v>8</v>
      </c>
      <c r="I913" s="24" t="s">
        <v>6</v>
      </c>
      <c r="J913" s="38" t="s">
        <v>10</v>
      </c>
      <c r="K913" s="53">
        <v>70</v>
      </c>
      <c r="L913" s="70">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c r="AG913" s="93">
        <f t="shared" si="14"/>
        <v>0</v>
      </c>
    </row>
    <row r="914" spans="1:33" ht="26.45">
      <c r="A914" s="61" t="s">
        <v>56</v>
      </c>
      <c r="B914" s="24" t="s">
        <v>221</v>
      </c>
      <c r="C914" s="24" t="s">
        <v>222</v>
      </c>
      <c r="D914" s="24" t="s">
        <v>223</v>
      </c>
      <c r="E914" s="24" t="s">
        <v>224</v>
      </c>
      <c r="F914" s="58" t="s">
        <v>61</v>
      </c>
      <c r="G914" s="42" t="s">
        <v>7</v>
      </c>
      <c r="H914" s="26" t="s">
        <v>8</v>
      </c>
      <c r="I914" s="24" t="s">
        <v>12</v>
      </c>
      <c r="J914" s="38" t="s">
        <v>10</v>
      </c>
      <c r="K914" s="53">
        <v>70</v>
      </c>
      <c r="L914" s="70">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c r="AG914" s="93">
        <f t="shared" si="14"/>
        <v>0</v>
      </c>
    </row>
    <row r="915" spans="1:33" ht="39.6">
      <c r="A915" s="61" t="s">
        <v>56</v>
      </c>
      <c r="B915" s="24" t="s">
        <v>221</v>
      </c>
      <c r="C915" s="24" t="s">
        <v>222</v>
      </c>
      <c r="D915" s="24" t="s">
        <v>223</v>
      </c>
      <c r="E915" s="24" t="s">
        <v>224</v>
      </c>
      <c r="F915" s="58" t="s">
        <v>61</v>
      </c>
      <c r="G915" s="42" t="s">
        <v>7</v>
      </c>
      <c r="H915" s="26" t="s">
        <v>11</v>
      </c>
      <c r="I915" s="24" t="s">
        <v>12</v>
      </c>
      <c r="J915" s="38" t="s">
        <v>10</v>
      </c>
      <c r="K915" s="53">
        <v>70</v>
      </c>
      <c r="L915" s="70">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c r="AG915" s="93">
        <f t="shared" si="14"/>
        <v>0</v>
      </c>
    </row>
    <row r="916" spans="1:33" ht="39.6">
      <c r="A916" s="61" t="s">
        <v>56</v>
      </c>
      <c r="B916" s="24" t="s">
        <v>221</v>
      </c>
      <c r="C916" s="24" t="s">
        <v>222</v>
      </c>
      <c r="D916" s="24" t="s">
        <v>223</v>
      </c>
      <c r="E916" s="24" t="s">
        <v>224</v>
      </c>
      <c r="F916" s="58" t="s">
        <v>61</v>
      </c>
      <c r="G916" s="42" t="s">
        <v>7</v>
      </c>
      <c r="H916" s="26" t="s">
        <v>11</v>
      </c>
      <c r="I916" s="24" t="s">
        <v>9</v>
      </c>
      <c r="J916" s="38" t="s">
        <v>10</v>
      </c>
      <c r="K916" s="53">
        <v>70</v>
      </c>
      <c r="L916" s="70">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c r="AG916" s="93">
        <f t="shared" si="14"/>
        <v>0</v>
      </c>
    </row>
    <row r="917" spans="1:33" ht="39.6">
      <c r="A917" s="61" t="s">
        <v>56</v>
      </c>
      <c r="B917" s="24" t="s">
        <v>221</v>
      </c>
      <c r="C917" s="24" t="s">
        <v>222</v>
      </c>
      <c r="D917" s="24" t="s">
        <v>223</v>
      </c>
      <c r="E917" s="24" t="s">
        <v>224</v>
      </c>
      <c r="F917" s="58" t="s">
        <v>61</v>
      </c>
      <c r="G917" s="42" t="s">
        <v>7</v>
      </c>
      <c r="H917" s="26" t="s">
        <v>11</v>
      </c>
      <c r="I917" s="24" t="s">
        <v>6</v>
      </c>
      <c r="J917" s="38" t="s">
        <v>10</v>
      </c>
      <c r="K917" s="53">
        <v>70</v>
      </c>
      <c r="L917" s="70">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c r="AG917" s="93">
        <f t="shared" si="14"/>
        <v>0</v>
      </c>
    </row>
    <row r="918" spans="1:33" ht="39.6">
      <c r="A918" s="61" t="s">
        <v>56</v>
      </c>
      <c r="B918" s="24" t="s">
        <v>221</v>
      </c>
      <c r="C918" s="24" t="s">
        <v>222</v>
      </c>
      <c r="D918" s="24" t="s">
        <v>223</v>
      </c>
      <c r="E918" s="24" t="s">
        <v>224</v>
      </c>
      <c r="F918" s="58" t="s">
        <v>61</v>
      </c>
      <c r="G918" s="42" t="s">
        <v>7</v>
      </c>
      <c r="H918" s="26" t="s">
        <v>11</v>
      </c>
      <c r="I918" s="24" t="s">
        <v>12</v>
      </c>
      <c r="J918" s="38" t="s">
        <v>10</v>
      </c>
      <c r="K918" s="53">
        <v>70</v>
      </c>
      <c r="L918" s="70">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c r="AG918" s="93">
        <f t="shared" si="14"/>
        <v>0</v>
      </c>
    </row>
    <row r="919" spans="1:33" ht="39.6">
      <c r="A919" s="61" t="s">
        <v>56</v>
      </c>
      <c r="B919" s="24" t="s">
        <v>221</v>
      </c>
      <c r="C919" s="24" t="s">
        <v>222</v>
      </c>
      <c r="D919" s="24" t="s">
        <v>223</v>
      </c>
      <c r="E919" s="24" t="s">
        <v>224</v>
      </c>
      <c r="F919" s="58" t="s">
        <v>61</v>
      </c>
      <c r="G919" s="42" t="s">
        <v>7</v>
      </c>
      <c r="H919" s="26" t="s">
        <v>11</v>
      </c>
      <c r="I919" s="24" t="s">
        <v>9</v>
      </c>
      <c r="J919" s="38" t="s">
        <v>10</v>
      </c>
      <c r="K919" s="53">
        <v>70</v>
      </c>
      <c r="L919" s="70">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c r="AG919" s="93">
        <f t="shared" si="14"/>
        <v>0</v>
      </c>
    </row>
    <row r="920" spans="1:33" ht="39.6">
      <c r="A920" s="61" t="s">
        <v>56</v>
      </c>
      <c r="B920" s="24" t="s">
        <v>221</v>
      </c>
      <c r="C920" s="24" t="s">
        <v>222</v>
      </c>
      <c r="D920" s="24" t="s">
        <v>223</v>
      </c>
      <c r="E920" s="24" t="s">
        <v>224</v>
      </c>
      <c r="F920" s="58" t="s">
        <v>61</v>
      </c>
      <c r="G920" s="42" t="s">
        <v>7</v>
      </c>
      <c r="H920" s="26" t="s">
        <v>11</v>
      </c>
      <c r="I920" s="24" t="s">
        <v>6</v>
      </c>
      <c r="J920" s="38" t="s">
        <v>10</v>
      </c>
      <c r="K920" s="53">
        <v>70</v>
      </c>
      <c r="L920" s="70">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c r="AG920" s="93">
        <f t="shared" si="14"/>
        <v>0</v>
      </c>
    </row>
    <row r="921" spans="1:33" ht="26.45">
      <c r="A921" s="61" t="s">
        <v>56</v>
      </c>
      <c r="B921" s="24" t="s">
        <v>221</v>
      </c>
      <c r="C921" s="24" t="s">
        <v>222</v>
      </c>
      <c r="D921" s="24" t="s">
        <v>223</v>
      </c>
      <c r="E921" s="24" t="s">
        <v>224</v>
      </c>
      <c r="F921" s="58" t="s">
        <v>61</v>
      </c>
      <c r="G921" s="42" t="s">
        <v>7</v>
      </c>
      <c r="H921" s="26" t="s">
        <v>11</v>
      </c>
      <c r="I921" s="24" t="s">
        <v>12</v>
      </c>
      <c r="J921" s="38" t="s">
        <v>10</v>
      </c>
      <c r="K921" s="53">
        <v>70</v>
      </c>
      <c r="L921" s="70">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c r="AG921" s="93">
        <f t="shared" si="14"/>
        <v>0</v>
      </c>
    </row>
    <row r="922" spans="1:33" ht="26.45">
      <c r="A922" s="61" t="s">
        <v>56</v>
      </c>
      <c r="B922" s="24" t="s">
        <v>221</v>
      </c>
      <c r="C922" s="24" t="s">
        <v>222</v>
      </c>
      <c r="D922" s="24" t="s">
        <v>223</v>
      </c>
      <c r="E922" s="24" t="s">
        <v>224</v>
      </c>
      <c r="F922" s="58" t="s">
        <v>61</v>
      </c>
      <c r="G922" s="42" t="s">
        <v>7</v>
      </c>
      <c r="H922" s="26" t="s">
        <v>11</v>
      </c>
      <c r="I922" s="24" t="s">
        <v>9</v>
      </c>
      <c r="J922" s="38" t="s">
        <v>10</v>
      </c>
      <c r="K922" s="53">
        <v>70</v>
      </c>
      <c r="L922" s="70">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c r="AG922" s="93">
        <f t="shared" si="14"/>
        <v>0</v>
      </c>
    </row>
    <row r="923" spans="1:33" ht="26.45">
      <c r="A923" s="61" t="s">
        <v>56</v>
      </c>
      <c r="B923" s="24" t="s">
        <v>221</v>
      </c>
      <c r="C923" s="24" t="s">
        <v>222</v>
      </c>
      <c r="D923" s="24" t="s">
        <v>223</v>
      </c>
      <c r="E923" s="24" t="s">
        <v>224</v>
      </c>
      <c r="F923" s="58" t="s">
        <v>61</v>
      </c>
      <c r="G923" s="42" t="s">
        <v>7</v>
      </c>
      <c r="H923" s="26" t="s">
        <v>11</v>
      </c>
      <c r="I923" s="24" t="s">
        <v>6</v>
      </c>
      <c r="J923" s="38" t="s">
        <v>10</v>
      </c>
      <c r="K923" s="53">
        <v>70</v>
      </c>
      <c r="L923" s="70">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c r="AG923" s="93">
        <f t="shared" si="14"/>
        <v>0</v>
      </c>
    </row>
    <row r="924" spans="1:33" ht="26.45">
      <c r="A924" s="61" t="s">
        <v>56</v>
      </c>
      <c r="B924" s="24" t="s">
        <v>221</v>
      </c>
      <c r="C924" s="24" t="s">
        <v>222</v>
      </c>
      <c r="D924" s="24" t="s">
        <v>223</v>
      </c>
      <c r="E924" s="24" t="s">
        <v>224</v>
      </c>
      <c r="F924" s="58" t="s">
        <v>61</v>
      </c>
      <c r="G924" s="42" t="s">
        <v>7</v>
      </c>
      <c r="H924" s="26" t="s">
        <v>11</v>
      </c>
      <c r="I924" s="24" t="s">
        <v>12</v>
      </c>
      <c r="J924" s="38" t="s">
        <v>10</v>
      </c>
      <c r="K924" s="53">
        <v>70</v>
      </c>
      <c r="L924" s="70">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c r="AG924" s="93">
        <f t="shared" si="14"/>
        <v>0</v>
      </c>
    </row>
    <row r="925" spans="1:33" ht="26.45">
      <c r="A925" s="61" t="s">
        <v>56</v>
      </c>
      <c r="B925" s="24" t="s">
        <v>221</v>
      </c>
      <c r="C925" s="24" t="s">
        <v>222</v>
      </c>
      <c r="D925" s="24" t="s">
        <v>223</v>
      </c>
      <c r="E925" s="24" t="s">
        <v>224</v>
      </c>
      <c r="F925" s="58" t="s">
        <v>61</v>
      </c>
      <c r="G925" s="42" t="s">
        <v>7</v>
      </c>
      <c r="H925" s="26" t="s">
        <v>11</v>
      </c>
      <c r="I925" s="24" t="s">
        <v>9</v>
      </c>
      <c r="J925" s="38" t="s">
        <v>10</v>
      </c>
      <c r="K925" s="53">
        <v>70</v>
      </c>
      <c r="L925" s="70">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c r="AG925" s="93">
        <f t="shared" si="14"/>
        <v>0</v>
      </c>
    </row>
    <row r="926" spans="1:33" ht="26.45">
      <c r="A926" s="61" t="s">
        <v>56</v>
      </c>
      <c r="B926" s="24" t="s">
        <v>221</v>
      </c>
      <c r="C926" s="24" t="s">
        <v>222</v>
      </c>
      <c r="D926" s="24" t="s">
        <v>223</v>
      </c>
      <c r="E926" s="24" t="s">
        <v>224</v>
      </c>
      <c r="F926" s="58" t="s">
        <v>61</v>
      </c>
      <c r="G926" s="42" t="s">
        <v>7</v>
      </c>
      <c r="H926" s="26" t="s">
        <v>11</v>
      </c>
      <c r="I926" s="24" t="s">
        <v>6</v>
      </c>
      <c r="J926" s="38" t="s">
        <v>10</v>
      </c>
      <c r="K926" s="53">
        <v>70</v>
      </c>
      <c r="L926" s="70">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c r="AG926" s="93">
        <f t="shared" si="14"/>
        <v>0</v>
      </c>
    </row>
    <row r="927" spans="1:33" ht="26.45">
      <c r="A927" s="61" t="s">
        <v>56</v>
      </c>
      <c r="B927" s="24" t="s">
        <v>221</v>
      </c>
      <c r="C927" s="24" t="s">
        <v>222</v>
      </c>
      <c r="D927" s="24" t="s">
        <v>223</v>
      </c>
      <c r="E927" s="24" t="s">
        <v>224</v>
      </c>
      <c r="F927" s="58" t="s">
        <v>61</v>
      </c>
      <c r="G927" s="42" t="s">
        <v>7</v>
      </c>
      <c r="H927" s="26" t="s">
        <v>11</v>
      </c>
      <c r="I927" s="24" t="s">
        <v>12</v>
      </c>
      <c r="J927" s="38" t="s">
        <v>10</v>
      </c>
      <c r="K927" s="53">
        <v>70</v>
      </c>
      <c r="L927" s="70">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c r="AG927" s="93">
        <f t="shared" si="14"/>
        <v>0</v>
      </c>
    </row>
    <row r="928" spans="1:33" ht="26.45">
      <c r="A928" s="61" t="s">
        <v>56</v>
      </c>
      <c r="B928" s="24" t="s">
        <v>221</v>
      </c>
      <c r="C928" s="24" t="s">
        <v>222</v>
      </c>
      <c r="D928" s="24" t="s">
        <v>223</v>
      </c>
      <c r="E928" s="24" t="s">
        <v>224</v>
      </c>
      <c r="F928" s="58" t="s">
        <v>61</v>
      </c>
      <c r="G928" s="42" t="s">
        <v>7</v>
      </c>
      <c r="H928" s="26" t="s">
        <v>11</v>
      </c>
      <c r="I928" s="24" t="s">
        <v>9</v>
      </c>
      <c r="J928" s="38" t="s">
        <v>10</v>
      </c>
      <c r="K928" s="53">
        <v>70</v>
      </c>
      <c r="L928" s="70">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c r="AG928" s="93">
        <f t="shared" si="14"/>
        <v>0</v>
      </c>
    </row>
    <row r="929" spans="1:33" ht="52.9">
      <c r="A929" s="61" t="s">
        <v>56</v>
      </c>
      <c r="B929" s="24" t="s">
        <v>221</v>
      </c>
      <c r="C929" s="24" t="s">
        <v>222</v>
      </c>
      <c r="D929" s="24" t="s">
        <v>305</v>
      </c>
      <c r="E929" s="24" t="s">
        <v>306</v>
      </c>
      <c r="F929" s="58" t="s">
        <v>61</v>
      </c>
      <c r="G929" s="42" t="s">
        <v>10</v>
      </c>
      <c r="H929" s="26" t="s">
        <v>5</v>
      </c>
      <c r="I929" s="24" t="s">
        <v>12</v>
      </c>
      <c r="J929" s="24" t="s">
        <v>10</v>
      </c>
      <c r="K929" s="27">
        <v>70</v>
      </c>
      <c r="L929" s="70">
        <v>31</v>
      </c>
      <c r="M929" s="24">
        <v>90</v>
      </c>
      <c r="N929" s="43" t="s">
        <v>375</v>
      </c>
      <c r="O929" s="43" t="s">
        <v>344</v>
      </c>
      <c r="P929" s="44">
        <v>0</v>
      </c>
      <c r="Q929" s="44">
        <v>0</v>
      </c>
      <c r="R929" s="24" t="s">
        <v>64</v>
      </c>
      <c r="S929" s="24" t="s">
        <v>64</v>
      </c>
      <c r="T929" s="44">
        <v>0</v>
      </c>
      <c r="U929" s="44">
        <v>0</v>
      </c>
      <c r="V929" s="24" t="s">
        <v>64</v>
      </c>
      <c r="W929" s="24" t="s">
        <v>64</v>
      </c>
      <c r="X929" s="64">
        <v>-1.67E-2</v>
      </c>
      <c r="Y929" s="40">
        <v>0</v>
      </c>
      <c r="Z929" s="24" t="s">
        <v>345</v>
      </c>
      <c r="AA929" s="24" t="s">
        <v>64</v>
      </c>
      <c r="AB929" s="44">
        <v>0</v>
      </c>
      <c r="AC929" s="44">
        <v>0</v>
      </c>
      <c r="AD929" s="24" t="s">
        <v>64</v>
      </c>
      <c r="AE929" s="24" t="s">
        <v>64</v>
      </c>
      <c r="AG929" s="93">
        <f t="shared" si="14"/>
        <v>31</v>
      </c>
    </row>
    <row r="930" spans="1:33" ht="52.9">
      <c r="A930" s="61" t="s">
        <v>56</v>
      </c>
      <c r="B930" s="24" t="s">
        <v>221</v>
      </c>
      <c r="C930" s="24" t="s">
        <v>222</v>
      </c>
      <c r="D930" s="24" t="s">
        <v>305</v>
      </c>
      <c r="E930" s="24" t="s">
        <v>306</v>
      </c>
      <c r="F930" s="58" t="s">
        <v>61</v>
      </c>
      <c r="G930" s="42" t="s">
        <v>10</v>
      </c>
      <c r="H930" s="26" t="s">
        <v>5</v>
      </c>
      <c r="I930" s="24" t="s">
        <v>6</v>
      </c>
      <c r="J930" s="24" t="s">
        <v>7</v>
      </c>
      <c r="K930" s="27">
        <v>50</v>
      </c>
      <c r="L930" s="70">
        <v>32</v>
      </c>
      <c r="M930" s="24">
        <v>90</v>
      </c>
      <c r="N930" s="43" t="s">
        <v>376</v>
      </c>
      <c r="O930" s="43" t="s">
        <v>361</v>
      </c>
      <c r="P930" s="44">
        <v>0</v>
      </c>
      <c r="Q930" s="44">
        <v>0</v>
      </c>
      <c r="R930" s="24" t="s">
        <v>64</v>
      </c>
      <c r="S930" s="24" t="s">
        <v>64</v>
      </c>
      <c r="T930" s="44">
        <v>0</v>
      </c>
      <c r="U930" s="44">
        <v>0</v>
      </c>
      <c r="V930" s="24" t="s">
        <v>64</v>
      </c>
      <c r="W930" s="24" t="s">
        <v>64</v>
      </c>
      <c r="X930" s="64">
        <v>-1.67E-2</v>
      </c>
      <c r="Y930" s="40">
        <v>0</v>
      </c>
      <c r="Z930" s="24" t="s">
        <v>345</v>
      </c>
      <c r="AA930" s="24" t="s">
        <v>64</v>
      </c>
      <c r="AB930" s="44">
        <v>0</v>
      </c>
      <c r="AC930" s="44">
        <v>0</v>
      </c>
      <c r="AD930" s="24" t="s">
        <v>64</v>
      </c>
      <c r="AE930" s="24" t="s">
        <v>64</v>
      </c>
      <c r="AG930" s="93">
        <f t="shared" si="14"/>
        <v>32</v>
      </c>
    </row>
    <row r="931" spans="1:33" ht="52.9">
      <c r="A931" s="61" t="s">
        <v>56</v>
      </c>
      <c r="B931" s="24" t="s">
        <v>221</v>
      </c>
      <c r="C931" s="24" t="s">
        <v>222</v>
      </c>
      <c r="D931" s="24" t="s">
        <v>305</v>
      </c>
      <c r="E931" s="24" t="s">
        <v>306</v>
      </c>
      <c r="F931" s="58" t="s">
        <v>61</v>
      </c>
      <c r="G931" s="42" t="s">
        <v>10</v>
      </c>
      <c r="H931" s="26" t="s">
        <v>5</v>
      </c>
      <c r="I931" s="24" t="s">
        <v>9</v>
      </c>
      <c r="J931" s="24" t="s">
        <v>7</v>
      </c>
      <c r="K931" s="27">
        <v>60</v>
      </c>
      <c r="L931" s="70">
        <v>48</v>
      </c>
      <c r="M931" s="24">
        <v>90</v>
      </c>
      <c r="N931" s="43" t="s">
        <v>377</v>
      </c>
      <c r="O931" s="43" t="s">
        <v>371</v>
      </c>
      <c r="P931" s="44">
        <v>0</v>
      </c>
      <c r="Q931" s="44">
        <v>0</v>
      </c>
      <c r="R931" s="24" t="s">
        <v>64</v>
      </c>
      <c r="S931" s="24" t="s">
        <v>64</v>
      </c>
      <c r="T931" s="44">
        <v>0</v>
      </c>
      <c r="U931" s="44">
        <v>0</v>
      </c>
      <c r="V931" s="24" t="s">
        <v>64</v>
      </c>
      <c r="W931" s="24" t="s">
        <v>64</v>
      </c>
      <c r="X931" s="64">
        <v>-1.67E-2</v>
      </c>
      <c r="Y931" s="40">
        <v>0</v>
      </c>
      <c r="Z931" s="24" t="s">
        <v>345</v>
      </c>
      <c r="AA931" s="24" t="s">
        <v>64</v>
      </c>
      <c r="AB931" s="44">
        <v>0</v>
      </c>
      <c r="AC931" s="44">
        <v>0</v>
      </c>
      <c r="AD931" s="24" t="s">
        <v>64</v>
      </c>
      <c r="AE931" s="24" t="s">
        <v>64</v>
      </c>
      <c r="AG931" s="93">
        <f t="shared" si="14"/>
        <v>48</v>
      </c>
    </row>
  </sheetData>
  <autoFilter ref="A4:AE931" xr:uid="{00000000-0009-0000-0000-000003000000}">
    <sortState xmlns:xlrd2="http://schemas.microsoft.com/office/spreadsheetml/2017/richdata2" ref="A6:AE931">
      <sortCondition ref="L4:L931"/>
    </sortState>
  </autoFilter>
  <mergeCells count="15">
    <mergeCell ref="P2:S2"/>
    <mergeCell ref="T2:W2"/>
    <mergeCell ref="X2:AA2"/>
    <mergeCell ref="AB2:AE2"/>
    <mergeCell ref="A3:A4"/>
    <mergeCell ref="H3:K3"/>
    <mergeCell ref="L3:N3"/>
    <mergeCell ref="P3:Q3"/>
    <mergeCell ref="R3:S3"/>
    <mergeCell ref="T3:U3"/>
    <mergeCell ref="V3:W3"/>
    <mergeCell ref="X3:Y3"/>
    <mergeCell ref="Z3:AA3"/>
    <mergeCell ref="AB3:AC3"/>
    <mergeCell ref="AD3:AE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F7C15EA-8C59-4333-8D38-78754CC1E5FF}">
          <x14:formula1>
            <xm:f>List_Lookup!$B$2:$B$5</xm:f>
          </x14:formula1>
          <xm:sqref>K5:K931</xm:sqref>
        </x14:dataValidation>
        <x14:dataValidation type="list" allowBlank="1" showInputMessage="1" showErrorMessage="1" xr:uid="{2D7BB85C-97FF-42C8-9AC3-5D55CB56ADB3}">
          <x14:formula1>
            <xm:f>List_Lookup!$C$2:$C$4</xm:f>
          </x14:formula1>
          <xm:sqref>I5:I931</xm:sqref>
        </x14:dataValidation>
        <x14:dataValidation type="list" allowBlank="1" showInputMessage="1" showErrorMessage="1" xr:uid="{43D7A1C1-F291-49B4-93AC-B27830B96438}">
          <x14:formula1>
            <xm:f>List_Lookup!$A$2:$A$5</xm:f>
          </x14:formula1>
          <xm:sqref>H5:H931</xm:sqref>
        </x14:dataValidation>
        <x14:dataValidation type="list" allowBlank="1" showInputMessage="1" showErrorMessage="1" xr:uid="{7B73B72E-1E8D-4437-81DE-E196C104FD14}">
          <x14:formula1>
            <xm:f>List_Lookup!$D$2:$D$7</xm:f>
          </x14:formula1>
          <xm:sqref>M5:M931</xm:sqref>
        </x14:dataValidation>
        <x14:dataValidation type="list" allowBlank="1" showInputMessage="1" showErrorMessage="1" xr:uid="{1FF60823-F4AB-4EF8-902D-AF33BEF6A802}">
          <x14:formula1>
            <xm:f>List_Lookup!$E$2:$E$3</xm:f>
          </x14:formula1>
          <xm:sqref>G5:G931 J5:J931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323A-DBC6-499A-9F7D-4541745F2FF8}">
  <sheetPr filterMode="1"/>
  <dimension ref="A1:AG931"/>
  <sheetViews>
    <sheetView zoomScale="80" zoomScaleNormal="80" workbookViewId="0">
      <pane xSplit="6" ySplit="4" topLeftCell="W5" activePane="bottomRight" state="frozen"/>
      <selection pane="bottomRight" activeCell="AG15" sqref="AG15"/>
      <selection pane="bottomLeft" activeCell="A5" sqref="A5"/>
      <selection pane="topRight" activeCell="F1" sqref="F1"/>
    </sheetView>
  </sheetViews>
  <sheetFormatPr defaultColWidth="8.7109375" defaultRowHeight="13.15"/>
  <cols>
    <col min="1" max="1" width="16" style="29" customWidth="1"/>
    <col min="2" max="2" width="13" style="29" customWidth="1"/>
    <col min="3" max="3" width="16.5703125" style="29" customWidth="1"/>
    <col min="4" max="4" width="12.42578125" style="29" customWidth="1"/>
    <col min="5" max="5" width="17.5703125" style="29" customWidth="1"/>
    <col min="6" max="6" width="27.28515625" style="29" customWidth="1"/>
    <col min="7" max="7" width="12.5703125" style="29" customWidth="1"/>
    <col min="8" max="8" width="15.7109375" style="29" customWidth="1"/>
    <col min="9" max="9" width="10.5703125" style="29" customWidth="1"/>
    <col min="10" max="10" width="14.285156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28515625" style="29" customWidth="1"/>
    <col min="20" max="20" width="11.5703125" style="29" customWidth="1"/>
    <col min="21" max="21" width="9.7109375" style="29" customWidth="1"/>
    <col min="22" max="22" width="25.285156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28515625" style="29" customWidth="1"/>
    <col min="29" max="29" width="9" style="29" customWidth="1"/>
    <col min="30" max="30" width="20.28515625" style="29" customWidth="1"/>
    <col min="31" max="31" width="11.42578125" style="29" customWidth="1"/>
    <col min="32" max="34" width="8.7109375" style="29"/>
    <col min="35" max="35" width="16.42578125" style="29" customWidth="1"/>
    <col min="36" max="36" width="10.5703125" style="29" customWidth="1"/>
    <col min="37" max="16384" width="8.7109375" style="29"/>
  </cols>
  <sheetData>
    <row r="1" spans="1:33" ht="13.9" thickBot="1"/>
    <row r="2" spans="1:33" ht="13.9" thickBot="1">
      <c r="H2" s="30"/>
      <c r="I2" s="30"/>
      <c r="J2" s="30"/>
      <c r="K2" s="30"/>
      <c r="L2" s="67"/>
      <c r="M2" s="30"/>
      <c r="N2" s="30"/>
      <c r="O2" s="30"/>
      <c r="P2" s="101" t="s">
        <v>31</v>
      </c>
      <c r="Q2" s="102"/>
      <c r="R2" s="102"/>
      <c r="S2" s="103"/>
      <c r="T2" s="101" t="s">
        <v>32</v>
      </c>
      <c r="U2" s="102"/>
      <c r="V2" s="102"/>
      <c r="W2" s="103"/>
      <c r="X2" s="101" t="s">
        <v>33</v>
      </c>
      <c r="Y2" s="102"/>
      <c r="Z2" s="102"/>
      <c r="AA2" s="103"/>
      <c r="AB2" s="101" t="s">
        <v>34</v>
      </c>
      <c r="AC2" s="102"/>
      <c r="AD2" s="102"/>
      <c r="AE2" s="103"/>
    </row>
    <row r="3" spans="1:33" ht="13.9" thickBot="1">
      <c r="A3" s="104" t="s">
        <v>35</v>
      </c>
      <c r="H3" s="106" t="s">
        <v>36</v>
      </c>
      <c r="I3" s="107"/>
      <c r="J3" s="107"/>
      <c r="K3" s="108"/>
      <c r="L3" s="109" t="s">
        <v>37</v>
      </c>
      <c r="M3" s="110"/>
      <c r="N3" s="111"/>
      <c r="O3" s="94"/>
      <c r="P3" s="112" t="s">
        <v>38</v>
      </c>
      <c r="Q3" s="113"/>
      <c r="R3" s="113" t="s">
        <v>39</v>
      </c>
      <c r="S3" s="114"/>
      <c r="T3" s="115" t="s">
        <v>38</v>
      </c>
      <c r="U3" s="116"/>
      <c r="V3" s="116" t="s">
        <v>39</v>
      </c>
      <c r="W3" s="117"/>
      <c r="X3" s="118" t="s">
        <v>38</v>
      </c>
      <c r="Y3" s="119"/>
      <c r="Z3" s="113" t="s">
        <v>39</v>
      </c>
      <c r="AA3" s="114"/>
      <c r="AB3" s="120" t="s">
        <v>38</v>
      </c>
      <c r="AC3" s="121"/>
      <c r="AD3" s="116" t="s">
        <v>39</v>
      </c>
      <c r="AE3" s="117"/>
    </row>
    <row r="4" spans="1:33" ht="53.45" thickBot="1">
      <c r="A4" s="105"/>
      <c r="B4" s="78" t="s">
        <v>40</v>
      </c>
      <c r="C4" s="79" t="s">
        <v>41</v>
      </c>
      <c r="D4" s="79" t="s">
        <v>42</v>
      </c>
      <c r="E4" s="80" t="s">
        <v>43</v>
      </c>
      <c r="F4" s="77" t="s">
        <v>44</v>
      </c>
      <c r="G4" s="81" t="s">
        <v>45</v>
      </c>
      <c r="H4" s="20" t="s">
        <v>46</v>
      </c>
      <c r="I4" s="18" t="s">
        <v>47</v>
      </c>
      <c r="J4" s="18" t="s">
        <v>48</v>
      </c>
      <c r="K4" s="19" t="s">
        <v>49</v>
      </c>
      <c r="L4" s="68"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3" s="39" customFormat="1" ht="105.6" hidden="1">
      <c r="A5" s="61" t="s">
        <v>56</v>
      </c>
      <c r="B5" s="38" t="s">
        <v>57</v>
      </c>
      <c r="C5" s="38" t="s">
        <v>58</v>
      </c>
      <c r="D5" s="57" t="s">
        <v>59</v>
      </c>
      <c r="E5" s="57" t="s">
        <v>60</v>
      </c>
      <c r="F5" s="58" t="s">
        <v>61</v>
      </c>
      <c r="G5" s="42" t="s">
        <v>10</v>
      </c>
      <c r="H5" s="59" t="s">
        <v>8</v>
      </c>
      <c r="I5" s="38" t="s">
        <v>12</v>
      </c>
      <c r="J5" s="38" t="s">
        <v>10</v>
      </c>
      <c r="K5" s="53">
        <v>70</v>
      </c>
      <c r="L5" s="91">
        <f>(($N5/2.39)/115)*10</f>
        <v>72.439512461342545</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c r="AG5" s="93">
        <f>ROUND(L5,0)</f>
        <v>72</v>
      </c>
    </row>
    <row r="6" spans="1:33" s="39" customFormat="1" ht="39.6" hidden="1">
      <c r="A6" s="56" t="s">
        <v>56</v>
      </c>
      <c r="B6" s="38" t="s">
        <v>66</v>
      </c>
      <c r="C6" s="38" t="s">
        <v>67</v>
      </c>
      <c r="D6" s="57" t="s">
        <v>68</v>
      </c>
      <c r="E6" s="57" t="s">
        <v>69</v>
      </c>
      <c r="F6" s="58" t="s">
        <v>61</v>
      </c>
      <c r="G6" s="42" t="s">
        <v>7</v>
      </c>
      <c r="H6" s="59" t="s">
        <v>5</v>
      </c>
      <c r="I6" s="38" t="s">
        <v>12</v>
      </c>
      <c r="J6" s="38" t="s">
        <v>7</v>
      </c>
      <c r="K6" s="53">
        <v>40</v>
      </c>
      <c r="L6" s="91">
        <f t="shared" ref="L6:L14" si="0">(($N6/2.39)/115)*10</f>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c r="AG6" s="93">
        <f t="shared" ref="AG6:AG69" si="1">ROUND(L6,0)</f>
        <v>0</v>
      </c>
    </row>
    <row r="7" spans="1:33" s="39" customFormat="1" ht="39.6" hidden="1">
      <c r="A7" s="56" t="s">
        <v>56</v>
      </c>
      <c r="B7" s="38" t="s">
        <v>66</v>
      </c>
      <c r="C7" s="38" t="s">
        <v>67</v>
      </c>
      <c r="D7" s="57" t="s">
        <v>72</v>
      </c>
      <c r="E7" s="57" t="s">
        <v>73</v>
      </c>
      <c r="F7" s="58" t="s">
        <v>61</v>
      </c>
      <c r="G7" s="42" t="s">
        <v>7</v>
      </c>
      <c r="H7" s="59" t="s">
        <v>5</v>
      </c>
      <c r="I7" s="38" t="s">
        <v>12</v>
      </c>
      <c r="J7" s="38" t="s">
        <v>10</v>
      </c>
      <c r="K7" s="53">
        <v>70</v>
      </c>
      <c r="L7" s="91">
        <f t="shared" si="0"/>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c r="AG7" s="93">
        <f t="shared" si="1"/>
        <v>0</v>
      </c>
    </row>
    <row r="8" spans="1:33" s="39" customFormat="1" ht="105.6" hidden="1">
      <c r="A8" s="61" t="s">
        <v>56</v>
      </c>
      <c r="B8" s="38" t="s">
        <v>57</v>
      </c>
      <c r="C8" s="38" t="s">
        <v>58</v>
      </c>
      <c r="D8" s="57" t="s">
        <v>59</v>
      </c>
      <c r="E8" s="57" t="s">
        <v>60</v>
      </c>
      <c r="F8" s="58" t="s">
        <v>61</v>
      </c>
      <c r="G8" s="42" t="s">
        <v>10</v>
      </c>
      <c r="H8" s="59" t="s">
        <v>11</v>
      </c>
      <c r="I8" s="38" t="s">
        <v>12</v>
      </c>
      <c r="J8" s="38" t="s">
        <v>10</v>
      </c>
      <c r="K8" s="53">
        <v>70</v>
      </c>
      <c r="L8" s="91">
        <f t="shared" si="0"/>
        <v>32.126614517009273</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c r="AG8" s="93">
        <f t="shared" si="1"/>
        <v>32</v>
      </c>
    </row>
    <row r="9" spans="1:33" s="39" customFormat="1" ht="39.6" hidden="1">
      <c r="A9" s="56" t="s">
        <v>56</v>
      </c>
      <c r="B9" s="38" t="s">
        <v>66</v>
      </c>
      <c r="C9" s="38" t="s">
        <v>67</v>
      </c>
      <c r="D9" s="57" t="s">
        <v>72</v>
      </c>
      <c r="E9" s="57" t="s">
        <v>73</v>
      </c>
      <c r="F9" s="58" t="s">
        <v>61</v>
      </c>
      <c r="G9" s="42" t="s">
        <v>7</v>
      </c>
      <c r="H9" s="59" t="s">
        <v>5</v>
      </c>
      <c r="I9" s="38" t="s">
        <v>9</v>
      </c>
      <c r="J9" s="38" t="s">
        <v>10</v>
      </c>
      <c r="K9" s="53">
        <v>70</v>
      </c>
      <c r="L9" s="70">
        <f t="shared" si="0"/>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c r="AG9" s="93">
        <f t="shared" si="1"/>
        <v>0</v>
      </c>
    </row>
    <row r="10" spans="1:33" s="39" customFormat="1" ht="39.6" hidden="1">
      <c r="A10" s="56" t="s">
        <v>56</v>
      </c>
      <c r="B10" s="38" t="s">
        <v>66</v>
      </c>
      <c r="C10" s="38" t="s">
        <v>67</v>
      </c>
      <c r="D10" s="57" t="s">
        <v>72</v>
      </c>
      <c r="E10" s="57" t="s">
        <v>73</v>
      </c>
      <c r="F10" s="58" t="s">
        <v>61</v>
      </c>
      <c r="G10" s="42" t="s">
        <v>7</v>
      </c>
      <c r="H10" s="59" t="s">
        <v>5</v>
      </c>
      <c r="I10" s="38" t="s">
        <v>6</v>
      </c>
      <c r="J10" s="38" t="s">
        <v>10</v>
      </c>
      <c r="K10" s="53">
        <v>70</v>
      </c>
      <c r="L10" s="70">
        <f t="shared" si="0"/>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c r="AG10" s="93">
        <f t="shared" si="1"/>
        <v>0</v>
      </c>
    </row>
    <row r="11" spans="1:33" s="39" customFormat="1" ht="39.6" hidden="1">
      <c r="A11" s="56" t="s">
        <v>56</v>
      </c>
      <c r="B11" s="38" t="s">
        <v>66</v>
      </c>
      <c r="C11" s="38" t="s">
        <v>67</v>
      </c>
      <c r="D11" s="57" t="s">
        <v>72</v>
      </c>
      <c r="E11" s="57" t="s">
        <v>73</v>
      </c>
      <c r="F11" s="58" t="s">
        <v>61</v>
      </c>
      <c r="G11" s="42" t="s">
        <v>7</v>
      </c>
      <c r="H11" s="59" t="s">
        <v>5</v>
      </c>
      <c r="I11" s="38" t="s">
        <v>12</v>
      </c>
      <c r="J11" s="38" t="s">
        <v>10</v>
      </c>
      <c r="K11" s="53">
        <v>70</v>
      </c>
      <c r="L11" s="70">
        <f t="shared" si="0"/>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c r="AG11" s="93">
        <f t="shared" si="1"/>
        <v>0</v>
      </c>
    </row>
    <row r="12" spans="1:33" s="39" customFormat="1" ht="52.9" hidden="1">
      <c r="A12" s="61" t="s">
        <v>56</v>
      </c>
      <c r="B12" s="38" t="s">
        <v>75</v>
      </c>
      <c r="C12" s="38" t="s">
        <v>76</v>
      </c>
      <c r="D12" s="73" t="s">
        <v>77</v>
      </c>
      <c r="E12" s="73" t="s">
        <v>78</v>
      </c>
      <c r="F12" s="25" t="s">
        <v>79</v>
      </c>
      <c r="G12" s="42" t="s">
        <v>7</v>
      </c>
      <c r="H12" s="59" t="s">
        <v>8</v>
      </c>
      <c r="I12" s="38" t="s">
        <v>9</v>
      </c>
      <c r="J12" s="38" t="s">
        <v>10</v>
      </c>
      <c r="K12" s="53">
        <v>70</v>
      </c>
      <c r="L12" s="70">
        <f t="shared" si="0"/>
        <v>16.518100782244861</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c r="AG12" s="93">
        <f t="shared" si="1"/>
        <v>17</v>
      </c>
    </row>
    <row r="13" spans="1:33" s="39" customFormat="1" ht="39.6" hidden="1">
      <c r="A13" s="56" t="s">
        <v>56</v>
      </c>
      <c r="B13" s="38" t="s">
        <v>66</v>
      </c>
      <c r="C13" s="38" t="s">
        <v>67</v>
      </c>
      <c r="D13" s="57" t="s">
        <v>72</v>
      </c>
      <c r="E13" s="57" t="s">
        <v>73</v>
      </c>
      <c r="F13" s="58" t="s">
        <v>61</v>
      </c>
      <c r="G13" s="42" t="s">
        <v>7</v>
      </c>
      <c r="H13" s="59" t="s">
        <v>5</v>
      </c>
      <c r="I13" s="38" t="s">
        <v>9</v>
      </c>
      <c r="J13" s="38" t="s">
        <v>10</v>
      </c>
      <c r="K13" s="53">
        <v>70</v>
      </c>
      <c r="L13" s="70">
        <f t="shared" si="0"/>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c r="AG13" s="93">
        <f t="shared" si="1"/>
        <v>0</v>
      </c>
    </row>
    <row r="14" spans="1:33" s="39" customFormat="1" ht="52.9" hidden="1">
      <c r="A14" s="61" t="s">
        <v>56</v>
      </c>
      <c r="B14" s="38" t="s">
        <v>75</v>
      </c>
      <c r="C14" s="38" t="s">
        <v>76</v>
      </c>
      <c r="D14" s="73" t="s">
        <v>77</v>
      </c>
      <c r="E14" s="73" t="s">
        <v>78</v>
      </c>
      <c r="F14" s="25" t="s">
        <v>79</v>
      </c>
      <c r="G14" s="42" t="s">
        <v>7</v>
      </c>
      <c r="H14" s="59" t="s">
        <v>8</v>
      </c>
      <c r="I14" s="38" t="s">
        <v>6</v>
      </c>
      <c r="J14" s="38" t="s">
        <v>10</v>
      </c>
      <c r="K14" s="53">
        <v>70</v>
      </c>
      <c r="L14" s="70">
        <f t="shared" si="0"/>
        <v>12.80698562852465</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c r="AG14" s="93">
        <f t="shared" si="1"/>
        <v>13</v>
      </c>
    </row>
    <row r="15" spans="1:33" s="39" customFormat="1" ht="224.45">
      <c r="A15" s="61" t="s">
        <v>56</v>
      </c>
      <c r="B15" s="38" t="s">
        <v>84</v>
      </c>
      <c r="C15" s="38" t="s">
        <v>85</v>
      </c>
      <c r="D15" s="72" t="s">
        <v>86</v>
      </c>
      <c r="E15" s="72" t="s">
        <v>87</v>
      </c>
      <c r="F15" s="25" t="s">
        <v>88</v>
      </c>
      <c r="G15" s="42" t="s">
        <v>10</v>
      </c>
      <c r="H15" s="59" t="s">
        <v>13</v>
      </c>
      <c r="I15" s="38" t="s">
        <v>6</v>
      </c>
      <c r="J15" s="38" t="s">
        <v>10</v>
      </c>
      <c r="K15" s="53">
        <v>70</v>
      </c>
      <c r="L15" s="92">
        <f>($N15)*0.7</f>
        <v>1277.5</v>
      </c>
      <c r="M15" s="65">
        <v>0</v>
      </c>
      <c r="N15" s="74">
        <f>5*365</f>
        <v>1825</v>
      </c>
      <c r="O15" s="54" t="s">
        <v>378</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c r="AG15" s="93">
        <f t="shared" si="1"/>
        <v>1278</v>
      </c>
    </row>
    <row r="16" spans="1:33" s="39" customFormat="1" ht="52.9" hidden="1">
      <c r="A16" s="61" t="s">
        <v>56</v>
      </c>
      <c r="B16" s="38" t="s">
        <v>75</v>
      </c>
      <c r="C16" s="38" t="s">
        <v>76</v>
      </c>
      <c r="D16" s="73" t="s">
        <v>77</v>
      </c>
      <c r="E16" s="73" t="s">
        <v>78</v>
      </c>
      <c r="F16" s="25" t="s">
        <v>79</v>
      </c>
      <c r="G16" s="42" t="s">
        <v>7</v>
      </c>
      <c r="H16" s="59" t="s">
        <v>8</v>
      </c>
      <c r="I16" s="38" t="s">
        <v>12</v>
      </c>
      <c r="J16" s="38" t="s">
        <v>10</v>
      </c>
      <c r="K16" s="53">
        <v>70</v>
      </c>
      <c r="L16" s="70">
        <f t="shared" ref="L16:L27" si="2">(($N16/2.39)/115)*10</f>
        <v>9.5324722575950513</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c r="AG16" s="93">
        <f t="shared" si="1"/>
        <v>10</v>
      </c>
    </row>
    <row r="17" spans="1:33" s="39" customFormat="1" ht="39.6" hidden="1">
      <c r="A17" s="56" t="s">
        <v>56</v>
      </c>
      <c r="B17" s="38" t="s">
        <v>66</v>
      </c>
      <c r="C17" s="38" t="s">
        <v>67</v>
      </c>
      <c r="D17" s="57" t="s">
        <v>72</v>
      </c>
      <c r="E17" s="57" t="s">
        <v>73</v>
      </c>
      <c r="F17" s="58" t="s">
        <v>61</v>
      </c>
      <c r="G17" s="42" t="s">
        <v>7</v>
      </c>
      <c r="H17" s="59" t="s">
        <v>5</v>
      </c>
      <c r="I17" s="38" t="s">
        <v>6</v>
      </c>
      <c r="J17" s="38" t="s">
        <v>10</v>
      </c>
      <c r="K17" s="53">
        <v>70</v>
      </c>
      <c r="L17" s="70">
        <f t="shared" si="2"/>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c r="AG17" s="93">
        <f t="shared" si="1"/>
        <v>0</v>
      </c>
    </row>
    <row r="18" spans="1:33" s="39" customFormat="1" ht="26.45" hidden="1">
      <c r="A18" s="56" t="s">
        <v>56</v>
      </c>
      <c r="B18" s="38" t="s">
        <v>66</v>
      </c>
      <c r="C18" s="38" t="s">
        <v>67</v>
      </c>
      <c r="D18" s="57" t="s">
        <v>72</v>
      </c>
      <c r="E18" s="57" t="s">
        <v>73</v>
      </c>
      <c r="F18" s="58" t="s">
        <v>61</v>
      </c>
      <c r="G18" s="42" t="s">
        <v>7</v>
      </c>
      <c r="H18" s="59" t="s">
        <v>5</v>
      </c>
      <c r="I18" s="38" t="s">
        <v>12</v>
      </c>
      <c r="J18" s="38" t="s">
        <v>10</v>
      </c>
      <c r="K18" s="53">
        <v>70</v>
      </c>
      <c r="L18" s="70">
        <f t="shared" si="2"/>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c r="AG18" s="93">
        <f t="shared" si="1"/>
        <v>0</v>
      </c>
    </row>
    <row r="19" spans="1:33" s="39" customFormat="1" ht="26.45" hidden="1">
      <c r="A19" s="56" t="s">
        <v>56</v>
      </c>
      <c r="B19" s="38" t="s">
        <v>66</v>
      </c>
      <c r="C19" s="38" t="s">
        <v>67</v>
      </c>
      <c r="D19" s="57" t="s">
        <v>72</v>
      </c>
      <c r="E19" s="57" t="s">
        <v>73</v>
      </c>
      <c r="F19" s="58" t="s">
        <v>61</v>
      </c>
      <c r="G19" s="42" t="s">
        <v>7</v>
      </c>
      <c r="H19" s="59" t="s">
        <v>5</v>
      </c>
      <c r="I19" s="38" t="s">
        <v>9</v>
      </c>
      <c r="J19" s="38" t="s">
        <v>10</v>
      </c>
      <c r="K19" s="53">
        <v>70</v>
      </c>
      <c r="L19" s="70">
        <f t="shared" si="2"/>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c r="AG19" s="93">
        <f t="shared" si="1"/>
        <v>0</v>
      </c>
    </row>
    <row r="20" spans="1:33" s="39" customFormat="1" ht="26.45" hidden="1">
      <c r="A20" s="56" t="s">
        <v>56</v>
      </c>
      <c r="B20" s="38" t="s">
        <v>66</v>
      </c>
      <c r="C20" s="38" t="s">
        <v>67</v>
      </c>
      <c r="D20" s="57" t="s">
        <v>72</v>
      </c>
      <c r="E20" s="57" t="s">
        <v>73</v>
      </c>
      <c r="F20" s="58" t="s">
        <v>61</v>
      </c>
      <c r="G20" s="42" t="s">
        <v>7</v>
      </c>
      <c r="H20" s="59" t="s">
        <v>5</v>
      </c>
      <c r="I20" s="38" t="s">
        <v>6</v>
      </c>
      <c r="J20" s="38" t="s">
        <v>10</v>
      </c>
      <c r="K20" s="53">
        <v>70</v>
      </c>
      <c r="L20" s="70">
        <f t="shared" si="2"/>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c r="AG20" s="93">
        <f t="shared" si="1"/>
        <v>0</v>
      </c>
    </row>
    <row r="21" spans="1:33" s="39" customFormat="1" ht="52.9" hidden="1">
      <c r="A21" s="61" t="s">
        <v>56</v>
      </c>
      <c r="B21" s="38" t="s">
        <v>75</v>
      </c>
      <c r="C21" s="38" t="s">
        <v>76</v>
      </c>
      <c r="D21" s="73" t="s">
        <v>77</v>
      </c>
      <c r="E21" s="73" t="s">
        <v>78</v>
      </c>
      <c r="F21" s="25" t="s">
        <v>79</v>
      </c>
      <c r="G21" s="42" t="s">
        <v>7</v>
      </c>
      <c r="H21" s="59" t="s">
        <v>8</v>
      </c>
      <c r="I21" s="38" t="s">
        <v>9</v>
      </c>
      <c r="J21" s="38" t="s">
        <v>10</v>
      </c>
      <c r="K21" s="53">
        <v>70</v>
      </c>
      <c r="L21" s="70">
        <f t="shared" si="2"/>
        <v>7.3130798617427679</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c r="AG21" s="93">
        <f t="shared" si="1"/>
        <v>7</v>
      </c>
    </row>
    <row r="22" spans="1:33" s="39" customFormat="1" ht="92.45" hidden="1">
      <c r="A22" s="61" t="s">
        <v>56</v>
      </c>
      <c r="B22" s="38" t="s">
        <v>93</v>
      </c>
      <c r="C22" s="38" t="s">
        <v>94</v>
      </c>
      <c r="D22" s="38" t="s">
        <v>95</v>
      </c>
      <c r="E22" s="38" t="s">
        <v>96</v>
      </c>
      <c r="F22" s="58" t="s">
        <v>61</v>
      </c>
      <c r="G22" s="42" t="s">
        <v>7</v>
      </c>
      <c r="H22" s="59" t="s">
        <v>8</v>
      </c>
      <c r="I22" s="38" t="s">
        <v>9</v>
      </c>
      <c r="J22" s="38" t="s">
        <v>10</v>
      </c>
      <c r="K22" s="53">
        <v>70</v>
      </c>
      <c r="L22" s="70">
        <f t="shared" si="2"/>
        <v>6.9492450427505918</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c r="AG22" s="93">
        <f t="shared" si="1"/>
        <v>7</v>
      </c>
    </row>
    <row r="23" spans="1:33" s="39" customFormat="1" ht="26.45" hidden="1">
      <c r="A23" s="56" t="s">
        <v>56</v>
      </c>
      <c r="B23" s="38" t="s">
        <v>66</v>
      </c>
      <c r="C23" s="38" t="s">
        <v>67</v>
      </c>
      <c r="D23" s="57" t="s">
        <v>72</v>
      </c>
      <c r="E23" s="57" t="s">
        <v>73</v>
      </c>
      <c r="F23" s="58" t="s">
        <v>61</v>
      </c>
      <c r="G23" s="42" t="s">
        <v>7</v>
      </c>
      <c r="H23" s="59" t="s">
        <v>5</v>
      </c>
      <c r="I23" s="38" t="s">
        <v>12</v>
      </c>
      <c r="J23" s="38" t="s">
        <v>10</v>
      </c>
      <c r="K23" s="53">
        <v>70</v>
      </c>
      <c r="L23" s="70">
        <f t="shared" si="2"/>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c r="AG23" s="93">
        <f t="shared" si="1"/>
        <v>0</v>
      </c>
    </row>
    <row r="24" spans="1:33" s="39" customFormat="1" ht="92.45" hidden="1">
      <c r="A24" s="61" t="s">
        <v>56</v>
      </c>
      <c r="B24" s="38" t="s">
        <v>93</v>
      </c>
      <c r="C24" s="38" t="s">
        <v>94</v>
      </c>
      <c r="D24" s="38" t="s">
        <v>95</v>
      </c>
      <c r="E24" s="38" t="s">
        <v>96</v>
      </c>
      <c r="F24" s="58" t="s">
        <v>61</v>
      </c>
      <c r="G24" s="42" t="s">
        <v>7</v>
      </c>
      <c r="H24" s="59" t="s">
        <v>8</v>
      </c>
      <c r="I24" s="38" t="s">
        <v>6</v>
      </c>
      <c r="J24" s="38" t="s">
        <v>10</v>
      </c>
      <c r="K24" s="53">
        <v>70</v>
      </c>
      <c r="L24" s="70">
        <f t="shared" si="2"/>
        <v>6.3307258504638888</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c r="AG24" s="93">
        <f t="shared" si="1"/>
        <v>6</v>
      </c>
    </row>
    <row r="25" spans="1:33" s="39" customFormat="1" ht="26.45" hidden="1">
      <c r="A25" s="56" t="s">
        <v>56</v>
      </c>
      <c r="B25" s="38" t="s">
        <v>66</v>
      </c>
      <c r="C25" s="38" t="s">
        <v>67</v>
      </c>
      <c r="D25" s="57" t="s">
        <v>72</v>
      </c>
      <c r="E25" s="57" t="s">
        <v>73</v>
      </c>
      <c r="F25" s="58" t="s">
        <v>61</v>
      </c>
      <c r="G25" s="42" t="s">
        <v>7</v>
      </c>
      <c r="H25" s="59" t="s">
        <v>5</v>
      </c>
      <c r="I25" s="38" t="s">
        <v>12</v>
      </c>
      <c r="J25" s="38" t="s">
        <v>10</v>
      </c>
      <c r="K25" s="53">
        <v>70</v>
      </c>
      <c r="L25" s="70">
        <f t="shared" si="2"/>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c r="AG25" s="93">
        <f t="shared" si="1"/>
        <v>0</v>
      </c>
    </row>
    <row r="26" spans="1:33" s="39" customFormat="1" ht="26.45" hidden="1">
      <c r="A26" s="56" t="s">
        <v>56</v>
      </c>
      <c r="B26" s="38" t="s">
        <v>66</v>
      </c>
      <c r="C26" s="38" t="s">
        <v>67</v>
      </c>
      <c r="D26" s="57" t="s">
        <v>72</v>
      </c>
      <c r="E26" s="57" t="s">
        <v>73</v>
      </c>
      <c r="F26" s="58" t="s">
        <v>61</v>
      </c>
      <c r="G26" s="42" t="s">
        <v>7</v>
      </c>
      <c r="H26" s="59" t="s">
        <v>5</v>
      </c>
      <c r="I26" s="38" t="s">
        <v>9</v>
      </c>
      <c r="J26" s="38" t="s">
        <v>10</v>
      </c>
      <c r="K26" s="53">
        <v>70</v>
      </c>
      <c r="L26" s="70">
        <f t="shared" si="2"/>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c r="AG26" s="93">
        <f t="shared" si="1"/>
        <v>0</v>
      </c>
    </row>
    <row r="27" spans="1:33" s="39" customFormat="1" ht="26.45" hidden="1">
      <c r="A27" s="56" t="s">
        <v>56</v>
      </c>
      <c r="B27" s="38" t="s">
        <v>66</v>
      </c>
      <c r="C27" s="38" t="s">
        <v>67</v>
      </c>
      <c r="D27" s="57" t="s">
        <v>72</v>
      </c>
      <c r="E27" s="57" t="s">
        <v>73</v>
      </c>
      <c r="F27" s="58" t="s">
        <v>61</v>
      </c>
      <c r="G27" s="42" t="s">
        <v>7</v>
      </c>
      <c r="H27" s="59" t="s">
        <v>5</v>
      </c>
      <c r="I27" s="38" t="s">
        <v>6</v>
      </c>
      <c r="J27" s="38" t="s">
        <v>10</v>
      </c>
      <c r="K27" s="53">
        <v>70</v>
      </c>
      <c r="L27" s="70">
        <f t="shared" si="2"/>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c r="AG27" s="93">
        <f t="shared" si="1"/>
        <v>0</v>
      </c>
    </row>
    <row r="28" spans="1:33" s="39" customFormat="1" ht="224.45">
      <c r="A28" s="61" t="s">
        <v>56</v>
      </c>
      <c r="B28" s="38" t="s">
        <v>84</v>
      </c>
      <c r="C28" s="38" t="s">
        <v>85</v>
      </c>
      <c r="D28" s="72" t="s">
        <v>86</v>
      </c>
      <c r="E28" s="72" t="s">
        <v>87</v>
      </c>
      <c r="F28" s="25" t="s">
        <v>88</v>
      </c>
      <c r="G28" s="42" t="s">
        <v>10</v>
      </c>
      <c r="H28" s="59" t="s">
        <v>13</v>
      </c>
      <c r="I28" s="38" t="s">
        <v>9</v>
      </c>
      <c r="J28" s="38" t="s">
        <v>10</v>
      </c>
      <c r="K28" s="53">
        <v>70</v>
      </c>
      <c r="L28" s="71">
        <f>$N28*0.3</f>
        <v>547.5</v>
      </c>
      <c r="M28" s="24">
        <v>0</v>
      </c>
      <c r="N28" s="74">
        <f>5*365</f>
        <v>1825</v>
      </c>
      <c r="O28" s="54" t="s">
        <v>379</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c r="AG28" s="93">
        <f t="shared" si="1"/>
        <v>548</v>
      </c>
    </row>
    <row r="29" spans="1:33" s="39" customFormat="1" ht="39.6" hidden="1">
      <c r="A29" s="56" t="s">
        <v>56</v>
      </c>
      <c r="B29" s="38" t="s">
        <v>66</v>
      </c>
      <c r="C29" s="38" t="s">
        <v>67</v>
      </c>
      <c r="D29" s="57" t="s">
        <v>101</v>
      </c>
      <c r="E29" s="57" t="s">
        <v>102</v>
      </c>
      <c r="F29" s="58" t="s">
        <v>61</v>
      </c>
      <c r="G29" s="42" t="s">
        <v>7</v>
      </c>
      <c r="H29" s="59" t="s">
        <v>5</v>
      </c>
      <c r="I29" s="38" t="s">
        <v>12</v>
      </c>
      <c r="J29" s="38" t="s">
        <v>10</v>
      </c>
      <c r="K29" s="53">
        <v>70</v>
      </c>
      <c r="L29" s="70">
        <f t="shared" ref="L29:L33" si="3">(($N29/2.39)/115)*10</f>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c r="AG29" s="93">
        <f t="shared" si="1"/>
        <v>0</v>
      </c>
    </row>
    <row r="30" spans="1:33" s="39" customFormat="1" ht="52.9" hidden="1">
      <c r="A30" s="61" t="s">
        <v>56</v>
      </c>
      <c r="B30" s="38" t="s">
        <v>75</v>
      </c>
      <c r="C30" s="38" t="s">
        <v>76</v>
      </c>
      <c r="D30" s="73" t="s">
        <v>77</v>
      </c>
      <c r="E30" s="73" t="s">
        <v>78</v>
      </c>
      <c r="F30" s="25" t="s">
        <v>79</v>
      </c>
      <c r="G30" s="42" t="s">
        <v>7</v>
      </c>
      <c r="H30" s="59" t="s">
        <v>8</v>
      </c>
      <c r="I30" s="38" t="s">
        <v>6</v>
      </c>
      <c r="J30" s="38" t="s">
        <v>10</v>
      </c>
      <c r="K30" s="53">
        <v>70</v>
      </c>
      <c r="L30" s="70">
        <f t="shared" si="3"/>
        <v>4.6934691649990903</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c r="AG30" s="93">
        <f t="shared" si="1"/>
        <v>5</v>
      </c>
    </row>
    <row r="31" spans="1:33" s="39" customFormat="1" ht="39.6" hidden="1">
      <c r="A31" s="56" t="s">
        <v>56</v>
      </c>
      <c r="B31" s="38" t="s">
        <v>66</v>
      </c>
      <c r="C31" s="38" t="s">
        <v>67</v>
      </c>
      <c r="D31" s="57" t="s">
        <v>101</v>
      </c>
      <c r="E31" s="57" t="s">
        <v>102</v>
      </c>
      <c r="F31" s="58" t="s">
        <v>61</v>
      </c>
      <c r="G31" s="42" t="s">
        <v>7</v>
      </c>
      <c r="H31" s="59" t="s">
        <v>5</v>
      </c>
      <c r="I31" s="38" t="s">
        <v>9</v>
      </c>
      <c r="J31" s="38" t="s">
        <v>10</v>
      </c>
      <c r="K31" s="53">
        <v>70</v>
      </c>
      <c r="L31" s="70">
        <f t="shared" si="3"/>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c r="AG31" s="93">
        <f t="shared" si="1"/>
        <v>0</v>
      </c>
    </row>
    <row r="32" spans="1:33" s="39" customFormat="1" ht="39.6" hidden="1">
      <c r="A32" s="56" t="s">
        <v>56</v>
      </c>
      <c r="B32" s="38" t="s">
        <v>66</v>
      </c>
      <c r="C32" s="38" t="s">
        <v>67</v>
      </c>
      <c r="D32" s="57" t="s">
        <v>101</v>
      </c>
      <c r="E32" s="57" t="s">
        <v>102</v>
      </c>
      <c r="F32" s="58" t="s">
        <v>61</v>
      </c>
      <c r="G32" s="42" t="s">
        <v>7</v>
      </c>
      <c r="H32" s="59" t="s">
        <v>5</v>
      </c>
      <c r="I32" s="38" t="s">
        <v>6</v>
      </c>
      <c r="J32" s="38" t="s">
        <v>10</v>
      </c>
      <c r="K32" s="53">
        <v>70</v>
      </c>
      <c r="L32" s="70">
        <f t="shared" si="3"/>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c r="AG32" s="93">
        <f t="shared" si="1"/>
        <v>0</v>
      </c>
    </row>
    <row r="33" spans="1:33" s="39" customFormat="1" ht="39.6" hidden="1">
      <c r="A33" s="56" t="s">
        <v>56</v>
      </c>
      <c r="B33" s="38" t="s">
        <v>66</v>
      </c>
      <c r="C33" s="38" t="s">
        <v>67</v>
      </c>
      <c r="D33" s="57" t="s">
        <v>101</v>
      </c>
      <c r="E33" s="57" t="s">
        <v>102</v>
      </c>
      <c r="F33" s="58" t="s">
        <v>61</v>
      </c>
      <c r="G33" s="42" t="s">
        <v>7</v>
      </c>
      <c r="H33" s="59" t="s">
        <v>5</v>
      </c>
      <c r="I33" s="38" t="s">
        <v>12</v>
      </c>
      <c r="J33" s="38" t="s">
        <v>10</v>
      </c>
      <c r="K33" s="53">
        <v>70</v>
      </c>
      <c r="L33" s="70">
        <f t="shared" si="3"/>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c r="AG33" s="93">
        <f t="shared" si="1"/>
        <v>0</v>
      </c>
    </row>
    <row r="34" spans="1:33" s="39" customFormat="1" ht="211.15">
      <c r="A34" s="56" t="s">
        <v>56</v>
      </c>
      <c r="B34" s="38" t="s">
        <v>84</v>
      </c>
      <c r="C34" s="38" t="s">
        <v>85</v>
      </c>
      <c r="D34" s="72" t="s">
        <v>104</v>
      </c>
      <c r="E34" s="72" t="s">
        <v>105</v>
      </c>
      <c r="F34" s="25" t="s">
        <v>106</v>
      </c>
      <c r="G34" s="42" t="s">
        <v>10</v>
      </c>
      <c r="H34" s="59" t="s">
        <v>13</v>
      </c>
      <c r="I34" s="38" t="s">
        <v>6</v>
      </c>
      <c r="J34" s="38" t="s">
        <v>10</v>
      </c>
      <c r="K34" s="53">
        <v>70</v>
      </c>
      <c r="L34" s="69">
        <f>N34*365</f>
        <v>431.42999999999995</v>
      </c>
      <c r="M34" s="24">
        <v>0</v>
      </c>
      <c r="N34" s="74">
        <f>(1000*0.000197)*6</f>
        <v>1.1819999999999999</v>
      </c>
      <c r="O34" s="54" t="s">
        <v>380</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c r="AG34" s="93">
        <f t="shared" si="1"/>
        <v>431</v>
      </c>
    </row>
    <row r="35" spans="1:33" s="39" customFormat="1" ht="39.6" hidden="1">
      <c r="A35" s="56" t="s">
        <v>56</v>
      </c>
      <c r="B35" s="24" t="s">
        <v>66</v>
      </c>
      <c r="C35" s="24" t="s">
        <v>67</v>
      </c>
      <c r="D35" s="45" t="s">
        <v>101</v>
      </c>
      <c r="E35" s="45" t="s">
        <v>102</v>
      </c>
      <c r="F35" s="58" t="s">
        <v>61</v>
      </c>
      <c r="G35" s="42" t="s">
        <v>7</v>
      </c>
      <c r="H35" s="26" t="s">
        <v>5</v>
      </c>
      <c r="I35" s="24" t="s">
        <v>9</v>
      </c>
      <c r="J35" s="24" t="s">
        <v>10</v>
      </c>
      <c r="K35" s="27">
        <v>70</v>
      </c>
      <c r="L35" s="70">
        <f t="shared" ref="L35:L39" si="4">(($N35/2.39)/115)*10</f>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c r="AG35" s="93">
        <f t="shared" si="1"/>
        <v>0</v>
      </c>
    </row>
    <row r="36" spans="1:33" s="39" customFormat="1" ht="26.45" hidden="1">
      <c r="A36" s="56" t="s">
        <v>56</v>
      </c>
      <c r="B36" s="24" t="s">
        <v>66</v>
      </c>
      <c r="C36" s="24" t="s">
        <v>67</v>
      </c>
      <c r="D36" s="45" t="s">
        <v>101</v>
      </c>
      <c r="E36" s="45" t="s">
        <v>102</v>
      </c>
      <c r="F36" s="58" t="s">
        <v>61</v>
      </c>
      <c r="G36" s="42" t="s">
        <v>7</v>
      </c>
      <c r="H36" s="26" t="s">
        <v>5</v>
      </c>
      <c r="I36" s="24" t="s">
        <v>12</v>
      </c>
      <c r="J36" s="24" t="s">
        <v>10</v>
      </c>
      <c r="K36" s="27">
        <v>70</v>
      </c>
      <c r="L36" s="70">
        <f t="shared" si="4"/>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c r="AG36" s="93">
        <f t="shared" si="1"/>
        <v>0</v>
      </c>
    </row>
    <row r="37" spans="1:33" s="39" customFormat="1" ht="26.45" hidden="1">
      <c r="A37" s="56" t="s">
        <v>56</v>
      </c>
      <c r="B37" s="24" t="s">
        <v>66</v>
      </c>
      <c r="C37" s="24" t="s">
        <v>67</v>
      </c>
      <c r="D37" s="45" t="s">
        <v>101</v>
      </c>
      <c r="E37" s="45" t="s">
        <v>102</v>
      </c>
      <c r="F37" s="58" t="s">
        <v>61</v>
      </c>
      <c r="G37" s="42" t="s">
        <v>7</v>
      </c>
      <c r="H37" s="26" t="s">
        <v>5</v>
      </c>
      <c r="I37" s="24" t="s">
        <v>9</v>
      </c>
      <c r="J37" s="24" t="s">
        <v>10</v>
      </c>
      <c r="K37" s="27">
        <v>70</v>
      </c>
      <c r="L37" s="70">
        <f t="shared" si="4"/>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c r="AG37" s="93">
        <f t="shared" si="1"/>
        <v>0</v>
      </c>
    </row>
    <row r="38" spans="1:33" s="39" customFormat="1" ht="26.45" hidden="1">
      <c r="A38" s="56" t="s">
        <v>56</v>
      </c>
      <c r="B38" s="24" t="s">
        <v>66</v>
      </c>
      <c r="C38" s="24" t="s">
        <v>67</v>
      </c>
      <c r="D38" s="45" t="s">
        <v>101</v>
      </c>
      <c r="E38" s="45" t="s">
        <v>102</v>
      </c>
      <c r="F38" s="58" t="s">
        <v>61</v>
      </c>
      <c r="G38" s="42" t="s">
        <v>7</v>
      </c>
      <c r="H38" s="26" t="s">
        <v>5</v>
      </c>
      <c r="I38" s="24" t="s">
        <v>6</v>
      </c>
      <c r="J38" s="24" t="s">
        <v>10</v>
      </c>
      <c r="K38" s="27">
        <v>70</v>
      </c>
      <c r="L38" s="70">
        <f t="shared" si="4"/>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c r="AG38" s="93">
        <f t="shared" si="1"/>
        <v>0</v>
      </c>
    </row>
    <row r="39" spans="1:33" s="39" customFormat="1" ht="92.45" hidden="1">
      <c r="A39" s="61" t="s">
        <v>56</v>
      </c>
      <c r="B39" s="24" t="s">
        <v>93</v>
      </c>
      <c r="C39" s="24" t="s">
        <v>94</v>
      </c>
      <c r="D39" s="24" t="s">
        <v>95</v>
      </c>
      <c r="E39" s="24" t="s">
        <v>96</v>
      </c>
      <c r="F39" s="58" t="s">
        <v>61</v>
      </c>
      <c r="G39" s="42" t="s">
        <v>7</v>
      </c>
      <c r="H39" s="26" t="s">
        <v>8</v>
      </c>
      <c r="I39" s="24" t="s">
        <v>12</v>
      </c>
      <c r="J39" s="24" t="s">
        <v>10</v>
      </c>
      <c r="K39" s="27">
        <v>70</v>
      </c>
      <c r="L39" s="70">
        <f t="shared" si="4"/>
        <v>3.4928142623249041</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c r="AG39" s="93">
        <f t="shared" si="1"/>
        <v>3</v>
      </c>
    </row>
    <row r="40" spans="1:33" s="39" customFormat="1" ht="198">
      <c r="A40" s="56" t="s">
        <v>56</v>
      </c>
      <c r="B40" s="24" t="s">
        <v>84</v>
      </c>
      <c r="C40" s="24" t="s">
        <v>85</v>
      </c>
      <c r="D40" s="46" t="s">
        <v>104</v>
      </c>
      <c r="E40" s="46" t="s">
        <v>105</v>
      </c>
      <c r="F40" s="25" t="s">
        <v>106</v>
      </c>
      <c r="G40" s="42" t="s">
        <v>10</v>
      </c>
      <c r="H40" s="26" t="s">
        <v>13</v>
      </c>
      <c r="I40" s="24" t="s">
        <v>9</v>
      </c>
      <c r="J40" s="24" t="s">
        <v>10</v>
      </c>
      <c r="K40" s="27">
        <v>70</v>
      </c>
      <c r="L40" s="69">
        <f>N40*365</f>
        <v>345.14400000000001</v>
      </c>
      <c r="M40" s="24">
        <v>0</v>
      </c>
      <c r="N40" s="49">
        <f>(600*0.000197)*8</f>
        <v>0.9456</v>
      </c>
      <c r="O40" s="54" t="s">
        <v>381</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c r="AG40" s="93">
        <f t="shared" si="1"/>
        <v>345</v>
      </c>
    </row>
    <row r="41" spans="1:33" s="39" customFormat="1" ht="26.45" hidden="1">
      <c r="A41" s="56" t="s">
        <v>56</v>
      </c>
      <c r="B41" s="24" t="s">
        <v>66</v>
      </c>
      <c r="C41" s="24" t="s">
        <v>67</v>
      </c>
      <c r="D41" s="45" t="s">
        <v>101</v>
      </c>
      <c r="E41" s="45" t="s">
        <v>102</v>
      </c>
      <c r="F41" s="58" t="s">
        <v>61</v>
      </c>
      <c r="G41" s="42" t="s">
        <v>7</v>
      </c>
      <c r="H41" s="26" t="s">
        <v>5</v>
      </c>
      <c r="I41" s="24" t="s">
        <v>12</v>
      </c>
      <c r="J41" s="24" t="s">
        <v>10</v>
      </c>
      <c r="K41" s="27">
        <v>70</v>
      </c>
      <c r="L41" s="70">
        <f t="shared" ref="L41:L65" si="5">(($N41/2.39)/115)*10</f>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c r="AG41" s="93">
        <f t="shared" si="1"/>
        <v>0</v>
      </c>
    </row>
    <row r="42" spans="1:33" s="39" customFormat="1" ht="39.6" hidden="1">
      <c r="A42" s="61" t="s">
        <v>56</v>
      </c>
      <c r="B42" s="24" t="s">
        <v>110</v>
      </c>
      <c r="C42" s="24" t="s">
        <v>111</v>
      </c>
      <c r="D42" s="24" t="s">
        <v>112</v>
      </c>
      <c r="E42" s="24" t="s">
        <v>113</v>
      </c>
      <c r="F42" s="25" t="s">
        <v>114</v>
      </c>
      <c r="G42" s="42" t="s">
        <v>10</v>
      </c>
      <c r="H42" s="26" t="s">
        <v>11</v>
      </c>
      <c r="I42" s="24" t="s">
        <v>9</v>
      </c>
      <c r="J42" s="24" t="s">
        <v>10</v>
      </c>
      <c r="K42" s="27">
        <v>70</v>
      </c>
      <c r="L42" s="70">
        <f t="shared" si="5"/>
        <v>3.1289794433327267</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c r="AG42" s="93">
        <f t="shared" si="1"/>
        <v>3</v>
      </c>
    </row>
    <row r="43" spans="1:33" s="39" customFormat="1" ht="26.45" hidden="1">
      <c r="A43" s="56" t="s">
        <v>56</v>
      </c>
      <c r="B43" s="24" t="s">
        <v>66</v>
      </c>
      <c r="C43" s="24" t="s">
        <v>67</v>
      </c>
      <c r="D43" s="45" t="s">
        <v>101</v>
      </c>
      <c r="E43" s="45" t="s">
        <v>102</v>
      </c>
      <c r="F43" s="58" t="s">
        <v>61</v>
      </c>
      <c r="G43" s="42" t="s">
        <v>7</v>
      </c>
      <c r="H43" s="26" t="s">
        <v>5</v>
      </c>
      <c r="I43" s="24" t="s">
        <v>12</v>
      </c>
      <c r="J43" s="24" t="s">
        <v>10</v>
      </c>
      <c r="K43" s="27">
        <v>70</v>
      </c>
      <c r="L43" s="70">
        <f t="shared" si="5"/>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c r="AG43" s="93">
        <f t="shared" si="1"/>
        <v>0</v>
      </c>
    </row>
    <row r="44" spans="1:33" s="39" customFormat="1" ht="52.9" hidden="1">
      <c r="A44" s="61" t="s">
        <v>56</v>
      </c>
      <c r="B44" s="24" t="s">
        <v>75</v>
      </c>
      <c r="C44" s="24" t="s">
        <v>76</v>
      </c>
      <c r="D44" s="41" t="s">
        <v>116</v>
      </c>
      <c r="E44" s="41" t="s">
        <v>117</v>
      </c>
      <c r="F44" s="25" t="s">
        <v>79</v>
      </c>
      <c r="G44" s="42" t="s">
        <v>7</v>
      </c>
      <c r="H44" s="26" t="s">
        <v>5</v>
      </c>
      <c r="I44" s="24" t="s">
        <v>12</v>
      </c>
      <c r="J44" s="24" t="s">
        <v>10</v>
      </c>
      <c r="K44" s="27">
        <v>70</v>
      </c>
      <c r="L44" s="70">
        <f t="shared" si="5"/>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c r="AG44" s="93">
        <f t="shared" si="1"/>
        <v>0</v>
      </c>
    </row>
    <row r="45" spans="1:33" s="39" customFormat="1" ht="52.9" hidden="1">
      <c r="A45" s="56" t="s">
        <v>56</v>
      </c>
      <c r="B45" s="24" t="s">
        <v>75</v>
      </c>
      <c r="C45" s="24" t="s">
        <v>76</v>
      </c>
      <c r="D45" s="41" t="s">
        <v>119</v>
      </c>
      <c r="E45" s="41" t="s">
        <v>120</v>
      </c>
      <c r="F45" s="25" t="s">
        <v>121</v>
      </c>
      <c r="G45" s="42" t="s">
        <v>7</v>
      </c>
      <c r="H45" s="26" t="s">
        <v>5</v>
      </c>
      <c r="I45" s="24" t="s">
        <v>12</v>
      </c>
      <c r="J45" s="24" t="s">
        <v>10</v>
      </c>
      <c r="K45" s="27">
        <v>70</v>
      </c>
      <c r="L45" s="70">
        <f t="shared" si="5"/>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c r="AG45" s="93">
        <f t="shared" si="1"/>
        <v>0</v>
      </c>
    </row>
    <row r="46" spans="1:33" s="39" customFormat="1" ht="92.45" hidden="1">
      <c r="A46" s="61" t="s">
        <v>56</v>
      </c>
      <c r="B46" s="24" t="s">
        <v>93</v>
      </c>
      <c r="C46" s="24" t="s">
        <v>94</v>
      </c>
      <c r="D46" s="24" t="s">
        <v>123</v>
      </c>
      <c r="E46" s="24" t="s">
        <v>124</v>
      </c>
      <c r="F46" s="58" t="s">
        <v>61</v>
      </c>
      <c r="G46" s="42" t="s">
        <v>7</v>
      </c>
      <c r="H46" s="26" t="s">
        <v>8</v>
      </c>
      <c r="I46" s="24" t="s">
        <v>9</v>
      </c>
      <c r="J46" s="24" t="s">
        <v>10</v>
      </c>
      <c r="K46" s="27">
        <v>70</v>
      </c>
      <c r="L46" s="70">
        <f t="shared" si="5"/>
        <v>2.9470620338366382</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c r="AG46" s="93">
        <f t="shared" si="1"/>
        <v>3</v>
      </c>
    </row>
    <row r="47" spans="1:33" s="39" customFormat="1" ht="52.9" hidden="1">
      <c r="A47" s="56" t="s">
        <v>56</v>
      </c>
      <c r="B47" s="24" t="s">
        <v>75</v>
      </c>
      <c r="C47" s="24" t="s">
        <v>76</v>
      </c>
      <c r="D47" s="41" t="s">
        <v>126</v>
      </c>
      <c r="E47" s="41" t="s">
        <v>127</v>
      </c>
      <c r="F47" s="58" t="s">
        <v>61</v>
      </c>
      <c r="G47" s="42" t="s">
        <v>7</v>
      </c>
      <c r="H47" s="26" t="s">
        <v>5</v>
      </c>
      <c r="I47" s="24" t="s">
        <v>12</v>
      </c>
      <c r="J47" s="24" t="s">
        <v>10</v>
      </c>
      <c r="K47" s="27">
        <v>70</v>
      </c>
      <c r="L47" s="70">
        <f t="shared" si="5"/>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c r="AG47" s="93">
        <f t="shared" si="1"/>
        <v>0</v>
      </c>
    </row>
    <row r="48" spans="1:33" s="39" customFormat="1" ht="52.9" hidden="1">
      <c r="A48" s="56" t="s">
        <v>56</v>
      </c>
      <c r="B48" s="24" t="s">
        <v>75</v>
      </c>
      <c r="C48" s="24" t="s">
        <v>76</v>
      </c>
      <c r="D48" s="41" t="s">
        <v>128</v>
      </c>
      <c r="E48" s="41" t="s">
        <v>129</v>
      </c>
      <c r="F48" s="58" t="s">
        <v>61</v>
      </c>
      <c r="G48" s="42" t="s">
        <v>7</v>
      </c>
      <c r="H48" s="26" t="s">
        <v>5</v>
      </c>
      <c r="I48" s="24" t="s">
        <v>12</v>
      </c>
      <c r="J48" s="24" t="s">
        <v>10</v>
      </c>
      <c r="K48" s="27">
        <v>70</v>
      </c>
      <c r="L48" s="70">
        <f t="shared" si="5"/>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c r="AG48" s="93">
        <f t="shared" si="1"/>
        <v>0</v>
      </c>
    </row>
    <row r="49" spans="1:33" s="39" customFormat="1" ht="52.9" hidden="1">
      <c r="A49" s="56" t="s">
        <v>56</v>
      </c>
      <c r="B49" s="24" t="s">
        <v>75</v>
      </c>
      <c r="C49" s="24" t="s">
        <v>76</v>
      </c>
      <c r="D49" s="41" t="s">
        <v>130</v>
      </c>
      <c r="E49" s="41" t="s">
        <v>131</v>
      </c>
      <c r="F49" s="25" t="s">
        <v>132</v>
      </c>
      <c r="G49" s="42" t="s">
        <v>10</v>
      </c>
      <c r="H49" s="26" t="s">
        <v>5</v>
      </c>
      <c r="I49" s="24" t="s">
        <v>12</v>
      </c>
      <c r="J49" s="24" t="s">
        <v>10</v>
      </c>
      <c r="K49" s="27">
        <v>70</v>
      </c>
      <c r="L49" s="70">
        <f t="shared" si="5"/>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c r="AG49" s="93">
        <f t="shared" si="1"/>
        <v>0</v>
      </c>
    </row>
    <row r="50" spans="1:33" s="39" customFormat="1" ht="52.9" hidden="1">
      <c r="A50" s="56" t="s">
        <v>56</v>
      </c>
      <c r="B50" s="24" t="s">
        <v>75</v>
      </c>
      <c r="C50" s="24" t="s">
        <v>76</v>
      </c>
      <c r="D50" s="41" t="s">
        <v>135</v>
      </c>
      <c r="E50" s="41" t="s">
        <v>136</v>
      </c>
      <c r="F50" s="25" t="s">
        <v>137</v>
      </c>
      <c r="G50" s="42" t="s">
        <v>7</v>
      </c>
      <c r="H50" s="26" t="s">
        <v>5</v>
      </c>
      <c r="I50" s="24" t="s">
        <v>12</v>
      </c>
      <c r="J50" s="24" t="s">
        <v>10</v>
      </c>
      <c r="K50" s="27">
        <v>70</v>
      </c>
      <c r="L50" s="70">
        <f t="shared" si="5"/>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c r="AG50" s="93">
        <f t="shared" si="1"/>
        <v>0</v>
      </c>
    </row>
    <row r="51" spans="1:33" s="39" customFormat="1" ht="92.45" hidden="1">
      <c r="A51" s="61" t="s">
        <v>56</v>
      </c>
      <c r="B51" s="24" t="s">
        <v>93</v>
      </c>
      <c r="C51" s="24" t="s">
        <v>94</v>
      </c>
      <c r="D51" s="24" t="s">
        <v>123</v>
      </c>
      <c r="E51" s="24" t="s">
        <v>124</v>
      </c>
      <c r="F51" s="58" t="s">
        <v>61</v>
      </c>
      <c r="G51" s="42" t="s">
        <v>7</v>
      </c>
      <c r="H51" s="26" t="s">
        <v>8</v>
      </c>
      <c r="I51" s="24" t="s">
        <v>12</v>
      </c>
      <c r="J51" s="24" t="s">
        <v>10</v>
      </c>
      <c r="K51" s="27">
        <v>70</v>
      </c>
      <c r="L51" s="70">
        <f t="shared" si="5"/>
        <v>2.219392395852283</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c r="AG51" s="93">
        <f t="shared" si="1"/>
        <v>2</v>
      </c>
    </row>
    <row r="52" spans="1:33" s="39" customFormat="1" ht="52.9" hidden="1">
      <c r="A52" s="61" t="s">
        <v>56</v>
      </c>
      <c r="B52" s="24" t="s">
        <v>75</v>
      </c>
      <c r="C52" s="24" t="s">
        <v>76</v>
      </c>
      <c r="D52" s="41" t="s">
        <v>77</v>
      </c>
      <c r="E52" s="41" t="s">
        <v>78</v>
      </c>
      <c r="F52" s="25" t="s">
        <v>79</v>
      </c>
      <c r="G52" s="42" t="s">
        <v>7</v>
      </c>
      <c r="H52" s="26" t="s">
        <v>8</v>
      </c>
      <c r="I52" s="24" t="s">
        <v>12</v>
      </c>
      <c r="J52" s="24" t="s">
        <v>10</v>
      </c>
      <c r="K52" s="27">
        <v>70</v>
      </c>
      <c r="L52" s="70">
        <f t="shared" si="5"/>
        <v>2.1466254320538476</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c r="AG52" s="93">
        <f t="shared" si="1"/>
        <v>2</v>
      </c>
    </row>
    <row r="53" spans="1:33" s="39" customFormat="1" ht="26.45" hidden="1">
      <c r="A53" s="56" t="s">
        <v>56</v>
      </c>
      <c r="B53" s="24" t="s">
        <v>66</v>
      </c>
      <c r="C53" s="24" t="s">
        <v>67</v>
      </c>
      <c r="D53" s="45" t="s">
        <v>140</v>
      </c>
      <c r="E53" s="45" t="s">
        <v>141</v>
      </c>
      <c r="F53" s="58" t="s">
        <v>142</v>
      </c>
      <c r="G53" s="42" t="s">
        <v>7</v>
      </c>
      <c r="H53" s="26" t="s">
        <v>11</v>
      </c>
      <c r="I53" s="24" t="s">
        <v>9</v>
      </c>
      <c r="J53" s="24" t="s">
        <v>10</v>
      </c>
      <c r="K53" s="27">
        <v>70</v>
      </c>
      <c r="L53" s="70">
        <f t="shared" si="5"/>
        <v>2.1102419501546295</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c r="AG53" s="93">
        <f t="shared" si="1"/>
        <v>2</v>
      </c>
    </row>
    <row r="54" spans="1:33" s="39" customFormat="1" ht="52.9" hidden="1">
      <c r="A54" s="56" t="s">
        <v>56</v>
      </c>
      <c r="B54" s="24" t="s">
        <v>75</v>
      </c>
      <c r="C54" s="24" t="s">
        <v>76</v>
      </c>
      <c r="D54" s="41" t="s">
        <v>144</v>
      </c>
      <c r="E54" s="41" t="s">
        <v>145</v>
      </c>
      <c r="F54" s="58" t="s">
        <v>61</v>
      </c>
      <c r="G54" s="42" t="s">
        <v>7</v>
      </c>
      <c r="H54" s="26" t="s">
        <v>5</v>
      </c>
      <c r="I54" s="24" t="s">
        <v>12</v>
      </c>
      <c r="J54" s="24" t="s">
        <v>10</v>
      </c>
      <c r="K54" s="27">
        <v>70</v>
      </c>
      <c r="L54" s="70">
        <f t="shared" si="5"/>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c r="AG54" s="93">
        <f t="shared" si="1"/>
        <v>0</v>
      </c>
    </row>
    <row r="55" spans="1:33" s="39" customFormat="1" ht="39.6" hidden="1">
      <c r="A55" s="61" t="s">
        <v>56</v>
      </c>
      <c r="B55" s="24" t="s">
        <v>75</v>
      </c>
      <c r="C55" s="24" t="s">
        <v>76</v>
      </c>
      <c r="D55" s="45" t="s">
        <v>146</v>
      </c>
      <c r="E55" s="45" t="s">
        <v>147</v>
      </c>
      <c r="F55" s="58" t="s">
        <v>61</v>
      </c>
      <c r="G55" s="42" t="s">
        <v>7</v>
      </c>
      <c r="H55" s="26" t="s">
        <v>5</v>
      </c>
      <c r="I55" s="24" t="s">
        <v>12</v>
      </c>
      <c r="J55" s="24" t="s">
        <v>7</v>
      </c>
      <c r="K55" s="27">
        <v>60</v>
      </c>
      <c r="L55" s="70">
        <f t="shared" si="5"/>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c r="AG55" s="93">
        <f t="shared" si="1"/>
        <v>0</v>
      </c>
    </row>
    <row r="56" spans="1:33" s="39" customFormat="1" ht="39.6" hidden="1">
      <c r="A56" s="61" t="s">
        <v>56</v>
      </c>
      <c r="B56" s="24" t="s">
        <v>110</v>
      </c>
      <c r="C56" s="24" t="s">
        <v>111</v>
      </c>
      <c r="D56" s="24" t="s">
        <v>112</v>
      </c>
      <c r="E56" s="24" t="s">
        <v>113</v>
      </c>
      <c r="F56" s="25" t="s">
        <v>114</v>
      </c>
      <c r="G56" s="42" t="s">
        <v>10</v>
      </c>
      <c r="H56" s="26" t="s">
        <v>11</v>
      </c>
      <c r="I56" s="24" t="s">
        <v>9</v>
      </c>
      <c r="J56" s="24" t="s">
        <v>10</v>
      </c>
      <c r="K56" s="27">
        <v>70</v>
      </c>
      <c r="L56" s="70">
        <f t="shared" si="5"/>
        <v>1.9647080225577584</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c r="AG56" s="93">
        <f t="shared" si="1"/>
        <v>2</v>
      </c>
    </row>
    <row r="57" spans="1:33" s="39" customFormat="1" ht="39.6" hidden="1">
      <c r="A57" s="61" t="s">
        <v>56</v>
      </c>
      <c r="B57" s="24" t="s">
        <v>75</v>
      </c>
      <c r="C57" s="24" t="s">
        <v>76</v>
      </c>
      <c r="D57" s="45" t="s">
        <v>146</v>
      </c>
      <c r="E57" s="45" t="s">
        <v>147</v>
      </c>
      <c r="F57" s="58" t="s">
        <v>61</v>
      </c>
      <c r="G57" s="42" t="s">
        <v>7</v>
      </c>
      <c r="H57" s="26" t="s">
        <v>5</v>
      </c>
      <c r="I57" s="24" t="s">
        <v>9</v>
      </c>
      <c r="J57" s="24" t="s">
        <v>7</v>
      </c>
      <c r="K57" s="27">
        <v>50</v>
      </c>
      <c r="L57" s="70">
        <f t="shared" si="5"/>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c r="AG57" s="93">
        <f t="shared" si="1"/>
        <v>0</v>
      </c>
    </row>
    <row r="58" spans="1:33" s="39" customFormat="1" ht="118.9" hidden="1">
      <c r="A58" s="61" t="s">
        <v>56</v>
      </c>
      <c r="B58" s="24" t="s">
        <v>57</v>
      </c>
      <c r="C58" s="24" t="s">
        <v>58</v>
      </c>
      <c r="D58" s="45" t="s">
        <v>150</v>
      </c>
      <c r="E58" s="45" t="s">
        <v>151</v>
      </c>
      <c r="F58" s="25" t="s">
        <v>152</v>
      </c>
      <c r="G58" s="42" t="s">
        <v>10</v>
      </c>
      <c r="H58" s="26" t="s">
        <v>8</v>
      </c>
      <c r="I58" s="24" t="s">
        <v>9</v>
      </c>
      <c r="J58" s="24" t="s">
        <v>10</v>
      </c>
      <c r="K58" s="27">
        <v>70</v>
      </c>
      <c r="L58" s="70">
        <f t="shared" si="5"/>
        <v>1.717300345643078</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c r="AG58" s="93">
        <f t="shared" si="1"/>
        <v>2</v>
      </c>
    </row>
    <row r="59" spans="1:33" s="39" customFormat="1" ht="52.9" hidden="1">
      <c r="A59" s="61" t="s">
        <v>56</v>
      </c>
      <c r="B59" s="24" t="s">
        <v>75</v>
      </c>
      <c r="C59" s="24" t="s">
        <v>76</v>
      </c>
      <c r="D59" s="41" t="s">
        <v>77</v>
      </c>
      <c r="E59" s="41" t="s">
        <v>78</v>
      </c>
      <c r="F59" s="25" t="s">
        <v>79</v>
      </c>
      <c r="G59" s="42" t="s">
        <v>7</v>
      </c>
      <c r="H59" s="26" t="s">
        <v>11</v>
      </c>
      <c r="I59" s="24" t="s">
        <v>9</v>
      </c>
      <c r="J59" s="24" t="s">
        <v>10</v>
      </c>
      <c r="K59" s="27">
        <v>70</v>
      </c>
      <c r="L59" s="70">
        <f t="shared" si="5"/>
        <v>1.7100236492632346</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c r="AG59" s="93">
        <f t="shared" si="1"/>
        <v>2</v>
      </c>
    </row>
    <row r="60" spans="1:33" s="39" customFormat="1" ht="39.6" hidden="1">
      <c r="A60" s="61" t="s">
        <v>56</v>
      </c>
      <c r="B60" s="24" t="s">
        <v>75</v>
      </c>
      <c r="C60" s="24" t="s">
        <v>76</v>
      </c>
      <c r="D60" s="45" t="s">
        <v>146</v>
      </c>
      <c r="E60" s="45" t="s">
        <v>147</v>
      </c>
      <c r="F60" s="58" t="s">
        <v>61</v>
      </c>
      <c r="G60" s="42" t="s">
        <v>7</v>
      </c>
      <c r="H60" s="26" t="s">
        <v>5</v>
      </c>
      <c r="I60" s="24" t="s">
        <v>6</v>
      </c>
      <c r="J60" s="24" t="s">
        <v>7</v>
      </c>
      <c r="K60" s="27">
        <v>50</v>
      </c>
      <c r="L60" s="70">
        <f t="shared" si="5"/>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c r="AG60" s="93">
        <f t="shared" si="1"/>
        <v>0</v>
      </c>
    </row>
    <row r="61" spans="1:33" s="39" customFormat="1" ht="39.6" hidden="1">
      <c r="A61" s="61" t="s">
        <v>56</v>
      </c>
      <c r="B61" s="24" t="s">
        <v>75</v>
      </c>
      <c r="C61" s="24" t="s">
        <v>76</v>
      </c>
      <c r="D61" s="45" t="s">
        <v>146</v>
      </c>
      <c r="E61" s="45" t="s">
        <v>147</v>
      </c>
      <c r="F61" s="58" t="s">
        <v>61</v>
      </c>
      <c r="G61" s="42" t="s">
        <v>7</v>
      </c>
      <c r="H61" s="26" t="s">
        <v>5</v>
      </c>
      <c r="I61" s="24" t="s">
        <v>12</v>
      </c>
      <c r="J61" s="24" t="s">
        <v>7</v>
      </c>
      <c r="K61" s="27">
        <v>60</v>
      </c>
      <c r="L61" s="70">
        <f t="shared" si="5"/>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c r="AG61" s="93">
        <f t="shared" si="1"/>
        <v>0</v>
      </c>
    </row>
    <row r="62" spans="1:33" s="39" customFormat="1" ht="92.45" hidden="1">
      <c r="A62" s="61" t="s">
        <v>56</v>
      </c>
      <c r="B62" s="24" t="s">
        <v>93</v>
      </c>
      <c r="C62" s="24" t="s">
        <v>94</v>
      </c>
      <c r="D62" s="24" t="s">
        <v>123</v>
      </c>
      <c r="E62" s="24" t="s">
        <v>124</v>
      </c>
      <c r="F62" s="58" t="s">
        <v>61</v>
      </c>
      <c r="G62" s="42" t="s">
        <v>7</v>
      </c>
      <c r="H62" s="26" t="s">
        <v>8</v>
      </c>
      <c r="I62" s="24" t="s">
        <v>6</v>
      </c>
      <c r="J62" s="24" t="s">
        <v>10</v>
      </c>
      <c r="K62" s="27">
        <v>70</v>
      </c>
      <c r="L62" s="70">
        <f t="shared" si="5"/>
        <v>1.6008732035655813</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c r="AG62" s="93">
        <f t="shared" si="1"/>
        <v>2</v>
      </c>
    </row>
    <row r="63" spans="1:33" s="39" customFormat="1" ht="39.6" hidden="1">
      <c r="A63" s="61" t="s">
        <v>56</v>
      </c>
      <c r="B63" s="24" t="s">
        <v>75</v>
      </c>
      <c r="C63" s="24" t="s">
        <v>76</v>
      </c>
      <c r="D63" s="45" t="s">
        <v>146</v>
      </c>
      <c r="E63" s="45" t="s">
        <v>147</v>
      </c>
      <c r="F63" s="58" t="s">
        <v>61</v>
      </c>
      <c r="G63" s="42" t="s">
        <v>7</v>
      </c>
      <c r="H63" s="26" t="s">
        <v>5</v>
      </c>
      <c r="I63" s="24" t="s">
        <v>9</v>
      </c>
      <c r="J63" s="24" t="s">
        <v>7</v>
      </c>
      <c r="K63" s="27">
        <v>50</v>
      </c>
      <c r="L63" s="70">
        <f t="shared" si="5"/>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c r="AG63" s="93">
        <f t="shared" si="1"/>
        <v>0</v>
      </c>
    </row>
    <row r="64" spans="1:33" s="39" customFormat="1" ht="92.45" hidden="1">
      <c r="A64" s="61" t="s">
        <v>56</v>
      </c>
      <c r="B64" s="24" t="s">
        <v>93</v>
      </c>
      <c r="C64" s="24" t="s">
        <v>94</v>
      </c>
      <c r="D64" s="24" t="s">
        <v>95</v>
      </c>
      <c r="E64" s="24" t="s">
        <v>96</v>
      </c>
      <c r="F64" s="58" t="s">
        <v>61</v>
      </c>
      <c r="G64" s="42" t="s">
        <v>7</v>
      </c>
      <c r="H64" s="26" t="s">
        <v>8</v>
      </c>
      <c r="I64" s="24" t="s">
        <v>9</v>
      </c>
      <c r="J64" s="24" t="s">
        <v>10</v>
      </c>
      <c r="K64" s="27">
        <v>70</v>
      </c>
      <c r="L64" s="70">
        <f t="shared" si="5"/>
        <v>1.5281062397671454</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c r="AG64" s="93">
        <f t="shared" si="1"/>
        <v>2</v>
      </c>
    </row>
    <row r="65" spans="1:33" s="39" customFormat="1" ht="52.9" hidden="1">
      <c r="A65" s="61" t="s">
        <v>56</v>
      </c>
      <c r="B65" s="24" t="s">
        <v>75</v>
      </c>
      <c r="C65" s="24" t="s">
        <v>76</v>
      </c>
      <c r="D65" s="41" t="s">
        <v>77</v>
      </c>
      <c r="E65" s="41" t="s">
        <v>78</v>
      </c>
      <c r="F65" s="25" t="s">
        <v>79</v>
      </c>
      <c r="G65" s="42" t="s">
        <v>7</v>
      </c>
      <c r="H65" s="26" t="s">
        <v>11</v>
      </c>
      <c r="I65" s="24" t="s">
        <v>9</v>
      </c>
      <c r="J65" s="38" t="s">
        <v>10</v>
      </c>
      <c r="K65" s="53">
        <v>70</v>
      </c>
      <c r="L65" s="70">
        <f t="shared" si="5"/>
        <v>1.491722757867928</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c r="AG65" s="93">
        <f t="shared" si="1"/>
        <v>1</v>
      </c>
    </row>
    <row r="66" spans="1:33" s="39" customFormat="1" ht="198">
      <c r="A66" s="56" t="s">
        <v>56</v>
      </c>
      <c r="B66" s="24" t="s">
        <v>84</v>
      </c>
      <c r="C66" s="24" t="s">
        <v>85</v>
      </c>
      <c r="D66" s="46" t="s">
        <v>104</v>
      </c>
      <c r="E66" s="46" t="s">
        <v>105</v>
      </c>
      <c r="F66" s="25" t="s">
        <v>106</v>
      </c>
      <c r="G66" s="42" t="s">
        <v>10</v>
      </c>
      <c r="H66" s="26" t="s">
        <v>13</v>
      </c>
      <c r="I66" s="24" t="s">
        <v>12</v>
      </c>
      <c r="J66" s="38" t="s">
        <v>10</v>
      </c>
      <c r="K66" s="53">
        <v>70</v>
      </c>
      <c r="L66" s="69">
        <f>N66*365</f>
        <v>143.80999999999997</v>
      </c>
      <c r="M66" s="24">
        <v>0</v>
      </c>
      <c r="N66" s="75">
        <f>(200*0.000197)*10</f>
        <v>0.39399999999999996</v>
      </c>
      <c r="O66" s="54" t="s">
        <v>382</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c r="AG66" s="93">
        <f t="shared" si="1"/>
        <v>144</v>
      </c>
    </row>
    <row r="67" spans="1:33" s="39" customFormat="1" ht="39.6" hidden="1">
      <c r="A67" s="61" t="s">
        <v>56</v>
      </c>
      <c r="B67" s="24" t="s">
        <v>75</v>
      </c>
      <c r="C67" s="24" t="s">
        <v>76</v>
      </c>
      <c r="D67" s="45" t="s">
        <v>146</v>
      </c>
      <c r="E67" s="45" t="s">
        <v>147</v>
      </c>
      <c r="F67" s="58" t="s">
        <v>61</v>
      </c>
      <c r="G67" s="42" t="s">
        <v>7</v>
      </c>
      <c r="H67" s="26" t="s">
        <v>5</v>
      </c>
      <c r="I67" s="24" t="s">
        <v>6</v>
      </c>
      <c r="J67" s="38" t="s">
        <v>7</v>
      </c>
      <c r="K67" s="53">
        <v>50</v>
      </c>
      <c r="L67" s="70">
        <f t="shared" ref="L67:L130" si="6">(($N67/2.39)/115)*10</f>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c r="AG67" s="93">
        <f t="shared" si="1"/>
        <v>0</v>
      </c>
    </row>
    <row r="68" spans="1:33" s="39" customFormat="1" ht="26.45" hidden="1">
      <c r="A68" s="61" t="s">
        <v>56</v>
      </c>
      <c r="B68" s="24" t="s">
        <v>75</v>
      </c>
      <c r="C68" s="24" t="s">
        <v>76</v>
      </c>
      <c r="D68" s="45" t="s">
        <v>146</v>
      </c>
      <c r="E68" s="45" t="s">
        <v>147</v>
      </c>
      <c r="F68" s="58" t="s">
        <v>61</v>
      </c>
      <c r="G68" s="42" t="s">
        <v>7</v>
      </c>
      <c r="H68" s="26" t="s">
        <v>5</v>
      </c>
      <c r="I68" s="24" t="s">
        <v>12</v>
      </c>
      <c r="J68" s="38" t="s">
        <v>7</v>
      </c>
      <c r="K68" s="53">
        <v>60</v>
      </c>
      <c r="L68" s="70">
        <f t="shared" si="6"/>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c r="AG68" s="93">
        <f t="shared" si="1"/>
        <v>0</v>
      </c>
    </row>
    <row r="69" spans="1:33" s="39" customFormat="1" ht="92.45" hidden="1">
      <c r="A69" s="61" t="s">
        <v>56</v>
      </c>
      <c r="B69" s="24" t="s">
        <v>93</v>
      </c>
      <c r="C69" s="24" t="s">
        <v>94</v>
      </c>
      <c r="D69" s="24" t="s">
        <v>123</v>
      </c>
      <c r="E69" s="24" t="s">
        <v>124</v>
      </c>
      <c r="F69" s="58" t="s">
        <v>61</v>
      </c>
      <c r="G69" s="42" t="s">
        <v>7</v>
      </c>
      <c r="H69" s="26" t="s">
        <v>11</v>
      </c>
      <c r="I69" s="24" t="s">
        <v>12</v>
      </c>
      <c r="J69" s="38" t="s">
        <v>10</v>
      </c>
      <c r="K69" s="53">
        <v>70</v>
      </c>
      <c r="L69" s="70">
        <f t="shared" si="6"/>
        <v>1.3098053483718393</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c r="AG69" s="93">
        <f t="shared" si="1"/>
        <v>1</v>
      </c>
    </row>
    <row r="70" spans="1:33" s="39" customFormat="1" ht="52.9" hidden="1">
      <c r="A70" s="61" t="s">
        <v>56</v>
      </c>
      <c r="B70" s="24" t="s">
        <v>75</v>
      </c>
      <c r="C70" s="24" t="s">
        <v>76</v>
      </c>
      <c r="D70" s="41" t="s">
        <v>77</v>
      </c>
      <c r="E70" s="41" t="s">
        <v>78</v>
      </c>
      <c r="F70" s="25" t="s">
        <v>79</v>
      </c>
      <c r="G70" s="42" t="s">
        <v>7</v>
      </c>
      <c r="H70" s="26" t="s">
        <v>8</v>
      </c>
      <c r="I70" s="24" t="s">
        <v>9</v>
      </c>
      <c r="J70" s="38" t="s">
        <v>10</v>
      </c>
      <c r="K70" s="53">
        <v>70</v>
      </c>
      <c r="L70" s="70">
        <f t="shared" si="6"/>
        <v>1.2734218664726213</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c r="AG70" s="93">
        <f t="shared" ref="AG70:AG133" si="7">ROUND(L70,0)</f>
        <v>1</v>
      </c>
    </row>
    <row r="71" spans="1:33" s="39" customFormat="1" ht="105.6" hidden="1">
      <c r="A71" s="61" t="s">
        <v>56</v>
      </c>
      <c r="B71" s="24" t="s">
        <v>57</v>
      </c>
      <c r="C71" s="24" t="s">
        <v>58</v>
      </c>
      <c r="D71" s="45" t="s">
        <v>59</v>
      </c>
      <c r="E71" s="45" t="s">
        <v>60</v>
      </c>
      <c r="F71" s="58" t="s">
        <v>61</v>
      </c>
      <c r="G71" s="42" t="s">
        <v>10</v>
      </c>
      <c r="H71" s="26" t="s">
        <v>8</v>
      </c>
      <c r="I71" s="24" t="s">
        <v>6</v>
      </c>
      <c r="J71" s="38" t="s">
        <v>10</v>
      </c>
      <c r="K71" s="53">
        <v>70</v>
      </c>
      <c r="L71" s="70">
        <f t="shared" si="6"/>
        <v>1.2734218664726213</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c r="AG71" s="93">
        <f t="shared" si="7"/>
        <v>1</v>
      </c>
    </row>
    <row r="72" spans="1:33" s="39" customFormat="1" ht="26.45" hidden="1">
      <c r="A72" s="61" t="s">
        <v>56</v>
      </c>
      <c r="B72" s="24" t="s">
        <v>75</v>
      </c>
      <c r="C72" s="24" t="s">
        <v>76</v>
      </c>
      <c r="D72" s="45" t="s">
        <v>146</v>
      </c>
      <c r="E72" s="45" t="s">
        <v>147</v>
      </c>
      <c r="F72" s="58" t="s">
        <v>61</v>
      </c>
      <c r="G72" s="42" t="s">
        <v>7</v>
      </c>
      <c r="H72" s="26" t="s">
        <v>5</v>
      </c>
      <c r="I72" s="24" t="s">
        <v>12</v>
      </c>
      <c r="J72" s="38" t="s">
        <v>7</v>
      </c>
      <c r="K72" s="53">
        <v>60</v>
      </c>
      <c r="L72" s="70">
        <f t="shared" si="6"/>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c r="AG72" s="93">
        <f t="shared" si="7"/>
        <v>0</v>
      </c>
    </row>
    <row r="73" spans="1:33" s="39" customFormat="1" ht="52.9" hidden="1">
      <c r="A73" s="61" t="s">
        <v>56</v>
      </c>
      <c r="B73" s="24" t="s">
        <v>75</v>
      </c>
      <c r="C73" s="24" t="s">
        <v>76</v>
      </c>
      <c r="D73" s="41" t="s">
        <v>77</v>
      </c>
      <c r="E73" s="41" t="s">
        <v>78</v>
      </c>
      <c r="F73" s="25" t="s">
        <v>79</v>
      </c>
      <c r="G73" s="42" t="s">
        <v>7</v>
      </c>
      <c r="H73" s="26" t="s">
        <v>8</v>
      </c>
      <c r="I73" s="24" t="s">
        <v>9</v>
      </c>
      <c r="J73" s="38" t="s">
        <v>10</v>
      </c>
      <c r="K73" s="53">
        <v>70</v>
      </c>
      <c r="L73" s="70">
        <f t="shared" si="6"/>
        <v>1.2370383845734036</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c r="AG73" s="93">
        <f t="shared" si="7"/>
        <v>1</v>
      </c>
    </row>
    <row r="74" spans="1:33" s="39" customFormat="1" ht="26.45" hidden="1">
      <c r="A74" s="61" t="s">
        <v>56</v>
      </c>
      <c r="B74" s="24" t="s">
        <v>75</v>
      </c>
      <c r="C74" s="24" t="s">
        <v>76</v>
      </c>
      <c r="D74" s="45" t="s">
        <v>146</v>
      </c>
      <c r="E74" s="45" t="s">
        <v>147</v>
      </c>
      <c r="F74" s="58" t="s">
        <v>61</v>
      </c>
      <c r="G74" s="42" t="s">
        <v>7</v>
      </c>
      <c r="H74" s="26" t="s">
        <v>5</v>
      </c>
      <c r="I74" s="24" t="s">
        <v>9</v>
      </c>
      <c r="J74" s="38" t="s">
        <v>7</v>
      </c>
      <c r="K74" s="53">
        <v>50</v>
      </c>
      <c r="L74" s="70">
        <f t="shared" si="6"/>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c r="AG74" s="93">
        <f t="shared" si="7"/>
        <v>0</v>
      </c>
    </row>
    <row r="75" spans="1:33" s="39" customFormat="1" ht="52.9" hidden="1">
      <c r="A75" s="61" t="s">
        <v>56</v>
      </c>
      <c r="B75" s="24" t="s">
        <v>75</v>
      </c>
      <c r="C75" s="24" t="s">
        <v>76</v>
      </c>
      <c r="D75" s="41" t="s">
        <v>77</v>
      </c>
      <c r="E75" s="41" t="s">
        <v>78</v>
      </c>
      <c r="F75" s="25" t="s">
        <v>79</v>
      </c>
      <c r="G75" s="42" t="s">
        <v>7</v>
      </c>
      <c r="H75" s="26" t="s">
        <v>8</v>
      </c>
      <c r="I75" s="24" t="s">
        <v>6</v>
      </c>
      <c r="J75" s="38" t="s">
        <v>10</v>
      </c>
      <c r="K75" s="53">
        <v>70</v>
      </c>
      <c r="L75" s="70">
        <f t="shared" si="6"/>
        <v>1.1278879388757503</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c r="AG75" s="93">
        <f t="shared" si="7"/>
        <v>1</v>
      </c>
    </row>
    <row r="76" spans="1:33" s="39" customFormat="1" ht="26.45" hidden="1">
      <c r="A76" s="61" t="s">
        <v>56</v>
      </c>
      <c r="B76" s="24" t="s">
        <v>75</v>
      </c>
      <c r="C76" s="24" t="s">
        <v>76</v>
      </c>
      <c r="D76" s="45" t="s">
        <v>146</v>
      </c>
      <c r="E76" s="45" t="s">
        <v>147</v>
      </c>
      <c r="F76" s="58" t="s">
        <v>61</v>
      </c>
      <c r="G76" s="42" t="s">
        <v>7</v>
      </c>
      <c r="H76" s="26" t="s">
        <v>5</v>
      </c>
      <c r="I76" s="24" t="s">
        <v>12</v>
      </c>
      <c r="J76" s="38" t="s">
        <v>7</v>
      </c>
      <c r="K76" s="53">
        <v>60</v>
      </c>
      <c r="L76" s="70">
        <f t="shared" si="6"/>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c r="AG76" s="93">
        <f t="shared" si="7"/>
        <v>0</v>
      </c>
    </row>
    <row r="77" spans="1:33" s="39" customFormat="1" ht="92.45" hidden="1">
      <c r="A77" s="61" t="s">
        <v>56</v>
      </c>
      <c r="B77" s="24" t="s">
        <v>93</v>
      </c>
      <c r="C77" s="24" t="s">
        <v>94</v>
      </c>
      <c r="D77" s="24" t="s">
        <v>95</v>
      </c>
      <c r="E77" s="24" t="s">
        <v>96</v>
      </c>
      <c r="F77" s="58" t="s">
        <v>61</v>
      </c>
      <c r="G77" s="42" t="s">
        <v>7</v>
      </c>
      <c r="H77" s="26" t="s">
        <v>8</v>
      </c>
      <c r="I77" s="24" t="s">
        <v>6</v>
      </c>
      <c r="J77" s="38" t="s">
        <v>10</v>
      </c>
      <c r="K77" s="53">
        <v>70</v>
      </c>
      <c r="L77" s="70">
        <f t="shared" si="6"/>
        <v>1.1278879388757503</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c r="AG77" s="93">
        <f t="shared" si="7"/>
        <v>1</v>
      </c>
    </row>
    <row r="78" spans="1:33" s="39" customFormat="1" ht="52.9" hidden="1">
      <c r="A78" s="56" t="s">
        <v>56</v>
      </c>
      <c r="B78" s="24" t="s">
        <v>75</v>
      </c>
      <c r="C78" s="24" t="s">
        <v>76</v>
      </c>
      <c r="D78" s="41" t="s">
        <v>165</v>
      </c>
      <c r="E78" s="41" t="s">
        <v>166</v>
      </c>
      <c r="F78" s="58" t="s">
        <v>61</v>
      </c>
      <c r="G78" s="42" t="s">
        <v>7</v>
      </c>
      <c r="H78" s="26" t="s">
        <v>5</v>
      </c>
      <c r="I78" s="24" t="s">
        <v>12</v>
      </c>
      <c r="J78" s="38" t="s">
        <v>7</v>
      </c>
      <c r="K78" s="53">
        <v>60</v>
      </c>
      <c r="L78" s="70">
        <f t="shared" si="6"/>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c r="AG78" s="93">
        <f t="shared" si="7"/>
        <v>0</v>
      </c>
    </row>
    <row r="79" spans="1:33" s="39" customFormat="1" ht="52.9" hidden="1">
      <c r="A79" s="56" t="s">
        <v>56</v>
      </c>
      <c r="B79" s="24" t="s">
        <v>75</v>
      </c>
      <c r="C79" s="24" t="s">
        <v>76</v>
      </c>
      <c r="D79" s="41" t="s">
        <v>165</v>
      </c>
      <c r="E79" s="41" t="s">
        <v>166</v>
      </c>
      <c r="F79" s="58" t="s">
        <v>61</v>
      </c>
      <c r="G79" s="42" t="s">
        <v>7</v>
      </c>
      <c r="H79" s="26" t="s">
        <v>5</v>
      </c>
      <c r="I79" s="24" t="s">
        <v>9</v>
      </c>
      <c r="J79" s="38" t="s">
        <v>7</v>
      </c>
      <c r="K79" s="53">
        <v>50</v>
      </c>
      <c r="L79" s="70">
        <f t="shared" si="6"/>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c r="AG79" s="93">
        <f t="shared" si="7"/>
        <v>0</v>
      </c>
    </row>
    <row r="80" spans="1:33" s="39" customFormat="1" ht="52.9" hidden="1">
      <c r="A80" s="56" t="s">
        <v>56</v>
      </c>
      <c r="B80" s="24" t="s">
        <v>75</v>
      </c>
      <c r="C80" s="24" t="s">
        <v>76</v>
      </c>
      <c r="D80" s="41" t="s">
        <v>165</v>
      </c>
      <c r="E80" s="41" t="s">
        <v>166</v>
      </c>
      <c r="F80" s="58" t="s">
        <v>61</v>
      </c>
      <c r="G80" s="42" t="s">
        <v>7</v>
      </c>
      <c r="H80" s="26" t="s">
        <v>5</v>
      </c>
      <c r="I80" s="24" t="s">
        <v>6</v>
      </c>
      <c r="J80" s="38" t="s">
        <v>7</v>
      </c>
      <c r="K80" s="53">
        <v>50</v>
      </c>
      <c r="L80" s="70">
        <f t="shared" si="6"/>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c r="AG80" s="93">
        <f t="shared" si="7"/>
        <v>0</v>
      </c>
    </row>
    <row r="81" spans="1:33" s="39" customFormat="1" ht="52.9" hidden="1">
      <c r="A81" s="56" t="s">
        <v>56</v>
      </c>
      <c r="B81" s="24" t="s">
        <v>75</v>
      </c>
      <c r="C81" s="24" t="s">
        <v>76</v>
      </c>
      <c r="D81" s="41" t="s">
        <v>165</v>
      </c>
      <c r="E81" s="41" t="s">
        <v>166</v>
      </c>
      <c r="F81" s="58" t="s">
        <v>61</v>
      </c>
      <c r="G81" s="42" t="s">
        <v>7</v>
      </c>
      <c r="H81" s="26" t="s">
        <v>5</v>
      </c>
      <c r="I81" s="24" t="s">
        <v>12</v>
      </c>
      <c r="J81" s="38" t="s">
        <v>7</v>
      </c>
      <c r="K81" s="53">
        <v>60</v>
      </c>
      <c r="L81" s="70">
        <f t="shared" si="6"/>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c r="AG81" s="93">
        <f t="shared" si="7"/>
        <v>0</v>
      </c>
    </row>
    <row r="82" spans="1:33" s="39" customFormat="1" ht="52.9" hidden="1">
      <c r="A82" s="56" t="s">
        <v>56</v>
      </c>
      <c r="B82" s="24" t="s">
        <v>75</v>
      </c>
      <c r="C82" s="24" t="s">
        <v>76</v>
      </c>
      <c r="D82" s="41" t="s">
        <v>165</v>
      </c>
      <c r="E82" s="41" t="s">
        <v>166</v>
      </c>
      <c r="F82" s="58" t="s">
        <v>61</v>
      </c>
      <c r="G82" s="42" t="s">
        <v>7</v>
      </c>
      <c r="H82" s="26" t="s">
        <v>5</v>
      </c>
      <c r="I82" s="24" t="s">
        <v>9</v>
      </c>
      <c r="J82" s="38" t="s">
        <v>7</v>
      </c>
      <c r="K82" s="53">
        <v>50</v>
      </c>
      <c r="L82" s="70">
        <f t="shared" si="6"/>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c r="AG82" s="93">
        <f t="shared" si="7"/>
        <v>0</v>
      </c>
    </row>
    <row r="83" spans="1:33" s="39" customFormat="1" ht="52.9" hidden="1">
      <c r="A83" s="61" t="s">
        <v>56</v>
      </c>
      <c r="B83" s="24" t="s">
        <v>75</v>
      </c>
      <c r="C83" s="24" t="s">
        <v>76</v>
      </c>
      <c r="D83" s="41" t="s">
        <v>77</v>
      </c>
      <c r="E83" s="41" t="s">
        <v>78</v>
      </c>
      <c r="F83" s="25" t="s">
        <v>79</v>
      </c>
      <c r="G83" s="42" t="s">
        <v>7</v>
      </c>
      <c r="H83" s="26" t="s">
        <v>8</v>
      </c>
      <c r="I83" s="24" t="s">
        <v>6</v>
      </c>
      <c r="J83" s="38" t="s">
        <v>10</v>
      </c>
      <c r="K83" s="53">
        <v>70</v>
      </c>
      <c r="L83" s="70">
        <f t="shared" si="6"/>
        <v>1.0551209750773147</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c r="AG83" s="93">
        <f t="shared" si="7"/>
        <v>1</v>
      </c>
    </row>
    <row r="84" spans="1:33" s="39" customFormat="1" ht="52.9" hidden="1">
      <c r="A84" s="56" t="s">
        <v>56</v>
      </c>
      <c r="B84" s="24" t="s">
        <v>75</v>
      </c>
      <c r="C84" s="24" t="s">
        <v>76</v>
      </c>
      <c r="D84" s="41" t="s">
        <v>165</v>
      </c>
      <c r="E84" s="41" t="s">
        <v>166</v>
      </c>
      <c r="F84" s="58" t="s">
        <v>61</v>
      </c>
      <c r="G84" s="42" t="s">
        <v>7</v>
      </c>
      <c r="H84" s="26" t="s">
        <v>5</v>
      </c>
      <c r="I84" s="24" t="s">
        <v>6</v>
      </c>
      <c r="J84" s="38" t="s">
        <v>7</v>
      </c>
      <c r="K84" s="53">
        <v>50</v>
      </c>
      <c r="L84" s="70">
        <f t="shared" si="6"/>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c r="AG84" s="93">
        <f t="shared" si="7"/>
        <v>0</v>
      </c>
    </row>
    <row r="85" spans="1:33" s="39" customFormat="1" ht="52.9" hidden="1">
      <c r="A85" s="56" t="s">
        <v>56</v>
      </c>
      <c r="B85" s="24" t="s">
        <v>75</v>
      </c>
      <c r="C85" s="24" t="s">
        <v>76</v>
      </c>
      <c r="D85" s="41" t="s">
        <v>165</v>
      </c>
      <c r="E85" s="41" t="s">
        <v>166</v>
      </c>
      <c r="F85" s="58" t="s">
        <v>61</v>
      </c>
      <c r="G85" s="42" t="s">
        <v>7</v>
      </c>
      <c r="H85" s="26" t="s">
        <v>5</v>
      </c>
      <c r="I85" s="24" t="s">
        <v>12</v>
      </c>
      <c r="J85" s="38" t="s">
        <v>7</v>
      </c>
      <c r="K85" s="53">
        <v>60</v>
      </c>
      <c r="L85" s="70">
        <f t="shared" si="6"/>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c r="AG85" s="93">
        <f t="shared" si="7"/>
        <v>0</v>
      </c>
    </row>
    <row r="86" spans="1:33" s="39" customFormat="1" ht="92.45" hidden="1">
      <c r="A86" s="61" t="s">
        <v>56</v>
      </c>
      <c r="B86" s="24" t="s">
        <v>93</v>
      </c>
      <c r="C86" s="24" t="s">
        <v>94</v>
      </c>
      <c r="D86" s="24" t="s">
        <v>123</v>
      </c>
      <c r="E86" s="24" t="s">
        <v>124</v>
      </c>
      <c r="F86" s="58" t="s">
        <v>61</v>
      </c>
      <c r="G86" s="42" t="s">
        <v>7</v>
      </c>
      <c r="H86" s="26" t="s">
        <v>11</v>
      </c>
      <c r="I86" s="24" t="s">
        <v>9</v>
      </c>
      <c r="J86" s="38" t="s">
        <v>10</v>
      </c>
      <c r="K86" s="53">
        <v>70</v>
      </c>
      <c r="L86" s="70">
        <f t="shared" si="6"/>
        <v>0.98235401127887922</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c r="AG86" s="93">
        <f t="shared" si="7"/>
        <v>1</v>
      </c>
    </row>
    <row r="87" spans="1:33" s="39" customFormat="1" ht="26.45" hidden="1">
      <c r="A87" s="56" t="s">
        <v>56</v>
      </c>
      <c r="B87" s="24" t="s">
        <v>66</v>
      </c>
      <c r="C87" s="24" t="s">
        <v>67</v>
      </c>
      <c r="D87" s="45" t="s">
        <v>140</v>
      </c>
      <c r="E87" s="45" t="s">
        <v>141</v>
      </c>
      <c r="F87" s="58" t="s">
        <v>142</v>
      </c>
      <c r="G87" s="42" t="s">
        <v>7</v>
      </c>
      <c r="H87" s="26" t="s">
        <v>11</v>
      </c>
      <c r="I87" s="24" t="s">
        <v>6</v>
      </c>
      <c r="J87" s="38" t="s">
        <v>10</v>
      </c>
      <c r="K87" s="53">
        <v>70</v>
      </c>
      <c r="L87" s="70">
        <f t="shared" si="6"/>
        <v>0.94597052937966164</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c r="AG87" s="93">
        <f t="shared" si="7"/>
        <v>1</v>
      </c>
    </row>
    <row r="88" spans="1:33" s="39" customFormat="1" ht="52.9" hidden="1">
      <c r="A88" s="56" t="s">
        <v>56</v>
      </c>
      <c r="B88" s="24" t="s">
        <v>75</v>
      </c>
      <c r="C88" s="24" t="s">
        <v>76</v>
      </c>
      <c r="D88" s="41" t="s">
        <v>165</v>
      </c>
      <c r="E88" s="41" t="s">
        <v>166</v>
      </c>
      <c r="F88" s="58" t="s">
        <v>61</v>
      </c>
      <c r="G88" s="42" t="s">
        <v>7</v>
      </c>
      <c r="H88" s="26" t="s">
        <v>5</v>
      </c>
      <c r="I88" s="24" t="s">
        <v>9</v>
      </c>
      <c r="J88" s="38" t="s">
        <v>7</v>
      </c>
      <c r="K88" s="53">
        <v>50</v>
      </c>
      <c r="L88" s="70">
        <f t="shared" si="6"/>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c r="AG88" s="93">
        <f t="shared" si="7"/>
        <v>0</v>
      </c>
    </row>
    <row r="89" spans="1:33" s="39" customFormat="1" ht="52.9" hidden="1">
      <c r="A89" s="56" t="s">
        <v>56</v>
      </c>
      <c r="B89" s="24" t="s">
        <v>75</v>
      </c>
      <c r="C89" s="24" t="s">
        <v>76</v>
      </c>
      <c r="D89" s="41" t="s">
        <v>165</v>
      </c>
      <c r="E89" s="41" t="s">
        <v>166</v>
      </c>
      <c r="F89" s="58" t="s">
        <v>61</v>
      </c>
      <c r="G89" s="42" t="s">
        <v>7</v>
      </c>
      <c r="H89" s="26" t="s">
        <v>5</v>
      </c>
      <c r="I89" s="24" t="s">
        <v>6</v>
      </c>
      <c r="J89" s="38" t="s">
        <v>7</v>
      </c>
      <c r="K89" s="53">
        <v>50</v>
      </c>
      <c r="L89" s="70">
        <f t="shared" si="6"/>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c r="AG89" s="93">
        <f t="shared" si="7"/>
        <v>0</v>
      </c>
    </row>
    <row r="90" spans="1:33" s="39" customFormat="1" ht="92.45" hidden="1">
      <c r="A90" s="61" t="s">
        <v>56</v>
      </c>
      <c r="B90" s="24" t="s">
        <v>93</v>
      </c>
      <c r="C90" s="24" t="s">
        <v>94</v>
      </c>
      <c r="D90" s="24" t="s">
        <v>95</v>
      </c>
      <c r="E90" s="24" t="s">
        <v>96</v>
      </c>
      <c r="F90" s="58" t="s">
        <v>61</v>
      </c>
      <c r="G90" s="42" t="s">
        <v>7</v>
      </c>
      <c r="H90" s="26" t="s">
        <v>8</v>
      </c>
      <c r="I90" s="24" t="s">
        <v>12</v>
      </c>
      <c r="J90" s="38" t="s">
        <v>10</v>
      </c>
      <c r="K90" s="53">
        <v>70</v>
      </c>
      <c r="L90" s="70">
        <f t="shared" si="6"/>
        <v>0.90958704748044372</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c r="AG90" s="93">
        <f t="shared" si="7"/>
        <v>1</v>
      </c>
    </row>
    <row r="91" spans="1:33" s="39" customFormat="1" ht="52.9" hidden="1">
      <c r="A91" s="56" t="s">
        <v>56</v>
      </c>
      <c r="B91" s="24" t="s">
        <v>75</v>
      </c>
      <c r="C91" s="24" t="s">
        <v>76</v>
      </c>
      <c r="D91" s="41" t="s">
        <v>165</v>
      </c>
      <c r="E91" s="41" t="s">
        <v>166</v>
      </c>
      <c r="F91" s="58" t="s">
        <v>61</v>
      </c>
      <c r="G91" s="42" t="s">
        <v>7</v>
      </c>
      <c r="H91" s="26" t="s">
        <v>5</v>
      </c>
      <c r="I91" s="24" t="s">
        <v>12</v>
      </c>
      <c r="J91" s="38" t="s">
        <v>7</v>
      </c>
      <c r="K91" s="53">
        <v>60</v>
      </c>
      <c r="L91" s="70">
        <f t="shared" si="6"/>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c r="AG91" s="93">
        <f t="shared" si="7"/>
        <v>0</v>
      </c>
    </row>
    <row r="92" spans="1:33" s="39" customFormat="1" ht="52.9" hidden="1">
      <c r="A92" s="56" t="s">
        <v>56</v>
      </c>
      <c r="B92" s="24" t="s">
        <v>75</v>
      </c>
      <c r="C92" s="24" t="s">
        <v>76</v>
      </c>
      <c r="D92" s="41" t="s">
        <v>165</v>
      </c>
      <c r="E92" s="41" t="s">
        <v>166</v>
      </c>
      <c r="F92" s="58" t="s">
        <v>61</v>
      </c>
      <c r="G92" s="42" t="s">
        <v>7</v>
      </c>
      <c r="H92" s="26" t="s">
        <v>5</v>
      </c>
      <c r="I92" s="24" t="s">
        <v>9</v>
      </c>
      <c r="J92" s="38" t="s">
        <v>7</v>
      </c>
      <c r="K92" s="53">
        <v>50</v>
      </c>
      <c r="L92" s="70">
        <f t="shared" si="6"/>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c r="AG92" s="93">
        <f t="shared" si="7"/>
        <v>0</v>
      </c>
    </row>
    <row r="93" spans="1:33" s="39" customFormat="1" ht="52.9" hidden="1">
      <c r="A93" s="61" t="s">
        <v>56</v>
      </c>
      <c r="B93" s="24" t="s">
        <v>75</v>
      </c>
      <c r="C93" s="24" t="s">
        <v>76</v>
      </c>
      <c r="D93" s="41" t="s">
        <v>77</v>
      </c>
      <c r="E93" s="41" t="s">
        <v>78</v>
      </c>
      <c r="F93" s="25" t="s">
        <v>79</v>
      </c>
      <c r="G93" s="42" t="s">
        <v>7</v>
      </c>
      <c r="H93" s="26" t="s">
        <v>11</v>
      </c>
      <c r="I93" s="24" t="s">
        <v>6</v>
      </c>
      <c r="J93" s="38" t="s">
        <v>10</v>
      </c>
      <c r="K93" s="53">
        <v>70</v>
      </c>
      <c r="L93" s="70">
        <f t="shared" si="6"/>
        <v>0.83682008368200822</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c r="AG93" s="93">
        <f t="shared" si="7"/>
        <v>1</v>
      </c>
    </row>
    <row r="94" spans="1:33" s="39" customFormat="1" ht="26.45" hidden="1">
      <c r="A94" s="61" t="s">
        <v>56</v>
      </c>
      <c r="B94" s="24" t="s">
        <v>75</v>
      </c>
      <c r="C94" s="24" t="s">
        <v>76</v>
      </c>
      <c r="D94" s="45" t="s">
        <v>146</v>
      </c>
      <c r="E94" s="45" t="s">
        <v>147</v>
      </c>
      <c r="F94" s="58" t="s">
        <v>61</v>
      </c>
      <c r="G94" s="42" t="s">
        <v>7</v>
      </c>
      <c r="H94" s="26" t="s">
        <v>8</v>
      </c>
      <c r="I94" s="24" t="s">
        <v>9</v>
      </c>
      <c r="J94" s="38" t="s">
        <v>10</v>
      </c>
      <c r="K94" s="53">
        <v>70</v>
      </c>
      <c r="L94" s="70">
        <f t="shared" si="6"/>
        <v>0.83682008368200822</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c r="AG94" s="93">
        <f t="shared" si="7"/>
        <v>1</v>
      </c>
    </row>
    <row r="95" spans="1:33" s="39" customFormat="1" ht="92.45" hidden="1">
      <c r="A95" s="61" t="s">
        <v>56</v>
      </c>
      <c r="B95" s="24" t="s">
        <v>93</v>
      </c>
      <c r="C95" s="24" t="s">
        <v>94</v>
      </c>
      <c r="D95" s="24" t="s">
        <v>95</v>
      </c>
      <c r="E95" s="24" t="s">
        <v>96</v>
      </c>
      <c r="F95" s="58" t="s">
        <v>61</v>
      </c>
      <c r="G95" s="42" t="s">
        <v>7</v>
      </c>
      <c r="H95" s="26" t="s">
        <v>11</v>
      </c>
      <c r="I95" s="24" t="s">
        <v>9</v>
      </c>
      <c r="J95" s="24" t="s">
        <v>10</v>
      </c>
      <c r="K95" s="27">
        <v>70</v>
      </c>
      <c r="L95" s="70">
        <f t="shared" si="6"/>
        <v>0.83682008368200822</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c r="AG95" s="93">
        <f t="shared" si="7"/>
        <v>1</v>
      </c>
    </row>
    <row r="96" spans="1:33" s="39" customFormat="1" ht="39.6" hidden="1">
      <c r="A96" s="61" t="s">
        <v>56</v>
      </c>
      <c r="B96" s="24" t="s">
        <v>110</v>
      </c>
      <c r="C96" s="24" t="s">
        <v>111</v>
      </c>
      <c r="D96" s="24" t="s">
        <v>112</v>
      </c>
      <c r="E96" s="24" t="s">
        <v>113</v>
      </c>
      <c r="F96" s="25" t="s">
        <v>114</v>
      </c>
      <c r="G96" s="42" t="s">
        <v>10</v>
      </c>
      <c r="H96" s="26" t="s">
        <v>11</v>
      </c>
      <c r="I96" s="24" t="s">
        <v>6</v>
      </c>
      <c r="J96" s="24" t="s">
        <v>10</v>
      </c>
      <c r="K96" s="27">
        <v>70</v>
      </c>
      <c r="L96" s="70">
        <f t="shared" si="6"/>
        <v>0.76405311988357272</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c r="AG96" s="93">
        <f t="shared" si="7"/>
        <v>1</v>
      </c>
    </row>
    <row r="97" spans="1:33" s="39" customFormat="1" ht="52.9" hidden="1">
      <c r="A97" s="61" t="s">
        <v>56</v>
      </c>
      <c r="B97" s="24" t="s">
        <v>75</v>
      </c>
      <c r="C97" s="24" t="s">
        <v>76</v>
      </c>
      <c r="D97" s="41" t="s">
        <v>77</v>
      </c>
      <c r="E97" s="41" t="s">
        <v>78</v>
      </c>
      <c r="F97" s="25" t="s">
        <v>79</v>
      </c>
      <c r="G97" s="42" t="s">
        <v>7</v>
      </c>
      <c r="H97" s="26" t="s">
        <v>8</v>
      </c>
      <c r="I97" s="24" t="s">
        <v>9</v>
      </c>
      <c r="J97" s="24" t="s">
        <v>10</v>
      </c>
      <c r="K97" s="27">
        <v>70</v>
      </c>
      <c r="L97" s="70">
        <f t="shared" si="6"/>
        <v>0.72766963798435502</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c r="AG97" s="93">
        <f t="shared" si="7"/>
        <v>1</v>
      </c>
    </row>
    <row r="98" spans="1:33" s="39" customFormat="1" ht="52.9" hidden="1">
      <c r="A98" s="56" t="s">
        <v>56</v>
      </c>
      <c r="B98" s="24" t="s">
        <v>75</v>
      </c>
      <c r="C98" s="24" t="s">
        <v>76</v>
      </c>
      <c r="D98" s="41" t="s">
        <v>165</v>
      </c>
      <c r="E98" s="41" t="s">
        <v>166</v>
      </c>
      <c r="F98" s="58" t="s">
        <v>61</v>
      </c>
      <c r="G98" s="42" t="s">
        <v>7</v>
      </c>
      <c r="H98" s="26" t="s">
        <v>5</v>
      </c>
      <c r="I98" s="24" t="s">
        <v>12</v>
      </c>
      <c r="J98" s="24" t="s">
        <v>7</v>
      </c>
      <c r="K98" s="27">
        <v>60</v>
      </c>
      <c r="L98" s="70">
        <f t="shared" si="6"/>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c r="AG98" s="93">
        <f t="shared" si="7"/>
        <v>0</v>
      </c>
    </row>
    <row r="99" spans="1:33" s="39" customFormat="1" ht="39.6" hidden="1">
      <c r="A99" s="61" t="s">
        <v>56</v>
      </c>
      <c r="B99" s="24" t="s">
        <v>110</v>
      </c>
      <c r="C99" s="24" t="s">
        <v>111</v>
      </c>
      <c r="D99" s="24" t="s">
        <v>112</v>
      </c>
      <c r="E99" s="24" t="s">
        <v>113</v>
      </c>
      <c r="F99" s="25" t="s">
        <v>114</v>
      </c>
      <c r="G99" s="42" t="s">
        <v>10</v>
      </c>
      <c r="H99" s="26" t="s">
        <v>11</v>
      </c>
      <c r="I99" s="24" t="s">
        <v>9</v>
      </c>
      <c r="J99" s="24" t="s">
        <v>10</v>
      </c>
      <c r="K99" s="27">
        <v>70</v>
      </c>
      <c r="L99" s="70">
        <f t="shared" si="6"/>
        <v>0.69128615608513733</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c r="AG99" s="93">
        <f t="shared" si="7"/>
        <v>1</v>
      </c>
    </row>
    <row r="100" spans="1:33" s="39" customFormat="1" ht="158.44999999999999" hidden="1">
      <c r="A100" s="56" t="s">
        <v>56</v>
      </c>
      <c r="B100" s="24" t="s">
        <v>175</v>
      </c>
      <c r="C100" s="24" t="s">
        <v>176</v>
      </c>
      <c r="D100" s="46" t="s">
        <v>177</v>
      </c>
      <c r="E100" s="46" t="s">
        <v>178</v>
      </c>
      <c r="F100" s="58" t="s">
        <v>61</v>
      </c>
      <c r="G100" s="42" t="s">
        <v>10</v>
      </c>
      <c r="H100" s="26" t="s">
        <v>5</v>
      </c>
      <c r="I100" s="24" t="s">
        <v>12</v>
      </c>
      <c r="J100" s="24" t="s">
        <v>7</v>
      </c>
      <c r="K100" s="27">
        <v>50</v>
      </c>
      <c r="L100" s="70">
        <f t="shared" si="6"/>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c r="AG100" s="93">
        <f t="shared" si="7"/>
        <v>0</v>
      </c>
    </row>
    <row r="101" spans="1:33" s="39" customFormat="1" ht="26.45" hidden="1">
      <c r="A101" s="56" t="s">
        <v>56</v>
      </c>
      <c r="B101" s="24" t="s">
        <v>66</v>
      </c>
      <c r="C101" s="24" t="s">
        <v>67</v>
      </c>
      <c r="D101" s="45" t="s">
        <v>140</v>
      </c>
      <c r="E101" s="45" t="s">
        <v>141</v>
      </c>
      <c r="F101" s="58" t="s">
        <v>142</v>
      </c>
      <c r="G101" s="42" t="s">
        <v>7</v>
      </c>
      <c r="H101" s="26" t="s">
        <v>11</v>
      </c>
      <c r="I101" s="24" t="s">
        <v>6</v>
      </c>
      <c r="J101" s="24" t="s">
        <v>10</v>
      </c>
      <c r="K101" s="27">
        <v>70</v>
      </c>
      <c r="L101" s="70">
        <f t="shared" si="6"/>
        <v>0.65490267418591963</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c r="AG101" s="93">
        <f t="shared" si="7"/>
        <v>1</v>
      </c>
    </row>
    <row r="102" spans="1:33" s="39" customFormat="1" ht="158.44999999999999" hidden="1">
      <c r="A102" s="56" t="s">
        <v>56</v>
      </c>
      <c r="B102" s="24" t="s">
        <v>175</v>
      </c>
      <c r="C102" s="24" t="s">
        <v>176</v>
      </c>
      <c r="D102" s="46" t="s">
        <v>177</v>
      </c>
      <c r="E102" s="46" t="s">
        <v>178</v>
      </c>
      <c r="F102" s="58" t="s">
        <v>61</v>
      </c>
      <c r="G102" s="42" t="s">
        <v>10</v>
      </c>
      <c r="H102" s="26" t="s">
        <v>5</v>
      </c>
      <c r="I102" s="24" t="s">
        <v>9</v>
      </c>
      <c r="J102" s="24" t="s">
        <v>7</v>
      </c>
      <c r="K102" s="27">
        <v>50</v>
      </c>
      <c r="L102" s="70">
        <f t="shared" si="6"/>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c r="AG102" s="93">
        <f t="shared" si="7"/>
        <v>0</v>
      </c>
    </row>
    <row r="103" spans="1:33" s="39" customFormat="1" ht="105.6" hidden="1">
      <c r="A103" s="61" t="s">
        <v>56</v>
      </c>
      <c r="B103" s="24" t="s">
        <v>57</v>
      </c>
      <c r="C103" s="24" t="s">
        <v>58</v>
      </c>
      <c r="D103" s="45" t="s">
        <v>182</v>
      </c>
      <c r="E103" s="45" t="s">
        <v>183</v>
      </c>
      <c r="F103" s="58" t="s">
        <v>61</v>
      </c>
      <c r="G103" s="42" t="s">
        <v>10</v>
      </c>
      <c r="H103" s="26" t="s">
        <v>8</v>
      </c>
      <c r="I103" s="24" t="s">
        <v>9</v>
      </c>
      <c r="J103" s="24" t="s">
        <v>10</v>
      </c>
      <c r="K103" s="27">
        <v>70</v>
      </c>
      <c r="L103" s="70">
        <f t="shared" si="6"/>
        <v>0.61851919228670182</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c r="AG103" s="93">
        <f t="shared" si="7"/>
        <v>1</v>
      </c>
    </row>
    <row r="104" spans="1:33" s="39" customFormat="1" ht="92.45" hidden="1">
      <c r="A104" s="61" t="s">
        <v>56</v>
      </c>
      <c r="B104" s="24" t="s">
        <v>93</v>
      </c>
      <c r="C104" s="24" t="s">
        <v>94</v>
      </c>
      <c r="D104" s="24" t="s">
        <v>95</v>
      </c>
      <c r="E104" s="24" t="s">
        <v>96</v>
      </c>
      <c r="F104" s="58" t="s">
        <v>61</v>
      </c>
      <c r="G104" s="42" t="s">
        <v>7</v>
      </c>
      <c r="H104" s="26" t="s">
        <v>8</v>
      </c>
      <c r="I104" s="24" t="s">
        <v>6</v>
      </c>
      <c r="J104" s="24" t="s">
        <v>10</v>
      </c>
      <c r="K104" s="27">
        <v>70</v>
      </c>
      <c r="L104" s="70">
        <f t="shared" si="6"/>
        <v>0.61851919228670182</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c r="AG104" s="93">
        <f t="shared" si="7"/>
        <v>1</v>
      </c>
    </row>
    <row r="105" spans="1:33" s="39" customFormat="1" ht="92.45" hidden="1">
      <c r="A105" s="61" t="s">
        <v>56</v>
      </c>
      <c r="B105" s="24" t="s">
        <v>93</v>
      </c>
      <c r="C105" s="24" t="s">
        <v>94</v>
      </c>
      <c r="D105" s="24" t="s">
        <v>95</v>
      </c>
      <c r="E105" s="24" t="s">
        <v>96</v>
      </c>
      <c r="F105" s="58" t="s">
        <v>61</v>
      </c>
      <c r="G105" s="42" t="s">
        <v>7</v>
      </c>
      <c r="H105" s="26" t="s">
        <v>11</v>
      </c>
      <c r="I105" s="24" t="s">
        <v>12</v>
      </c>
      <c r="J105" s="24" t="s">
        <v>10</v>
      </c>
      <c r="K105" s="27">
        <v>70</v>
      </c>
      <c r="L105" s="70">
        <f t="shared" si="6"/>
        <v>0.61851919228670182</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c r="AG105" s="93">
        <f t="shared" si="7"/>
        <v>1</v>
      </c>
    </row>
    <row r="106" spans="1:33" s="39" customFormat="1" ht="158.44999999999999" hidden="1">
      <c r="A106" s="56" t="s">
        <v>56</v>
      </c>
      <c r="B106" s="24" t="s">
        <v>175</v>
      </c>
      <c r="C106" s="24" t="s">
        <v>176</v>
      </c>
      <c r="D106" s="46" t="s">
        <v>177</v>
      </c>
      <c r="E106" s="46" t="s">
        <v>178</v>
      </c>
      <c r="F106" s="58" t="s">
        <v>61</v>
      </c>
      <c r="G106" s="42" t="s">
        <v>10</v>
      </c>
      <c r="H106" s="26" t="s">
        <v>5</v>
      </c>
      <c r="I106" s="24" t="s">
        <v>6</v>
      </c>
      <c r="J106" s="24" t="s">
        <v>7</v>
      </c>
      <c r="K106" s="27">
        <v>50</v>
      </c>
      <c r="L106" s="70">
        <f t="shared" si="6"/>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c r="AG106" s="93">
        <f t="shared" si="7"/>
        <v>0</v>
      </c>
    </row>
    <row r="107" spans="1:33" s="39" customFormat="1" ht="39.6" hidden="1">
      <c r="A107" s="56" t="s">
        <v>56</v>
      </c>
      <c r="B107" s="24" t="s">
        <v>175</v>
      </c>
      <c r="C107" s="24" t="s">
        <v>176</v>
      </c>
      <c r="D107" s="46" t="s">
        <v>186</v>
      </c>
      <c r="E107" s="46" t="s">
        <v>187</v>
      </c>
      <c r="F107" s="58" t="s">
        <v>61</v>
      </c>
      <c r="G107" s="42" t="s">
        <v>10</v>
      </c>
      <c r="H107" s="26" t="s">
        <v>5</v>
      </c>
      <c r="I107" s="24" t="s">
        <v>12</v>
      </c>
      <c r="J107" s="24" t="s">
        <v>7</v>
      </c>
      <c r="K107" s="27">
        <v>40</v>
      </c>
      <c r="L107" s="70">
        <f t="shared" si="6"/>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c r="AG107" s="93">
        <f t="shared" si="7"/>
        <v>0</v>
      </c>
    </row>
    <row r="108" spans="1:33" s="39" customFormat="1" ht="39.6" hidden="1">
      <c r="A108" s="56" t="s">
        <v>56</v>
      </c>
      <c r="B108" s="24" t="s">
        <v>175</v>
      </c>
      <c r="C108" s="24" t="s">
        <v>176</v>
      </c>
      <c r="D108" s="46" t="s">
        <v>186</v>
      </c>
      <c r="E108" s="46" t="s">
        <v>187</v>
      </c>
      <c r="F108" s="58" t="s">
        <v>61</v>
      </c>
      <c r="G108" s="42" t="s">
        <v>10</v>
      </c>
      <c r="H108" s="26" t="s">
        <v>5</v>
      </c>
      <c r="I108" s="24" t="s">
        <v>9</v>
      </c>
      <c r="J108" s="24" t="s">
        <v>7</v>
      </c>
      <c r="K108" s="27">
        <v>40</v>
      </c>
      <c r="L108" s="70">
        <f t="shared" si="6"/>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c r="AG108" s="93">
        <f t="shared" si="7"/>
        <v>0</v>
      </c>
    </row>
    <row r="109" spans="1:33" s="39" customFormat="1" ht="52.9" hidden="1">
      <c r="A109" s="61" t="s">
        <v>56</v>
      </c>
      <c r="B109" s="24" t="s">
        <v>75</v>
      </c>
      <c r="C109" s="24" t="s">
        <v>76</v>
      </c>
      <c r="D109" s="41" t="s">
        <v>77</v>
      </c>
      <c r="E109" s="41" t="s">
        <v>78</v>
      </c>
      <c r="F109" s="25" t="s">
        <v>79</v>
      </c>
      <c r="G109" s="42" t="s">
        <v>7</v>
      </c>
      <c r="H109" s="26" t="s">
        <v>11</v>
      </c>
      <c r="I109" s="24" t="s">
        <v>9</v>
      </c>
      <c r="J109" s="24" t="s">
        <v>10</v>
      </c>
      <c r="K109" s="27">
        <v>70</v>
      </c>
      <c r="L109" s="70">
        <f t="shared" si="6"/>
        <v>0.58213571038748402</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c r="AG109" s="93">
        <f t="shared" si="7"/>
        <v>1</v>
      </c>
    </row>
    <row r="110" spans="1:33" s="39" customFormat="1" ht="105.6" hidden="1">
      <c r="A110" s="61" t="s">
        <v>56</v>
      </c>
      <c r="B110" s="24" t="s">
        <v>57</v>
      </c>
      <c r="C110" s="24" t="s">
        <v>58</v>
      </c>
      <c r="D110" s="45" t="s">
        <v>59</v>
      </c>
      <c r="E110" s="45" t="s">
        <v>60</v>
      </c>
      <c r="F110" s="58" t="s">
        <v>61</v>
      </c>
      <c r="G110" s="42" t="s">
        <v>10</v>
      </c>
      <c r="H110" s="26" t="s">
        <v>8</v>
      </c>
      <c r="I110" s="24" t="s">
        <v>9</v>
      </c>
      <c r="J110" s="38" t="s">
        <v>10</v>
      </c>
      <c r="K110" s="53">
        <v>70</v>
      </c>
      <c r="L110" s="70">
        <f t="shared" si="6"/>
        <v>0.58213571038748402</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c r="AG110" s="93">
        <f t="shared" si="7"/>
        <v>1</v>
      </c>
    </row>
    <row r="111" spans="1:33" s="39" customFormat="1" ht="39.6" hidden="1">
      <c r="A111" s="56" t="s">
        <v>56</v>
      </c>
      <c r="B111" s="24" t="s">
        <v>175</v>
      </c>
      <c r="C111" s="24" t="s">
        <v>176</v>
      </c>
      <c r="D111" s="46" t="s">
        <v>186</v>
      </c>
      <c r="E111" s="46" t="s">
        <v>187</v>
      </c>
      <c r="F111" s="58" t="s">
        <v>61</v>
      </c>
      <c r="G111" s="42" t="s">
        <v>10</v>
      </c>
      <c r="H111" s="26" t="s">
        <v>5</v>
      </c>
      <c r="I111" s="24" t="s">
        <v>6</v>
      </c>
      <c r="J111" s="38" t="s">
        <v>7</v>
      </c>
      <c r="K111" s="53">
        <v>40</v>
      </c>
      <c r="L111" s="70">
        <f t="shared" si="6"/>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c r="AG111" s="93">
        <f t="shared" si="7"/>
        <v>0</v>
      </c>
    </row>
    <row r="112" spans="1:33" s="39" customFormat="1" ht="39.6" hidden="1">
      <c r="A112" s="61" t="s">
        <v>56</v>
      </c>
      <c r="B112" s="24" t="s">
        <v>110</v>
      </c>
      <c r="C112" s="24" t="s">
        <v>111</v>
      </c>
      <c r="D112" s="24" t="s">
        <v>112</v>
      </c>
      <c r="E112" s="24" t="s">
        <v>113</v>
      </c>
      <c r="F112" s="25" t="s">
        <v>114</v>
      </c>
      <c r="G112" s="42" t="s">
        <v>10</v>
      </c>
      <c r="H112" s="26" t="s">
        <v>11</v>
      </c>
      <c r="I112" s="24" t="s">
        <v>6</v>
      </c>
      <c r="J112" s="38" t="s">
        <v>10</v>
      </c>
      <c r="K112" s="53">
        <v>70</v>
      </c>
      <c r="L112" s="70">
        <f t="shared" si="6"/>
        <v>0.58213571038748402</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c r="AG112" s="93">
        <f t="shared" si="7"/>
        <v>1</v>
      </c>
    </row>
    <row r="113" spans="1:33" s="39" customFormat="1" ht="92.45" hidden="1">
      <c r="A113" s="61" t="s">
        <v>56</v>
      </c>
      <c r="B113" s="24" t="s">
        <v>93</v>
      </c>
      <c r="C113" s="24" t="s">
        <v>94</v>
      </c>
      <c r="D113" s="24" t="s">
        <v>95</v>
      </c>
      <c r="E113" s="24" t="s">
        <v>96</v>
      </c>
      <c r="F113" s="58" t="s">
        <v>61</v>
      </c>
      <c r="G113" s="42" t="s">
        <v>7</v>
      </c>
      <c r="H113" s="26" t="s">
        <v>8</v>
      </c>
      <c r="I113" s="24" t="s">
        <v>9</v>
      </c>
      <c r="J113" s="38" t="s">
        <v>10</v>
      </c>
      <c r="K113" s="53">
        <v>70</v>
      </c>
      <c r="L113" s="70">
        <f t="shared" si="6"/>
        <v>0.58213571038748402</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c r="AG113" s="93">
        <f t="shared" si="7"/>
        <v>1</v>
      </c>
    </row>
    <row r="114" spans="1:33" s="39" customFormat="1" ht="92.45" hidden="1">
      <c r="A114" s="61" t="s">
        <v>56</v>
      </c>
      <c r="B114" s="24" t="s">
        <v>93</v>
      </c>
      <c r="C114" s="24" t="s">
        <v>94</v>
      </c>
      <c r="D114" s="24" t="s">
        <v>95</v>
      </c>
      <c r="E114" s="24" t="s">
        <v>96</v>
      </c>
      <c r="F114" s="58" t="s">
        <v>61</v>
      </c>
      <c r="G114" s="42" t="s">
        <v>7</v>
      </c>
      <c r="H114" s="26" t="s">
        <v>11</v>
      </c>
      <c r="I114" s="24" t="s">
        <v>6</v>
      </c>
      <c r="J114" s="38" t="s">
        <v>10</v>
      </c>
      <c r="K114" s="53">
        <v>70</v>
      </c>
      <c r="L114" s="70">
        <f t="shared" si="6"/>
        <v>0.58213571038748402</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c r="AG114" s="93">
        <f t="shared" si="7"/>
        <v>1</v>
      </c>
    </row>
    <row r="115" spans="1:33" s="39" customFormat="1" ht="26.45" hidden="1">
      <c r="A115" s="56" t="s">
        <v>56</v>
      </c>
      <c r="B115" s="24" t="s">
        <v>66</v>
      </c>
      <c r="C115" s="24" t="s">
        <v>67</v>
      </c>
      <c r="D115" s="45" t="s">
        <v>140</v>
      </c>
      <c r="E115" s="45" t="s">
        <v>141</v>
      </c>
      <c r="F115" s="58" t="s">
        <v>142</v>
      </c>
      <c r="G115" s="42" t="s">
        <v>7</v>
      </c>
      <c r="H115" s="26" t="s">
        <v>11</v>
      </c>
      <c r="I115" s="24" t="s">
        <v>9</v>
      </c>
      <c r="J115" s="38" t="s">
        <v>10</v>
      </c>
      <c r="K115" s="53">
        <v>70</v>
      </c>
      <c r="L115" s="70">
        <f t="shared" si="6"/>
        <v>0.54575222848826632</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c r="AG115" s="93">
        <f t="shared" si="7"/>
        <v>1</v>
      </c>
    </row>
    <row r="116" spans="1:33" s="39" customFormat="1" ht="52.9" hidden="1">
      <c r="A116" s="61" t="s">
        <v>56</v>
      </c>
      <c r="B116" s="24" t="s">
        <v>75</v>
      </c>
      <c r="C116" s="24" t="s">
        <v>76</v>
      </c>
      <c r="D116" s="41" t="s">
        <v>77</v>
      </c>
      <c r="E116" s="41" t="s">
        <v>78</v>
      </c>
      <c r="F116" s="25" t="s">
        <v>79</v>
      </c>
      <c r="G116" s="42" t="s">
        <v>7</v>
      </c>
      <c r="H116" s="26" t="s">
        <v>11</v>
      </c>
      <c r="I116" s="24" t="s">
        <v>6</v>
      </c>
      <c r="J116" s="38" t="s">
        <v>10</v>
      </c>
      <c r="K116" s="53">
        <v>70</v>
      </c>
      <c r="L116" s="70">
        <f t="shared" si="6"/>
        <v>0.54575222848826632</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c r="AG116" s="93">
        <f t="shared" si="7"/>
        <v>1</v>
      </c>
    </row>
    <row r="117" spans="1:33" s="39" customFormat="1" ht="105.6" hidden="1">
      <c r="A117" s="61" t="s">
        <v>56</v>
      </c>
      <c r="B117" s="24" t="s">
        <v>57</v>
      </c>
      <c r="C117" s="24" t="s">
        <v>58</v>
      </c>
      <c r="D117" s="45" t="s">
        <v>182</v>
      </c>
      <c r="E117" s="45" t="s">
        <v>183</v>
      </c>
      <c r="F117" s="58" t="s">
        <v>61</v>
      </c>
      <c r="G117" s="42" t="s">
        <v>10</v>
      </c>
      <c r="H117" s="26" t="s">
        <v>8</v>
      </c>
      <c r="I117" s="24" t="s">
        <v>6</v>
      </c>
      <c r="J117" s="38" t="s">
        <v>10</v>
      </c>
      <c r="K117" s="53">
        <v>70</v>
      </c>
      <c r="L117" s="70">
        <f t="shared" si="6"/>
        <v>0.54575222848826632</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c r="AG117" s="93">
        <f t="shared" si="7"/>
        <v>1</v>
      </c>
    </row>
    <row r="118" spans="1:33" s="39" customFormat="1" ht="39.6" hidden="1">
      <c r="A118" s="56" t="s">
        <v>56</v>
      </c>
      <c r="B118" s="24" t="s">
        <v>175</v>
      </c>
      <c r="C118" s="24" t="s">
        <v>176</v>
      </c>
      <c r="D118" s="46" t="s">
        <v>191</v>
      </c>
      <c r="E118" s="47" t="s">
        <v>192</v>
      </c>
      <c r="F118" s="58" t="s">
        <v>61</v>
      </c>
      <c r="G118" s="42" t="s">
        <v>10</v>
      </c>
      <c r="H118" s="26" t="s">
        <v>5</v>
      </c>
      <c r="I118" s="24" t="s">
        <v>12</v>
      </c>
      <c r="J118" s="38" t="s">
        <v>7</v>
      </c>
      <c r="K118" s="53">
        <v>50</v>
      </c>
      <c r="L118" s="70">
        <f t="shared" si="6"/>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c r="AG118" s="93">
        <f t="shared" si="7"/>
        <v>0</v>
      </c>
    </row>
    <row r="119" spans="1:33" s="39" customFormat="1" ht="39.6" hidden="1">
      <c r="A119" s="56" t="s">
        <v>56</v>
      </c>
      <c r="B119" s="24" t="s">
        <v>175</v>
      </c>
      <c r="C119" s="24" t="s">
        <v>176</v>
      </c>
      <c r="D119" s="46" t="s">
        <v>191</v>
      </c>
      <c r="E119" s="47" t="s">
        <v>192</v>
      </c>
      <c r="F119" s="58" t="s">
        <v>61</v>
      </c>
      <c r="G119" s="42" t="s">
        <v>10</v>
      </c>
      <c r="H119" s="26" t="s">
        <v>5</v>
      </c>
      <c r="I119" s="24" t="s">
        <v>9</v>
      </c>
      <c r="J119" s="38" t="s">
        <v>7</v>
      </c>
      <c r="K119" s="53">
        <v>50</v>
      </c>
      <c r="L119" s="70">
        <f t="shared" si="6"/>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c r="AG119" s="93">
        <f t="shared" si="7"/>
        <v>0</v>
      </c>
    </row>
    <row r="120" spans="1:33" s="39" customFormat="1" ht="39.6" hidden="1">
      <c r="A120" s="56" t="s">
        <v>56</v>
      </c>
      <c r="B120" s="24" t="s">
        <v>175</v>
      </c>
      <c r="C120" s="24" t="s">
        <v>176</v>
      </c>
      <c r="D120" s="46" t="s">
        <v>191</v>
      </c>
      <c r="E120" s="47" t="s">
        <v>192</v>
      </c>
      <c r="F120" s="58" t="s">
        <v>61</v>
      </c>
      <c r="G120" s="42" t="s">
        <v>10</v>
      </c>
      <c r="H120" s="26" t="s">
        <v>5</v>
      </c>
      <c r="I120" s="24" t="s">
        <v>6</v>
      </c>
      <c r="J120" s="38" t="s">
        <v>7</v>
      </c>
      <c r="K120" s="53">
        <v>50</v>
      </c>
      <c r="L120" s="70">
        <f t="shared" si="6"/>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c r="AG120" s="93">
        <f t="shared" si="7"/>
        <v>0</v>
      </c>
    </row>
    <row r="121" spans="1:33" s="39" customFormat="1" ht="39.6" hidden="1">
      <c r="A121" s="56" t="s">
        <v>56</v>
      </c>
      <c r="B121" s="24" t="s">
        <v>175</v>
      </c>
      <c r="C121" s="24" t="s">
        <v>176</v>
      </c>
      <c r="D121" s="46" t="s">
        <v>194</v>
      </c>
      <c r="E121" s="46" t="s">
        <v>195</v>
      </c>
      <c r="F121" s="58" t="s">
        <v>61</v>
      </c>
      <c r="G121" s="42" t="s">
        <v>10</v>
      </c>
      <c r="H121" s="26" t="s">
        <v>5</v>
      </c>
      <c r="I121" s="24" t="s">
        <v>12</v>
      </c>
      <c r="J121" s="38" t="s">
        <v>7</v>
      </c>
      <c r="K121" s="53">
        <v>60</v>
      </c>
      <c r="L121" s="70">
        <f t="shared" si="6"/>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c r="AG121" s="93">
        <f t="shared" si="7"/>
        <v>0</v>
      </c>
    </row>
    <row r="122" spans="1:33" s="39" customFormat="1" ht="39.6" hidden="1">
      <c r="A122" s="56" t="s">
        <v>56</v>
      </c>
      <c r="B122" s="24" t="s">
        <v>66</v>
      </c>
      <c r="C122" s="24" t="s">
        <v>67</v>
      </c>
      <c r="D122" s="45" t="s">
        <v>140</v>
      </c>
      <c r="E122" s="45" t="s">
        <v>141</v>
      </c>
      <c r="F122" s="58" t="s">
        <v>142</v>
      </c>
      <c r="G122" s="42" t="s">
        <v>7</v>
      </c>
      <c r="H122" s="26" t="s">
        <v>8</v>
      </c>
      <c r="I122" s="24" t="s">
        <v>9</v>
      </c>
      <c r="J122" s="38" t="s">
        <v>10</v>
      </c>
      <c r="K122" s="53">
        <v>70</v>
      </c>
      <c r="L122" s="70">
        <f t="shared" si="6"/>
        <v>0.50936874658904852</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c r="AG122" s="93">
        <f t="shared" si="7"/>
        <v>1</v>
      </c>
    </row>
    <row r="123" spans="1:33" s="39" customFormat="1" ht="26.45" hidden="1">
      <c r="A123" s="56" t="s">
        <v>56</v>
      </c>
      <c r="B123" s="24" t="s">
        <v>66</v>
      </c>
      <c r="C123" s="24" t="s">
        <v>67</v>
      </c>
      <c r="D123" s="45" t="s">
        <v>140</v>
      </c>
      <c r="E123" s="45" t="s">
        <v>141</v>
      </c>
      <c r="F123" s="58" t="s">
        <v>142</v>
      </c>
      <c r="G123" s="42" t="s">
        <v>7</v>
      </c>
      <c r="H123" s="26" t="s">
        <v>8</v>
      </c>
      <c r="I123" s="24" t="s">
        <v>9</v>
      </c>
      <c r="J123" s="38" t="s">
        <v>10</v>
      </c>
      <c r="K123" s="53">
        <v>70</v>
      </c>
      <c r="L123" s="70">
        <f t="shared" si="6"/>
        <v>0.50936874658904852</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c r="AG123" s="93">
        <f t="shared" si="7"/>
        <v>1</v>
      </c>
    </row>
    <row r="124" spans="1:33" s="39" customFormat="1" ht="39.6" hidden="1">
      <c r="A124" s="56" t="s">
        <v>56</v>
      </c>
      <c r="B124" s="24" t="s">
        <v>175</v>
      </c>
      <c r="C124" s="24" t="s">
        <v>176</v>
      </c>
      <c r="D124" s="46" t="s">
        <v>194</v>
      </c>
      <c r="E124" s="46" t="s">
        <v>195</v>
      </c>
      <c r="F124" s="58" t="s">
        <v>61</v>
      </c>
      <c r="G124" s="42" t="s">
        <v>10</v>
      </c>
      <c r="H124" s="26" t="s">
        <v>5</v>
      </c>
      <c r="I124" s="24" t="s">
        <v>9</v>
      </c>
      <c r="J124" s="38" t="s">
        <v>7</v>
      </c>
      <c r="K124" s="53">
        <v>60</v>
      </c>
      <c r="L124" s="70">
        <f t="shared" si="6"/>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c r="AG124" s="93">
        <f t="shared" si="7"/>
        <v>0</v>
      </c>
    </row>
    <row r="125" spans="1:33" s="39" customFormat="1" ht="39.6" hidden="1">
      <c r="A125" s="56" t="s">
        <v>56</v>
      </c>
      <c r="B125" s="24" t="s">
        <v>175</v>
      </c>
      <c r="C125" s="24" t="s">
        <v>176</v>
      </c>
      <c r="D125" s="46" t="s">
        <v>194</v>
      </c>
      <c r="E125" s="46" t="s">
        <v>195</v>
      </c>
      <c r="F125" s="58" t="s">
        <v>61</v>
      </c>
      <c r="G125" s="42" t="s">
        <v>10</v>
      </c>
      <c r="H125" s="26" t="s">
        <v>5</v>
      </c>
      <c r="I125" s="24" t="s">
        <v>6</v>
      </c>
      <c r="J125" s="38" t="s">
        <v>7</v>
      </c>
      <c r="K125" s="53">
        <v>60</v>
      </c>
      <c r="L125" s="70">
        <f t="shared" si="6"/>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c r="AG125" s="93">
        <f t="shared" si="7"/>
        <v>0</v>
      </c>
    </row>
    <row r="126" spans="1:33" s="39" customFormat="1" ht="39.6" hidden="1">
      <c r="A126" s="56" t="s">
        <v>56</v>
      </c>
      <c r="B126" s="24" t="s">
        <v>175</v>
      </c>
      <c r="C126" s="24" t="s">
        <v>176</v>
      </c>
      <c r="D126" s="46" t="s">
        <v>197</v>
      </c>
      <c r="E126" s="46" t="s">
        <v>198</v>
      </c>
      <c r="F126" s="58" t="s">
        <v>61</v>
      </c>
      <c r="G126" s="42" t="s">
        <v>10</v>
      </c>
      <c r="H126" s="26" t="s">
        <v>5</v>
      </c>
      <c r="I126" s="24" t="s">
        <v>12</v>
      </c>
      <c r="J126" s="38" t="s">
        <v>7</v>
      </c>
      <c r="K126" s="53">
        <v>60</v>
      </c>
      <c r="L126" s="70">
        <f t="shared" si="6"/>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c r="AG126" s="93">
        <f t="shared" si="7"/>
        <v>0</v>
      </c>
    </row>
    <row r="127" spans="1:33" s="39" customFormat="1" ht="92.45" hidden="1">
      <c r="A127" s="61" t="s">
        <v>56</v>
      </c>
      <c r="B127" s="24" t="s">
        <v>93</v>
      </c>
      <c r="C127" s="24" t="s">
        <v>94</v>
      </c>
      <c r="D127" s="24" t="s">
        <v>123</v>
      </c>
      <c r="E127" s="24" t="s">
        <v>124</v>
      </c>
      <c r="F127" s="58" t="s">
        <v>61</v>
      </c>
      <c r="G127" s="42" t="s">
        <v>7</v>
      </c>
      <c r="H127" s="26" t="s">
        <v>11</v>
      </c>
      <c r="I127" s="24" t="s">
        <v>6</v>
      </c>
      <c r="J127" s="38" t="s">
        <v>10</v>
      </c>
      <c r="K127" s="53">
        <v>70</v>
      </c>
      <c r="L127" s="70">
        <f t="shared" si="6"/>
        <v>0.47298526468983082</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c r="AG127" s="93">
        <f t="shared" si="7"/>
        <v>0</v>
      </c>
    </row>
    <row r="128" spans="1:33" s="39" customFormat="1" ht="39.6" hidden="1">
      <c r="A128" s="56" t="s">
        <v>56</v>
      </c>
      <c r="B128" s="24" t="s">
        <v>175</v>
      </c>
      <c r="C128" s="24" t="s">
        <v>176</v>
      </c>
      <c r="D128" s="46" t="s">
        <v>197</v>
      </c>
      <c r="E128" s="46" t="s">
        <v>198</v>
      </c>
      <c r="F128" s="58" t="s">
        <v>61</v>
      </c>
      <c r="G128" s="42" t="s">
        <v>10</v>
      </c>
      <c r="H128" s="26" t="s">
        <v>5</v>
      </c>
      <c r="I128" s="24" t="s">
        <v>9</v>
      </c>
      <c r="J128" s="38" t="s">
        <v>7</v>
      </c>
      <c r="K128" s="53">
        <v>60</v>
      </c>
      <c r="L128" s="70">
        <f t="shared" si="6"/>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c r="AG128" s="93">
        <f t="shared" si="7"/>
        <v>0</v>
      </c>
    </row>
    <row r="129" spans="1:33" s="39" customFormat="1" ht="39.6" hidden="1">
      <c r="A129" s="56" t="s">
        <v>56</v>
      </c>
      <c r="B129" s="24" t="s">
        <v>175</v>
      </c>
      <c r="C129" s="24" t="s">
        <v>176</v>
      </c>
      <c r="D129" s="46" t="s">
        <v>197</v>
      </c>
      <c r="E129" s="46" t="s">
        <v>198</v>
      </c>
      <c r="F129" s="58" t="s">
        <v>61</v>
      </c>
      <c r="G129" s="42" t="s">
        <v>10</v>
      </c>
      <c r="H129" s="26" t="s">
        <v>5</v>
      </c>
      <c r="I129" s="24" t="s">
        <v>6</v>
      </c>
      <c r="J129" s="38" t="s">
        <v>7</v>
      </c>
      <c r="K129" s="53">
        <v>60</v>
      </c>
      <c r="L129" s="70">
        <f t="shared" si="6"/>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c r="AG129" s="93">
        <f t="shared" si="7"/>
        <v>0</v>
      </c>
    </row>
    <row r="130" spans="1:33" s="39" customFormat="1" ht="92.45" hidden="1">
      <c r="A130" s="61" t="s">
        <v>56</v>
      </c>
      <c r="B130" s="24" t="s">
        <v>93</v>
      </c>
      <c r="C130" s="24" t="s">
        <v>94</v>
      </c>
      <c r="D130" s="24" t="s">
        <v>95</v>
      </c>
      <c r="E130" s="24" t="s">
        <v>96</v>
      </c>
      <c r="F130" s="58" t="s">
        <v>61</v>
      </c>
      <c r="G130" s="42" t="s">
        <v>7</v>
      </c>
      <c r="H130" s="26" t="s">
        <v>8</v>
      </c>
      <c r="I130" s="24" t="s">
        <v>12</v>
      </c>
      <c r="J130" s="38" t="s">
        <v>10</v>
      </c>
      <c r="K130" s="53">
        <v>70</v>
      </c>
      <c r="L130" s="70">
        <f t="shared" si="6"/>
        <v>0.43660178279061301</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c r="AG130" s="93">
        <f t="shared" si="7"/>
        <v>0</v>
      </c>
    </row>
    <row r="131" spans="1:33" s="39" customFormat="1" ht="39.6" hidden="1">
      <c r="A131" s="56" t="s">
        <v>56</v>
      </c>
      <c r="B131" s="24" t="s">
        <v>175</v>
      </c>
      <c r="C131" s="24" t="s">
        <v>176</v>
      </c>
      <c r="D131" s="46" t="s">
        <v>201</v>
      </c>
      <c r="E131" s="46" t="s">
        <v>202</v>
      </c>
      <c r="F131" s="25" t="s">
        <v>203</v>
      </c>
      <c r="G131" s="42" t="s">
        <v>10</v>
      </c>
      <c r="H131" s="26" t="s">
        <v>5</v>
      </c>
      <c r="I131" s="24" t="s">
        <v>12</v>
      </c>
      <c r="J131" s="38" t="s">
        <v>7</v>
      </c>
      <c r="K131" s="53">
        <v>50</v>
      </c>
      <c r="L131" s="70">
        <f t="shared" ref="L131:L194" si="8">(($N131/2.39)/115)*10</f>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c r="AG131" s="93">
        <f t="shared" si="7"/>
        <v>0</v>
      </c>
    </row>
    <row r="132" spans="1:33" s="39" customFormat="1" ht="118.9" hidden="1">
      <c r="A132" s="61" t="s">
        <v>56</v>
      </c>
      <c r="B132" s="24" t="s">
        <v>57</v>
      </c>
      <c r="C132" s="24" t="s">
        <v>58</v>
      </c>
      <c r="D132" s="45" t="s">
        <v>150</v>
      </c>
      <c r="E132" s="45" t="s">
        <v>151</v>
      </c>
      <c r="F132" s="25" t="s">
        <v>204</v>
      </c>
      <c r="G132" s="42" t="s">
        <v>10</v>
      </c>
      <c r="H132" s="26" t="s">
        <v>8</v>
      </c>
      <c r="I132" s="24" t="s">
        <v>12</v>
      </c>
      <c r="J132" s="38" t="s">
        <v>10</v>
      </c>
      <c r="K132" s="53">
        <v>70</v>
      </c>
      <c r="L132" s="70">
        <f t="shared" si="8"/>
        <v>0.4293250864107695</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c r="AG132" s="93">
        <f t="shared" si="7"/>
        <v>0</v>
      </c>
    </row>
    <row r="133" spans="1:33" s="39" customFormat="1" ht="26.45" hidden="1">
      <c r="A133" s="56" t="s">
        <v>56</v>
      </c>
      <c r="B133" s="24" t="s">
        <v>66</v>
      </c>
      <c r="C133" s="24" t="s">
        <v>67</v>
      </c>
      <c r="D133" s="45" t="s">
        <v>140</v>
      </c>
      <c r="E133" s="45" t="s">
        <v>141</v>
      </c>
      <c r="F133" s="58" t="s">
        <v>142</v>
      </c>
      <c r="G133" s="42" t="s">
        <v>7</v>
      </c>
      <c r="H133" s="26" t="s">
        <v>11</v>
      </c>
      <c r="I133" s="24" t="s">
        <v>9</v>
      </c>
      <c r="J133" s="38" t="s">
        <v>10</v>
      </c>
      <c r="K133" s="53">
        <v>70</v>
      </c>
      <c r="L133" s="70">
        <f t="shared" si="8"/>
        <v>0.40021830089139532</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c r="AG133" s="93">
        <f t="shared" si="7"/>
        <v>0</v>
      </c>
    </row>
    <row r="134" spans="1:33" s="39" customFormat="1" ht="26.45" hidden="1">
      <c r="A134" s="56" t="s">
        <v>56</v>
      </c>
      <c r="B134" s="24" t="s">
        <v>66</v>
      </c>
      <c r="C134" s="24" t="s">
        <v>67</v>
      </c>
      <c r="D134" s="45" t="s">
        <v>140</v>
      </c>
      <c r="E134" s="45" t="s">
        <v>141</v>
      </c>
      <c r="F134" s="58" t="s">
        <v>142</v>
      </c>
      <c r="G134" s="42" t="s">
        <v>7</v>
      </c>
      <c r="H134" s="26" t="s">
        <v>11</v>
      </c>
      <c r="I134" s="24" t="s">
        <v>6</v>
      </c>
      <c r="J134" s="38" t="s">
        <v>10</v>
      </c>
      <c r="K134" s="53">
        <v>70</v>
      </c>
      <c r="L134" s="70">
        <f t="shared" si="8"/>
        <v>0.40021830089139532</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c r="AG134" s="93">
        <f t="shared" ref="AG134:AG197" si="9">ROUND(L134,0)</f>
        <v>0</v>
      </c>
    </row>
    <row r="135" spans="1:33" s="39" customFormat="1" ht="26.45" hidden="1">
      <c r="A135" s="61" t="s">
        <v>56</v>
      </c>
      <c r="B135" s="24" t="s">
        <v>75</v>
      </c>
      <c r="C135" s="24" t="s">
        <v>76</v>
      </c>
      <c r="D135" s="45" t="s">
        <v>146</v>
      </c>
      <c r="E135" s="45" t="s">
        <v>147</v>
      </c>
      <c r="F135" s="58" t="s">
        <v>61</v>
      </c>
      <c r="G135" s="42" t="s">
        <v>7</v>
      </c>
      <c r="H135" s="26" t="s">
        <v>8</v>
      </c>
      <c r="I135" s="24" t="s">
        <v>6</v>
      </c>
      <c r="J135" s="38" t="s">
        <v>10</v>
      </c>
      <c r="K135" s="53">
        <v>70</v>
      </c>
      <c r="L135" s="70">
        <f t="shared" si="8"/>
        <v>0.40021830089139532</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c r="AG135" s="93">
        <f t="shared" si="9"/>
        <v>0</v>
      </c>
    </row>
    <row r="136" spans="1:33" s="39" customFormat="1" ht="26.45" hidden="1">
      <c r="A136" s="56" t="s">
        <v>56</v>
      </c>
      <c r="B136" s="24" t="s">
        <v>66</v>
      </c>
      <c r="C136" s="24" t="s">
        <v>67</v>
      </c>
      <c r="D136" s="45" t="s">
        <v>140</v>
      </c>
      <c r="E136" s="45" t="s">
        <v>141</v>
      </c>
      <c r="F136" s="58" t="s">
        <v>142</v>
      </c>
      <c r="G136" s="42" t="s">
        <v>7</v>
      </c>
      <c r="H136" s="26" t="s">
        <v>8</v>
      </c>
      <c r="I136" s="24" t="s">
        <v>6</v>
      </c>
      <c r="J136" s="38" t="s">
        <v>10</v>
      </c>
      <c r="K136" s="53">
        <v>70</v>
      </c>
      <c r="L136" s="70">
        <f t="shared" si="8"/>
        <v>0.36383481899217751</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c r="AG136" s="93">
        <f t="shared" si="9"/>
        <v>0</v>
      </c>
    </row>
    <row r="137" spans="1:33" s="39" customFormat="1" ht="39.6" hidden="1">
      <c r="A137" s="56" t="s">
        <v>56</v>
      </c>
      <c r="B137" s="24" t="s">
        <v>175</v>
      </c>
      <c r="C137" s="24" t="s">
        <v>176</v>
      </c>
      <c r="D137" s="46" t="s">
        <v>201</v>
      </c>
      <c r="E137" s="46" t="s">
        <v>202</v>
      </c>
      <c r="F137" s="25" t="s">
        <v>203</v>
      </c>
      <c r="G137" s="42" t="s">
        <v>10</v>
      </c>
      <c r="H137" s="26" t="s">
        <v>5</v>
      </c>
      <c r="I137" s="24" t="s">
        <v>9</v>
      </c>
      <c r="J137" s="38" t="s">
        <v>7</v>
      </c>
      <c r="K137" s="53">
        <v>50</v>
      </c>
      <c r="L137" s="70">
        <f t="shared" si="8"/>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c r="AG137" s="93">
        <f t="shared" si="9"/>
        <v>0</v>
      </c>
    </row>
    <row r="138" spans="1:33" s="39" customFormat="1" ht="52.9" hidden="1">
      <c r="A138" s="61" t="s">
        <v>56</v>
      </c>
      <c r="B138" s="24" t="s">
        <v>75</v>
      </c>
      <c r="C138" s="24" t="s">
        <v>76</v>
      </c>
      <c r="D138" s="41" t="s">
        <v>77</v>
      </c>
      <c r="E138" s="41" t="s">
        <v>78</v>
      </c>
      <c r="F138" s="25" t="s">
        <v>79</v>
      </c>
      <c r="G138" s="42" t="s">
        <v>7</v>
      </c>
      <c r="H138" s="26" t="s">
        <v>8</v>
      </c>
      <c r="I138" s="24" t="s">
        <v>6</v>
      </c>
      <c r="J138" s="38" t="s">
        <v>10</v>
      </c>
      <c r="K138" s="53">
        <v>70</v>
      </c>
      <c r="L138" s="70">
        <f t="shared" si="8"/>
        <v>0.36383481899217751</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c r="AG138" s="93">
        <f t="shared" si="9"/>
        <v>0</v>
      </c>
    </row>
    <row r="139" spans="1:33" s="39" customFormat="1" ht="52.9" hidden="1">
      <c r="A139" s="61" t="s">
        <v>56</v>
      </c>
      <c r="B139" s="24" t="s">
        <v>75</v>
      </c>
      <c r="C139" s="24" t="s">
        <v>76</v>
      </c>
      <c r="D139" s="41" t="s">
        <v>77</v>
      </c>
      <c r="E139" s="41" t="s">
        <v>78</v>
      </c>
      <c r="F139" s="25" t="s">
        <v>79</v>
      </c>
      <c r="G139" s="42" t="s">
        <v>7</v>
      </c>
      <c r="H139" s="26" t="s">
        <v>11</v>
      </c>
      <c r="I139" s="24" t="s">
        <v>6</v>
      </c>
      <c r="J139" s="38" t="s">
        <v>10</v>
      </c>
      <c r="K139" s="53">
        <v>70</v>
      </c>
      <c r="L139" s="70">
        <f t="shared" si="8"/>
        <v>0.36383481899217751</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c r="AG139" s="93">
        <f t="shared" si="9"/>
        <v>0</v>
      </c>
    </row>
    <row r="140" spans="1:33" ht="39.6" hidden="1">
      <c r="A140" s="56" t="s">
        <v>56</v>
      </c>
      <c r="B140" s="24" t="s">
        <v>175</v>
      </c>
      <c r="C140" s="24" t="s">
        <v>176</v>
      </c>
      <c r="D140" s="46" t="s">
        <v>201</v>
      </c>
      <c r="E140" s="46" t="s">
        <v>202</v>
      </c>
      <c r="F140" s="25" t="s">
        <v>203</v>
      </c>
      <c r="G140" s="42" t="s">
        <v>10</v>
      </c>
      <c r="H140" s="26" t="s">
        <v>5</v>
      </c>
      <c r="I140" s="24" t="s">
        <v>6</v>
      </c>
      <c r="J140" s="38" t="s">
        <v>7</v>
      </c>
      <c r="K140" s="53">
        <v>50</v>
      </c>
      <c r="L140" s="70">
        <f t="shared" si="8"/>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c r="AG140" s="93">
        <f t="shared" si="9"/>
        <v>0</v>
      </c>
    </row>
    <row r="141" spans="1:33" ht="92.45" hidden="1">
      <c r="A141" s="61" t="s">
        <v>56</v>
      </c>
      <c r="B141" s="24" t="s">
        <v>93</v>
      </c>
      <c r="C141" s="24" t="s">
        <v>94</v>
      </c>
      <c r="D141" s="24" t="s">
        <v>95</v>
      </c>
      <c r="E141" s="24" t="s">
        <v>96</v>
      </c>
      <c r="F141" s="58" t="s">
        <v>61</v>
      </c>
      <c r="G141" s="42" t="s">
        <v>7</v>
      </c>
      <c r="H141" s="26" t="s">
        <v>11</v>
      </c>
      <c r="I141" s="24" t="s">
        <v>6</v>
      </c>
      <c r="J141" s="38" t="s">
        <v>10</v>
      </c>
      <c r="K141" s="53">
        <v>70</v>
      </c>
      <c r="L141" s="70">
        <f t="shared" si="8"/>
        <v>0.36383481899217751</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c r="AG141" s="93">
        <f t="shared" si="9"/>
        <v>0</v>
      </c>
    </row>
    <row r="142" spans="1:33" ht="52.9" hidden="1">
      <c r="A142" s="61" t="s">
        <v>56</v>
      </c>
      <c r="B142" s="24" t="s">
        <v>209</v>
      </c>
      <c r="C142" s="24" t="s">
        <v>210</v>
      </c>
      <c r="D142" s="45" t="s">
        <v>211</v>
      </c>
      <c r="E142" s="45" t="s">
        <v>212</v>
      </c>
      <c r="F142" s="58" t="s">
        <v>61</v>
      </c>
      <c r="G142" s="42" t="s">
        <v>7</v>
      </c>
      <c r="H142" s="26" t="s">
        <v>5</v>
      </c>
      <c r="I142" s="24" t="s">
        <v>12</v>
      </c>
      <c r="J142" s="38" t="s">
        <v>7</v>
      </c>
      <c r="K142" s="53">
        <v>40</v>
      </c>
      <c r="L142" s="70">
        <f t="shared" si="8"/>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c r="AG142" s="93">
        <f t="shared" si="9"/>
        <v>0</v>
      </c>
    </row>
    <row r="143" spans="1:33" ht="52.9" hidden="1">
      <c r="A143" s="61" t="s">
        <v>56</v>
      </c>
      <c r="B143" s="24" t="s">
        <v>209</v>
      </c>
      <c r="C143" s="24" t="s">
        <v>210</v>
      </c>
      <c r="D143" s="45" t="s">
        <v>211</v>
      </c>
      <c r="E143" s="45" t="s">
        <v>212</v>
      </c>
      <c r="F143" s="58" t="s">
        <v>61</v>
      </c>
      <c r="G143" s="42" t="s">
        <v>7</v>
      </c>
      <c r="H143" s="26" t="s">
        <v>5</v>
      </c>
      <c r="I143" s="24" t="s">
        <v>9</v>
      </c>
      <c r="J143" s="38" t="s">
        <v>7</v>
      </c>
      <c r="K143" s="53">
        <v>40</v>
      </c>
      <c r="L143" s="70">
        <f t="shared" si="8"/>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c r="AG143" s="93">
        <f t="shared" si="9"/>
        <v>0</v>
      </c>
    </row>
    <row r="144" spans="1:33" ht="39.6" hidden="1">
      <c r="A144" s="61" t="s">
        <v>56</v>
      </c>
      <c r="B144" s="24" t="s">
        <v>110</v>
      </c>
      <c r="C144" s="24" t="s">
        <v>111</v>
      </c>
      <c r="D144" s="24" t="s">
        <v>112</v>
      </c>
      <c r="E144" s="24" t="s">
        <v>113</v>
      </c>
      <c r="F144" s="25" t="s">
        <v>114</v>
      </c>
      <c r="G144" s="42" t="s">
        <v>10</v>
      </c>
      <c r="H144" s="26" t="s">
        <v>8</v>
      </c>
      <c r="I144" s="24" t="s">
        <v>9</v>
      </c>
      <c r="J144" s="38" t="s">
        <v>10</v>
      </c>
      <c r="K144" s="53">
        <v>70</v>
      </c>
      <c r="L144" s="70">
        <f t="shared" si="8"/>
        <v>0.32745133709295982</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c r="AG144" s="93">
        <f t="shared" si="9"/>
        <v>0</v>
      </c>
    </row>
    <row r="145" spans="1:33" ht="39.6" hidden="1">
      <c r="A145" s="61" t="s">
        <v>56</v>
      </c>
      <c r="B145" s="24" t="s">
        <v>110</v>
      </c>
      <c r="C145" s="24" t="s">
        <v>111</v>
      </c>
      <c r="D145" s="24" t="s">
        <v>112</v>
      </c>
      <c r="E145" s="24" t="s">
        <v>113</v>
      </c>
      <c r="F145" s="25" t="s">
        <v>114</v>
      </c>
      <c r="G145" s="42" t="s">
        <v>10</v>
      </c>
      <c r="H145" s="26" t="s">
        <v>8</v>
      </c>
      <c r="I145" s="24" t="s">
        <v>9</v>
      </c>
      <c r="J145" s="38" t="s">
        <v>10</v>
      </c>
      <c r="K145" s="53">
        <v>70</v>
      </c>
      <c r="L145" s="70">
        <f t="shared" si="8"/>
        <v>0.32745133709295982</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c r="AG145" s="93">
        <f t="shared" si="9"/>
        <v>0</v>
      </c>
    </row>
    <row r="146" spans="1:33" ht="92.45" hidden="1">
      <c r="A146" s="61" t="s">
        <v>56</v>
      </c>
      <c r="B146" s="24" t="s">
        <v>93</v>
      </c>
      <c r="C146" s="24" t="s">
        <v>94</v>
      </c>
      <c r="D146" s="24" t="s">
        <v>95</v>
      </c>
      <c r="E146" s="24" t="s">
        <v>96</v>
      </c>
      <c r="F146" s="58" t="s">
        <v>61</v>
      </c>
      <c r="G146" s="42" t="s">
        <v>7</v>
      </c>
      <c r="H146" s="26" t="s">
        <v>8</v>
      </c>
      <c r="I146" s="24" t="s">
        <v>6</v>
      </c>
      <c r="J146" s="38" t="s">
        <v>10</v>
      </c>
      <c r="K146" s="53">
        <v>70</v>
      </c>
      <c r="L146" s="70">
        <f t="shared" si="8"/>
        <v>0.32745133709295982</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c r="AG146" s="93">
        <f t="shared" si="9"/>
        <v>0</v>
      </c>
    </row>
    <row r="147" spans="1:33" ht="52.9" hidden="1">
      <c r="A147" s="61" t="s">
        <v>56</v>
      </c>
      <c r="B147" s="24" t="s">
        <v>209</v>
      </c>
      <c r="C147" s="24" t="s">
        <v>210</v>
      </c>
      <c r="D147" s="45" t="s">
        <v>211</v>
      </c>
      <c r="E147" s="45" t="s">
        <v>212</v>
      </c>
      <c r="F147" s="58" t="s">
        <v>61</v>
      </c>
      <c r="G147" s="42" t="s">
        <v>7</v>
      </c>
      <c r="H147" s="26" t="s">
        <v>5</v>
      </c>
      <c r="I147" s="24" t="s">
        <v>6</v>
      </c>
      <c r="J147" s="38" t="s">
        <v>7</v>
      </c>
      <c r="K147" s="53">
        <v>40</v>
      </c>
      <c r="L147" s="70">
        <f t="shared" si="8"/>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c r="AG147" s="93">
        <f t="shared" si="9"/>
        <v>0</v>
      </c>
    </row>
    <row r="148" spans="1:33" ht="26.45" hidden="1">
      <c r="A148" s="56" t="s">
        <v>56</v>
      </c>
      <c r="B148" s="24" t="s">
        <v>66</v>
      </c>
      <c r="C148" s="24" t="s">
        <v>67</v>
      </c>
      <c r="D148" s="45" t="s">
        <v>140</v>
      </c>
      <c r="E148" s="45" t="s">
        <v>141</v>
      </c>
      <c r="F148" s="58" t="s">
        <v>142</v>
      </c>
      <c r="G148" s="42" t="s">
        <v>7</v>
      </c>
      <c r="H148" s="26" t="s">
        <v>11</v>
      </c>
      <c r="I148" s="24" t="s">
        <v>12</v>
      </c>
      <c r="J148" s="38" t="s">
        <v>10</v>
      </c>
      <c r="K148" s="53">
        <v>70</v>
      </c>
      <c r="L148" s="70">
        <f t="shared" si="8"/>
        <v>0.29106785519374201</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c r="AG148" s="93">
        <f t="shared" si="9"/>
        <v>0</v>
      </c>
    </row>
    <row r="149" spans="1:33" ht="52.9" hidden="1">
      <c r="A149" s="61" t="s">
        <v>56</v>
      </c>
      <c r="B149" s="24" t="s">
        <v>75</v>
      </c>
      <c r="C149" s="24" t="s">
        <v>76</v>
      </c>
      <c r="D149" s="41" t="s">
        <v>77</v>
      </c>
      <c r="E149" s="41" t="s">
        <v>78</v>
      </c>
      <c r="F149" s="25" t="s">
        <v>79</v>
      </c>
      <c r="G149" s="42" t="s">
        <v>7</v>
      </c>
      <c r="H149" s="26" t="s">
        <v>8</v>
      </c>
      <c r="I149" s="24" t="s">
        <v>12</v>
      </c>
      <c r="J149" s="38" t="s">
        <v>10</v>
      </c>
      <c r="K149" s="53">
        <v>70</v>
      </c>
      <c r="L149" s="70">
        <f t="shared" si="8"/>
        <v>0.29106785519374201</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c r="AG149" s="93">
        <f t="shared" si="9"/>
        <v>0</v>
      </c>
    </row>
    <row r="150" spans="1:33" ht="52.9" hidden="1">
      <c r="A150" s="61" t="s">
        <v>56</v>
      </c>
      <c r="B150" s="24" t="s">
        <v>209</v>
      </c>
      <c r="C150" s="24" t="s">
        <v>210</v>
      </c>
      <c r="D150" s="45" t="s">
        <v>211</v>
      </c>
      <c r="E150" s="45" t="s">
        <v>212</v>
      </c>
      <c r="F150" s="58" t="s">
        <v>61</v>
      </c>
      <c r="G150" s="42" t="s">
        <v>7</v>
      </c>
      <c r="H150" s="26" t="s">
        <v>5</v>
      </c>
      <c r="I150" s="24" t="s">
        <v>12</v>
      </c>
      <c r="J150" s="38" t="s">
        <v>7</v>
      </c>
      <c r="K150" s="53">
        <v>40</v>
      </c>
      <c r="L150" s="70">
        <f t="shared" si="8"/>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c r="AG150" s="93">
        <f t="shared" si="9"/>
        <v>0</v>
      </c>
    </row>
    <row r="151" spans="1:33" ht="52.9" hidden="1">
      <c r="A151" s="61" t="s">
        <v>56</v>
      </c>
      <c r="B151" s="24" t="s">
        <v>209</v>
      </c>
      <c r="C151" s="24" t="s">
        <v>210</v>
      </c>
      <c r="D151" s="45" t="s">
        <v>211</v>
      </c>
      <c r="E151" s="45" t="s">
        <v>212</v>
      </c>
      <c r="F151" s="58" t="s">
        <v>61</v>
      </c>
      <c r="G151" s="42" t="s">
        <v>7</v>
      </c>
      <c r="H151" s="26" t="s">
        <v>5</v>
      </c>
      <c r="I151" s="24" t="s">
        <v>9</v>
      </c>
      <c r="J151" s="38" t="s">
        <v>7</v>
      </c>
      <c r="K151" s="53">
        <v>40</v>
      </c>
      <c r="L151" s="70">
        <f t="shared" si="8"/>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c r="AG151" s="93">
        <f t="shared" si="9"/>
        <v>0</v>
      </c>
    </row>
    <row r="152" spans="1:33" ht="39.6" hidden="1">
      <c r="A152" s="61" t="s">
        <v>56</v>
      </c>
      <c r="B152" s="24" t="s">
        <v>110</v>
      </c>
      <c r="C152" s="24" t="s">
        <v>111</v>
      </c>
      <c r="D152" s="24" t="s">
        <v>112</v>
      </c>
      <c r="E152" s="24" t="s">
        <v>113</v>
      </c>
      <c r="F152" s="25" t="s">
        <v>114</v>
      </c>
      <c r="G152" s="42" t="s">
        <v>10</v>
      </c>
      <c r="H152" s="26" t="s">
        <v>11</v>
      </c>
      <c r="I152" s="24" t="s">
        <v>6</v>
      </c>
      <c r="J152" s="38" t="s">
        <v>10</v>
      </c>
      <c r="K152" s="53">
        <v>70</v>
      </c>
      <c r="L152" s="70">
        <f t="shared" si="8"/>
        <v>0.29106785519374201</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c r="AG152" s="93">
        <f t="shared" si="9"/>
        <v>0</v>
      </c>
    </row>
    <row r="153" spans="1:33" ht="92.45" hidden="1">
      <c r="A153" s="61" t="s">
        <v>56</v>
      </c>
      <c r="B153" s="24" t="s">
        <v>93</v>
      </c>
      <c r="C153" s="24" t="s">
        <v>94</v>
      </c>
      <c r="D153" s="24" t="s">
        <v>95</v>
      </c>
      <c r="E153" s="24" t="s">
        <v>96</v>
      </c>
      <c r="F153" s="58" t="s">
        <v>61</v>
      </c>
      <c r="G153" s="42" t="s">
        <v>7</v>
      </c>
      <c r="H153" s="26" t="s">
        <v>11</v>
      </c>
      <c r="I153" s="24" t="s">
        <v>9</v>
      </c>
      <c r="J153" s="38" t="s">
        <v>10</v>
      </c>
      <c r="K153" s="53">
        <v>70</v>
      </c>
      <c r="L153" s="70">
        <f t="shared" si="8"/>
        <v>0.29106785519374201</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c r="AG153" s="93">
        <f t="shared" si="9"/>
        <v>0</v>
      </c>
    </row>
    <row r="154" spans="1:33" ht="52.9" hidden="1">
      <c r="A154" s="61" t="s">
        <v>56</v>
      </c>
      <c r="B154" s="24" t="s">
        <v>209</v>
      </c>
      <c r="C154" s="24" t="s">
        <v>210</v>
      </c>
      <c r="D154" s="45" t="s">
        <v>211</v>
      </c>
      <c r="E154" s="45" t="s">
        <v>212</v>
      </c>
      <c r="F154" s="58" t="s">
        <v>61</v>
      </c>
      <c r="G154" s="42" t="s">
        <v>7</v>
      </c>
      <c r="H154" s="26" t="s">
        <v>5</v>
      </c>
      <c r="I154" s="24" t="s">
        <v>6</v>
      </c>
      <c r="J154" s="38" t="s">
        <v>7</v>
      </c>
      <c r="K154" s="53">
        <v>40</v>
      </c>
      <c r="L154" s="70">
        <f t="shared" si="8"/>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c r="AG154" s="93">
        <f t="shared" si="9"/>
        <v>0</v>
      </c>
    </row>
    <row r="155" spans="1:33" ht="39.6" hidden="1">
      <c r="A155" s="61" t="s">
        <v>56</v>
      </c>
      <c r="B155" s="24" t="s">
        <v>209</v>
      </c>
      <c r="C155" s="24" t="s">
        <v>210</v>
      </c>
      <c r="D155" s="45" t="s">
        <v>211</v>
      </c>
      <c r="E155" s="45" t="s">
        <v>212</v>
      </c>
      <c r="F155" s="58" t="s">
        <v>61</v>
      </c>
      <c r="G155" s="42" t="s">
        <v>7</v>
      </c>
      <c r="H155" s="26" t="s">
        <v>5</v>
      </c>
      <c r="I155" s="24" t="s">
        <v>12</v>
      </c>
      <c r="J155" s="38" t="s">
        <v>7</v>
      </c>
      <c r="K155" s="53">
        <v>40</v>
      </c>
      <c r="L155" s="70">
        <f t="shared" si="8"/>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c r="AG155" s="93">
        <f t="shared" si="9"/>
        <v>0</v>
      </c>
    </row>
    <row r="156" spans="1:33" ht="39.6" hidden="1">
      <c r="A156" s="61" t="s">
        <v>56</v>
      </c>
      <c r="B156" s="24" t="s">
        <v>209</v>
      </c>
      <c r="C156" s="24" t="s">
        <v>210</v>
      </c>
      <c r="D156" s="45" t="s">
        <v>211</v>
      </c>
      <c r="E156" s="45" t="s">
        <v>212</v>
      </c>
      <c r="F156" s="58" t="s">
        <v>61</v>
      </c>
      <c r="G156" s="42" t="s">
        <v>7</v>
      </c>
      <c r="H156" s="26" t="s">
        <v>5</v>
      </c>
      <c r="I156" s="24" t="s">
        <v>9</v>
      </c>
      <c r="J156" s="38" t="s">
        <v>7</v>
      </c>
      <c r="K156" s="53">
        <v>40</v>
      </c>
      <c r="L156" s="70">
        <f t="shared" si="8"/>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c r="AG156" s="93">
        <f t="shared" si="9"/>
        <v>0</v>
      </c>
    </row>
    <row r="157" spans="1:33" ht="39.6" hidden="1">
      <c r="A157" s="61" t="s">
        <v>56</v>
      </c>
      <c r="B157" s="24" t="s">
        <v>110</v>
      </c>
      <c r="C157" s="24" t="s">
        <v>111</v>
      </c>
      <c r="D157" s="24" t="s">
        <v>112</v>
      </c>
      <c r="E157" s="24" t="s">
        <v>113</v>
      </c>
      <c r="F157" s="25" t="s">
        <v>114</v>
      </c>
      <c r="G157" s="42" t="s">
        <v>10</v>
      </c>
      <c r="H157" s="26" t="s">
        <v>8</v>
      </c>
      <c r="I157" s="24" t="s">
        <v>12</v>
      </c>
      <c r="J157" s="38" t="s">
        <v>10</v>
      </c>
      <c r="K157" s="53">
        <v>70</v>
      </c>
      <c r="L157" s="70">
        <f t="shared" si="8"/>
        <v>0.25468437329452426</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c r="AG157" s="93">
        <f t="shared" si="9"/>
        <v>0</v>
      </c>
    </row>
    <row r="158" spans="1:33" ht="92.45" hidden="1">
      <c r="A158" s="61" t="s">
        <v>56</v>
      </c>
      <c r="B158" s="24" t="s">
        <v>93</v>
      </c>
      <c r="C158" s="24" t="s">
        <v>94</v>
      </c>
      <c r="D158" s="24" t="s">
        <v>123</v>
      </c>
      <c r="E158" s="24" t="s">
        <v>124</v>
      </c>
      <c r="F158" s="58" t="s">
        <v>61</v>
      </c>
      <c r="G158" s="42" t="s">
        <v>7</v>
      </c>
      <c r="H158" s="26" t="s">
        <v>8</v>
      </c>
      <c r="I158" s="24" t="s">
        <v>6</v>
      </c>
      <c r="J158" s="38" t="s">
        <v>10</v>
      </c>
      <c r="K158" s="53">
        <v>70</v>
      </c>
      <c r="L158" s="70">
        <f t="shared" si="8"/>
        <v>0.25468437329452426</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c r="AG158" s="93">
        <f t="shared" si="9"/>
        <v>0</v>
      </c>
    </row>
    <row r="159" spans="1:33" ht="39.6" hidden="1">
      <c r="A159" s="61" t="s">
        <v>56</v>
      </c>
      <c r="B159" s="24" t="s">
        <v>209</v>
      </c>
      <c r="C159" s="24" t="s">
        <v>210</v>
      </c>
      <c r="D159" s="45" t="s">
        <v>211</v>
      </c>
      <c r="E159" s="45" t="s">
        <v>212</v>
      </c>
      <c r="F159" s="58" t="s">
        <v>61</v>
      </c>
      <c r="G159" s="42" t="s">
        <v>7</v>
      </c>
      <c r="H159" s="26" t="s">
        <v>5</v>
      </c>
      <c r="I159" s="24" t="s">
        <v>6</v>
      </c>
      <c r="J159" s="38" t="s">
        <v>7</v>
      </c>
      <c r="K159" s="53">
        <v>40</v>
      </c>
      <c r="L159" s="70">
        <f t="shared" si="8"/>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c r="AG159" s="93">
        <f t="shared" si="9"/>
        <v>0</v>
      </c>
    </row>
    <row r="160" spans="1:33" ht="66" hidden="1">
      <c r="A160" s="56" t="s">
        <v>56</v>
      </c>
      <c r="B160" s="28" t="s">
        <v>216</v>
      </c>
      <c r="C160" s="28" t="s">
        <v>217</v>
      </c>
      <c r="D160" s="45" t="s">
        <v>218</v>
      </c>
      <c r="E160" s="45" t="s">
        <v>219</v>
      </c>
      <c r="F160" s="58" t="s">
        <v>61</v>
      </c>
      <c r="G160" s="42" t="s">
        <v>10</v>
      </c>
      <c r="H160" s="26" t="s">
        <v>5</v>
      </c>
      <c r="I160" s="24" t="s">
        <v>12</v>
      </c>
      <c r="J160" s="38" t="s">
        <v>7</v>
      </c>
      <c r="K160" s="53">
        <v>60</v>
      </c>
      <c r="L160" s="70">
        <f t="shared" si="8"/>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c r="AG160" s="93">
        <f t="shared" si="9"/>
        <v>0</v>
      </c>
    </row>
    <row r="161" spans="1:33" ht="26.45" hidden="1">
      <c r="A161" s="61" t="s">
        <v>56</v>
      </c>
      <c r="B161" s="24" t="s">
        <v>221</v>
      </c>
      <c r="C161" s="24" t="s">
        <v>222</v>
      </c>
      <c r="D161" s="24" t="s">
        <v>223</v>
      </c>
      <c r="E161" s="24" t="s">
        <v>224</v>
      </c>
      <c r="F161" s="58" t="s">
        <v>61</v>
      </c>
      <c r="G161" s="42" t="s">
        <v>7</v>
      </c>
      <c r="H161" s="26" t="s">
        <v>8</v>
      </c>
      <c r="I161" s="24" t="s">
        <v>9</v>
      </c>
      <c r="J161" s="38" t="s">
        <v>10</v>
      </c>
      <c r="K161" s="53">
        <v>70</v>
      </c>
      <c r="L161" s="70">
        <f t="shared" si="8"/>
        <v>0.25468437329452426</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c r="AG161" s="93">
        <f t="shared" si="9"/>
        <v>0</v>
      </c>
    </row>
    <row r="162" spans="1:33" ht="26.45" hidden="1">
      <c r="A162" s="56" t="s">
        <v>56</v>
      </c>
      <c r="B162" s="24" t="s">
        <v>66</v>
      </c>
      <c r="C162" s="24" t="s">
        <v>67</v>
      </c>
      <c r="D162" s="45" t="s">
        <v>140</v>
      </c>
      <c r="E162" s="45" t="s">
        <v>141</v>
      </c>
      <c r="F162" s="58" t="s">
        <v>142</v>
      </c>
      <c r="G162" s="42" t="s">
        <v>7</v>
      </c>
      <c r="H162" s="26" t="s">
        <v>8</v>
      </c>
      <c r="I162" s="24" t="s">
        <v>9</v>
      </c>
      <c r="J162" s="38" t="s">
        <v>10</v>
      </c>
      <c r="K162" s="53">
        <v>70</v>
      </c>
      <c r="L162" s="70">
        <f t="shared" si="8"/>
        <v>0.21830089139530651</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c r="AG162" s="93">
        <f t="shared" si="9"/>
        <v>0</v>
      </c>
    </row>
    <row r="163" spans="1:33" ht="52.9" hidden="1">
      <c r="A163" s="61" t="s">
        <v>56</v>
      </c>
      <c r="B163" s="24" t="s">
        <v>75</v>
      </c>
      <c r="C163" s="24" t="s">
        <v>76</v>
      </c>
      <c r="D163" s="41" t="s">
        <v>77</v>
      </c>
      <c r="E163" s="41" t="s">
        <v>78</v>
      </c>
      <c r="F163" s="25" t="s">
        <v>79</v>
      </c>
      <c r="G163" s="42" t="s">
        <v>7</v>
      </c>
      <c r="H163" s="26" t="s">
        <v>11</v>
      </c>
      <c r="I163" s="24" t="s">
        <v>6</v>
      </c>
      <c r="J163" s="38" t="s">
        <v>10</v>
      </c>
      <c r="K163" s="53">
        <v>70</v>
      </c>
      <c r="L163" s="70">
        <f t="shared" si="8"/>
        <v>0.21830089139530651</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c r="AG163" s="93">
        <f t="shared" si="9"/>
        <v>0</v>
      </c>
    </row>
    <row r="164" spans="1:33" ht="52.9" hidden="1">
      <c r="A164" s="61" t="s">
        <v>56</v>
      </c>
      <c r="B164" s="24" t="s">
        <v>75</v>
      </c>
      <c r="C164" s="24" t="s">
        <v>76</v>
      </c>
      <c r="D164" s="41" t="s">
        <v>77</v>
      </c>
      <c r="E164" s="41" t="s">
        <v>78</v>
      </c>
      <c r="F164" s="25" t="s">
        <v>79</v>
      </c>
      <c r="G164" s="42" t="s">
        <v>7</v>
      </c>
      <c r="H164" s="26" t="s">
        <v>11</v>
      </c>
      <c r="I164" s="24" t="s">
        <v>12</v>
      </c>
      <c r="J164" s="38" t="s">
        <v>10</v>
      </c>
      <c r="K164" s="53">
        <v>70</v>
      </c>
      <c r="L164" s="70">
        <f t="shared" si="8"/>
        <v>0.21830089139530651</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c r="AG164" s="93">
        <f t="shared" si="9"/>
        <v>0</v>
      </c>
    </row>
    <row r="165" spans="1:33" hidden="1">
      <c r="A165" s="61" t="s">
        <v>56</v>
      </c>
      <c r="B165" s="28" t="s">
        <v>216</v>
      </c>
      <c r="C165" s="28" t="s">
        <v>217</v>
      </c>
      <c r="D165" s="45" t="s">
        <v>226</v>
      </c>
      <c r="E165" s="45" t="s">
        <v>227</v>
      </c>
      <c r="F165" s="58" t="s">
        <v>61</v>
      </c>
      <c r="G165" s="42" t="s">
        <v>10</v>
      </c>
      <c r="H165" s="26" t="s">
        <v>5</v>
      </c>
      <c r="I165" s="24" t="s">
        <v>12</v>
      </c>
      <c r="J165" s="38" t="s">
        <v>7</v>
      </c>
      <c r="K165" s="53">
        <v>60</v>
      </c>
      <c r="L165" s="70">
        <f t="shared" si="8"/>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c r="AG165" s="93">
        <f t="shared" si="9"/>
        <v>0</v>
      </c>
    </row>
    <row r="166" spans="1:33" hidden="1">
      <c r="A166" s="61" t="s">
        <v>56</v>
      </c>
      <c r="B166" s="28" t="s">
        <v>216</v>
      </c>
      <c r="C166" s="28" t="s">
        <v>217</v>
      </c>
      <c r="D166" s="45" t="s">
        <v>226</v>
      </c>
      <c r="E166" s="45" t="s">
        <v>227</v>
      </c>
      <c r="F166" s="58" t="s">
        <v>61</v>
      </c>
      <c r="G166" s="42" t="s">
        <v>10</v>
      </c>
      <c r="H166" s="26" t="s">
        <v>5</v>
      </c>
      <c r="I166" s="24" t="s">
        <v>9</v>
      </c>
      <c r="J166" s="38" t="s">
        <v>7</v>
      </c>
      <c r="K166" s="53">
        <v>60</v>
      </c>
      <c r="L166" s="70">
        <f t="shared" si="8"/>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c r="AG166" s="93">
        <f t="shared" si="9"/>
        <v>0</v>
      </c>
    </row>
    <row r="167" spans="1:33" hidden="1">
      <c r="A167" s="61" t="s">
        <v>56</v>
      </c>
      <c r="B167" s="28" t="s">
        <v>216</v>
      </c>
      <c r="C167" s="28" t="s">
        <v>217</v>
      </c>
      <c r="D167" s="45" t="s">
        <v>226</v>
      </c>
      <c r="E167" s="45" t="s">
        <v>227</v>
      </c>
      <c r="F167" s="58" t="s">
        <v>61</v>
      </c>
      <c r="G167" s="42" t="s">
        <v>10</v>
      </c>
      <c r="H167" s="26" t="s">
        <v>5</v>
      </c>
      <c r="I167" s="24" t="s">
        <v>6</v>
      </c>
      <c r="J167" s="38" t="s">
        <v>7</v>
      </c>
      <c r="K167" s="53">
        <v>60</v>
      </c>
      <c r="L167" s="70">
        <f t="shared" si="8"/>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c r="AG167" s="93">
        <f t="shared" si="9"/>
        <v>0</v>
      </c>
    </row>
    <row r="168" spans="1:33" ht="92.45" hidden="1">
      <c r="A168" s="61" t="s">
        <v>56</v>
      </c>
      <c r="B168" s="24" t="s">
        <v>93</v>
      </c>
      <c r="C168" s="24" t="s">
        <v>94</v>
      </c>
      <c r="D168" s="24" t="s">
        <v>123</v>
      </c>
      <c r="E168" s="24" t="s">
        <v>124</v>
      </c>
      <c r="F168" s="58" t="s">
        <v>61</v>
      </c>
      <c r="G168" s="42" t="s">
        <v>7</v>
      </c>
      <c r="H168" s="26" t="s">
        <v>8</v>
      </c>
      <c r="I168" s="24" t="s">
        <v>6</v>
      </c>
      <c r="J168" s="38" t="s">
        <v>10</v>
      </c>
      <c r="K168" s="53">
        <v>70</v>
      </c>
      <c r="L168" s="70">
        <f t="shared" si="8"/>
        <v>0.21830089139530651</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c r="AG168" s="93">
        <f t="shared" si="9"/>
        <v>0</v>
      </c>
    </row>
    <row r="169" spans="1:33" ht="26.45" hidden="1">
      <c r="A169" s="61" t="s">
        <v>56</v>
      </c>
      <c r="B169" s="24" t="s">
        <v>221</v>
      </c>
      <c r="C169" s="24" t="s">
        <v>222</v>
      </c>
      <c r="D169" s="24" t="s">
        <v>223</v>
      </c>
      <c r="E169" s="24" t="s">
        <v>224</v>
      </c>
      <c r="F169" s="58" t="s">
        <v>61</v>
      </c>
      <c r="G169" s="42" t="s">
        <v>7</v>
      </c>
      <c r="H169" s="26" t="s">
        <v>8</v>
      </c>
      <c r="I169" s="24" t="s">
        <v>6</v>
      </c>
      <c r="J169" s="38" t="s">
        <v>10</v>
      </c>
      <c r="K169" s="53">
        <v>70</v>
      </c>
      <c r="L169" s="70">
        <f t="shared" si="8"/>
        <v>0.21830089139530651</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c r="AG169" s="93">
        <f t="shared" si="9"/>
        <v>0</v>
      </c>
    </row>
    <row r="170" spans="1:33" ht="26.45" hidden="1">
      <c r="A170" s="56" t="s">
        <v>56</v>
      </c>
      <c r="B170" s="24" t="s">
        <v>66</v>
      </c>
      <c r="C170" s="24" t="s">
        <v>67</v>
      </c>
      <c r="D170" s="45" t="s">
        <v>140</v>
      </c>
      <c r="E170" s="45" t="s">
        <v>141</v>
      </c>
      <c r="F170" s="58" t="s">
        <v>142</v>
      </c>
      <c r="G170" s="42" t="s">
        <v>7</v>
      </c>
      <c r="H170" s="26" t="s">
        <v>8</v>
      </c>
      <c r="I170" s="24" t="s">
        <v>6</v>
      </c>
      <c r="J170" s="24" t="s">
        <v>10</v>
      </c>
      <c r="K170" s="27">
        <v>70</v>
      </c>
      <c r="L170" s="70">
        <f t="shared" si="8"/>
        <v>0.18191740949608876</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c r="AG170" s="93">
        <f t="shared" si="9"/>
        <v>0</v>
      </c>
    </row>
    <row r="171" spans="1:33" ht="39.6" hidden="1">
      <c r="A171" s="56" t="s">
        <v>56</v>
      </c>
      <c r="B171" s="24" t="s">
        <v>66</v>
      </c>
      <c r="C171" s="24" t="s">
        <v>67</v>
      </c>
      <c r="D171" s="45" t="s">
        <v>140</v>
      </c>
      <c r="E171" s="45" t="s">
        <v>141</v>
      </c>
      <c r="F171" s="58" t="s">
        <v>142</v>
      </c>
      <c r="G171" s="42" t="s">
        <v>7</v>
      </c>
      <c r="H171" s="26" t="s">
        <v>11</v>
      </c>
      <c r="I171" s="24" t="s">
        <v>6</v>
      </c>
      <c r="J171" s="24" t="s">
        <v>10</v>
      </c>
      <c r="K171" s="27">
        <v>70</v>
      </c>
      <c r="L171" s="70">
        <f t="shared" si="8"/>
        <v>0.18191740949608876</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c r="AG171" s="93">
        <f t="shared" si="9"/>
        <v>0</v>
      </c>
    </row>
    <row r="172" spans="1:33" ht="52.9" hidden="1">
      <c r="A172" s="61" t="s">
        <v>56</v>
      </c>
      <c r="B172" s="24" t="s">
        <v>75</v>
      </c>
      <c r="C172" s="24" t="s">
        <v>76</v>
      </c>
      <c r="D172" s="41" t="s">
        <v>77</v>
      </c>
      <c r="E172" s="41" t="s">
        <v>78</v>
      </c>
      <c r="F172" s="25" t="s">
        <v>79</v>
      </c>
      <c r="G172" s="42" t="s">
        <v>7</v>
      </c>
      <c r="H172" s="26" t="s">
        <v>8</v>
      </c>
      <c r="I172" s="24" t="s">
        <v>12</v>
      </c>
      <c r="J172" s="24" t="s">
        <v>10</v>
      </c>
      <c r="K172" s="27">
        <v>70</v>
      </c>
      <c r="L172" s="70">
        <f t="shared" si="8"/>
        <v>0.18191740949608876</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c r="AG172" s="93">
        <f t="shared" si="9"/>
        <v>0</v>
      </c>
    </row>
    <row r="173" spans="1:33" ht="52.9" hidden="1">
      <c r="A173" s="61" t="s">
        <v>56</v>
      </c>
      <c r="B173" s="24" t="s">
        <v>75</v>
      </c>
      <c r="C173" s="24" t="s">
        <v>76</v>
      </c>
      <c r="D173" s="41" t="s">
        <v>77</v>
      </c>
      <c r="E173" s="41" t="s">
        <v>78</v>
      </c>
      <c r="F173" s="25" t="s">
        <v>79</v>
      </c>
      <c r="G173" s="42" t="s">
        <v>7</v>
      </c>
      <c r="H173" s="26" t="s">
        <v>11</v>
      </c>
      <c r="I173" s="24" t="s">
        <v>9</v>
      </c>
      <c r="J173" s="24" t="s">
        <v>10</v>
      </c>
      <c r="K173" s="27">
        <v>70</v>
      </c>
      <c r="L173" s="70">
        <f t="shared" si="8"/>
        <v>0.18191740949608876</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c r="AG173" s="93">
        <f t="shared" si="9"/>
        <v>0</v>
      </c>
    </row>
    <row r="174" spans="1:33" ht="52.9" hidden="1">
      <c r="A174" s="61" t="s">
        <v>56</v>
      </c>
      <c r="B174" s="24" t="s">
        <v>75</v>
      </c>
      <c r="C174" s="24" t="s">
        <v>76</v>
      </c>
      <c r="D174" s="41" t="s">
        <v>77</v>
      </c>
      <c r="E174" s="41" t="s">
        <v>78</v>
      </c>
      <c r="F174" s="25" t="s">
        <v>79</v>
      </c>
      <c r="G174" s="42" t="s">
        <v>7</v>
      </c>
      <c r="H174" s="26" t="s">
        <v>11</v>
      </c>
      <c r="I174" s="24" t="s">
        <v>12</v>
      </c>
      <c r="J174" s="24" t="s">
        <v>10</v>
      </c>
      <c r="K174" s="27">
        <v>70</v>
      </c>
      <c r="L174" s="70">
        <f t="shared" si="8"/>
        <v>0.18191740949608876</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c r="AG174" s="93">
        <f t="shared" si="9"/>
        <v>0</v>
      </c>
    </row>
    <row r="175" spans="1:33" ht="26.45" hidden="1">
      <c r="A175" s="56" t="s">
        <v>56</v>
      </c>
      <c r="B175" s="28" t="s">
        <v>216</v>
      </c>
      <c r="C175" s="28" t="s">
        <v>217</v>
      </c>
      <c r="D175" s="45" t="s">
        <v>230</v>
      </c>
      <c r="E175" s="45" t="s">
        <v>231</v>
      </c>
      <c r="F175" s="58" t="s">
        <v>61</v>
      </c>
      <c r="G175" s="42" t="s">
        <v>10</v>
      </c>
      <c r="H175" s="26" t="s">
        <v>5</v>
      </c>
      <c r="I175" s="24" t="s">
        <v>12</v>
      </c>
      <c r="J175" s="24" t="s">
        <v>7</v>
      </c>
      <c r="K175" s="27">
        <v>60</v>
      </c>
      <c r="L175" s="70">
        <f t="shared" si="8"/>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c r="AG175" s="93">
        <f t="shared" si="9"/>
        <v>0</v>
      </c>
    </row>
    <row r="176" spans="1:33" ht="26.45" hidden="1">
      <c r="A176" s="61" t="s">
        <v>56</v>
      </c>
      <c r="B176" s="24" t="s">
        <v>75</v>
      </c>
      <c r="C176" s="24" t="s">
        <v>76</v>
      </c>
      <c r="D176" s="45" t="s">
        <v>146</v>
      </c>
      <c r="E176" s="45" t="s">
        <v>147</v>
      </c>
      <c r="F176" s="58" t="s">
        <v>61</v>
      </c>
      <c r="G176" s="42" t="s">
        <v>7</v>
      </c>
      <c r="H176" s="26" t="s">
        <v>8</v>
      </c>
      <c r="I176" s="24" t="s">
        <v>9</v>
      </c>
      <c r="J176" s="24" t="s">
        <v>10</v>
      </c>
      <c r="K176" s="27">
        <v>70</v>
      </c>
      <c r="L176" s="70">
        <f t="shared" si="8"/>
        <v>0.18191740949608876</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c r="AG176" s="93">
        <f t="shared" si="9"/>
        <v>0</v>
      </c>
    </row>
    <row r="177" spans="1:33" hidden="1">
      <c r="A177" s="61" t="s">
        <v>56</v>
      </c>
      <c r="B177" s="28" t="s">
        <v>216</v>
      </c>
      <c r="C177" s="28" t="s">
        <v>217</v>
      </c>
      <c r="D177" s="45" t="s">
        <v>233</v>
      </c>
      <c r="E177" s="45" t="s">
        <v>234</v>
      </c>
      <c r="F177" s="58" t="s">
        <v>61</v>
      </c>
      <c r="G177" s="42" t="s">
        <v>10</v>
      </c>
      <c r="H177" s="26" t="s">
        <v>5</v>
      </c>
      <c r="I177" s="24" t="s">
        <v>12</v>
      </c>
      <c r="J177" s="24" t="s">
        <v>7</v>
      </c>
      <c r="K177" s="27">
        <v>50</v>
      </c>
      <c r="L177" s="70">
        <f t="shared" si="8"/>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c r="AG177" s="93">
        <f t="shared" si="9"/>
        <v>0</v>
      </c>
    </row>
    <row r="178" spans="1:33" hidden="1">
      <c r="A178" s="61" t="s">
        <v>56</v>
      </c>
      <c r="B178" s="28" t="s">
        <v>216</v>
      </c>
      <c r="C178" s="28" t="s">
        <v>217</v>
      </c>
      <c r="D178" s="45" t="s">
        <v>233</v>
      </c>
      <c r="E178" s="45" t="s">
        <v>234</v>
      </c>
      <c r="F178" s="58" t="s">
        <v>61</v>
      </c>
      <c r="G178" s="42" t="s">
        <v>10</v>
      </c>
      <c r="H178" s="26" t="s">
        <v>5</v>
      </c>
      <c r="I178" s="24" t="s">
        <v>9</v>
      </c>
      <c r="J178" s="24" t="s">
        <v>7</v>
      </c>
      <c r="K178" s="27">
        <v>50</v>
      </c>
      <c r="L178" s="70">
        <f t="shared" si="8"/>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c r="AG178" s="93">
        <f t="shared" si="9"/>
        <v>0</v>
      </c>
    </row>
    <row r="179" spans="1:33" ht="105.6" hidden="1">
      <c r="A179" s="61" t="s">
        <v>56</v>
      </c>
      <c r="B179" s="24" t="s">
        <v>57</v>
      </c>
      <c r="C179" s="24" t="s">
        <v>58</v>
      </c>
      <c r="D179" s="45" t="s">
        <v>182</v>
      </c>
      <c r="E179" s="45" t="s">
        <v>183</v>
      </c>
      <c r="F179" s="58" t="s">
        <v>61</v>
      </c>
      <c r="G179" s="42" t="s">
        <v>10</v>
      </c>
      <c r="H179" s="26" t="s">
        <v>8</v>
      </c>
      <c r="I179" s="24" t="s">
        <v>6</v>
      </c>
      <c r="J179" s="24" t="s">
        <v>10</v>
      </c>
      <c r="K179" s="27">
        <v>70</v>
      </c>
      <c r="L179" s="70">
        <f t="shared" si="8"/>
        <v>0.18191740949608876</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c r="AG179" s="93">
        <f t="shared" si="9"/>
        <v>0</v>
      </c>
    </row>
    <row r="180" spans="1:33" ht="105.6" hidden="1">
      <c r="A180" s="61" t="s">
        <v>56</v>
      </c>
      <c r="B180" s="24" t="s">
        <v>57</v>
      </c>
      <c r="C180" s="24" t="s">
        <v>58</v>
      </c>
      <c r="D180" s="45" t="s">
        <v>182</v>
      </c>
      <c r="E180" s="45" t="s">
        <v>183</v>
      </c>
      <c r="F180" s="58" t="s">
        <v>61</v>
      </c>
      <c r="G180" s="42" t="s">
        <v>10</v>
      </c>
      <c r="H180" s="26" t="s">
        <v>11</v>
      </c>
      <c r="I180" s="24" t="s">
        <v>12</v>
      </c>
      <c r="J180" s="24" t="s">
        <v>10</v>
      </c>
      <c r="K180" s="27">
        <v>70</v>
      </c>
      <c r="L180" s="70">
        <f t="shared" si="8"/>
        <v>0.18191740949608876</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c r="AG180" s="93">
        <f t="shared" si="9"/>
        <v>0</v>
      </c>
    </row>
    <row r="181" spans="1:33" ht="105.6" hidden="1">
      <c r="A181" s="61" t="s">
        <v>56</v>
      </c>
      <c r="B181" s="24" t="s">
        <v>57</v>
      </c>
      <c r="C181" s="24" t="s">
        <v>58</v>
      </c>
      <c r="D181" s="45" t="s">
        <v>182</v>
      </c>
      <c r="E181" s="45" t="s">
        <v>183</v>
      </c>
      <c r="F181" s="58" t="s">
        <v>61</v>
      </c>
      <c r="G181" s="42" t="s">
        <v>10</v>
      </c>
      <c r="H181" s="26" t="s">
        <v>11</v>
      </c>
      <c r="I181" s="24" t="s">
        <v>6</v>
      </c>
      <c r="J181" s="24" t="s">
        <v>10</v>
      </c>
      <c r="K181" s="27">
        <v>70</v>
      </c>
      <c r="L181" s="70">
        <f t="shared" si="8"/>
        <v>0.18191740949608876</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c r="AG181" s="93">
        <f t="shared" si="9"/>
        <v>0</v>
      </c>
    </row>
    <row r="182" spans="1:33" ht="92.45" hidden="1">
      <c r="A182" s="61" t="s">
        <v>56</v>
      </c>
      <c r="B182" s="24" t="s">
        <v>84</v>
      </c>
      <c r="C182" s="24" t="s">
        <v>85</v>
      </c>
      <c r="D182" s="45" t="s">
        <v>235</v>
      </c>
      <c r="E182" s="45" t="s">
        <v>236</v>
      </c>
      <c r="F182" s="58" t="s">
        <v>61</v>
      </c>
      <c r="G182" s="42" t="s">
        <v>7</v>
      </c>
      <c r="H182" s="26" t="s">
        <v>8</v>
      </c>
      <c r="I182" s="24" t="s">
        <v>6</v>
      </c>
      <c r="J182" s="24" t="s">
        <v>10</v>
      </c>
      <c r="K182" s="27">
        <v>70</v>
      </c>
      <c r="L182" s="70">
        <f t="shared" si="8"/>
        <v>0.18191740949608876</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c r="AG182" s="93">
        <f t="shared" si="9"/>
        <v>0</v>
      </c>
    </row>
    <row r="183" spans="1:33" ht="92.45" hidden="1">
      <c r="A183" s="61" t="s">
        <v>56</v>
      </c>
      <c r="B183" s="24" t="s">
        <v>93</v>
      </c>
      <c r="C183" s="24" t="s">
        <v>94</v>
      </c>
      <c r="D183" s="24" t="s">
        <v>95</v>
      </c>
      <c r="E183" s="24" t="s">
        <v>96</v>
      </c>
      <c r="F183" s="58" t="s">
        <v>61</v>
      </c>
      <c r="G183" s="42" t="s">
        <v>7</v>
      </c>
      <c r="H183" s="26" t="s">
        <v>8</v>
      </c>
      <c r="I183" s="24" t="s">
        <v>9</v>
      </c>
      <c r="J183" s="24" t="s">
        <v>10</v>
      </c>
      <c r="K183" s="27">
        <v>70</v>
      </c>
      <c r="L183" s="70">
        <f t="shared" si="8"/>
        <v>0.18191740949608876</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c r="AG183" s="93">
        <f t="shared" si="9"/>
        <v>0</v>
      </c>
    </row>
    <row r="184" spans="1:33" ht="39.6" hidden="1">
      <c r="A184" s="61" t="s">
        <v>56</v>
      </c>
      <c r="B184" s="24" t="s">
        <v>221</v>
      </c>
      <c r="C184" s="24" t="s">
        <v>222</v>
      </c>
      <c r="D184" s="24" t="s">
        <v>237</v>
      </c>
      <c r="E184" s="24" t="s">
        <v>238</v>
      </c>
      <c r="F184" s="25" t="s">
        <v>239</v>
      </c>
      <c r="G184" s="42" t="s">
        <v>7</v>
      </c>
      <c r="H184" s="26" t="s">
        <v>8</v>
      </c>
      <c r="I184" s="24" t="s">
        <v>9</v>
      </c>
      <c r="J184" s="24" t="s">
        <v>10</v>
      </c>
      <c r="K184" s="27">
        <v>70</v>
      </c>
      <c r="L184" s="70">
        <f t="shared" si="8"/>
        <v>0.18191740949608876</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c r="AG184" s="93">
        <f t="shared" si="9"/>
        <v>0</v>
      </c>
    </row>
    <row r="185" spans="1:33" ht="39.6" hidden="1">
      <c r="A185" s="61" t="s">
        <v>56</v>
      </c>
      <c r="B185" s="24" t="s">
        <v>221</v>
      </c>
      <c r="C185" s="24" t="s">
        <v>222</v>
      </c>
      <c r="D185" s="24" t="s">
        <v>237</v>
      </c>
      <c r="E185" s="24" t="s">
        <v>238</v>
      </c>
      <c r="F185" s="25" t="s">
        <v>239</v>
      </c>
      <c r="G185" s="42" t="s">
        <v>7</v>
      </c>
      <c r="H185" s="26" t="s">
        <v>11</v>
      </c>
      <c r="I185" s="24" t="s">
        <v>6</v>
      </c>
      <c r="J185" s="24" t="s">
        <v>10</v>
      </c>
      <c r="K185" s="27">
        <v>70</v>
      </c>
      <c r="L185" s="70">
        <f t="shared" si="8"/>
        <v>0.18191740949608876</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c r="AG185" s="93">
        <f t="shared" si="9"/>
        <v>0</v>
      </c>
    </row>
    <row r="186" spans="1:33" hidden="1">
      <c r="A186" s="61" t="s">
        <v>56</v>
      </c>
      <c r="B186" s="28" t="s">
        <v>216</v>
      </c>
      <c r="C186" s="28" t="s">
        <v>217</v>
      </c>
      <c r="D186" s="45" t="s">
        <v>233</v>
      </c>
      <c r="E186" s="45" t="s">
        <v>234</v>
      </c>
      <c r="F186" s="58" t="s">
        <v>61</v>
      </c>
      <c r="G186" s="42" t="s">
        <v>10</v>
      </c>
      <c r="H186" s="26" t="s">
        <v>5</v>
      </c>
      <c r="I186" s="24" t="s">
        <v>6</v>
      </c>
      <c r="J186" s="24" t="s">
        <v>7</v>
      </c>
      <c r="K186" s="27">
        <v>50</v>
      </c>
      <c r="L186" s="70">
        <f t="shared" si="8"/>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c r="AG186" s="93">
        <f t="shared" si="9"/>
        <v>0</v>
      </c>
    </row>
    <row r="187" spans="1:33" hidden="1">
      <c r="A187" s="61" t="s">
        <v>56</v>
      </c>
      <c r="B187" s="28" t="s">
        <v>216</v>
      </c>
      <c r="C187" s="28" t="s">
        <v>217</v>
      </c>
      <c r="D187" s="45" t="s">
        <v>233</v>
      </c>
      <c r="E187" s="45" t="s">
        <v>234</v>
      </c>
      <c r="F187" s="58" t="s">
        <v>61</v>
      </c>
      <c r="G187" s="42" t="s">
        <v>10</v>
      </c>
      <c r="H187" s="26" t="s">
        <v>5</v>
      </c>
      <c r="I187" s="24" t="s">
        <v>6</v>
      </c>
      <c r="J187" s="24" t="s">
        <v>7</v>
      </c>
      <c r="K187" s="27">
        <v>50</v>
      </c>
      <c r="L187" s="70">
        <f t="shared" si="8"/>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c r="AG187" s="93">
        <f t="shared" si="9"/>
        <v>0</v>
      </c>
    </row>
    <row r="188" spans="1:33" ht="26.45" hidden="1">
      <c r="A188" s="61" t="s">
        <v>56</v>
      </c>
      <c r="B188" s="28" t="s">
        <v>216</v>
      </c>
      <c r="C188" s="28" t="s">
        <v>217</v>
      </c>
      <c r="D188" s="45" t="s">
        <v>240</v>
      </c>
      <c r="E188" s="45" t="s">
        <v>241</v>
      </c>
      <c r="F188" s="58" t="s">
        <v>61</v>
      </c>
      <c r="G188" s="42" t="s">
        <v>10</v>
      </c>
      <c r="H188" s="26" t="s">
        <v>5</v>
      </c>
      <c r="I188" s="24" t="s">
        <v>12</v>
      </c>
      <c r="J188" s="24" t="s">
        <v>7</v>
      </c>
      <c r="K188" s="27">
        <v>60</v>
      </c>
      <c r="L188" s="70">
        <f t="shared" si="8"/>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c r="AG188" s="93">
        <f t="shared" si="9"/>
        <v>0</v>
      </c>
    </row>
    <row r="189" spans="1:33" ht="26.45" hidden="1">
      <c r="A189" s="61" t="s">
        <v>56</v>
      </c>
      <c r="B189" s="24" t="s">
        <v>75</v>
      </c>
      <c r="C189" s="24" t="s">
        <v>76</v>
      </c>
      <c r="D189" s="45" t="s">
        <v>146</v>
      </c>
      <c r="E189" s="45" t="s">
        <v>147</v>
      </c>
      <c r="F189" s="58" t="s">
        <v>61</v>
      </c>
      <c r="G189" s="42" t="s">
        <v>7</v>
      </c>
      <c r="H189" s="26" t="s">
        <v>8</v>
      </c>
      <c r="I189" s="24" t="s">
        <v>9</v>
      </c>
      <c r="J189" s="24" t="s">
        <v>10</v>
      </c>
      <c r="K189" s="27">
        <v>70</v>
      </c>
      <c r="L189" s="70">
        <f t="shared" si="8"/>
        <v>0.145533927596871</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c r="AG189" s="93">
        <f t="shared" si="9"/>
        <v>0</v>
      </c>
    </row>
    <row r="190" spans="1:33" ht="39.6" hidden="1">
      <c r="A190" s="61" t="s">
        <v>56</v>
      </c>
      <c r="B190" s="24" t="s">
        <v>209</v>
      </c>
      <c r="C190" s="24" t="s">
        <v>210</v>
      </c>
      <c r="D190" s="45" t="s">
        <v>211</v>
      </c>
      <c r="E190" s="45" t="s">
        <v>212</v>
      </c>
      <c r="F190" s="58" t="s">
        <v>61</v>
      </c>
      <c r="G190" s="42" t="s">
        <v>7</v>
      </c>
      <c r="H190" s="26" t="s">
        <v>8</v>
      </c>
      <c r="I190" s="24" t="s">
        <v>9</v>
      </c>
      <c r="J190" s="24" t="s">
        <v>10</v>
      </c>
      <c r="K190" s="27">
        <v>70</v>
      </c>
      <c r="L190" s="70">
        <f t="shared" si="8"/>
        <v>0.145533927596871</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c r="AG190" s="93">
        <f t="shared" si="9"/>
        <v>0</v>
      </c>
    </row>
    <row r="191" spans="1:33" ht="39.6" hidden="1">
      <c r="A191" s="61" t="s">
        <v>56</v>
      </c>
      <c r="B191" s="24" t="s">
        <v>209</v>
      </c>
      <c r="C191" s="24" t="s">
        <v>210</v>
      </c>
      <c r="D191" s="45" t="s">
        <v>211</v>
      </c>
      <c r="E191" s="45" t="s">
        <v>212</v>
      </c>
      <c r="F191" s="58" t="s">
        <v>61</v>
      </c>
      <c r="G191" s="42" t="s">
        <v>7</v>
      </c>
      <c r="H191" s="26" t="s">
        <v>11</v>
      </c>
      <c r="I191" s="24" t="s">
        <v>12</v>
      </c>
      <c r="J191" s="24" t="s">
        <v>10</v>
      </c>
      <c r="K191" s="27">
        <v>70</v>
      </c>
      <c r="L191" s="70">
        <f t="shared" si="8"/>
        <v>0.145533927596871</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c r="AG191" s="93">
        <f t="shared" si="9"/>
        <v>0</v>
      </c>
    </row>
    <row r="192" spans="1:33" ht="105.6" hidden="1">
      <c r="A192" s="61" t="s">
        <v>56</v>
      </c>
      <c r="B192" s="24" t="s">
        <v>57</v>
      </c>
      <c r="C192" s="24" t="s">
        <v>58</v>
      </c>
      <c r="D192" s="45" t="s">
        <v>182</v>
      </c>
      <c r="E192" s="45" t="s">
        <v>183</v>
      </c>
      <c r="F192" s="58" t="s">
        <v>61</v>
      </c>
      <c r="G192" s="42" t="s">
        <v>10</v>
      </c>
      <c r="H192" s="26" t="s">
        <v>5</v>
      </c>
      <c r="I192" s="24" t="s">
        <v>12</v>
      </c>
      <c r="J192" s="38" t="s">
        <v>7</v>
      </c>
      <c r="K192" s="53">
        <v>40</v>
      </c>
      <c r="L192" s="70">
        <f t="shared" si="8"/>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c r="AG192" s="93">
        <f t="shared" si="9"/>
        <v>0</v>
      </c>
    </row>
    <row r="193" spans="1:33" ht="105.6" hidden="1">
      <c r="A193" s="61" t="s">
        <v>56</v>
      </c>
      <c r="B193" s="24" t="s">
        <v>57</v>
      </c>
      <c r="C193" s="24" t="s">
        <v>58</v>
      </c>
      <c r="D193" s="45" t="s">
        <v>182</v>
      </c>
      <c r="E193" s="45" t="s">
        <v>183</v>
      </c>
      <c r="F193" s="58" t="s">
        <v>61</v>
      </c>
      <c r="G193" s="42" t="s">
        <v>10</v>
      </c>
      <c r="H193" s="26" t="s">
        <v>5</v>
      </c>
      <c r="I193" s="24" t="s">
        <v>9</v>
      </c>
      <c r="J193" s="38" t="s">
        <v>7</v>
      </c>
      <c r="K193" s="53">
        <v>40</v>
      </c>
      <c r="L193" s="70">
        <f t="shared" si="8"/>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c r="AG193" s="93">
        <f t="shared" si="9"/>
        <v>0</v>
      </c>
    </row>
    <row r="194" spans="1:33" ht="105.6" hidden="1">
      <c r="A194" s="61" t="s">
        <v>56</v>
      </c>
      <c r="B194" s="24" t="s">
        <v>57</v>
      </c>
      <c r="C194" s="24" t="s">
        <v>58</v>
      </c>
      <c r="D194" s="45" t="s">
        <v>182</v>
      </c>
      <c r="E194" s="45" t="s">
        <v>183</v>
      </c>
      <c r="F194" s="58" t="s">
        <v>61</v>
      </c>
      <c r="G194" s="42" t="s">
        <v>10</v>
      </c>
      <c r="H194" s="26" t="s">
        <v>8</v>
      </c>
      <c r="I194" s="24" t="s">
        <v>9</v>
      </c>
      <c r="J194" s="38" t="s">
        <v>10</v>
      </c>
      <c r="K194" s="53">
        <v>70</v>
      </c>
      <c r="L194" s="70">
        <f t="shared" si="8"/>
        <v>0.145533927596871</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c r="AG194" s="93">
        <f t="shared" si="9"/>
        <v>0</v>
      </c>
    </row>
    <row r="195" spans="1:33" ht="105.6" hidden="1">
      <c r="A195" s="61" t="s">
        <v>56</v>
      </c>
      <c r="B195" s="24" t="s">
        <v>57</v>
      </c>
      <c r="C195" s="24" t="s">
        <v>58</v>
      </c>
      <c r="D195" s="45" t="s">
        <v>182</v>
      </c>
      <c r="E195" s="45" t="s">
        <v>183</v>
      </c>
      <c r="F195" s="58" t="s">
        <v>61</v>
      </c>
      <c r="G195" s="42" t="s">
        <v>10</v>
      </c>
      <c r="H195" s="26" t="s">
        <v>8</v>
      </c>
      <c r="I195" s="24" t="s">
        <v>6</v>
      </c>
      <c r="J195" s="38" t="s">
        <v>10</v>
      </c>
      <c r="K195" s="53">
        <v>70</v>
      </c>
      <c r="L195" s="70">
        <f t="shared" ref="L195:L258" si="10">(($N195/2.39)/115)*10</f>
        <v>0.145533927596871</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c r="AG195" s="93">
        <f t="shared" si="9"/>
        <v>0</v>
      </c>
    </row>
    <row r="196" spans="1:33" ht="105.6" hidden="1">
      <c r="A196" s="61" t="s">
        <v>56</v>
      </c>
      <c r="B196" s="24" t="s">
        <v>57</v>
      </c>
      <c r="C196" s="24" t="s">
        <v>58</v>
      </c>
      <c r="D196" s="45" t="s">
        <v>182</v>
      </c>
      <c r="E196" s="45" t="s">
        <v>183</v>
      </c>
      <c r="F196" s="58" t="s">
        <v>61</v>
      </c>
      <c r="G196" s="42" t="s">
        <v>10</v>
      </c>
      <c r="H196" s="26" t="s">
        <v>11</v>
      </c>
      <c r="I196" s="24" t="s">
        <v>9</v>
      </c>
      <c r="J196" s="38" t="s">
        <v>10</v>
      </c>
      <c r="K196" s="53">
        <v>70</v>
      </c>
      <c r="L196" s="70">
        <f t="shared" si="10"/>
        <v>0.145533927596871</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c r="AG196" s="93">
        <f t="shared" si="9"/>
        <v>0</v>
      </c>
    </row>
    <row r="197" spans="1:33" ht="92.45" hidden="1">
      <c r="A197" s="61" t="s">
        <v>56</v>
      </c>
      <c r="B197" s="24" t="s">
        <v>84</v>
      </c>
      <c r="C197" s="24" t="s">
        <v>85</v>
      </c>
      <c r="D197" s="45" t="s">
        <v>235</v>
      </c>
      <c r="E197" s="45" t="s">
        <v>236</v>
      </c>
      <c r="F197" s="58" t="s">
        <v>61</v>
      </c>
      <c r="G197" s="42" t="s">
        <v>7</v>
      </c>
      <c r="H197" s="26" t="s">
        <v>11</v>
      </c>
      <c r="I197" s="24" t="s">
        <v>12</v>
      </c>
      <c r="J197" s="38" t="s">
        <v>10</v>
      </c>
      <c r="K197" s="53">
        <v>70</v>
      </c>
      <c r="L197" s="70">
        <f t="shared" si="10"/>
        <v>0.145533927596871</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c r="AG197" s="93">
        <f t="shared" si="9"/>
        <v>0</v>
      </c>
    </row>
    <row r="198" spans="1:33" ht="92.45" hidden="1">
      <c r="A198" s="61" t="s">
        <v>56</v>
      </c>
      <c r="B198" s="24" t="s">
        <v>93</v>
      </c>
      <c r="C198" s="24" t="s">
        <v>94</v>
      </c>
      <c r="D198" s="24" t="s">
        <v>95</v>
      </c>
      <c r="E198" s="24" t="s">
        <v>96</v>
      </c>
      <c r="F198" s="58" t="s">
        <v>61</v>
      </c>
      <c r="G198" s="42" t="s">
        <v>7</v>
      </c>
      <c r="H198" s="26" t="s">
        <v>11</v>
      </c>
      <c r="I198" s="24" t="s">
        <v>9</v>
      </c>
      <c r="J198" s="38" t="s">
        <v>10</v>
      </c>
      <c r="K198" s="53">
        <v>70</v>
      </c>
      <c r="L198" s="70">
        <f t="shared" si="10"/>
        <v>0.145533927596871</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c r="AG198" s="93">
        <f t="shared" ref="AG198:AG261" si="11">ROUND(L198,0)</f>
        <v>0</v>
      </c>
    </row>
    <row r="199" spans="1:33" ht="105.6" hidden="1">
      <c r="A199" s="61" t="s">
        <v>56</v>
      </c>
      <c r="B199" s="24" t="s">
        <v>57</v>
      </c>
      <c r="C199" s="24" t="s">
        <v>58</v>
      </c>
      <c r="D199" s="45" t="s">
        <v>182</v>
      </c>
      <c r="E199" s="45" t="s">
        <v>183</v>
      </c>
      <c r="F199" s="58" t="s">
        <v>61</v>
      </c>
      <c r="G199" s="42" t="s">
        <v>10</v>
      </c>
      <c r="H199" s="26" t="s">
        <v>5</v>
      </c>
      <c r="I199" s="24" t="s">
        <v>6</v>
      </c>
      <c r="J199" s="38" t="s">
        <v>7</v>
      </c>
      <c r="K199" s="53">
        <v>40</v>
      </c>
      <c r="L199" s="70">
        <f t="shared" si="10"/>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c r="AG199" s="93">
        <f t="shared" si="11"/>
        <v>0</v>
      </c>
    </row>
    <row r="200" spans="1:33" ht="105.6" hidden="1">
      <c r="A200" s="61" t="s">
        <v>56</v>
      </c>
      <c r="B200" s="24" t="s">
        <v>57</v>
      </c>
      <c r="C200" s="24" t="s">
        <v>58</v>
      </c>
      <c r="D200" s="45" t="s">
        <v>182</v>
      </c>
      <c r="E200" s="45" t="s">
        <v>183</v>
      </c>
      <c r="F200" s="58" t="s">
        <v>61</v>
      </c>
      <c r="G200" s="42" t="s">
        <v>10</v>
      </c>
      <c r="H200" s="26" t="s">
        <v>5</v>
      </c>
      <c r="I200" s="24" t="s">
        <v>12</v>
      </c>
      <c r="J200" s="38" t="s">
        <v>7</v>
      </c>
      <c r="K200" s="53">
        <v>40</v>
      </c>
      <c r="L200" s="70">
        <f t="shared" si="10"/>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c r="AG200" s="93">
        <f t="shared" si="11"/>
        <v>0</v>
      </c>
    </row>
    <row r="201" spans="1:33" ht="105.6" hidden="1">
      <c r="A201" s="61" t="s">
        <v>56</v>
      </c>
      <c r="B201" s="24" t="s">
        <v>57</v>
      </c>
      <c r="C201" s="24" t="s">
        <v>58</v>
      </c>
      <c r="D201" s="45" t="s">
        <v>182</v>
      </c>
      <c r="E201" s="45" t="s">
        <v>183</v>
      </c>
      <c r="F201" s="58" t="s">
        <v>61</v>
      </c>
      <c r="G201" s="42" t="s">
        <v>10</v>
      </c>
      <c r="H201" s="26" t="s">
        <v>5</v>
      </c>
      <c r="I201" s="24" t="s">
        <v>9</v>
      </c>
      <c r="J201" s="38" t="s">
        <v>7</v>
      </c>
      <c r="K201" s="53">
        <v>40</v>
      </c>
      <c r="L201" s="70">
        <f t="shared" si="10"/>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c r="AG201" s="93">
        <f t="shared" si="11"/>
        <v>0</v>
      </c>
    </row>
    <row r="202" spans="1:33" ht="105.6" hidden="1">
      <c r="A202" s="61" t="s">
        <v>56</v>
      </c>
      <c r="B202" s="24" t="s">
        <v>57</v>
      </c>
      <c r="C202" s="24" t="s">
        <v>58</v>
      </c>
      <c r="D202" s="45" t="s">
        <v>182</v>
      </c>
      <c r="E202" s="45" t="s">
        <v>183</v>
      </c>
      <c r="F202" s="58" t="s">
        <v>61</v>
      </c>
      <c r="G202" s="42" t="s">
        <v>10</v>
      </c>
      <c r="H202" s="26" t="s">
        <v>5</v>
      </c>
      <c r="I202" s="24" t="s">
        <v>6</v>
      </c>
      <c r="J202" s="38" t="s">
        <v>7</v>
      </c>
      <c r="K202" s="53">
        <v>40</v>
      </c>
      <c r="L202" s="70">
        <f t="shared" si="10"/>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c r="AG202" s="93">
        <f t="shared" si="11"/>
        <v>0</v>
      </c>
    </row>
    <row r="203" spans="1:33" ht="26.45" hidden="1">
      <c r="A203" s="61" t="s">
        <v>56</v>
      </c>
      <c r="B203" s="24" t="s">
        <v>221</v>
      </c>
      <c r="C203" s="24" t="s">
        <v>222</v>
      </c>
      <c r="D203" s="24" t="s">
        <v>223</v>
      </c>
      <c r="E203" s="24" t="s">
        <v>224</v>
      </c>
      <c r="F203" s="58" t="s">
        <v>61</v>
      </c>
      <c r="G203" s="42" t="s">
        <v>7</v>
      </c>
      <c r="H203" s="26" t="s">
        <v>11</v>
      </c>
      <c r="I203" s="24" t="s">
        <v>6</v>
      </c>
      <c r="J203" s="38" t="s">
        <v>10</v>
      </c>
      <c r="K203" s="53">
        <v>70</v>
      </c>
      <c r="L203" s="70">
        <f t="shared" si="10"/>
        <v>0.145533927596871</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c r="AG203" s="93">
        <f t="shared" si="11"/>
        <v>0</v>
      </c>
    </row>
    <row r="204" spans="1:33" ht="39.6" hidden="1">
      <c r="A204" s="56" t="s">
        <v>56</v>
      </c>
      <c r="B204" s="24" t="s">
        <v>66</v>
      </c>
      <c r="C204" s="24" t="s">
        <v>67</v>
      </c>
      <c r="D204" s="45" t="s">
        <v>140</v>
      </c>
      <c r="E204" s="45" t="s">
        <v>141</v>
      </c>
      <c r="F204" s="58" t="s">
        <v>142</v>
      </c>
      <c r="G204" s="42" t="s">
        <v>7</v>
      </c>
      <c r="H204" s="26" t="s">
        <v>11</v>
      </c>
      <c r="I204" s="24" t="s">
        <v>9</v>
      </c>
      <c r="J204" s="38" t="s">
        <v>10</v>
      </c>
      <c r="K204" s="53">
        <v>70</v>
      </c>
      <c r="L204" s="70">
        <f t="shared" si="10"/>
        <v>0.10915044569765325</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c r="AG204" s="93">
        <f t="shared" si="11"/>
        <v>0</v>
      </c>
    </row>
    <row r="205" spans="1:33" ht="26.45" hidden="1">
      <c r="A205" s="61" t="s">
        <v>56</v>
      </c>
      <c r="B205" s="24" t="s">
        <v>75</v>
      </c>
      <c r="C205" s="24" t="s">
        <v>76</v>
      </c>
      <c r="D205" s="45" t="s">
        <v>146</v>
      </c>
      <c r="E205" s="45" t="s">
        <v>147</v>
      </c>
      <c r="F205" s="58" t="s">
        <v>61</v>
      </c>
      <c r="G205" s="42" t="s">
        <v>7</v>
      </c>
      <c r="H205" s="26" t="s">
        <v>8</v>
      </c>
      <c r="I205" s="24" t="s">
        <v>12</v>
      </c>
      <c r="J205" s="38" t="s">
        <v>10</v>
      </c>
      <c r="K205" s="53">
        <v>70</v>
      </c>
      <c r="L205" s="70">
        <f t="shared" si="10"/>
        <v>0.10915044569765325</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c r="AG205" s="93">
        <f t="shared" si="11"/>
        <v>0</v>
      </c>
    </row>
    <row r="206" spans="1:33" ht="105.6" hidden="1">
      <c r="A206" s="61" t="s">
        <v>56</v>
      </c>
      <c r="B206" s="24" t="s">
        <v>57</v>
      </c>
      <c r="C206" s="24" t="s">
        <v>58</v>
      </c>
      <c r="D206" s="45" t="s">
        <v>182</v>
      </c>
      <c r="E206" s="45" t="s">
        <v>183</v>
      </c>
      <c r="F206" s="58" t="s">
        <v>61</v>
      </c>
      <c r="G206" s="42" t="s">
        <v>10</v>
      </c>
      <c r="H206" s="26" t="s">
        <v>5</v>
      </c>
      <c r="I206" s="24" t="s">
        <v>12</v>
      </c>
      <c r="J206" s="38" t="s">
        <v>7</v>
      </c>
      <c r="K206" s="53">
        <v>40</v>
      </c>
      <c r="L206" s="70">
        <f t="shared" si="10"/>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c r="AG206" s="93">
        <f t="shared" si="11"/>
        <v>0</v>
      </c>
    </row>
    <row r="207" spans="1:33" ht="105.6" hidden="1">
      <c r="A207" s="61" t="s">
        <v>56</v>
      </c>
      <c r="B207" s="24" t="s">
        <v>57</v>
      </c>
      <c r="C207" s="24" t="s">
        <v>58</v>
      </c>
      <c r="D207" s="45" t="s">
        <v>59</v>
      </c>
      <c r="E207" s="45" t="s">
        <v>60</v>
      </c>
      <c r="F207" s="58" t="s">
        <v>61</v>
      </c>
      <c r="G207" s="42" t="s">
        <v>10</v>
      </c>
      <c r="H207" s="26" t="s">
        <v>11</v>
      </c>
      <c r="I207" s="24" t="s">
        <v>6</v>
      </c>
      <c r="J207" s="38" t="s">
        <v>10</v>
      </c>
      <c r="K207" s="53">
        <v>70</v>
      </c>
      <c r="L207" s="70">
        <f t="shared" si="10"/>
        <v>0.10915044569765325</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c r="AG207" s="93">
        <f t="shared" si="11"/>
        <v>0</v>
      </c>
    </row>
    <row r="208" spans="1:33" ht="39.6" hidden="1">
      <c r="A208" s="61" t="s">
        <v>56</v>
      </c>
      <c r="B208" s="24" t="s">
        <v>221</v>
      </c>
      <c r="C208" s="24" t="s">
        <v>222</v>
      </c>
      <c r="D208" s="24" t="s">
        <v>237</v>
      </c>
      <c r="E208" s="24" t="s">
        <v>238</v>
      </c>
      <c r="F208" s="25" t="s">
        <v>239</v>
      </c>
      <c r="G208" s="42" t="s">
        <v>7</v>
      </c>
      <c r="H208" s="26" t="s">
        <v>8</v>
      </c>
      <c r="I208" s="24" t="s">
        <v>12</v>
      </c>
      <c r="J208" s="38" t="s">
        <v>10</v>
      </c>
      <c r="K208" s="53">
        <v>70</v>
      </c>
      <c r="L208" s="70">
        <f t="shared" si="10"/>
        <v>0.10915044569765325</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c r="AG208" s="93">
        <f t="shared" si="11"/>
        <v>0</v>
      </c>
    </row>
    <row r="209" spans="1:33" ht="26.45" hidden="1">
      <c r="A209" s="56" t="s">
        <v>56</v>
      </c>
      <c r="B209" s="24" t="s">
        <v>66</v>
      </c>
      <c r="C209" s="24" t="s">
        <v>67</v>
      </c>
      <c r="D209" s="45" t="s">
        <v>140</v>
      </c>
      <c r="E209" s="45" t="s">
        <v>141</v>
      </c>
      <c r="F209" s="58" t="s">
        <v>142</v>
      </c>
      <c r="G209" s="42" t="s">
        <v>7</v>
      </c>
      <c r="H209" s="26" t="s">
        <v>11</v>
      </c>
      <c r="I209" s="24" t="s">
        <v>12</v>
      </c>
      <c r="J209" s="38" t="s">
        <v>10</v>
      </c>
      <c r="K209" s="53">
        <v>70</v>
      </c>
      <c r="L209" s="70">
        <f t="shared" si="10"/>
        <v>7.2766963798435502E-2</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c r="AG209" s="93">
        <f t="shared" si="11"/>
        <v>0</v>
      </c>
    </row>
    <row r="210" spans="1:33" ht="52.9" hidden="1">
      <c r="A210" s="61" t="s">
        <v>56</v>
      </c>
      <c r="B210" s="24" t="s">
        <v>75</v>
      </c>
      <c r="C210" s="24" t="s">
        <v>76</v>
      </c>
      <c r="D210" s="41" t="s">
        <v>77</v>
      </c>
      <c r="E210" s="41" t="s">
        <v>78</v>
      </c>
      <c r="F210" s="25" t="s">
        <v>79</v>
      </c>
      <c r="G210" s="42" t="s">
        <v>7</v>
      </c>
      <c r="H210" s="26" t="s">
        <v>11</v>
      </c>
      <c r="I210" s="24" t="s">
        <v>12</v>
      </c>
      <c r="J210" s="38" t="s">
        <v>10</v>
      </c>
      <c r="K210" s="53">
        <v>70</v>
      </c>
      <c r="L210" s="70">
        <f t="shared" si="10"/>
        <v>7.2766963798435502E-2</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c r="AG210" s="93">
        <f t="shared" si="11"/>
        <v>0</v>
      </c>
    </row>
    <row r="211" spans="1:33" ht="105.6" hidden="1">
      <c r="A211" s="61" t="s">
        <v>56</v>
      </c>
      <c r="B211" s="24" t="s">
        <v>57</v>
      </c>
      <c r="C211" s="24" t="s">
        <v>58</v>
      </c>
      <c r="D211" s="45" t="s">
        <v>182</v>
      </c>
      <c r="E211" s="45" t="s">
        <v>183</v>
      </c>
      <c r="F211" s="58" t="s">
        <v>61</v>
      </c>
      <c r="G211" s="42" t="s">
        <v>10</v>
      </c>
      <c r="H211" s="26" t="s">
        <v>5</v>
      </c>
      <c r="I211" s="24" t="s">
        <v>9</v>
      </c>
      <c r="J211" s="38" t="s">
        <v>7</v>
      </c>
      <c r="K211" s="53">
        <v>40</v>
      </c>
      <c r="L211" s="70">
        <f t="shared" si="10"/>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c r="AG211" s="93">
        <f t="shared" si="11"/>
        <v>0</v>
      </c>
    </row>
    <row r="212" spans="1:33" ht="105.6" hidden="1">
      <c r="A212" s="61" t="s">
        <v>56</v>
      </c>
      <c r="B212" s="24" t="s">
        <v>57</v>
      </c>
      <c r="C212" s="24" t="s">
        <v>58</v>
      </c>
      <c r="D212" s="45" t="s">
        <v>182</v>
      </c>
      <c r="E212" s="45" t="s">
        <v>183</v>
      </c>
      <c r="F212" s="58" t="s">
        <v>61</v>
      </c>
      <c r="G212" s="42" t="s">
        <v>10</v>
      </c>
      <c r="H212" s="26" t="s">
        <v>5</v>
      </c>
      <c r="I212" s="24" t="s">
        <v>6</v>
      </c>
      <c r="J212" s="38" t="s">
        <v>7</v>
      </c>
      <c r="K212" s="53">
        <v>40</v>
      </c>
      <c r="L212" s="70">
        <f t="shared" si="10"/>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c r="AG212" s="93">
        <f t="shared" si="11"/>
        <v>0</v>
      </c>
    </row>
    <row r="213" spans="1:33" ht="26.45" hidden="1">
      <c r="A213" s="61" t="s">
        <v>56</v>
      </c>
      <c r="B213" s="24" t="s">
        <v>75</v>
      </c>
      <c r="C213" s="24" t="s">
        <v>76</v>
      </c>
      <c r="D213" s="45" t="s">
        <v>146</v>
      </c>
      <c r="E213" s="45" t="s">
        <v>147</v>
      </c>
      <c r="F213" s="58" t="s">
        <v>61</v>
      </c>
      <c r="G213" s="42" t="s">
        <v>7</v>
      </c>
      <c r="H213" s="26" t="s">
        <v>11</v>
      </c>
      <c r="I213" s="24" t="s">
        <v>9</v>
      </c>
      <c r="J213" s="38" t="s">
        <v>10</v>
      </c>
      <c r="K213" s="53">
        <v>70</v>
      </c>
      <c r="L213" s="70">
        <f t="shared" si="10"/>
        <v>7.2766963798435502E-2</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c r="AG213" s="93">
        <f t="shared" si="11"/>
        <v>0</v>
      </c>
    </row>
    <row r="214" spans="1:33" ht="105.6" hidden="1">
      <c r="A214" s="61" t="s">
        <v>56</v>
      </c>
      <c r="B214" s="24" t="s">
        <v>57</v>
      </c>
      <c r="C214" s="24" t="s">
        <v>58</v>
      </c>
      <c r="D214" s="45" t="s">
        <v>182</v>
      </c>
      <c r="E214" s="45" t="s">
        <v>183</v>
      </c>
      <c r="F214" s="58" t="s">
        <v>61</v>
      </c>
      <c r="G214" s="42" t="s">
        <v>10</v>
      </c>
      <c r="H214" s="26" t="s">
        <v>5</v>
      </c>
      <c r="I214" s="24" t="s">
        <v>12</v>
      </c>
      <c r="J214" s="38" t="s">
        <v>7</v>
      </c>
      <c r="K214" s="53">
        <v>40</v>
      </c>
      <c r="L214" s="70">
        <f t="shared" si="10"/>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c r="AG214" s="93">
        <f t="shared" si="11"/>
        <v>0</v>
      </c>
    </row>
    <row r="215" spans="1:33" ht="105.6" hidden="1">
      <c r="A215" s="61" t="s">
        <v>56</v>
      </c>
      <c r="B215" s="24" t="s">
        <v>57</v>
      </c>
      <c r="C215" s="24" t="s">
        <v>58</v>
      </c>
      <c r="D215" s="45" t="s">
        <v>182</v>
      </c>
      <c r="E215" s="45" t="s">
        <v>183</v>
      </c>
      <c r="F215" s="58" t="s">
        <v>61</v>
      </c>
      <c r="G215" s="42" t="s">
        <v>10</v>
      </c>
      <c r="H215" s="26" t="s">
        <v>5</v>
      </c>
      <c r="I215" s="24" t="s">
        <v>9</v>
      </c>
      <c r="J215" s="38" t="s">
        <v>7</v>
      </c>
      <c r="K215" s="53">
        <v>40</v>
      </c>
      <c r="L215" s="70">
        <f t="shared" si="10"/>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c r="AG215" s="93">
        <f t="shared" si="11"/>
        <v>0</v>
      </c>
    </row>
    <row r="216" spans="1:33" ht="105.6" hidden="1">
      <c r="A216" s="61" t="s">
        <v>56</v>
      </c>
      <c r="B216" s="24" t="s">
        <v>57</v>
      </c>
      <c r="C216" s="24" t="s">
        <v>58</v>
      </c>
      <c r="D216" s="45" t="s">
        <v>182</v>
      </c>
      <c r="E216" s="45" t="s">
        <v>183</v>
      </c>
      <c r="F216" s="58" t="s">
        <v>61</v>
      </c>
      <c r="G216" s="42" t="s">
        <v>10</v>
      </c>
      <c r="H216" s="26" t="s">
        <v>5</v>
      </c>
      <c r="I216" s="24" t="s">
        <v>6</v>
      </c>
      <c r="J216" s="38" t="s">
        <v>7</v>
      </c>
      <c r="K216" s="53">
        <v>40</v>
      </c>
      <c r="L216" s="70">
        <f t="shared" si="10"/>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c r="AG216" s="93">
        <f t="shared" si="11"/>
        <v>0</v>
      </c>
    </row>
    <row r="217" spans="1:33" ht="105.6" hidden="1">
      <c r="A217" s="61" t="s">
        <v>56</v>
      </c>
      <c r="B217" s="24" t="s">
        <v>57</v>
      </c>
      <c r="C217" s="24" t="s">
        <v>58</v>
      </c>
      <c r="D217" s="45" t="s">
        <v>182</v>
      </c>
      <c r="E217" s="45" t="s">
        <v>183</v>
      </c>
      <c r="F217" s="58" t="s">
        <v>61</v>
      </c>
      <c r="G217" s="42" t="s">
        <v>10</v>
      </c>
      <c r="H217" s="26" t="s">
        <v>5</v>
      </c>
      <c r="I217" s="24" t="s">
        <v>12</v>
      </c>
      <c r="J217" s="38" t="s">
        <v>7</v>
      </c>
      <c r="K217" s="53">
        <v>40</v>
      </c>
      <c r="L217" s="70">
        <f t="shared" si="10"/>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c r="AG217" s="93">
        <f t="shared" si="11"/>
        <v>0</v>
      </c>
    </row>
    <row r="218" spans="1:33" ht="105.6" hidden="1">
      <c r="A218" s="61" t="s">
        <v>56</v>
      </c>
      <c r="B218" s="24" t="s">
        <v>57</v>
      </c>
      <c r="C218" s="24" t="s">
        <v>58</v>
      </c>
      <c r="D218" s="45" t="s">
        <v>182</v>
      </c>
      <c r="E218" s="45" t="s">
        <v>183</v>
      </c>
      <c r="F218" s="58" t="s">
        <v>61</v>
      </c>
      <c r="G218" s="42" t="s">
        <v>10</v>
      </c>
      <c r="H218" s="26" t="s">
        <v>5</v>
      </c>
      <c r="I218" s="24" t="s">
        <v>9</v>
      </c>
      <c r="J218" s="38" t="s">
        <v>7</v>
      </c>
      <c r="K218" s="53">
        <v>40</v>
      </c>
      <c r="L218" s="70">
        <f t="shared" si="10"/>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c r="AG218" s="93">
        <f t="shared" si="11"/>
        <v>0</v>
      </c>
    </row>
    <row r="219" spans="1:33" ht="105.6" hidden="1">
      <c r="A219" s="61" t="s">
        <v>56</v>
      </c>
      <c r="B219" s="24" t="s">
        <v>57</v>
      </c>
      <c r="C219" s="24" t="s">
        <v>58</v>
      </c>
      <c r="D219" s="45" t="s">
        <v>182</v>
      </c>
      <c r="E219" s="45" t="s">
        <v>183</v>
      </c>
      <c r="F219" s="58" t="s">
        <v>61</v>
      </c>
      <c r="G219" s="42" t="s">
        <v>10</v>
      </c>
      <c r="H219" s="26" t="s">
        <v>5</v>
      </c>
      <c r="I219" s="24" t="s">
        <v>6</v>
      </c>
      <c r="J219" s="38" t="s">
        <v>7</v>
      </c>
      <c r="K219" s="53">
        <v>40</v>
      </c>
      <c r="L219" s="70">
        <f t="shared" si="10"/>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c r="AG219" s="93">
        <f t="shared" si="11"/>
        <v>0</v>
      </c>
    </row>
    <row r="220" spans="1:33" ht="105.6" hidden="1">
      <c r="A220" s="61" t="s">
        <v>56</v>
      </c>
      <c r="B220" s="24" t="s">
        <v>57</v>
      </c>
      <c r="C220" s="24" t="s">
        <v>58</v>
      </c>
      <c r="D220" s="45" t="s">
        <v>59</v>
      </c>
      <c r="E220" s="45" t="s">
        <v>60</v>
      </c>
      <c r="F220" s="58" t="s">
        <v>61</v>
      </c>
      <c r="G220" s="42" t="s">
        <v>10</v>
      </c>
      <c r="H220" s="26" t="s">
        <v>5</v>
      </c>
      <c r="I220" s="24" t="s">
        <v>12</v>
      </c>
      <c r="J220" s="38" t="s">
        <v>7</v>
      </c>
      <c r="K220" s="53">
        <v>50</v>
      </c>
      <c r="L220" s="70">
        <f t="shared" si="10"/>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c r="AG220" s="93">
        <f t="shared" si="11"/>
        <v>0</v>
      </c>
    </row>
    <row r="221" spans="1:33" ht="105.6" hidden="1">
      <c r="A221" s="61" t="s">
        <v>56</v>
      </c>
      <c r="B221" s="24" t="s">
        <v>57</v>
      </c>
      <c r="C221" s="24" t="s">
        <v>58</v>
      </c>
      <c r="D221" s="45" t="s">
        <v>59</v>
      </c>
      <c r="E221" s="45" t="s">
        <v>60</v>
      </c>
      <c r="F221" s="58" t="s">
        <v>61</v>
      </c>
      <c r="G221" s="42" t="s">
        <v>10</v>
      </c>
      <c r="H221" s="26" t="s">
        <v>5</v>
      </c>
      <c r="I221" s="24" t="s">
        <v>9</v>
      </c>
      <c r="J221" s="38" t="s">
        <v>7</v>
      </c>
      <c r="K221" s="53">
        <v>50</v>
      </c>
      <c r="L221" s="70">
        <f t="shared" si="10"/>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c r="AG221" s="93">
        <f t="shared" si="11"/>
        <v>0</v>
      </c>
    </row>
    <row r="222" spans="1:33" ht="39.6" hidden="1">
      <c r="A222" s="56" t="s">
        <v>56</v>
      </c>
      <c r="B222" s="24" t="s">
        <v>66</v>
      </c>
      <c r="C222" s="24" t="s">
        <v>67</v>
      </c>
      <c r="D222" s="45" t="s">
        <v>140</v>
      </c>
      <c r="E222" s="45" t="s">
        <v>141</v>
      </c>
      <c r="F222" s="58" t="s">
        <v>142</v>
      </c>
      <c r="G222" s="42" t="s">
        <v>7</v>
      </c>
      <c r="H222" s="26" t="s">
        <v>11</v>
      </c>
      <c r="I222" s="24" t="s">
        <v>12</v>
      </c>
      <c r="J222" s="24" t="s">
        <v>10</v>
      </c>
      <c r="K222" s="27">
        <v>70</v>
      </c>
      <c r="L222" s="70">
        <f t="shared" si="10"/>
        <v>3.6383481899217751E-2</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c r="AG222" s="93">
        <f t="shared" si="11"/>
        <v>0</v>
      </c>
    </row>
    <row r="223" spans="1:33" ht="39.6" hidden="1">
      <c r="A223" s="56" t="s">
        <v>56</v>
      </c>
      <c r="B223" s="24" t="s">
        <v>66</v>
      </c>
      <c r="C223" s="24" t="s">
        <v>67</v>
      </c>
      <c r="D223" s="45" t="s">
        <v>140</v>
      </c>
      <c r="E223" s="45" t="s">
        <v>141</v>
      </c>
      <c r="F223" s="58" t="s">
        <v>142</v>
      </c>
      <c r="G223" s="42" t="s">
        <v>7</v>
      </c>
      <c r="H223" s="26" t="s">
        <v>11</v>
      </c>
      <c r="I223" s="24" t="s">
        <v>6</v>
      </c>
      <c r="J223" s="24" t="s">
        <v>10</v>
      </c>
      <c r="K223" s="27">
        <v>70</v>
      </c>
      <c r="L223" s="70">
        <f t="shared" si="10"/>
        <v>3.6383481899217751E-2</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c r="AG223" s="93">
        <f t="shared" si="11"/>
        <v>0</v>
      </c>
    </row>
    <row r="224" spans="1:33" ht="39.6" hidden="1">
      <c r="A224" s="56" t="s">
        <v>56</v>
      </c>
      <c r="B224" s="24" t="s">
        <v>66</v>
      </c>
      <c r="C224" s="24" t="s">
        <v>67</v>
      </c>
      <c r="D224" s="45" t="s">
        <v>140</v>
      </c>
      <c r="E224" s="45" t="s">
        <v>141</v>
      </c>
      <c r="F224" s="58" t="s">
        <v>142</v>
      </c>
      <c r="G224" s="42" t="s">
        <v>7</v>
      </c>
      <c r="H224" s="26" t="s">
        <v>11</v>
      </c>
      <c r="I224" s="24" t="s">
        <v>12</v>
      </c>
      <c r="J224" s="24" t="s">
        <v>10</v>
      </c>
      <c r="K224" s="27">
        <v>70</v>
      </c>
      <c r="L224" s="70">
        <f t="shared" si="10"/>
        <v>3.6383481899217751E-2</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c r="AG224" s="93">
        <f t="shared" si="11"/>
        <v>0</v>
      </c>
    </row>
    <row r="225" spans="1:33" ht="105.6" hidden="1">
      <c r="A225" s="61" t="s">
        <v>56</v>
      </c>
      <c r="B225" s="24" t="s">
        <v>57</v>
      </c>
      <c r="C225" s="24" t="s">
        <v>58</v>
      </c>
      <c r="D225" s="45" t="s">
        <v>59</v>
      </c>
      <c r="E225" s="45" t="s">
        <v>60</v>
      </c>
      <c r="F225" s="58" t="s">
        <v>61</v>
      </c>
      <c r="G225" s="42" t="s">
        <v>10</v>
      </c>
      <c r="H225" s="26" t="s">
        <v>5</v>
      </c>
      <c r="I225" s="24" t="s">
        <v>6</v>
      </c>
      <c r="J225" s="24" t="s">
        <v>7</v>
      </c>
      <c r="K225" s="27">
        <v>50</v>
      </c>
      <c r="L225" s="70">
        <f t="shared" si="10"/>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c r="AG225" s="93">
        <f t="shared" si="11"/>
        <v>0</v>
      </c>
    </row>
    <row r="226" spans="1:33" ht="26.45" hidden="1">
      <c r="A226" s="56" t="s">
        <v>56</v>
      </c>
      <c r="B226" s="24" t="s">
        <v>66</v>
      </c>
      <c r="C226" s="24" t="s">
        <v>67</v>
      </c>
      <c r="D226" s="45" t="s">
        <v>72</v>
      </c>
      <c r="E226" s="45" t="s">
        <v>73</v>
      </c>
      <c r="F226" s="58" t="s">
        <v>61</v>
      </c>
      <c r="G226" s="42" t="s">
        <v>7</v>
      </c>
      <c r="H226" s="26" t="s">
        <v>8</v>
      </c>
      <c r="I226" s="24" t="s">
        <v>9</v>
      </c>
      <c r="J226" s="24" t="s">
        <v>10</v>
      </c>
      <c r="K226" s="27">
        <v>70</v>
      </c>
      <c r="L226" s="70">
        <f t="shared" si="10"/>
        <v>3.6383481899217751E-2</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c r="AG226" s="93">
        <f t="shared" si="11"/>
        <v>0</v>
      </c>
    </row>
    <row r="227" spans="1:33" ht="105.6" hidden="1">
      <c r="A227" s="61" t="s">
        <v>56</v>
      </c>
      <c r="B227" s="24" t="s">
        <v>57</v>
      </c>
      <c r="C227" s="24" t="s">
        <v>58</v>
      </c>
      <c r="D227" s="45" t="s">
        <v>59</v>
      </c>
      <c r="E227" s="45" t="s">
        <v>60</v>
      </c>
      <c r="F227" s="58" t="s">
        <v>61</v>
      </c>
      <c r="G227" s="42" t="s">
        <v>10</v>
      </c>
      <c r="H227" s="26" t="s">
        <v>5</v>
      </c>
      <c r="I227" s="24" t="s">
        <v>12</v>
      </c>
      <c r="J227" s="24" t="s">
        <v>7</v>
      </c>
      <c r="K227" s="27">
        <v>50</v>
      </c>
      <c r="L227" s="70">
        <f t="shared" si="10"/>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c r="AG227" s="93">
        <f t="shared" si="11"/>
        <v>0</v>
      </c>
    </row>
    <row r="228" spans="1:33" ht="52.9" hidden="1">
      <c r="A228" s="61" t="s">
        <v>56</v>
      </c>
      <c r="B228" s="24" t="s">
        <v>75</v>
      </c>
      <c r="C228" s="24" t="s">
        <v>76</v>
      </c>
      <c r="D228" s="41" t="s">
        <v>77</v>
      </c>
      <c r="E228" s="41" t="s">
        <v>78</v>
      </c>
      <c r="F228" s="25" t="s">
        <v>79</v>
      </c>
      <c r="G228" s="42" t="s">
        <v>7</v>
      </c>
      <c r="H228" s="26" t="s">
        <v>11</v>
      </c>
      <c r="I228" s="24" t="s">
        <v>6</v>
      </c>
      <c r="J228" s="24" t="s">
        <v>10</v>
      </c>
      <c r="K228" s="27">
        <v>70</v>
      </c>
      <c r="L228" s="70">
        <f t="shared" si="10"/>
        <v>3.6383481899217751E-2</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c r="AG228" s="93">
        <f t="shared" si="11"/>
        <v>0</v>
      </c>
    </row>
    <row r="229" spans="1:33" ht="105.6" hidden="1">
      <c r="A229" s="61" t="s">
        <v>56</v>
      </c>
      <c r="B229" s="24" t="s">
        <v>57</v>
      </c>
      <c r="C229" s="24" t="s">
        <v>58</v>
      </c>
      <c r="D229" s="45" t="s">
        <v>59</v>
      </c>
      <c r="E229" s="45" t="s">
        <v>60</v>
      </c>
      <c r="F229" s="58" t="s">
        <v>61</v>
      </c>
      <c r="G229" s="42" t="s">
        <v>10</v>
      </c>
      <c r="H229" s="26" t="s">
        <v>5</v>
      </c>
      <c r="I229" s="24" t="s">
        <v>9</v>
      </c>
      <c r="J229" s="24" t="s">
        <v>7</v>
      </c>
      <c r="K229" s="27">
        <v>50</v>
      </c>
      <c r="L229" s="70">
        <f t="shared" si="10"/>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c r="AG229" s="93">
        <f t="shared" si="11"/>
        <v>0</v>
      </c>
    </row>
    <row r="230" spans="1:33" ht="105.6" hidden="1">
      <c r="A230" s="61" t="s">
        <v>56</v>
      </c>
      <c r="B230" s="24" t="s">
        <v>57</v>
      </c>
      <c r="C230" s="24" t="s">
        <v>58</v>
      </c>
      <c r="D230" s="45" t="s">
        <v>59</v>
      </c>
      <c r="E230" s="45" t="s">
        <v>60</v>
      </c>
      <c r="F230" s="58" t="s">
        <v>61</v>
      </c>
      <c r="G230" s="42" t="s">
        <v>10</v>
      </c>
      <c r="H230" s="26" t="s">
        <v>5</v>
      </c>
      <c r="I230" s="24" t="s">
        <v>6</v>
      </c>
      <c r="J230" s="24" t="s">
        <v>7</v>
      </c>
      <c r="K230" s="27">
        <v>50</v>
      </c>
      <c r="L230" s="70">
        <f t="shared" si="10"/>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c r="AG230" s="93">
        <f t="shared" si="11"/>
        <v>0</v>
      </c>
    </row>
    <row r="231" spans="1:33" ht="105.6" hidden="1">
      <c r="A231" s="61" t="s">
        <v>56</v>
      </c>
      <c r="B231" s="24" t="s">
        <v>57</v>
      </c>
      <c r="C231" s="24" t="s">
        <v>58</v>
      </c>
      <c r="D231" s="45" t="s">
        <v>59</v>
      </c>
      <c r="E231" s="45" t="s">
        <v>60</v>
      </c>
      <c r="F231" s="58" t="s">
        <v>61</v>
      </c>
      <c r="G231" s="42" t="s">
        <v>10</v>
      </c>
      <c r="H231" s="26" t="s">
        <v>5</v>
      </c>
      <c r="I231" s="24" t="s">
        <v>12</v>
      </c>
      <c r="J231" s="24" t="s">
        <v>7</v>
      </c>
      <c r="K231" s="27">
        <v>50</v>
      </c>
      <c r="L231" s="70">
        <f t="shared" si="10"/>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c r="AG231" s="93">
        <f t="shared" si="11"/>
        <v>0</v>
      </c>
    </row>
    <row r="232" spans="1:33" ht="39.6" hidden="1">
      <c r="A232" s="61" t="s">
        <v>56</v>
      </c>
      <c r="B232" s="24" t="s">
        <v>209</v>
      </c>
      <c r="C232" s="24" t="s">
        <v>210</v>
      </c>
      <c r="D232" s="45" t="s">
        <v>211</v>
      </c>
      <c r="E232" s="45" t="s">
        <v>212</v>
      </c>
      <c r="F232" s="58" t="s">
        <v>61</v>
      </c>
      <c r="G232" s="42" t="s">
        <v>7</v>
      </c>
      <c r="H232" s="26" t="s">
        <v>11</v>
      </c>
      <c r="I232" s="24" t="s">
        <v>9</v>
      </c>
      <c r="J232" s="24" t="s">
        <v>10</v>
      </c>
      <c r="K232" s="27">
        <v>70</v>
      </c>
      <c r="L232" s="70">
        <f t="shared" si="10"/>
        <v>3.6383481899217751E-2</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c r="AG232" s="93">
        <f t="shared" si="11"/>
        <v>0</v>
      </c>
    </row>
    <row r="233" spans="1:33" ht="105.6" hidden="1">
      <c r="A233" s="61" t="s">
        <v>56</v>
      </c>
      <c r="B233" s="24" t="s">
        <v>57</v>
      </c>
      <c r="C233" s="24" t="s">
        <v>58</v>
      </c>
      <c r="D233" s="45" t="s">
        <v>59</v>
      </c>
      <c r="E233" s="45" t="s">
        <v>60</v>
      </c>
      <c r="F233" s="58" t="s">
        <v>61</v>
      </c>
      <c r="G233" s="42" t="s">
        <v>10</v>
      </c>
      <c r="H233" s="26" t="s">
        <v>5</v>
      </c>
      <c r="I233" s="24" t="s">
        <v>9</v>
      </c>
      <c r="J233" s="24" t="s">
        <v>7</v>
      </c>
      <c r="K233" s="27">
        <v>50</v>
      </c>
      <c r="L233" s="70">
        <f t="shared" si="10"/>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c r="AG233" s="93">
        <f t="shared" si="11"/>
        <v>0</v>
      </c>
    </row>
    <row r="234" spans="1:33" ht="92.45" hidden="1">
      <c r="A234" s="61" t="s">
        <v>56</v>
      </c>
      <c r="B234" s="24" t="s">
        <v>84</v>
      </c>
      <c r="C234" s="24" t="s">
        <v>85</v>
      </c>
      <c r="D234" s="45" t="s">
        <v>235</v>
      </c>
      <c r="E234" s="45" t="s">
        <v>236</v>
      </c>
      <c r="F234" s="58" t="s">
        <v>61</v>
      </c>
      <c r="G234" s="42" t="s">
        <v>7</v>
      </c>
      <c r="H234" s="26" t="s">
        <v>11</v>
      </c>
      <c r="I234" s="24" t="s">
        <v>9</v>
      </c>
      <c r="J234" s="24" t="s">
        <v>10</v>
      </c>
      <c r="K234" s="27">
        <v>70</v>
      </c>
      <c r="L234" s="70">
        <f t="shared" si="10"/>
        <v>3.6383481899217751E-2</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c r="AG234" s="93">
        <f t="shared" si="11"/>
        <v>0</v>
      </c>
    </row>
    <row r="235" spans="1:33" ht="39.6" hidden="1">
      <c r="A235" s="61" t="s">
        <v>56</v>
      </c>
      <c r="B235" s="24" t="s">
        <v>110</v>
      </c>
      <c r="C235" s="24" t="s">
        <v>111</v>
      </c>
      <c r="D235" s="24" t="s">
        <v>112</v>
      </c>
      <c r="E235" s="24" t="s">
        <v>113</v>
      </c>
      <c r="F235" s="25" t="s">
        <v>114</v>
      </c>
      <c r="G235" s="42" t="s">
        <v>10</v>
      </c>
      <c r="H235" s="26" t="s">
        <v>8</v>
      </c>
      <c r="I235" s="24" t="s">
        <v>9</v>
      </c>
      <c r="J235" s="24" t="s">
        <v>10</v>
      </c>
      <c r="K235" s="27">
        <v>70</v>
      </c>
      <c r="L235" s="70">
        <f t="shared" si="10"/>
        <v>3.6383481899217751E-2</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c r="AG235" s="93">
        <f t="shared" si="11"/>
        <v>0</v>
      </c>
    </row>
    <row r="236" spans="1:33" ht="105.6" hidden="1">
      <c r="A236" s="61" t="s">
        <v>56</v>
      </c>
      <c r="B236" s="24" t="s">
        <v>57</v>
      </c>
      <c r="C236" s="24" t="s">
        <v>58</v>
      </c>
      <c r="D236" s="45" t="s">
        <v>59</v>
      </c>
      <c r="E236" s="45" t="s">
        <v>60</v>
      </c>
      <c r="F236" s="58" t="s">
        <v>61</v>
      </c>
      <c r="G236" s="42" t="s">
        <v>10</v>
      </c>
      <c r="H236" s="26" t="s">
        <v>5</v>
      </c>
      <c r="I236" s="24" t="s">
        <v>6</v>
      </c>
      <c r="J236" s="24" t="s">
        <v>7</v>
      </c>
      <c r="K236" s="27">
        <v>50</v>
      </c>
      <c r="L236" s="70">
        <f t="shared" si="10"/>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c r="AG236" s="93">
        <f t="shared" si="11"/>
        <v>0</v>
      </c>
    </row>
    <row r="237" spans="1:33" ht="105.6" hidden="1">
      <c r="A237" s="61" t="s">
        <v>56</v>
      </c>
      <c r="B237" s="24" t="s">
        <v>57</v>
      </c>
      <c r="C237" s="24" t="s">
        <v>58</v>
      </c>
      <c r="D237" s="45" t="s">
        <v>59</v>
      </c>
      <c r="E237" s="45" t="s">
        <v>60</v>
      </c>
      <c r="F237" s="58" t="s">
        <v>61</v>
      </c>
      <c r="G237" s="42" t="s">
        <v>10</v>
      </c>
      <c r="H237" s="26" t="s">
        <v>5</v>
      </c>
      <c r="I237" s="24" t="s">
        <v>12</v>
      </c>
      <c r="J237" s="38" t="s">
        <v>7</v>
      </c>
      <c r="K237" s="53">
        <v>50</v>
      </c>
      <c r="L237" s="70">
        <f t="shared" si="10"/>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c r="AG237" s="93">
        <f t="shared" si="11"/>
        <v>0</v>
      </c>
    </row>
    <row r="238" spans="1:33" ht="39.6" hidden="1">
      <c r="A238" s="61" t="s">
        <v>56</v>
      </c>
      <c r="B238" s="24" t="s">
        <v>221</v>
      </c>
      <c r="C238" s="24" t="s">
        <v>222</v>
      </c>
      <c r="D238" s="24" t="s">
        <v>237</v>
      </c>
      <c r="E238" s="24" t="s">
        <v>238</v>
      </c>
      <c r="F238" s="25" t="s">
        <v>239</v>
      </c>
      <c r="G238" s="42" t="s">
        <v>7</v>
      </c>
      <c r="H238" s="26" t="s">
        <v>8</v>
      </c>
      <c r="I238" s="24" t="s">
        <v>9</v>
      </c>
      <c r="J238" s="38" t="s">
        <v>10</v>
      </c>
      <c r="K238" s="53">
        <v>70</v>
      </c>
      <c r="L238" s="70">
        <f t="shared" si="10"/>
        <v>3.6383481899217751E-2</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c r="AG238" s="93">
        <f t="shared" si="11"/>
        <v>0</v>
      </c>
    </row>
    <row r="239" spans="1:33" ht="39.6" hidden="1">
      <c r="A239" s="61" t="s">
        <v>56</v>
      </c>
      <c r="B239" s="24" t="s">
        <v>221</v>
      </c>
      <c r="C239" s="24" t="s">
        <v>222</v>
      </c>
      <c r="D239" s="24" t="s">
        <v>237</v>
      </c>
      <c r="E239" s="24" t="s">
        <v>238</v>
      </c>
      <c r="F239" s="25" t="s">
        <v>239</v>
      </c>
      <c r="G239" s="42" t="s">
        <v>7</v>
      </c>
      <c r="H239" s="26" t="s">
        <v>8</v>
      </c>
      <c r="I239" s="24" t="s">
        <v>9</v>
      </c>
      <c r="J239" s="38" t="s">
        <v>10</v>
      </c>
      <c r="K239" s="53">
        <v>70</v>
      </c>
      <c r="L239" s="70">
        <f t="shared" si="10"/>
        <v>3.6383481899217751E-2</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c r="AG239" s="93">
        <f t="shared" si="11"/>
        <v>0</v>
      </c>
    </row>
    <row r="240" spans="1:33" ht="26.45" hidden="1">
      <c r="A240" s="61" t="s">
        <v>56</v>
      </c>
      <c r="B240" s="24" t="s">
        <v>221</v>
      </c>
      <c r="C240" s="24" t="s">
        <v>222</v>
      </c>
      <c r="D240" s="24" t="s">
        <v>247</v>
      </c>
      <c r="E240" s="24" t="s">
        <v>248</v>
      </c>
      <c r="F240" s="58" t="s">
        <v>61</v>
      </c>
      <c r="G240" s="42" t="s">
        <v>7</v>
      </c>
      <c r="H240" s="26" t="s">
        <v>11</v>
      </c>
      <c r="I240" s="24" t="s">
        <v>12</v>
      </c>
      <c r="J240" s="38" t="s">
        <v>10</v>
      </c>
      <c r="K240" s="53">
        <v>70</v>
      </c>
      <c r="L240" s="70">
        <f t="shared" si="10"/>
        <v>3.6383481899217751E-2</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c r="AG240" s="93">
        <f t="shared" si="11"/>
        <v>0</v>
      </c>
    </row>
    <row r="241" spans="1:33" ht="26.45" hidden="1">
      <c r="A241" s="61" t="s">
        <v>56</v>
      </c>
      <c r="B241" s="24" t="s">
        <v>221</v>
      </c>
      <c r="C241" s="24" t="s">
        <v>222</v>
      </c>
      <c r="D241" s="24" t="s">
        <v>247</v>
      </c>
      <c r="E241" s="24" t="s">
        <v>248</v>
      </c>
      <c r="F241" s="58" t="s">
        <v>61</v>
      </c>
      <c r="G241" s="42" t="s">
        <v>7</v>
      </c>
      <c r="H241" s="26" t="s">
        <v>11</v>
      </c>
      <c r="I241" s="24" t="s">
        <v>9</v>
      </c>
      <c r="J241" s="38" t="s">
        <v>10</v>
      </c>
      <c r="K241" s="53">
        <v>70</v>
      </c>
      <c r="L241" s="70">
        <f t="shared" si="10"/>
        <v>3.6383481899217751E-2</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c r="AG241" s="93">
        <f t="shared" si="11"/>
        <v>0</v>
      </c>
    </row>
    <row r="242" spans="1:33" ht="105.6" hidden="1">
      <c r="A242" s="61" t="s">
        <v>56</v>
      </c>
      <c r="B242" s="24" t="s">
        <v>57</v>
      </c>
      <c r="C242" s="24" t="s">
        <v>58</v>
      </c>
      <c r="D242" s="45" t="s">
        <v>59</v>
      </c>
      <c r="E242" s="45" t="s">
        <v>60</v>
      </c>
      <c r="F242" s="58" t="s">
        <v>61</v>
      </c>
      <c r="G242" s="42" t="s">
        <v>10</v>
      </c>
      <c r="H242" s="26" t="s">
        <v>5</v>
      </c>
      <c r="I242" s="24" t="s">
        <v>9</v>
      </c>
      <c r="J242" s="38" t="s">
        <v>7</v>
      </c>
      <c r="K242" s="53">
        <v>50</v>
      </c>
      <c r="L242" s="70">
        <f t="shared" si="10"/>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c r="AG242" s="93">
        <f t="shared" si="11"/>
        <v>0</v>
      </c>
    </row>
    <row r="243" spans="1:33" ht="105.6" hidden="1">
      <c r="A243" s="61" t="s">
        <v>56</v>
      </c>
      <c r="B243" s="24" t="s">
        <v>57</v>
      </c>
      <c r="C243" s="24" t="s">
        <v>58</v>
      </c>
      <c r="D243" s="45" t="s">
        <v>59</v>
      </c>
      <c r="E243" s="45" t="s">
        <v>60</v>
      </c>
      <c r="F243" s="58" t="s">
        <v>61</v>
      </c>
      <c r="G243" s="42" t="s">
        <v>10</v>
      </c>
      <c r="H243" s="26" t="s">
        <v>5</v>
      </c>
      <c r="I243" s="24" t="s">
        <v>6</v>
      </c>
      <c r="J243" s="38" t="s">
        <v>7</v>
      </c>
      <c r="K243" s="53">
        <v>50</v>
      </c>
      <c r="L243" s="70">
        <f t="shared" si="10"/>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c r="AG243" s="93">
        <f t="shared" si="11"/>
        <v>0</v>
      </c>
    </row>
    <row r="244" spans="1:33" ht="26.45" hidden="1">
      <c r="A244" s="61" t="s">
        <v>56</v>
      </c>
      <c r="B244" s="24" t="s">
        <v>221</v>
      </c>
      <c r="C244" s="24" t="s">
        <v>222</v>
      </c>
      <c r="D244" s="24" t="s">
        <v>223</v>
      </c>
      <c r="E244" s="24" t="s">
        <v>224</v>
      </c>
      <c r="F244" s="58" t="s">
        <v>61</v>
      </c>
      <c r="G244" s="42" t="s">
        <v>7</v>
      </c>
      <c r="H244" s="26" t="s">
        <v>8</v>
      </c>
      <c r="I244" s="24" t="s">
        <v>9</v>
      </c>
      <c r="J244" s="38" t="s">
        <v>10</v>
      </c>
      <c r="K244" s="53">
        <v>70</v>
      </c>
      <c r="L244" s="70">
        <f t="shared" si="10"/>
        <v>3.6383481899217751E-2</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c r="AG244" s="93">
        <f t="shared" si="11"/>
        <v>0</v>
      </c>
    </row>
    <row r="245" spans="1:33" ht="105.6" hidden="1">
      <c r="A245" s="61" t="s">
        <v>56</v>
      </c>
      <c r="B245" s="24" t="s">
        <v>57</v>
      </c>
      <c r="C245" s="24" t="s">
        <v>58</v>
      </c>
      <c r="D245" s="45" t="s">
        <v>59</v>
      </c>
      <c r="E245" s="45" t="s">
        <v>60</v>
      </c>
      <c r="F245" s="58" t="s">
        <v>61</v>
      </c>
      <c r="G245" s="42" t="s">
        <v>10</v>
      </c>
      <c r="H245" s="26" t="s">
        <v>5</v>
      </c>
      <c r="I245" s="24" t="s">
        <v>12</v>
      </c>
      <c r="J245" s="38" t="s">
        <v>7</v>
      </c>
      <c r="K245" s="53">
        <v>50</v>
      </c>
      <c r="L245" s="70">
        <f t="shared" si="10"/>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c r="AG245" s="93">
        <f t="shared" si="11"/>
        <v>0</v>
      </c>
    </row>
    <row r="246" spans="1:33" ht="39.6" hidden="1">
      <c r="A246" s="56" t="s">
        <v>56</v>
      </c>
      <c r="B246" s="24" t="s">
        <v>66</v>
      </c>
      <c r="C246" s="24" t="s">
        <v>67</v>
      </c>
      <c r="D246" s="45" t="s">
        <v>140</v>
      </c>
      <c r="E246" s="45" t="s">
        <v>141</v>
      </c>
      <c r="F246" s="58" t="s">
        <v>142</v>
      </c>
      <c r="G246" s="42" t="s">
        <v>7</v>
      </c>
      <c r="H246" s="26" t="s">
        <v>8</v>
      </c>
      <c r="I246" s="24" t="s">
        <v>12</v>
      </c>
      <c r="J246" s="38" t="s">
        <v>10</v>
      </c>
      <c r="K246" s="53">
        <v>70</v>
      </c>
      <c r="L246" s="70">
        <f t="shared" si="10"/>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c r="AG246" s="93">
        <f t="shared" si="11"/>
        <v>0</v>
      </c>
    </row>
    <row r="247" spans="1:33" ht="39.6" hidden="1">
      <c r="A247" s="56" t="s">
        <v>56</v>
      </c>
      <c r="B247" s="24" t="s">
        <v>66</v>
      </c>
      <c r="C247" s="24" t="s">
        <v>67</v>
      </c>
      <c r="D247" s="45" t="s">
        <v>140</v>
      </c>
      <c r="E247" s="45" t="s">
        <v>141</v>
      </c>
      <c r="F247" s="58" t="s">
        <v>142</v>
      </c>
      <c r="G247" s="42" t="s">
        <v>7</v>
      </c>
      <c r="H247" s="26" t="s">
        <v>8</v>
      </c>
      <c r="I247" s="24" t="s">
        <v>6</v>
      </c>
      <c r="J247" s="38" t="s">
        <v>10</v>
      </c>
      <c r="K247" s="53">
        <v>70</v>
      </c>
      <c r="L247" s="70">
        <f t="shared" si="10"/>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c r="AG247" s="93">
        <f t="shared" si="11"/>
        <v>0</v>
      </c>
    </row>
    <row r="248" spans="1:33" ht="39.6" hidden="1">
      <c r="A248" s="56" t="s">
        <v>56</v>
      </c>
      <c r="B248" s="24" t="s">
        <v>66</v>
      </c>
      <c r="C248" s="24" t="s">
        <v>67</v>
      </c>
      <c r="D248" s="45" t="s">
        <v>140</v>
      </c>
      <c r="E248" s="45" t="s">
        <v>141</v>
      </c>
      <c r="F248" s="58" t="s">
        <v>142</v>
      </c>
      <c r="G248" s="42" t="s">
        <v>7</v>
      </c>
      <c r="H248" s="26" t="s">
        <v>8</v>
      </c>
      <c r="I248" s="24" t="s">
        <v>12</v>
      </c>
      <c r="J248" s="38" t="s">
        <v>10</v>
      </c>
      <c r="K248" s="53">
        <v>70</v>
      </c>
      <c r="L248" s="70">
        <f t="shared" si="10"/>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c r="AG248" s="93">
        <f t="shared" si="11"/>
        <v>0</v>
      </c>
    </row>
    <row r="249" spans="1:33" ht="39.6" hidden="1">
      <c r="A249" s="56" t="s">
        <v>56</v>
      </c>
      <c r="B249" s="24" t="s">
        <v>66</v>
      </c>
      <c r="C249" s="24" t="s">
        <v>67</v>
      </c>
      <c r="D249" s="45" t="s">
        <v>140</v>
      </c>
      <c r="E249" s="45" t="s">
        <v>141</v>
      </c>
      <c r="F249" s="58" t="s">
        <v>142</v>
      </c>
      <c r="G249" s="42" t="s">
        <v>7</v>
      </c>
      <c r="H249" s="26" t="s">
        <v>8</v>
      </c>
      <c r="I249" s="24" t="s">
        <v>9</v>
      </c>
      <c r="J249" s="38" t="s">
        <v>10</v>
      </c>
      <c r="K249" s="53">
        <v>70</v>
      </c>
      <c r="L249" s="70">
        <f t="shared" si="10"/>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c r="AG249" s="93">
        <f t="shared" si="11"/>
        <v>0</v>
      </c>
    </row>
    <row r="250" spans="1:33" ht="39.6" hidden="1">
      <c r="A250" s="56" t="s">
        <v>56</v>
      </c>
      <c r="B250" s="24" t="s">
        <v>66</v>
      </c>
      <c r="C250" s="24" t="s">
        <v>67</v>
      </c>
      <c r="D250" s="45" t="s">
        <v>140</v>
      </c>
      <c r="E250" s="45" t="s">
        <v>141</v>
      </c>
      <c r="F250" s="58" t="s">
        <v>142</v>
      </c>
      <c r="G250" s="42" t="s">
        <v>7</v>
      </c>
      <c r="H250" s="26" t="s">
        <v>8</v>
      </c>
      <c r="I250" s="24" t="s">
        <v>6</v>
      </c>
      <c r="J250" s="38" t="s">
        <v>10</v>
      </c>
      <c r="K250" s="53">
        <v>70</v>
      </c>
      <c r="L250" s="70">
        <f t="shared" si="10"/>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c r="AG250" s="93">
        <f t="shared" si="11"/>
        <v>0</v>
      </c>
    </row>
    <row r="251" spans="1:33" ht="26.45" hidden="1">
      <c r="A251" s="56" t="s">
        <v>56</v>
      </c>
      <c r="B251" s="24" t="s">
        <v>66</v>
      </c>
      <c r="C251" s="24" t="s">
        <v>67</v>
      </c>
      <c r="D251" s="45" t="s">
        <v>140</v>
      </c>
      <c r="E251" s="45" t="s">
        <v>141</v>
      </c>
      <c r="F251" s="58" t="s">
        <v>142</v>
      </c>
      <c r="G251" s="42" t="s">
        <v>7</v>
      </c>
      <c r="H251" s="26" t="s">
        <v>8</v>
      </c>
      <c r="I251" s="24" t="s">
        <v>12</v>
      </c>
      <c r="J251" s="38" t="s">
        <v>10</v>
      </c>
      <c r="K251" s="53">
        <v>70</v>
      </c>
      <c r="L251" s="70">
        <f t="shared" si="10"/>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c r="AG251" s="93">
        <f t="shared" si="11"/>
        <v>0</v>
      </c>
    </row>
    <row r="252" spans="1:33" ht="26.45" hidden="1">
      <c r="A252" s="56" t="s">
        <v>56</v>
      </c>
      <c r="B252" s="24" t="s">
        <v>66</v>
      </c>
      <c r="C252" s="24" t="s">
        <v>67</v>
      </c>
      <c r="D252" s="45" t="s">
        <v>140</v>
      </c>
      <c r="E252" s="45" t="s">
        <v>141</v>
      </c>
      <c r="F252" s="58" t="s">
        <v>142</v>
      </c>
      <c r="G252" s="42" t="s">
        <v>7</v>
      </c>
      <c r="H252" s="26" t="s">
        <v>8</v>
      </c>
      <c r="I252" s="24" t="s">
        <v>12</v>
      </c>
      <c r="J252" s="38" t="s">
        <v>10</v>
      </c>
      <c r="K252" s="53">
        <v>70</v>
      </c>
      <c r="L252" s="70">
        <f t="shared" si="10"/>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c r="AG252" s="93">
        <f t="shared" si="11"/>
        <v>0</v>
      </c>
    </row>
    <row r="253" spans="1:33" ht="26.45" hidden="1">
      <c r="A253" s="56" t="s">
        <v>56</v>
      </c>
      <c r="B253" s="24" t="s">
        <v>66</v>
      </c>
      <c r="C253" s="24" t="s">
        <v>67</v>
      </c>
      <c r="D253" s="45" t="s">
        <v>140</v>
      </c>
      <c r="E253" s="45" t="s">
        <v>141</v>
      </c>
      <c r="F253" s="58" t="s">
        <v>142</v>
      </c>
      <c r="G253" s="42" t="s">
        <v>7</v>
      </c>
      <c r="H253" s="26" t="s">
        <v>8</v>
      </c>
      <c r="I253" s="24" t="s">
        <v>12</v>
      </c>
      <c r="J253" s="38" t="s">
        <v>10</v>
      </c>
      <c r="K253" s="53">
        <v>70</v>
      </c>
      <c r="L253" s="70">
        <f t="shared" si="10"/>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c r="AG253" s="93">
        <f t="shared" si="11"/>
        <v>0</v>
      </c>
    </row>
    <row r="254" spans="1:33" ht="26.45" hidden="1">
      <c r="A254" s="56" t="s">
        <v>56</v>
      </c>
      <c r="B254" s="24" t="s">
        <v>66</v>
      </c>
      <c r="C254" s="24" t="s">
        <v>67</v>
      </c>
      <c r="D254" s="45" t="s">
        <v>140</v>
      </c>
      <c r="E254" s="45" t="s">
        <v>141</v>
      </c>
      <c r="F254" s="58" t="s">
        <v>142</v>
      </c>
      <c r="G254" s="42" t="s">
        <v>7</v>
      </c>
      <c r="H254" s="26" t="s">
        <v>8</v>
      </c>
      <c r="I254" s="24" t="s">
        <v>9</v>
      </c>
      <c r="J254" s="38" t="s">
        <v>10</v>
      </c>
      <c r="K254" s="53">
        <v>70</v>
      </c>
      <c r="L254" s="70">
        <f t="shared" si="10"/>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c r="AG254" s="93">
        <f t="shared" si="11"/>
        <v>0</v>
      </c>
    </row>
    <row r="255" spans="1:33" ht="26.45" hidden="1">
      <c r="A255" s="56" t="s">
        <v>56</v>
      </c>
      <c r="B255" s="24" t="s">
        <v>66</v>
      </c>
      <c r="C255" s="24" t="s">
        <v>67</v>
      </c>
      <c r="D255" s="45" t="s">
        <v>140</v>
      </c>
      <c r="E255" s="45" t="s">
        <v>141</v>
      </c>
      <c r="F255" s="58" t="s">
        <v>142</v>
      </c>
      <c r="G255" s="42" t="s">
        <v>7</v>
      </c>
      <c r="H255" s="26" t="s">
        <v>8</v>
      </c>
      <c r="I255" s="24" t="s">
        <v>6</v>
      </c>
      <c r="J255" s="38" t="s">
        <v>10</v>
      </c>
      <c r="K255" s="53">
        <v>70</v>
      </c>
      <c r="L255" s="70">
        <f t="shared" si="10"/>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c r="AG255" s="93">
        <f t="shared" si="11"/>
        <v>0</v>
      </c>
    </row>
    <row r="256" spans="1:33" ht="39.6" hidden="1">
      <c r="A256" s="56" t="s">
        <v>56</v>
      </c>
      <c r="B256" s="24" t="s">
        <v>66</v>
      </c>
      <c r="C256" s="24" t="s">
        <v>67</v>
      </c>
      <c r="D256" s="45" t="s">
        <v>140</v>
      </c>
      <c r="E256" s="45" t="s">
        <v>141</v>
      </c>
      <c r="F256" s="58" t="s">
        <v>142</v>
      </c>
      <c r="G256" s="42" t="s">
        <v>7</v>
      </c>
      <c r="H256" s="26" t="s">
        <v>11</v>
      </c>
      <c r="I256" s="24" t="s">
        <v>9</v>
      </c>
      <c r="J256" s="38" t="s">
        <v>10</v>
      </c>
      <c r="K256" s="53">
        <v>70</v>
      </c>
      <c r="L256" s="70">
        <f t="shared" si="10"/>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c r="AG256" s="93">
        <f t="shared" si="11"/>
        <v>0</v>
      </c>
    </row>
    <row r="257" spans="1:33" ht="26.45" hidden="1">
      <c r="A257" s="56" t="s">
        <v>56</v>
      </c>
      <c r="B257" s="24" t="s">
        <v>66</v>
      </c>
      <c r="C257" s="24" t="s">
        <v>67</v>
      </c>
      <c r="D257" s="45" t="s">
        <v>140</v>
      </c>
      <c r="E257" s="45" t="s">
        <v>141</v>
      </c>
      <c r="F257" s="58" t="s">
        <v>142</v>
      </c>
      <c r="G257" s="42" t="s">
        <v>7</v>
      </c>
      <c r="H257" s="26" t="s">
        <v>11</v>
      </c>
      <c r="I257" s="24" t="s">
        <v>12</v>
      </c>
      <c r="J257" s="38" t="s">
        <v>10</v>
      </c>
      <c r="K257" s="53">
        <v>70</v>
      </c>
      <c r="L257" s="70">
        <f t="shared" si="10"/>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c r="AG257" s="93">
        <f t="shared" si="11"/>
        <v>0</v>
      </c>
    </row>
    <row r="258" spans="1:33" ht="105.6" hidden="1">
      <c r="A258" s="61" t="s">
        <v>56</v>
      </c>
      <c r="B258" s="24" t="s">
        <v>57</v>
      </c>
      <c r="C258" s="24" t="s">
        <v>58</v>
      </c>
      <c r="D258" s="45" t="s">
        <v>59</v>
      </c>
      <c r="E258" s="45" t="s">
        <v>60</v>
      </c>
      <c r="F258" s="58" t="s">
        <v>61</v>
      </c>
      <c r="G258" s="42" t="s">
        <v>10</v>
      </c>
      <c r="H258" s="26" t="s">
        <v>5</v>
      </c>
      <c r="I258" s="24" t="s">
        <v>9</v>
      </c>
      <c r="J258" s="38" t="s">
        <v>7</v>
      </c>
      <c r="K258" s="53">
        <v>50</v>
      </c>
      <c r="L258" s="70">
        <f t="shared" si="10"/>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c r="AG258" s="93">
        <f t="shared" si="11"/>
        <v>0</v>
      </c>
    </row>
    <row r="259" spans="1:33" ht="105.6" hidden="1">
      <c r="A259" s="61" t="s">
        <v>56</v>
      </c>
      <c r="B259" s="24" t="s">
        <v>57</v>
      </c>
      <c r="C259" s="24" t="s">
        <v>58</v>
      </c>
      <c r="D259" s="45" t="s">
        <v>59</v>
      </c>
      <c r="E259" s="45" t="s">
        <v>60</v>
      </c>
      <c r="F259" s="58" t="s">
        <v>61</v>
      </c>
      <c r="G259" s="42" t="s">
        <v>10</v>
      </c>
      <c r="H259" s="26" t="s">
        <v>5</v>
      </c>
      <c r="I259" s="24" t="s">
        <v>6</v>
      </c>
      <c r="J259" s="38" t="s">
        <v>7</v>
      </c>
      <c r="K259" s="53">
        <v>50</v>
      </c>
      <c r="L259" s="70">
        <f t="shared" ref="L259:L322" si="12">(($N259/2.39)/115)*10</f>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c r="AG259" s="93">
        <f t="shared" si="11"/>
        <v>0</v>
      </c>
    </row>
    <row r="260" spans="1:33" ht="105.6" hidden="1">
      <c r="A260" s="61" t="s">
        <v>56</v>
      </c>
      <c r="B260" s="24" t="s">
        <v>57</v>
      </c>
      <c r="C260" s="24" t="s">
        <v>58</v>
      </c>
      <c r="D260" s="45" t="s">
        <v>150</v>
      </c>
      <c r="E260" s="45" t="s">
        <v>151</v>
      </c>
      <c r="F260" s="58" t="s">
        <v>61</v>
      </c>
      <c r="G260" s="42" t="s">
        <v>10</v>
      </c>
      <c r="H260" s="26" t="s">
        <v>5</v>
      </c>
      <c r="I260" s="24" t="s">
        <v>12</v>
      </c>
      <c r="J260" s="38" t="s">
        <v>7</v>
      </c>
      <c r="K260" s="53">
        <v>40</v>
      </c>
      <c r="L260" s="70">
        <f t="shared" si="12"/>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c r="AG260" s="93">
        <f t="shared" si="11"/>
        <v>0</v>
      </c>
    </row>
    <row r="261" spans="1:33" ht="105.6" hidden="1">
      <c r="A261" s="61" t="s">
        <v>56</v>
      </c>
      <c r="B261" s="24" t="s">
        <v>57</v>
      </c>
      <c r="C261" s="24" t="s">
        <v>58</v>
      </c>
      <c r="D261" s="45" t="s">
        <v>150</v>
      </c>
      <c r="E261" s="45" t="s">
        <v>151</v>
      </c>
      <c r="F261" s="58" t="s">
        <v>61</v>
      </c>
      <c r="G261" s="42" t="s">
        <v>10</v>
      </c>
      <c r="H261" s="26" t="s">
        <v>5</v>
      </c>
      <c r="I261" s="24" t="s">
        <v>9</v>
      </c>
      <c r="J261" s="38" t="s">
        <v>7</v>
      </c>
      <c r="K261" s="53">
        <v>40</v>
      </c>
      <c r="L261" s="70">
        <f t="shared" si="12"/>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c r="AG261" s="93">
        <f t="shared" si="11"/>
        <v>0</v>
      </c>
    </row>
    <row r="262" spans="1:33" ht="105.6" hidden="1">
      <c r="A262" s="61" t="s">
        <v>56</v>
      </c>
      <c r="B262" s="24" t="s">
        <v>57</v>
      </c>
      <c r="C262" s="24" t="s">
        <v>58</v>
      </c>
      <c r="D262" s="45" t="s">
        <v>150</v>
      </c>
      <c r="E262" s="45" t="s">
        <v>151</v>
      </c>
      <c r="F262" s="58" t="s">
        <v>61</v>
      </c>
      <c r="G262" s="42" t="s">
        <v>10</v>
      </c>
      <c r="H262" s="26" t="s">
        <v>5</v>
      </c>
      <c r="I262" s="24" t="s">
        <v>6</v>
      </c>
      <c r="J262" s="38" t="s">
        <v>7</v>
      </c>
      <c r="K262" s="53">
        <v>40</v>
      </c>
      <c r="L262" s="70">
        <f t="shared" si="12"/>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c r="AG262" s="93">
        <f t="shared" ref="AG262:AG325" si="13">ROUND(L262,0)</f>
        <v>0</v>
      </c>
    </row>
    <row r="263" spans="1:33" ht="105.6" hidden="1">
      <c r="A263" s="61" t="s">
        <v>56</v>
      </c>
      <c r="B263" s="24" t="s">
        <v>57</v>
      </c>
      <c r="C263" s="24" t="s">
        <v>58</v>
      </c>
      <c r="D263" s="45" t="s">
        <v>150</v>
      </c>
      <c r="E263" s="45" t="s">
        <v>151</v>
      </c>
      <c r="F263" s="58" t="s">
        <v>61</v>
      </c>
      <c r="G263" s="42" t="s">
        <v>10</v>
      </c>
      <c r="H263" s="26" t="s">
        <v>5</v>
      </c>
      <c r="I263" s="24" t="s">
        <v>12</v>
      </c>
      <c r="J263" s="38" t="s">
        <v>7</v>
      </c>
      <c r="K263" s="53">
        <v>40</v>
      </c>
      <c r="L263" s="70">
        <f t="shared" si="12"/>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c r="AG263" s="93">
        <f t="shared" si="13"/>
        <v>0</v>
      </c>
    </row>
    <row r="264" spans="1:33" ht="105.6" hidden="1">
      <c r="A264" s="61" t="s">
        <v>56</v>
      </c>
      <c r="B264" s="24" t="s">
        <v>57</v>
      </c>
      <c r="C264" s="24" t="s">
        <v>58</v>
      </c>
      <c r="D264" s="45" t="s">
        <v>150</v>
      </c>
      <c r="E264" s="45" t="s">
        <v>151</v>
      </c>
      <c r="F264" s="58" t="s">
        <v>61</v>
      </c>
      <c r="G264" s="42" t="s">
        <v>10</v>
      </c>
      <c r="H264" s="26" t="s">
        <v>5</v>
      </c>
      <c r="I264" s="24" t="s">
        <v>9</v>
      </c>
      <c r="J264" s="38" t="s">
        <v>7</v>
      </c>
      <c r="K264" s="53">
        <v>40</v>
      </c>
      <c r="L264" s="70">
        <f t="shared" si="12"/>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c r="AG264" s="93">
        <f t="shared" si="13"/>
        <v>0</v>
      </c>
    </row>
    <row r="265" spans="1:33" ht="105.6" hidden="1">
      <c r="A265" s="61" t="s">
        <v>56</v>
      </c>
      <c r="B265" s="24" t="s">
        <v>57</v>
      </c>
      <c r="C265" s="24" t="s">
        <v>58</v>
      </c>
      <c r="D265" s="45" t="s">
        <v>150</v>
      </c>
      <c r="E265" s="45" t="s">
        <v>151</v>
      </c>
      <c r="F265" s="58" t="s">
        <v>61</v>
      </c>
      <c r="G265" s="42" t="s">
        <v>10</v>
      </c>
      <c r="H265" s="26" t="s">
        <v>5</v>
      </c>
      <c r="I265" s="24" t="s">
        <v>6</v>
      </c>
      <c r="J265" s="38" t="s">
        <v>7</v>
      </c>
      <c r="K265" s="53">
        <v>40</v>
      </c>
      <c r="L265" s="70">
        <f t="shared" si="12"/>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c r="AG265" s="93">
        <f t="shared" si="13"/>
        <v>0</v>
      </c>
    </row>
    <row r="266" spans="1:33" ht="105.6" hidden="1">
      <c r="A266" s="61" t="s">
        <v>56</v>
      </c>
      <c r="B266" s="24" t="s">
        <v>57</v>
      </c>
      <c r="C266" s="24" t="s">
        <v>58</v>
      </c>
      <c r="D266" s="45" t="s">
        <v>150</v>
      </c>
      <c r="E266" s="45" t="s">
        <v>151</v>
      </c>
      <c r="F266" s="58" t="s">
        <v>61</v>
      </c>
      <c r="G266" s="42" t="s">
        <v>10</v>
      </c>
      <c r="H266" s="26" t="s">
        <v>5</v>
      </c>
      <c r="I266" s="24" t="s">
        <v>12</v>
      </c>
      <c r="J266" s="38" t="s">
        <v>7</v>
      </c>
      <c r="K266" s="53">
        <v>40</v>
      </c>
      <c r="L266" s="70">
        <f t="shared" si="12"/>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c r="AG266" s="93">
        <f t="shared" si="13"/>
        <v>0</v>
      </c>
    </row>
    <row r="267" spans="1:33" ht="105.6" hidden="1">
      <c r="A267" s="61" t="s">
        <v>56</v>
      </c>
      <c r="B267" s="24" t="s">
        <v>57</v>
      </c>
      <c r="C267" s="24" t="s">
        <v>58</v>
      </c>
      <c r="D267" s="45" t="s">
        <v>150</v>
      </c>
      <c r="E267" s="45" t="s">
        <v>151</v>
      </c>
      <c r="F267" s="58" t="s">
        <v>61</v>
      </c>
      <c r="G267" s="42" t="s">
        <v>10</v>
      </c>
      <c r="H267" s="26" t="s">
        <v>5</v>
      </c>
      <c r="I267" s="24" t="s">
        <v>9</v>
      </c>
      <c r="J267" s="24" t="s">
        <v>7</v>
      </c>
      <c r="K267" s="27">
        <v>40</v>
      </c>
      <c r="L267" s="70">
        <f t="shared" si="12"/>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c r="AG267" s="93">
        <f t="shared" si="13"/>
        <v>0</v>
      </c>
    </row>
    <row r="268" spans="1:33" ht="105.6" hidden="1">
      <c r="A268" s="61" t="s">
        <v>56</v>
      </c>
      <c r="B268" s="24" t="s">
        <v>57</v>
      </c>
      <c r="C268" s="24" t="s">
        <v>58</v>
      </c>
      <c r="D268" s="45" t="s">
        <v>150</v>
      </c>
      <c r="E268" s="45" t="s">
        <v>151</v>
      </c>
      <c r="F268" s="58" t="s">
        <v>61</v>
      </c>
      <c r="G268" s="42" t="s">
        <v>10</v>
      </c>
      <c r="H268" s="26" t="s">
        <v>5</v>
      </c>
      <c r="I268" s="24" t="s">
        <v>6</v>
      </c>
      <c r="J268" s="24" t="s">
        <v>7</v>
      </c>
      <c r="K268" s="27">
        <v>40</v>
      </c>
      <c r="L268" s="70">
        <f t="shared" si="12"/>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c r="AG268" s="93">
        <f t="shared" si="13"/>
        <v>0</v>
      </c>
    </row>
    <row r="269" spans="1:33" ht="105.6" hidden="1">
      <c r="A269" s="61" t="s">
        <v>56</v>
      </c>
      <c r="B269" s="24" t="s">
        <v>57</v>
      </c>
      <c r="C269" s="24" t="s">
        <v>58</v>
      </c>
      <c r="D269" s="45" t="s">
        <v>150</v>
      </c>
      <c r="E269" s="45" t="s">
        <v>151</v>
      </c>
      <c r="F269" s="58" t="s">
        <v>61</v>
      </c>
      <c r="G269" s="42" t="s">
        <v>10</v>
      </c>
      <c r="H269" s="26" t="s">
        <v>5</v>
      </c>
      <c r="I269" s="24" t="s">
        <v>12</v>
      </c>
      <c r="J269" s="24" t="s">
        <v>7</v>
      </c>
      <c r="K269" s="27">
        <v>40</v>
      </c>
      <c r="L269" s="70">
        <f t="shared" si="12"/>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c r="AG269" s="93">
        <f t="shared" si="13"/>
        <v>0</v>
      </c>
    </row>
    <row r="270" spans="1:33" ht="105.6" hidden="1">
      <c r="A270" s="61" t="s">
        <v>56</v>
      </c>
      <c r="B270" s="24" t="s">
        <v>57</v>
      </c>
      <c r="C270" s="24" t="s">
        <v>58</v>
      </c>
      <c r="D270" s="45" t="s">
        <v>150</v>
      </c>
      <c r="E270" s="45" t="s">
        <v>151</v>
      </c>
      <c r="F270" s="58" t="s">
        <v>61</v>
      </c>
      <c r="G270" s="42" t="s">
        <v>10</v>
      </c>
      <c r="H270" s="26" t="s">
        <v>5</v>
      </c>
      <c r="I270" s="24" t="s">
        <v>9</v>
      </c>
      <c r="J270" s="24" t="s">
        <v>7</v>
      </c>
      <c r="K270" s="27">
        <v>40</v>
      </c>
      <c r="L270" s="70">
        <f t="shared" si="12"/>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c r="AG270" s="93">
        <f t="shared" si="13"/>
        <v>0</v>
      </c>
    </row>
    <row r="271" spans="1:33" ht="105.6" hidden="1">
      <c r="A271" s="61" t="s">
        <v>56</v>
      </c>
      <c r="B271" s="24" t="s">
        <v>57</v>
      </c>
      <c r="C271" s="24" t="s">
        <v>58</v>
      </c>
      <c r="D271" s="45" t="s">
        <v>150</v>
      </c>
      <c r="E271" s="45" t="s">
        <v>151</v>
      </c>
      <c r="F271" s="58" t="s">
        <v>61</v>
      </c>
      <c r="G271" s="42" t="s">
        <v>10</v>
      </c>
      <c r="H271" s="26" t="s">
        <v>5</v>
      </c>
      <c r="I271" s="24" t="s">
        <v>6</v>
      </c>
      <c r="J271" s="24" t="s">
        <v>7</v>
      </c>
      <c r="K271" s="27">
        <v>40</v>
      </c>
      <c r="L271" s="70">
        <f t="shared" si="12"/>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c r="AG271" s="93">
        <f t="shared" si="13"/>
        <v>0</v>
      </c>
    </row>
    <row r="272" spans="1:33" ht="39.6" hidden="1">
      <c r="A272" s="56" t="s">
        <v>56</v>
      </c>
      <c r="B272" s="24" t="s">
        <v>66</v>
      </c>
      <c r="C272" s="24" t="s">
        <v>67</v>
      </c>
      <c r="D272" s="45" t="s">
        <v>72</v>
      </c>
      <c r="E272" s="45" t="s">
        <v>73</v>
      </c>
      <c r="F272" s="58" t="s">
        <v>61</v>
      </c>
      <c r="G272" s="42" t="s">
        <v>7</v>
      </c>
      <c r="H272" s="26" t="s">
        <v>8</v>
      </c>
      <c r="I272" s="24" t="s">
        <v>12</v>
      </c>
      <c r="J272" s="24" t="s">
        <v>10</v>
      </c>
      <c r="K272" s="27">
        <v>70</v>
      </c>
      <c r="L272" s="70">
        <f t="shared" si="12"/>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c r="AG272" s="93">
        <f t="shared" si="13"/>
        <v>0</v>
      </c>
    </row>
    <row r="273" spans="1:33" ht="39.6" hidden="1">
      <c r="A273" s="56" t="s">
        <v>56</v>
      </c>
      <c r="B273" s="24" t="s">
        <v>66</v>
      </c>
      <c r="C273" s="24" t="s">
        <v>67</v>
      </c>
      <c r="D273" s="45" t="s">
        <v>72</v>
      </c>
      <c r="E273" s="45" t="s">
        <v>73</v>
      </c>
      <c r="F273" s="58" t="s">
        <v>61</v>
      </c>
      <c r="G273" s="42" t="s">
        <v>7</v>
      </c>
      <c r="H273" s="26" t="s">
        <v>8</v>
      </c>
      <c r="I273" s="24" t="s">
        <v>9</v>
      </c>
      <c r="J273" s="24" t="s">
        <v>10</v>
      </c>
      <c r="K273" s="27">
        <v>70</v>
      </c>
      <c r="L273" s="70">
        <f t="shared" si="12"/>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c r="AG273" s="93">
        <f t="shared" si="13"/>
        <v>0</v>
      </c>
    </row>
    <row r="274" spans="1:33" ht="39.6" hidden="1">
      <c r="A274" s="56" t="s">
        <v>56</v>
      </c>
      <c r="B274" s="24" t="s">
        <v>66</v>
      </c>
      <c r="C274" s="24" t="s">
        <v>67</v>
      </c>
      <c r="D274" s="45" t="s">
        <v>72</v>
      </c>
      <c r="E274" s="45" t="s">
        <v>73</v>
      </c>
      <c r="F274" s="58" t="s">
        <v>61</v>
      </c>
      <c r="G274" s="42" t="s">
        <v>7</v>
      </c>
      <c r="H274" s="26" t="s">
        <v>8</v>
      </c>
      <c r="I274" s="24" t="s">
        <v>6</v>
      </c>
      <c r="J274" s="24" t="s">
        <v>10</v>
      </c>
      <c r="K274" s="27">
        <v>70</v>
      </c>
      <c r="L274" s="70">
        <f t="shared" si="12"/>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c r="AG274" s="93">
        <f t="shared" si="13"/>
        <v>0</v>
      </c>
    </row>
    <row r="275" spans="1:33" ht="39.6" hidden="1">
      <c r="A275" s="56" t="s">
        <v>56</v>
      </c>
      <c r="B275" s="24" t="s">
        <v>66</v>
      </c>
      <c r="C275" s="24" t="s">
        <v>67</v>
      </c>
      <c r="D275" s="45" t="s">
        <v>72</v>
      </c>
      <c r="E275" s="45" t="s">
        <v>73</v>
      </c>
      <c r="F275" s="58" t="s">
        <v>61</v>
      </c>
      <c r="G275" s="42" t="s">
        <v>7</v>
      </c>
      <c r="H275" s="26" t="s">
        <v>8</v>
      </c>
      <c r="I275" s="24" t="s">
        <v>12</v>
      </c>
      <c r="J275" s="24" t="s">
        <v>10</v>
      </c>
      <c r="K275" s="27">
        <v>70</v>
      </c>
      <c r="L275" s="70">
        <f t="shared" si="12"/>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c r="AG275" s="93">
        <f t="shared" si="13"/>
        <v>0</v>
      </c>
    </row>
    <row r="276" spans="1:33" ht="39.6" hidden="1">
      <c r="A276" s="56" t="s">
        <v>56</v>
      </c>
      <c r="B276" s="24" t="s">
        <v>66</v>
      </c>
      <c r="C276" s="24" t="s">
        <v>67</v>
      </c>
      <c r="D276" s="45" t="s">
        <v>72</v>
      </c>
      <c r="E276" s="45" t="s">
        <v>73</v>
      </c>
      <c r="F276" s="58" t="s">
        <v>61</v>
      </c>
      <c r="G276" s="42" t="s">
        <v>7</v>
      </c>
      <c r="H276" s="26" t="s">
        <v>8</v>
      </c>
      <c r="I276" s="24" t="s">
        <v>9</v>
      </c>
      <c r="J276" s="24" t="s">
        <v>10</v>
      </c>
      <c r="K276" s="27">
        <v>70</v>
      </c>
      <c r="L276" s="70">
        <f t="shared" si="12"/>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c r="AG276" s="93">
        <f t="shared" si="13"/>
        <v>0</v>
      </c>
    </row>
    <row r="277" spans="1:33" ht="39.6" hidden="1">
      <c r="A277" s="56" t="s">
        <v>56</v>
      </c>
      <c r="B277" s="24" t="s">
        <v>66</v>
      </c>
      <c r="C277" s="24" t="s">
        <v>67</v>
      </c>
      <c r="D277" s="45" t="s">
        <v>72</v>
      </c>
      <c r="E277" s="45" t="s">
        <v>73</v>
      </c>
      <c r="F277" s="58" t="s">
        <v>61</v>
      </c>
      <c r="G277" s="42" t="s">
        <v>7</v>
      </c>
      <c r="H277" s="26" t="s">
        <v>8</v>
      </c>
      <c r="I277" s="24" t="s">
        <v>6</v>
      </c>
      <c r="J277" s="24" t="s">
        <v>10</v>
      </c>
      <c r="K277" s="27">
        <v>70</v>
      </c>
      <c r="L277" s="70">
        <f t="shared" si="12"/>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c r="AG277" s="93">
        <f t="shared" si="13"/>
        <v>0</v>
      </c>
    </row>
    <row r="278" spans="1:33" ht="26.45" hidden="1">
      <c r="A278" s="56" t="s">
        <v>56</v>
      </c>
      <c r="B278" s="24" t="s">
        <v>66</v>
      </c>
      <c r="C278" s="24" t="s">
        <v>67</v>
      </c>
      <c r="D278" s="45" t="s">
        <v>72</v>
      </c>
      <c r="E278" s="45" t="s">
        <v>73</v>
      </c>
      <c r="F278" s="58" t="s">
        <v>61</v>
      </c>
      <c r="G278" s="42" t="s">
        <v>7</v>
      </c>
      <c r="H278" s="26" t="s">
        <v>8</v>
      </c>
      <c r="I278" s="24" t="s">
        <v>12</v>
      </c>
      <c r="J278" s="24" t="s">
        <v>10</v>
      </c>
      <c r="K278" s="27">
        <v>70</v>
      </c>
      <c r="L278" s="70">
        <f t="shared" si="12"/>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c r="AG278" s="93">
        <f t="shared" si="13"/>
        <v>0</v>
      </c>
    </row>
    <row r="279" spans="1:33" ht="26.45" hidden="1">
      <c r="A279" s="56" t="s">
        <v>56</v>
      </c>
      <c r="B279" s="24" t="s">
        <v>66</v>
      </c>
      <c r="C279" s="24" t="s">
        <v>67</v>
      </c>
      <c r="D279" s="45" t="s">
        <v>72</v>
      </c>
      <c r="E279" s="45" t="s">
        <v>73</v>
      </c>
      <c r="F279" s="58" t="s">
        <v>61</v>
      </c>
      <c r="G279" s="42" t="s">
        <v>7</v>
      </c>
      <c r="H279" s="26" t="s">
        <v>8</v>
      </c>
      <c r="I279" s="24" t="s">
        <v>9</v>
      </c>
      <c r="J279" s="24" t="s">
        <v>10</v>
      </c>
      <c r="K279" s="27">
        <v>70</v>
      </c>
      <c r="L279" s="70">
        <f t="shared" si="12"/>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c r="AG279" s="93">
        <f t="shared" si="13"/>
        <v>0</v>
      </c>
    </row>
    <row r="280" spans="1:33" ht="26.45" hidden="1">
      <c r="A280" s="56" t="s">
        <v>56</v>
      </c>
      <c r="B280" s="24" t="s">
        <v>66</v>
      </c>
      <c r="C280" s="24" t="s">
        <v>67</v>
      </c>
      <c r="D280" s="45" t="s">
        <v>72</v>
      </c>
      <c r="E280" s="45" t="s">
        <v>73</v>
      </c>
      <c r="F280" s="58" t="s">
        <v>61</v>
      </c>
      <c r="G280" s="42" t="s">
        <v>7</v>
      </c>
      <c r="H280" s="26" t="s">
        <v>8</v>
      </c>
      <c r="I280" s="24" t="s">
        <v>6</v>
      </c>
      <c r="J280" s="24" t="s">
        <v>10</v>
      </c>
      <c r="K280" s="27">
        <v>70</v>
      </c>
      <c r="L280" s="70">
        <f t="shared" si="12"/>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c r="AG280" s="93">
        <f t="shared" si="13"/>
        <v>0</v>
      </c>
    </row>
    <row r="281" spans="1:33" ht="26.45" hidden="1">
      <c r="A281" s="56" t="s">
        <v>56</v>
      </c>
      <c r="B281" s="24" t="s">
        <v>66</v>
      </c>
      <c r="C281" s="24" t="s">
        <v>67</v>
      </c>
      <c r="D281" s="45" t="s">
        <v>72</v>
      </c>
      <c r="E281" s="45" t="s">
        <v>73</v>
      </c>
      <c r="F281" s="58" t="s">
        <v>61</v>
      </c>
      <c r="G281" s="42" t="s">
        <v>7</v>
      </c>
      <c r="H281" s="26" t="s">
        <v>8</v>
      </c>
      <c r="I281" s="24" t="s">
        <v>12</v>
      </c>
      <c r="J281" s="24" t="s">
        <v>10</v>
      </c>
      <c r="K281" s="27">
        <v>70</v>
      </c>
      <c r="L281" s="70">
        <f t="shared" si="12"/>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c r="AG281" s="93">
        <f t="shared" si="13"/>
        <v>0</v>
      </c>
    </row>
    <row r="282" spans="1:33" ht="26.45" hidden="1">
      <c r="A282" s="56" t="s">
        <v>56</v>
      </c>
      <c r="B282" s="62" t="s">
        <v>66</v>
      </c>
      <c r="C282" s="62" t="s">
        <v>67</v>
      </c>
      <c r="D282" s="63" t="s">
        <v>72</v>
      </c>
      <c r="E282" s="63" t="s">
        <v>73</v>
      </c>
      <c r="F282" s="58" t="s">
        <v>61</v>
      </c>
      <c r="G282" s="42" t="s">
        <v>7</v>
      </c>
      <c r="H282" s="26" t="s">
        <v>8</v>
      </c>
      <c r="I282" s="24" t="s">
        <v>6</v>
      </c>
      <c r="J282" s="24" t="s">
        <v>10</v>
      </c>
      <c r="K282" s="27">
        <v>70</v>
      </c>
      <c r="L282" s="70">
        <f t="shared" si="12"/>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c r="AG282" s="93">
        <f t="shared" si="13"/>
        <v>0</v>
      </c>
    </row>
    <row r="283" spans="1:33" ht="26.45" hidden="1">
      <c r="A283" s="56" t="s">
        <v>56</v>
      </c>
      <c r="B283" s="62" t="s">
        <v>66</v>
      </c>
      <c r="C283" s="62" t="s">
        <v>67</v>
      </c>
      <c r="D283" s="63" t="s">
        <v>72</v>
      </c>
      <c r="E283" s="63" t="s">
        <v>73</v>
      </c>
      <c r="F283" s="58" t="s">
        <v>61</v>
      </c>
      <c r="G283" s="42" t="s">
        <v>7</v>
      </c>
      <c r="H283" s="26" t="s">
        <v>8</v>
      </c>
      <c r="I283" s="24" t="s">
        <v>12</v>
      </c>
      <c r="J283" s="24" t="s">
        <v>10</v>
      </c>
      <c r="K283" s="27">
        <v>70</v>
      </c>
      <c r="L283" s="70">
        <f t="shared" si="12"/>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c r="AG283" s="93">
        <f t="shared" si="13"/>
        <v>0</v>
      </c>
    </row>
    <row r="284" spans="1:33" ht="26.45" hidden="1">
      <c r="A284" s="56" t="s">
        <v>56</v>
      </c>
      <c r="B284" s="62" t="s">
        <v>66</v>
      </c>
      <c r="C284" s="62" t="s">
        <v>67</v>
      </c>
      <c r="D284" s="63" t="s">
        <v>72</v>
      </c>
      <c r="E284" s="63" t="s">
        <v>73</v>
      </c>
      <c r="F284" s="58" t="s">
        <v>61</v>
      </c>
      <c r="G284" s="42" t="s">
        <v>7</v>
      </c>
      <c r="H284" s="26" t="s">
        <v>8</v>
      </c>
      <c r="I284" s="24" t="s">
        <v>9</v>
      </c>
      <c r="J284" s="24" t="s">
        <v>10</v>
      </c>
      <c r="K284" s="27">
        <v>70</v>
      </c>
      <c r="L284" s="70">
        <f t="shared" si="12"/>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c r="AG284" s="93">
        <f t="shared" si="13"/>
        <v>0</v>
      </c>
    </row>
    <row r="285" spans="1:33" ht="26.45" hidden="1">
      <c r="A285" s="56" t="s">
        <v>56</v>
      </c>
      <c r="B285" s="24" t="s">
        <v>66</v>
      </c>
      <c r="C285" s="24" t="s">
        <v>67</v>
      </c>
      <c r="D285" s="45" t="s">
        <v>72</v>
      </c>
      <c r="E285" s="45" t="s">
        <v>73</v>
      </c>
      <c r="F285" s="58" t="s">
        <v>61</v>
      </c>
      <c r="G285" s="42" t="s">
        <v>7</v>
      </c>
      <c r="H285" s="26" t="s">
        <v>8</v>
      </c>
      <c r="I285" s="24" t="s">
        <v>6</v>
      </c>
      <c r="J285" s="24" t="s">
        <v>10</v>
      </c>
      <c r="K285" s="27">
        <v>70</v>
      </c>
      <c r="L285" s="70">
        <f t="shared" si="12"/>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c r="AG285" s="93">
        <f t="shared" si="13"/>
        <v>0</v>
      </c>
    </row>
    <row r="286" spans="1:33" ht="39.6" hidden="1">
      <c r="A286" s="56" t="s">
        <v>56</v>
      </c>
      <c r="B286" s="24" t="s">
        <v>66</v>
      </c>
      <c r="C286" s="24" t="s">
        <v>67</v>
      </c>
      <c r="D286" s="45" t="s">
        <v>72</v>
      </c>
      <c r="E286" s="45" t="s">
        <v>73</v>
      </c>
      <c r="F286" s="58" t="s">
        <v>61</v>
      </c>
      <c r="G286" s="42" t="s">
        <v>7</v>
      </c>
      <c r="H286" s="26" t="s">
        <v>11</v>
      </c>
      <c r="I286" s="24" t="s">
        <v>12</v>
      </c>
      <c r="J286" s="24" t="s">
        <v>10</v>
      </c>
      <c r="K286" s="27">
        <v>70</v>
      </c>
      <c r="L286" s="70">
        <f t="shared" si="12"/>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c r="AG286" s="93">
        <f t="shared" si="13"/>
        <v>0</v>
      </c>
    </row>
    <row r="287" spans="1:33" ht="39.6" hidden="1">
      <c r="A287" s="56" t="s">
        <v>56</v>
      </c>
      <c r="B287" s="24" t="s">
        <v>66</v>
      </c>
      <c r="C287" s="24" t="s">
        <v>67</v>
      </c>
      <c r="D287" s="45" t="s">
        <v>72</v>
      </c>
      <c r="E287" s="45" t="s">
        <v>73</v>
      </c>
      <c r="F287" s="58" t="s">
        <v>61</v>
      </c>
      <c r="G287" s="42" t="s">
        <v>7</v>
      </c>
      <c r="H287" s="26" t="s">
        <v>11</v>
      </c>
      <c r="I287" s="24" t="s">
        <v>9</v>
      </c>
      <c r="J287" s="24" t="s">
        <v>10</v>
      </c>
      <c r="K287" s="27">
        <v>70</v>
      </c>
      <c r="L287" s="70">
        <f t="shared" si="12"/>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c r="AG287" s="93">
        <f t="shared" si="13"/>
        <v>0</v>
      </c>
    </row>
    <row r="288" spans="1:33" ht="39.6" hidden="1">
      <c r="A288" s="56" t="s">
        <v>56</v>
      </c>
      <c r="B288" s="24" t="s">
        <v>66</v>
      </c>
      <c r="C288" s="24" t="s">
        <v>67</v>
      </c>
      <c r="D288" s="45" t="s">
        <v>72</v>
      </c>
      <c r="E288" s="45" t="s">
        <v>73</v>
      </c>
      <c r="F288" s="58" t="s">
        <v>61</v>
      </c>
      <c r="G288" s="42" t="s">
        <v>7</v>
      </c>
      <c r="H288" s="26" t="s">
        <v>11</v>
      </c>
      <c r="I288" s="24" t="s">
        <v>6</v>
      </c>
      <c r="J288" s="24" t="s">
        <v>10</v>
      </c>
      <c r="K288" s="27">
        <v>70</v>
      </c>
      <c r="L288" s="70">
        <f t="shared" si="12"/>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c r="AG288" s="93">
        <f t="shared" si="13"/>
        <v>0</v>
      </c>
    </row>
    <row r="289" spans="1:33" ht="39.6" hidden="1">
      <c r="A289" s="56" t="s">
        <v>56</v>
      </c>
      <c r="B289" s="24" t="s">
        <v>66</v>
      </c>
      <c r="C289" s="24" t="s">
        <v>67</v>
      </c>
      <c r="D289" s="45" t="s">
        <v>72</v>
      </c>
      <c r="E289" s="45" t="s">
        <v>73</v>
      </c>
      <c r="F289" s="58" t="s">
        <v>61</v>
      </c>
      <c r="G289" s="42" t="s">
        <v>7</v>
      </c>
      <c r="H289" s="26" t="s">
        <v>11</v>
      </c>
      <c r="I289" s="24" t="s">
        <v>12</v>
      </c>
      <c r="J289" s="24" t="s">
        <v>10</v>
      </c>
      <c r="K289" s="27">
        <v>70</v>
      </c>
      <c r="L289" s="70">
        <f t="shared" si="12"/>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c r="AG289" s="93">
        <f t="shared" si="13"/>
        <v>0</v>
      </c>
    </row>
    <row r="290" spans="1:33" ht="39.6" hidden="1">
      <c r="A290" s="56" t="s">
        <v>56</v>
      </c>
      <c r="B290" s="24" t="s">
        <v>66</v>
      </c>
      <c r="C290" s="24" t="s">
        <v>67</v>
      </c>
      <c r="D290" s="45" t="s">
        <v>72</v>
      </c>
      <c r="E290" s="45" t="s">
        <v>73</v>
      </c>
      <c r="F290" s="58" t="s">
        <v>61</v>
      </c>
      <c r="G290" s="42" t="s">
        <v>7</v>
      </c>
      <c r="H290" s="26" t="s">
        <v>11</v>
      </c>
      <c r="I290" s="24" t="s">
        <v>9</v>
      </c>
      <c r="J290" s="24" t="s">
        <v>10</v>
      </c>
      <c r="K290" s="27">
        <v>70</v>
      </c>
      <c r="L290" s="70">
        <f t="shared" si="12"/>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c r="AG290" s="93">
        <f t="shared" si="13"/>
        <v>0</v>
      </c>
    </row>
    <row r="291" spans="1:33" ht="39.6" hidden="1">
      <c r="A291" s="56" t="s">
        <v>56</v>
      </c>
      <c r="B291" s="24" t="s">
        <v>66</v>
      </c>
      <c r="C291" s="24" t="s">
        <v>67</v>
      </c>
      <c r="D291" s="45" t="s">
        <v>72</v>
      </c>
      <c r="E291" s="45" t="s">
        <v>73</v>
      </c>
      <c r="F291" s="58" t="s">
        <v>61</v>
      </c>
      <c r="G291" s="42" t="s">
        <v>7</v>
      </c>
      <c r="H291" s="26" t="s">
        <v>11</v>
      </c>
      <c r="I291" s="24" t="s">
        <v>6</v>
      </c>
      <c r="J291" s="24" t="s">
        <v>10</v>
      </c>
      <c r="K291" s="27">
        <v>70</v>
      </c>
      <c r="L291" s="70">
        <f t="shared" si="12"/>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c r="AG291" s="93">
        <f t="shared" si="13"/>
        <v>0</v>
      </c>
    </row>
    <row r="292" spans="1:33" ht="26.45" hidden="1">
      <c r="A292" s="56" t="s">
        <v>56</v>
      </c>
      <c r="B292" s="24" t="s">
        <v>66</v>
      </c>
      <c r="C292" s="24" t="s">
        <v>67</v>
      </c>
      <c r="D292" s="45" t="s">
        <v>72</v>
      </c>
      <c r="E292" s="45" t="s">
        <v>73</v>
      </c>
      <c r="F292" s="58" t="s">
        <v>61</v>
      </c>
      <c r="G292" s="42" t="s">
        <v>7</v>
      </c>
      <c r="H292" s="26" t="s">
        <v>11</v>
      </c>
      <c r="I292" s="24" t="s">
        <v>12</v>
      </c>
      <c r="J292" s="24" t="s">
        <v>10</v>
      </c>
      <c r="K292" s="27">
        <v>70</v>
      </c>
      <c r="L292" s="70">
        <f t="shared" si="12"/>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c r="AG292" s="93">
        <f t="shared" si="13"/>
        <v>0</v>
      </c>
    </row>
    <row r="293" spans="1:33" ht="26.45" hidden="1">
      <c r="A293" s="56" t="s">
        <v>56</v>
      </c>
      <c r="B293" s="24" t="s">
        <v>66</v>
      </c>
      <c r="C293" s="24" t="s">
        <v>67</v>
      </c>
      <c r="D293" s="45" t="s">
        <v>72</v>
      </c>
      <c r="E293" s="45" t="s">
        <v>73</v>
      </c>
      <c r="F293" s="58" t="s">
        <v>61</v>
      </c>
      <c r="G293" s="42" t="s">
        <v>7</v>
      </c>
      <c r="H293" s="26" t="s">
        <v>11</v>
      </c>
      <c r="I293" s="24" t="s">
        <v>9</v>
      </c>
      <c r="J293" s="24" t="s">
        <v>10</v>
      </c>
      <c r="K293" s="27">
        <v>70</v>
      </c>
      <c r="L293" s="70">
        <f t="shared" si="12"/>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c r="AG293" s="93">
        <f t="shared" si="13"/>
        <v>0</v>
      </c>
    </row>
    <row r="294" spans="1:33" ht="26.45" hidden="1">
      <c r="A294" s="56" t="s">
        <v>56</v>
      </c>
      <c r="B294" s="24" t="s">
        <v>66</v>
      </c>
      <c r="C294" s="24" t="s">
        <v>67</v>
      </c>
      <c r="D294" s="45" t="s">
        <v>72</v>
      </c>
      <c r="E294" s="45" t="s">
        <v>73</v>
      </c>
      <c r="F294" s="58" t="s">
        <v>61</v>
      </c>
      <c r="G294" s="42" t="s">
        <v>7</v>
      </c>
      <c r="H294" s="26" t="s">
        <v>11</v>
      </c>
      <c r="I294" s="24" t="s">
        <v>6</v>
      </c>
      <c r="J294" s="24" t="s">
        <v>10</v>
      </c>
      <c r="K294" s="27">
        <v>70</v>
      </c>
      <c r="L294" s="70">
        <f t="shared" si="12"/>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c r="AG294" s="93">
        <f t="shared" si="13"/>
        <v>0</v>
      </c>
    </row>
    <row r="295" spans="1:33" ht="26.45" hidden="1">
      <c r="A295" s="56" t="s">
        <v>56</v>
      </c>
      <c r="B295" s="24" t="s">
        <v>66</v>
      </c>
      <c r="C295" s="24" t="s">
        <v>67</v>
      </c>
      <c r="D295" s="45" t="s">
        <v>72</v>
      </c>
      <c r="E295" s="45" t="s">
        <v>73</v>
      </c>
      <c r="F295" s="58" t="s">
        <v>61</v>
      </c>
      <c r="G295" s="42" t="s">
        <v>7</v>
      </c>
      <c r="H295" s="26" t="s">
        <v>11</v>
      </c>
      <c r="I295" s="24" t="s">
        <v>12</v>
      </c>
      <c r="J295" s="24" t="s">
        <v>10</v>
      </c>
      <c r="K295" s="27">
        <v>70</v>
      </c>
      <c r="L295" s="70">
        <f t="shared" si="12"/>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c r="AG295" s="93">
        <f t="shared" si="13"/>
        <v>0</v>
      </c>
    </row>
    <row r="296" spans="1:33" ht="26.45" hidden="1">
      <c r="A296" s="56" t="s">
        <v>56</v>
      </c>
      <c r="B296" s="24" t="s">
        <v>66</v>
      </c>
      <c r="C296" s="24" t="s">
        <v>67</v>
      </c>
      <c r="D296" s="45" t="s">
        <v>72</v>
      </c>
      <c r="E296" s="45" t="s">
        <v>73</v>
      </c>
      <c r="F296" s="58" t="s">
        <v>61</v>
      </c>
      <c r="G296" s="42" t="s">
        <v>7</v>
      </c>
      <c r="H296" s="26" t="s">
        <v>11</v>
      </c>
      <c r="I296" s="24" t="s">
        <v>9</v>
      </c>
      <c r="J296" s="24" t="s">
        <v>10</v>
      </c>
      <c r="K296" s="27">
        <v>70</v>
      </c>
      <c r="L296" s="70">
        <f t="shared" si="12"/>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c r="AG296" s="93">
        <f t="shared" si="13"/>
        <v>0</v>
      </c>
    </row>
    <row r="297" spans="1:33" ht="26.45" hidden="1">
      <c r="A297" s="56" t="s">
        <v>56</v>
      </c>
      <c r="B297" s="24" t="s">
        <v>66</v>
      </c>
      <c r="C297" s="24" t="s">
        <v>67</v>
      </c>
      <c r="D297" s="45" t="s">
        <v>72</v>
      </c>
      <c r="E297" s="45" t="s">
        <v>73</v>
      </c>
      <c r="F297" s="58" t="s">
        <v>61</v>
      </c>
      <c r="G297" s="42" t="s">
        <v>7</v>
      </c>
      <c r="H297" s="26" t="s">
        <v>11</v>
      </c>
      <c r="I297" s="24" t="s">
        <v>6</v>
      </c>
      <c r="J297" s="24" t="s">
        <v>10</v>
      </c>
      <c r="K297" s="27">
        <v>70</v>
      </c>
      <c r="L297" s="70">
        <f t="shared" si="12"/>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c r="AG297" s="93">
        <f t="shared" si="13"/>
        <v>0</v>
      </c>
    </row>
    <row r="298" spans="1:33" ht="26.45" hidden="1">
      <c r="A298" s="56" t="s">
        <v>56</v>
      </c>
      <c r="B298" s="24" t="s">
        <v>66</v>
      </c>
      <c r="C298" s="24" t="s">
        <v>67</v>
      </c>
      <c r="D298" s="45" t="s">
        <v>72</v>
      </c>
      <c r="E298" s="45" t="s">
        <v>73</v>
      </c>
      <c r="F298" s="58" t="s">
        <v>61</v>
      </c>
      <c r="G298" s="42" t="s">
        <v>7</v>
      </c>
      <c r="H298" s="26" t="s">
        <v>11</v>
      </c>
      <c r="I298" s="24" t="s">
        <v>12</v>
      </c>
      <c r="J298" s="24" t="s">
        <v>10</v>
      </c>
      <c r="K298" s="27">
        <v>70</v>
      </c>
      <c r="L298" s="70">
        <f t="shared" si="12"/>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c r="AG298" s="93">
        <f t="shared" si="13"/>
        <v>0</v>
      </c>
    </row>
    <row r="299" spans="1:33" ht="26.45" hidden="1">
      <c r="A299" s="56" t="s">
        <v>56</v>
      </c>
      <c r="B299" s="24" t="s">
        <v>66</v>
      </c>
      <c r="C299" s="24" t="s">
        <v>67</v>
      </c>
      <c r="D299" s="45" t="s">
        <v>72</v>
      </c>
      <c r="E299" s="45" t="s">
        <v>73</v>
      </c>
      <c r="F299" s="58" t="s">
        <v>61</v>
      </c>
      <c r="G299" s="42" t="s">
        <v>7</v>
      </c>
      <c r="H299" s="26" t="s">
        <v>11</v>
      </c>
      <c r="I299" s="24" t="s">
        <v>9</v>
      </c>
      <c r="J299" s="24" t="s">
        <v>10</v>
      </c>
      <c r="K299" s="27">
        <v>70</v>
      </c>
      <c r="L299" s="70">
        <f t="shared" si="12"/>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c r="AG299" s="93">
        <f t="shared" si="13"/>
        <v>0</v>
      </c>
    </row>
    <row r="300" spans="1:33" ht="26.45" hidden="1">
      <c r="A300" s="56" t="s">
        <v>56</v>
      </c>
      <c r="B300" s="24" t="s">
        <v>66</v>
      </c>
      <c r="C300" s="24" t="s">
        <v>67</v>
      </c>
      <c r="D300" s="45" t="s">
        <v>72</v>
      </c>
      <c r="E300" s="45" t="s">
        <v>73</v>
      </c>
      <c r="F300" s="58" t="s">
        <v>61</v>
      </c>
      <c r="G300" s="42" t="s">
        <v>7</v>
      </c>
      <c r="H300" s="26" t="s">
        <v>11</v>
      </c>
      <c r="I300" s="24" t="s">
        <v>6</v>
      </c>
      <c r="J300" s="38" t="s">
        <v>10</v>
      </c>
      <c r="K300" s="53">
        <v>70</v>
      </c>
      <c r="L300" s="70">
        <f t="shared" si="12"/>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c r="AG300" s="93">
        <f t="shared" si="13"/>
        <v>0</v>
      </c>
    </row>
    <row r="301" spans="1:33" ht="105.6" hidden="1">
      <c r="A301" s="61" t="s">
        <v>56</v>
      </c>
      <c r="B301" s="24" t="s">
        <v>57</v>
      </c>
      <c r="C301" s="24" t="s">
        <v>58</v>
      </c>
      <c r="D301" s="45" t="s">
        <v>150</v>
      </c>
      <c r="E301" s="45" t="s">
        <v>151</v>
      </c>
      <c r="F301" s="58" t="s">
        <v>61</v>
      </c>
      <c r="G301" s="42" t="s">
        <v>10</v>
      </c>
      <c r="H301" s="26" t="s">
        <v>5</v>
      </c>
      <c r="I301" s="24" t="s">
        <v>12</v>
      </c>
      <c r="J301" s="38" t="s">
        <v>7</v>
      </c>
      <c r="K301" s="53">
        <v>40</v>
      </c>
      <c r="L301" s="70">
        <f t="shared" si="12"/>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c r="AG301" s="93">
        <f t="shared" si="13"/>
        <v>0</v>
      </c>
    </row>
    <row r="302" spans="1:33" ht="105.6" hidden="1">
      <c r="A302" s="61" t="s">
        <v>56</v>
      </c>
      <c r="B302" s="24" t="s">
        <v>57</v>
      </c>
      <c r="C302" s="24" t="s">
        <v>58</v>
      </c>
      <c r="D302" s="45" t="s">
        <v>150</v>
      </c>
      <c r="E302" s="45" t="s">
        <v>151</v>
      </c>
      <c r="F302" s="58" t="s">
        <v>61</v>
      </c>
      <c r="G302" s="42" t="s">
        <v>10</v>
      </c>
      <c r="H302" s="26" t="s">
        <v>5</v>
      </c>
      <c r="I302" s="24" t="s">
        <v>9</v>
      </c>
      <c r="J302" s="38" t="s">
        <v>7</v>
      </c>
      <c r="K302" s="53">
        <v>40</v>
      </c>
      <c r="L302" s="70">
        <f t="shared" si="12"/>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c r="AG302" s="93">
        <f t="shared" si="13"/>
        <v>0</v>
      </c>
    </row>
    <row r="303" spans="1:33" ht="105.6" hidden="1">
      <c r="A303" s="61" t="s">
        <v>56</v>
      </c>
      <c r="B303" s="24" t="s">
        <v>57</v>
      </c>
      <c r="C303" s="24" t="s">
        <v>58</v>
      </c>
      <c r="D303" s="45" t="s">
        <v>150</v>
      </c>
      <c r="E303" s="45" t="s">
        <v>151</v>
      </c>
      <c r="F303" s="58" t="s">
        <v>61</v>
      </c>
      <c r="G303" s="42" t="s">
        <v>10</v>
      </c>
      <c r="H303" s="26" t="s">
        <v>5</v>
      </c>
      <c r="I303" s="24" t="s">
        <v>6</v>
      </c>
      <c r="J303" s="38" t="s">
        <v>7</v>
      </c>
      <c r="K303" s="53">
        <v>40</v>
      </c>
      <c r="L303" s="70">
        <f t="shared" si="12"/>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c r="AG303" s="93">
        <f t="shared" si="13"/>
        <v>0</v>
      </c>
    </row>
    <row r="304" spans="1:33" ht="105.6" hidden="1">
      <c r="A304" s="61" t="s">
        <v>56</v>
      </c>
      <c r="B304" s="24" t="s">
        <v>57</v>
      </c>
      <c r="C304" s="24" t="s">
        <v>58</v>
      </c>
      <c r="D304" s="45" t="s">
        <v>249</v>
      </c>
      <c r="E304" s="45" t="s">
        <v>250</v>
      </c>
      <c r="F304" s="58" t="s">
        <v>61</v>
      </c>
      <c r="G304" s="42" t="s">
        <v>10</v>
      </c>
      <c r="H304" s="26" t="s">
        <v>5</v>
      </c>
      <c r="I304" s="24" t="s">
        <v>12</v>
      </c>
      <c r="J304" s="38" t="s">
        <v>7</v>
      </c>
      <c r="K304" s="53">
        <v>40</v>
      </c>
      <c r="L304" s="70">
        <f t="shared" si="12"/>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c r="AG304" s="93">
        <f t="shared" si="13"/>
        <v>0</v>
      </c>
    </row>
    <row r="305" spans="1:33" ht="26.45" hidden="1">
      <c r="A305" s="61" t="s">
        <v>56</v>
      </c>
      <c r="B305" s="24" t="s">
        <v>57</v>
      </c>
      <c r="C305" s="24" t="s">
        <v>58</v>
      </c>
      <c r="D305" s="45" t="s">
        <v>252</v>
      </c>
      <c r="E305" s="45" t="s">
        <v>253</v>
      </c>
      <c r="F305" s="58" t="s">
        <v>61</v>
      </c>
      <c r="G305" s="42" t="s">
        <v>10</v>
      </c>
      <c r="H305" s="26" t="s">
        <v>5</v>
      </c>
      <c r="I305" s="24" t="s">
        <v>12</v>
      </c>
      <c r="J305" s="38" t="s">
        <v>7</v>
      </c>
      <c r="K305" s="53">
        <v>50</v>
      </c>
      <c r="L305" s="70">
        <f t="shared" si="12"/>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c r="AG305" s="93">
        <f t="shared" si="13"/>
        <v>0</v>
      </c>
    </row>
    <row r="306" spans="1:33" ht="92.45" hidden="1">
      <c r="A306" s="61" t="s">
        <v>56</v>
      </c>
      <c r="B306" s="24" t="s">
        <v>84</v>
      </c>
      <c r="C306" s="24" t="s">
        <v>85</v>
      </c>
      <c r="D306" s="45" t="s">
        <v>235</v>
      </c>
      <c r="E306" s="45" t="s">
        <v>236</v>
      </c>
      <c r="F306" s="58" t="s">
        <v>61</v>
      </c>
      <c r="G306" s="42" t="s">
        <v>7</v>
      </c>
      <c r="H306" s="26" t="s">
        <v>5</v>
      </c>
      <c r="I306" s="24" t="s">
        <v>12</v>
      </c>
      <c r="J306" s="38" t="s">
        <v>7</v>
      </c>
      <c r="K306" s="53">
        <v>40</v>
      </c>
      <c r="L306" s="70">
        <f t="shared" si="12"/>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c r="AG306" s="93">
        <f t="shared" si="13"/>
        <v>0</v>
      </c>
    </row>
    <row r="307" spans="1:33" ht="92.45" hidden="1">
      <c r="A307" s="61" t="s">
        <v>56</v>
      </c>
      <c r="B307" s="24" t="s">
        <v>84</v>
      </c>
      <c r="C307" s="24" t="s">
        <v>85</v>
      </c>
      <c r="D307" s="45" t="s">
        <v>235</v>
      </c>
      <c r="E307" s="45" t="s">
        <v>236</v>
      </c>
      <c r="F307" s="58" t="s">
        <v>61</v>
      </c>
      <c r="G307" s="42" t="s">
        <v>7</v>
      </c>
      <c r="H307" s="26" t="s">
        <v>5</v>
      </c>
      <c r="I307" s="24" t="s">
        <v>9</v>
      </c>
      <c r="J307" s="38" t="s">
        <v>7</v>
      </c>
      <c r="K307" s="53">
        <v>40</v>
      </c>
      <c r="L307" s="70">
        <f t="shared" si="12"/>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c r="AG307" s="93">
        <f t="shared" si="13"/>
        <v>0</v>
      </c>
    </row>
    <row r="308" spans="1:33" ht="92.45" hidden="1">
      <c r="A308" s="61" t="s">
        <v>56</v>
      </c>
      <c r="B308" s="24" t="s">
        <v>84</v>
      </c>
      <c r="C308" s="24" t="s">
        <v>85</v>
      </c>
      <c r="D308" s="45" t="s">
        <v>235</v>
      </c>
      <c r="E308" s="45" t="s">
        <v>236</v>
      </c>
      <c r="F308" s="58" t="s">
        <v>61</v>
      </c>
      <c r="G308" s="42" t="s">
        <v>7</v>
      </c>
      <c r="H308" s="26" t="s">
        <v>5</v>
      </c>
      <c r="I308" s="24" t="s">
        <v>6</v>
      </c>
      <c r="J308" s="38" t="s">
        <v>7</v>
      </c>
      <c r="K308" s="53">
        <v>40</v>
      </c>
      <c r="L308" s="70">
        <f t="shared" si="12"/>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c r="AG308" s="93">
        <f t="shared" si="13"/>
        <v>0</v>
      </c>
    </row>
    <row r="309" spans="1:33" ht="92.45" hidden="1">
      <c r="A309" s="61" t="s">
        <v>56</v>
      </c>
      <c r="B309" s="24" t="s">
        <v>84</v>
      </c>
      <c r="C309" s="24" t="s">
        <v>85</v>
      </c>
      <c r="D309" s="45" t="s">
        <v>235</v>
      </c>
      <c r="E309" s="45" t="s">
        <v>236</v>
      </c>
      <c r="F309" s="58" t="s">
        <v>61</v>
      </c>
      <c r="G309" s="42" t="s">
        <v>7</v>
      </c>
      <c r="H309" s="26" t="s">
        <v>5</v>
      </c>
      <c r="I309" s="24" t="s">
        <v>12</v>
      </c>
      <c r="J309" s="38" t="s">
        <v>7</v>
      </c>
      <c r="K309" s="53">
        <v>40</v>
      </c>
      <c r="L309" s="70">
        <f t="shared" si="12"/>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c r="AG309" s="93">
        <f t="shared" si="13"/>
        <v>0</v>
      </c>
    </row>
    <row r="310" spans="1:33" ht="92.45" hidden="1">
      <c r="A310" s="61" t="s">
        <v>56</v>
      </c>
      <c r="B310" s="24" t="s">
        <v>84</v>
      </c>
      <c r="C310" s="24" t="s">
        <v>85</v>
      </c>
      <c r="D310" s="45" t="s">
        <v>235</v>
      </c>
      <c r="E310" s="45" t="s">
        <v>236</v>
      </c>
      <c r="F310" s="58" t="s">
        <v>61</v>
      </c>
      <c r="G310" s="42" t="s">
        <v>7</v>
      </c>
      <c r="H310" s="26" t="s">
        <v>5</v>
      </c>
      <c r="I310" s="24" t="s">
        <v>9</v>
      </c>
      <c r="J310" s="38" t="s">
        <v>7</v>
      </c>
      <c r="K310" s="53">
        <v>40</v>
      </c>
      <c r="L310" s="70">
        <f t="shared" si="12"/>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c r="AG310" s="93">
        <f t="shared" si="13"/>
        <v>0</v>
      </c>
    </row>
    <row r="311" spans="1:33" ht="39.6" hidden="1">
      <c r="A311" s="56" t="s">
        <v>56</v>
      </c>
      <c r="B311" s="24" t="s">
        <v>66</v>
      </c>
      <c r="C311" s="24" t="s">
        <v>67</v>
      </c>
      <c r="D311" s="45" t="s">
        <v>101</v>
      </c>
      <c r="E311" s="45" t="s">
        <v>102</v>
      </c>
      <c r="F311" s="58" t="s">
        <v>61</v>
      </c>
      <c r="G311" s="42" t="s">
        <v>7</v>
      </c>
      <c r="H311" s="26" t="s">
        <v>8</v>
      </c>
      <c r="I311" s="24" t="s">
        <v>12</v>
      </c>
      <c r="J311" s="38" t="s">
        <v>10</v>
      </c>
      <c r="K311" s="53">
        <v>70</v>
      </c>
      <c r="L311" s="70">
        <f t="shared" si="12"/>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c r="AG311" s="93">
        <f t="shared" si="13"/>
        <v>0</v>
      </c>
    </row>
    <row r="312" spans="1:33" ht="39.6" hidden="1">
      <c r="A312" s="56" t="s">
        <v>56</v>
      </c>
      <c r="B312" s="24" t="s">
        <v>66</v>
      </c>
      <c r="C312" s="24" t="s">
        <v>67</v>
      </c>
      <c r="D312" s="45" t="s">
        <v>101</v>
      </c>
      <c r="E312" s="45" t="s">
        <v>102</v>
      </c>
      <c r="F312" s="58" t="s">
        <v>61</v>
      </c>
      <c r="G312" s="42" t="s">
        <v>7</v>
      </c>
      <c r="H312" s="26" t="s">
        <v>8</v>
      </c>
      <c r="I312" s="24" t="s">
        <v>9</v>
      </c>
      <c r="J312" s="38" t="s">
        <v>10</v>
      </c>
      <c r="K312" s="53">
        <v>70</v>
      </c>
      <c r="L312" s="70">
        <f t="shared" si="12"/>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c r="AG312" s="93">
        <f t="shared" si="13"/>
        <v>0</v>
      </c>
    </row>
    <row r="313" spans="1:33" ht="39.6" hidden="1">
      <c r="A313" s="56" t="s">
        <v>56</v>
      </c>
      <c r="B313" s="24" t="s">
        <v>66</v>
      </c>
      <c r="C313" s="24" t="s">
        <v>67</v>
      </c>
      <c r="D313" s="45" t="s">
        <v>101</v>
      </c>
      <c r="E313" s="45" t="s">
        <v>102</v>
      </c>
      <c r="F313" s="58" t="s">
        <v>61</v>
      </c>
      <c r="G313" s="42" t="s">
        <v>7</v>
      </c>
      <c r="H313" s="26" t="s">
        <v>8</v>
      </c>
      <c r="I313" s="24" t="s">
        <v>6</v>
      </c>
      <c r="J313" s="38" t="s">
        <v>10</v>
      </c>
      <c r="K313" s="53">
        <v>70</v>
      </c>
      <c r="L313" s="70">
        <f t="shared" si="12"/>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c r="AG313" s="93">
        <f t="shared" si="13"/>
        <v>0</v>
      </c>
    </row>
    <row r="314" spans="1:33" ht="39.6" hidden="1">
      <c r="A314" s="56" t="s">
        <v>56</v>
      </c>
      <c r="B314" s="24" t="s">
        <v>66</v>
      </c>
      <c r="C314" s="24" t="s">
        <v>67</v>
      </c>
      <c r="D314" s="45" t="s">
        <v>101</v>
      </c>
      <c r="E314" s="45" t="s">
        <v>102</v>
      </c>
      <c r="F314" s="58" t="s">
        <v>61</v>
      </c>
      <c r="G314" s="42" t="s">
        <v>7</v>
      </c>
      <c r="H314" s="26" t="s">
        <v>8</v>
      </c>
      <c r="I314" s="24" t="s">
        <v>12</v>
      </c>
      <c r="J314" s="38" t="s">
        <v>10</v>
      </c>
      <c r="K314" s="53">
        <v>70</v>
      </c>
      <c r="L314" s="70">
        <f t="shared" si="12"/>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c r="AG314" s="93">
        <f t="shared" si="13"/>
        <v>0</v>
      </c>
    </row>
    <row r="315" spans="1:33" ht="39.6" hidden="1">
      <c r="A315" s="56" t="s">
        <v>56</v>
      </c>
      <c r="B315" s="24" t="s">
        <v>66</v>
      </c>
      <c r="C315" s="24" t="s">
        <v>67</v>
      </c>
      <c r="D315" s="45" t="s">
        <v>101</v>
      </c>
      <c r="E315" s="45" t="s">
        <v>102</v>
      </c>
      <c r="F315" s="58" t="s">
        <v>61</v>
      </c>
      <c r="G315" s="42" t="s">
        <v>7</v>
      </c>
      <c r="H315" s="26" t="s">
        <v>8</v>
      </c>
      <c r="I315" s="24" t="s">
        <v>9</v>
      </c>
      <c r="J315" s="38" t="s">
        <v>10</v>
      </c>
      <c r="K315" s="53">
        <v>70</v>
      </c>
      <c r="L315" s="70">
        <f t="shared" si="12"/>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c r="AG315" s="93">
        <f t="shared" si="13"/>
        <v>0</v>
      </c>
    </row>
    <row r="316" spans="1:33" ht="39.6" hidden="1">
      <c r="A316" s="56" t="s">
        <v>56</v>
      </c>
      <c r="B316" s="24" t="s">
        <v>66</v>
      </c>
      <c r="C316" s="24" t="s">
        <v>67</v>
      </c>
      <c r="D316" s="45" t="s">
        <v>101</v>
      </c>
      <c r="E316" s="45" t="s">
        <v>102</v>
      </c>
      <c r="F316" s="58" t="s">
        <v>61</v>
      </c>
      <c r="G316" s="42" t="s">
        <v>7</v>
      </c>
      <c r="H316" s="26" t="s">
        <v>8</v>
      </c>
      <c r="I316" s="24" t="s">
        <v>6</v>
      </c>
      <c r="J316" s="38" t="s">
        <v>10</v>
      </c>
      <c r="K316" s="53">
        <v>70</v>
      </c>
      <c r="L316" s="70">
        <f t="shared" si="12"/>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c r="AG316" s="93">
        <f t="shared" si="13"/>
        <v>0</v>
      </c>
    </row>
    <row r="317" spans="1:33" ht="26.45" hidden="1">
      <c r="A317" s="56" t="s">
        <v>56</v>
      </c>
      <c r="B317" s="24" t="s">
        <v>66</v>
      </c>
      <c r="C317" s="24" t="s">
        <v>67</v>
      </c>
      <c r="D317" s="45" t="s">
        <v>101</v>
      </c>
      <c r="E317" s="45" t="s">
        <v>102</v>
      </c>
      <c r="F317" s="58" t="s">
        <v>61</v>
      </c>
      <c r="G317" s="42" t="s">
        <v>7</v>
      </c>
      <c r="H317" s="26" t="s">
        <v>8</v>
      </c>
      <c r="I317" s="24" t="s">
        <v>12</v>
      </c>
      <c r="J317" s="38" t="s">
        <v>10</v>
      </c>
      <c r="K317" s="53">
        <v>70</v>
      </c>
      <c r="L317" s="70">
        <f t="shared" si="12"/>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c r="AG317" s="93">
        <f t="shared" si="13"/>
        <v>0</v>
      </c>
    </row>
    <row r="318" spans="1:33" ht="26.45" hidden="1">
      <c r="A318" s="56" t="s">
        <v>56</v>
      </c>
      <c r="B318" s="24" t="s">
        <v>66</v>
      </c>
      <c r="C318" s="24" t="s">
        <v>67</v>
      </c>
      <c r="D318" s="45" t="s">
        <v>101</v>
      </c>
      <c r="E318" s="45" t="s">
        <v>102</v>
      </c>
      <c r="F318" s="58" t="s">
        <v>61</v>
      </c>
      <c r="G318" s="42" t="s">
        <v>7</v>
      </c>
      <c r="H318" s="26" t="s">
        <v>8</v>
      </c>
      <c r="I318" s="24" t="s">
        <v>9</v>
      </c>
      <c r="J318" s="38" t="s">
        <v>10</v>
      </c>
      <c r="K318" s="53">
        <v>70</v>
      </c>
      <c r="L318" s="70">
        <f t="shared" si="12"/>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c r="AG318" s="93">
        <f t="shared" si="13"/>
        <v>0</v>
      </c>
    </row>
    <row r="319" spans="1:33" ht="26.45" hidden="1">
      <c r="A319" s="56" t="s">
        <v>56</v>
      </c>
      <c r="B319" s="24" t="s">
        <v>66</v>
      </c>
      <c r="C319" s="24" t="s">
        <v>67</v>
      </c>
      <c r="D319" s="45" t="s">
        <v>101</v>
      </c>
      <c r="E319" s="45" t="s">
        <v>102</v>
      </c>
      <c r="F319" s="58" t="s">
        <v>61</v>
      </c>
      <c r="G319" s="42" t="s">
        <v>7</v>
      </c>
      <c r="H319" s="26" t="s">
        <v>8</v>
      </c>
      <c r="I319" s="24" t="s">
        <v>6</v>
      </c>
      <c r="J319" s="38" t="s">
        <v>10</v>
      </c>
      <c r="K319" s="53">
        <v>70</v>
      </c>
      <c r="L319" s="70">
        <f t="shared" si="12"/>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c r="AG319" s="93">
        <f t="shared" si="13"/>
        <v>0</v>
      </c>
    </row>
    <row r="320" spans="1:33" ht="26.45" hidden="1">
      <c r="A320" s="56" t="s">
        <v>56</v>
      </c>
      <c r="B320" s="24" t="s">
        <v>66</v>
      </c>
      <c r="C320" s="24" t="s">
        <v>67</v>
      </c>
      <c r="D320" s="45" t="s">
        <v>101</v>
      </c>
      <c r="E320" s="45" t="s">
        <v>102</v>
      </c>
      <c r="F320" s="58" t="s">
        <v>61</v>
      </c>
      <c r="G320" s="42" t="s">
        <v>7</v>
      </c>
      <c r="H320" s="26" t="s">
        <v>8</v>
      </c>
      <c r="I320" s="24" t="s">
        <v>12</v>
      </c>
      <c r="J320" s="38" t="s">
        <v>10</v>
      </c>
      <c r="K320" s="53">
        <v>70</v>
      </c>
      <c r="L320" s="70">
        <f t="shared" si="12"/>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c r="AG320" s="93">
        <f t="shared" si="13"/>
        <v>0</v>
      </c>
    </row>
    <row r="321" spans="1:33" ht="26.45" hidden="1">
      <c r="A321" s="56" t="s">
        <v>56</v>
      </c>
      <c r="B321" s="24" t="s">
        <v>66</v>
      </c>
      <c r="C321" s="24" t="s">
        <v>67</v>
      </c>
      <c r="D321" s="45" t="s">
        <v>101</v>
      </c>
      <c r="E321" s="45" t="s">
        <v>102</v>
      </c>
      <c r="F321" s="58" t="s">
        <v>61</v>
      </c>
      <c r="G321" s="42" t="s">
        <v>7</v>
      </c>
      <c r="H321" s="26" t="s">
        <v>8</v>
      </c>
      <c r="I321" s="24" t="s">
        <v>9</v>
      </c>
      <c r="J321" s="38" t="s">
        <v>10</v>
      </c>
      <c r="K321" s="53">
        <v>70</v>
      </c>
      <c r="L321" s="70">
        <f t="shared" si="12"/>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c r="AG321" s="93">
        <f t="shared" si="13"/>
        <v>0</v>
      </c>
    </row>
    <row r="322" spans="1:33" ht="26.45" hidden="1">
      <c r="A322" s="56" t="s">
        <v>56</v>
      </c>
      <c r="B322" s="24" t="s">
        <v>66</v>
      </c>
      <c r="C322" s="24" t="s">
        <v>67</v>
      </c>
      <c r="D322" s="45" t="s">
        <v>101</v>
      </c>
      <c r="E322" s="45" t="s">
        <v>102</v>
      </c>
      <c r="F322" s="58" t="s">
        <v>61</v>
      </c>
      <c r="G322" s="42" t="s">
        <v>7</v>
      </c>
      <c r="H322" s="26" t="s">
        <v>8</v>
      </c>
      <c r="I322" s="24" t="s">
        <v>6</v>
      </c>
      <c r="J322" s="38" t="s">
        <v>10</v>
      </c>
      <c r="K322" s="53">
        <v>70</v>
      </c>
      <c r="L322" s="70">
        <f t="shared" si="12"/>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c r="AG322" s="93">
        <f t="shared" si="13"/>
        <v>0</v>
      </c>
    </row>
    <row r="323" spans="1:33" ht="26.45" hidden="1">
      <c r="A323" s="56" t="s">
        <v>56</v>
      </c>
      <c r="B323" s="24" t="s">
        <v>66</v>
      </c>
      <c r="C323" s="24" t="s">
        <v>67</v>
      </c>
      <c r="D323" s="45" t="s">
        <v>101</v>
      </c>
      <c r="E323" s="45" t="s">
        <v>102</v>
      </c>
      <c r="F323" s="58" t="s">
        <v>61</v>
      </c>
      <c r="G323" s="42" t="s">
        <v>7</v>
      </c>
      <c r="H323" s="26" t="s">
        <v>8</v>
      </c>
      <c r="I323" s="24" t="s">
        <v>12</v>
      </c>
      <c r="J323" s="38" t="s">
        <v>10</v>
      </c>
      <c r="K323" s="53">
        <v>70</v>
      </c>
      <c r="L323" s="70">
        <f t="shared" ref="L323:L386" si="14">(($N323/2.39)/115)*10</f>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c r="AG323" s="93">
        <f t="shared" si="13"/>
        <v>0</v>
      </c>
    </row>
    <row r="324" spans="1:33" ht="26.45" hidden="1">
      <c r="A324" s="56" t="s">
        <v>56</v>
      </c>
      <c r="B324" s="24" t="s">
        <v>66</v>
      </c>
      <c r="C324" s="24" t="s">
        <v>67</v>
      </c>
      <c r="D324" s="45" t="s">
        <v>101</v>
      </c>
      <c r="E324" s="45" t="s">
        <v>102</v>
      </c>
      <c r="F324" s="58" t="s">
        <v>61</v>
      </c>
      <c r="G324" s="42" t="s">
        <v>7</v>
      </c>
      <c r="H324" s="26" t="s">
        <v>8</v>
      </c>
      <c r="I324" s="24" t="s">
        <v>9</v>
      </c>
      <c r="J324" s="38" t="s">
        <v>10</v>
      </c>
      <c r="K324" s="53">
        <v>70</v>
      </c>
      <c r="L324" s="70">
        <f t="shared" si="14"/>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c r="AG324" s="93">
        <f t="shared" si="13"/>
        <v>0</v>
      </c>
    </row>
    <row r="325" spans="1:33" ht="26.45" hidden="1">
      <c r="A325" s="56" t="s">
        <v>56</v>
      </c>
      <c r="B325" s="24" t="s">
        <v>66</v>
      </c>
      <c r="C325" s="24" t="s">
        <v>67</v>
      </c>
      <c r="D325" s="45" t="s">
        <v>101</v>
      </c>
      <c r="E325" s="45" t="s">
        <v>102</v>
      </c>
      <c r="F325" s="58" t="s">
        <v>61</v>
      </c>
      <c r="G325" s="42" t="s">
        <v>7</v>
      </c>
      <c r="H325" s="26" t="s">
        <v>8</v>
      </c>
      <c r="I325" s="24" t="s">
        <v>6</v>
      </c>
      <c r="J325" s="38" t="s">
        <v>10</v>
      </c>
      <c r="K325" s="53">
        <v>70</v>
      </c>
      <c r="L325" s="70">
        <f t="shared" si="14"/>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c r="AG325" s="93">
        <f t="shared" si="13"/>
        <v>0</v>
      </c>
    </row>
    <row r="326" spans="1:33" ht="39.6" hidden="1">
      <c r="A326" s="56" t="s">
        <v>56</v>
      </c>
      <c r="B326" s="24" t="s">
        <v>66</v>
      </c>
      <c r="C326" s="24" t="s">
        <v>67</v>
      </c>
      <c r="D326" s="45" t="s">
        <v>101</v>
      </c>
      <c r="E326" s="45" t="s">
        <v>102</v>
      </c>
      <c r="F326" s="58" t="s">
        <v>61</v>
      </c>
      <c r="G326" s="42" t="s">
        <v>7</v>
      </c>
      <c r="H326" s="26" t="s">
        <v>11</v>
      </c>
      <c r="I326" s="24" t="s">
        <v>12</v>
      </c>
      <c r="J326" s="38" t="s">
        <v>10</v>
      </c>
      <c r="K326" s="53">
        <v>70</v>
      </c>
      <c r="L326" s="70">
        <f t="shared" si="14"/>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c r="AG326" s="93">
        <f t="shared" ref="AG326:AG389" si="15">ROUND(L326,0)</f>
        <v>0</v>
      </c>
    </row>
    <row r="327" spans="1:33" ht="39.6" hidden="1">
      <c r="A327" s="56" t="s">
        <v>56</v>
      </c>
      <c r="B327" s="24" t="s">
        <v>66</v>
      </c>
      <c r="C327" s="24" t="s">
        <v>67</v>
      </c>
      <c r="D327" s="45" t="s">
        <v>101</v>
      </c>
      <c r="E327" s="45" t="s">
        <v>102</v>
      </c>
      <c r="F327" s="58" t="s">
        <v>61</v>
      </c>
      <c r="G327" s="42" t="s">
        <v>7</v>
      </c>
      <c r="H327" s="26" t="s">
        <v>11</v>
      </c>
      <c r="I327" s="24" t="s">
        <v>9</v>
      </c>
      <c r="J327" s="38" t="s">
        <v>10</v>
      </c>
      <c r="K327" s="53">
        <v>70</v>
      </c>
      <c r="L327" s="70">
        <f t="shared" si="14"/>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c r="AG327" s="93">
        <f t="shared" si="15"/>
        <v>0</v>
      </c>
    </row>
    <row r="328" spans="1:33" ht="39.6" hidden="1">
      <c r="A328" s="56" t="s">
        <v>56</v>
      </c>
      <c r="B328" s="24" t="s">
        <v>66</v>
      </c>
      <c r="C328" s="24" t="s">
        <v>67</v>
      </c>
      <c r="D328" s="45" t="s">
        <v>101</v>
      </c>
      <c r="E328" s="45" t="s">
        <v>102</v>
      </c>
      <c r="F328" s="58" t="s">
        <v>61</v>
      </c>
      <c r="G328" s="42" t="s">
        <v>7</v>
      </c>
      <c r="H328" s="26" t="s">
        <v>11</v>
      </c>
      <c r="I328" s="24" t="s">
        <v>6</v>
      </c>
      <c r="J328" s="38" t="s">
        <v>10</v>
      </c>
      <c r="K328" s="53">
        <v>70</v>
      </c>
      <c r="L328" s="70">
        <f t="shared" si="14"/>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c r="AG328" s="93">
        <f t="shared" si="15"/>
        <v>0</v>
      </c>
    </row>
    <row r="329" spans="1:33" ht="39.6" hidden="1">
      <c r="A329" s="56" t="s">
        <v>56</v>
      </c>
      <c r="B329" s="24" t="s">
        <v>66</v>
      </c>
      <c r="C329" s="24" t="s">
        <v>67</v>
      </c>
      <c r="D329" s="45" t="s">
        <v>101</v>
      </c>
      <c r="E329" s="45" t="s">
        <v>102</v>
      </c>
      <c r="F329" s="58" t="s">
        <v>61</v>
      </c>
      <c r="G329" s="42" t="s">
        <v>7</v>
      </c>
      <c r="H329" s="26" t="s">
        <v>11</v>
      </c>
      <c r="I329" s="24" t="s">
        <v>12</v>
      </c>
      <c r="J329" s="38" t="s">
        <v>10</v>
      </c>
      <c r="K329" s="53">
        <v>70</v>
      </c>
      <c r="L329" s="70">
        <f t="shared" si="14"/>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c r="AG329" s="93">
        <f t="shared" si="15"/>
        <v>0</v>
      </c>
    </row>
    <row r="330" spans="1:33" ht="39.6" hidden="1">
      <c r="A330" s="56" t="s">
        <v>56</v>
      </c>
      <c r="B330" s="24" t="s">
        <v>66</v>
      </c>
      <c r="C330" s="24" t="s">
        <v>67</v>
      </c>
      <c r="D330" s="45" t="s">
        <v>101</v>
      </c>
      <c r="E330" s="45" t="s">
        <v>102</v>
      </c>
      <c r="F330" s="58" t="s">
        <v>61</v>
      </c>
      <c r="G330" s="42" t="s">
        <v>7</v>
      </c>
      <c r="H330" s="26" t="s">
        <v>11</v>
      </c>
      <c r="I330" s="24" t="s">
        <v>9</v>
      </c>
      <c r="J330" s="24" t="s">
        <v>10</v>
      </c>
      <c r="K330" s="27">
        <v>70</v>
      </c>
      <c r="L330" s="70">
        <f t="shared" si="14"/>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c r="AG330" s="93">
        <f t="shared" si="15"/>
        <v>0</v>
      </c>
    </row>
    <row r="331" spans="1:33" ht="39.6" hidden="1">
      <c r="A331" s="56" t="s">
        <v>56</v>
      </c>
      <c r="B331" s="24" t="s">
        <v>66</v>
      </c>
      <c r="C331" s="24" t="s">
        <v>67</v>
      </c>
      <c r="D331" s="45" t="s">
        <v>101</v>
      </c>
      <c r="E331" s="45" t="s">
        <v>102</v>
      </c>
      <c r="F331" s="58" t="s">
        <v>61</v>
      </c>
      <c r="G331" s="42" t="s">
        <v>7</v>
      </c>
      <c r="H331" s="26" t="s">
        <v>11</v>
      </c>
      <c r="I331" s="24" t="s">
        <v>6</v>
      </c>
      <c r="J331" s="24" t="s">
        <v>10</v>
      </c>
      <c r="K331" s="27">
        <v>70</v>
      </c>
      <c r="L331" s="70">
        <f t="shared" si="14"/>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c r="AG331" s="93">
        <f t="shared" si="15"/>
        <v>0</v>
      </c>
    </row>
    <row r="332" spans="1:33" ht="26.45" hidden="1">
      <c r="A332" s="56" t="s">
        <v>56</v>
      </c>
      <c r="B332" s="24" t="s">
        <v>66</v>
      </c>
      <c r="C332" s="24" t="s">
        <v>67</v>
      </c>
      <c r="D332" s="45" t="s">
        <v>101</v>
      </c>
      <c r="E332" s="45" t="s">
        <v>102</v>
      </c>
      <c r="F332" s="58" t="s">
        <v>61</v>
      </c>
      <c r="G332" s="42" t="s">
        <v>7</v>
      </c>
      <c r="H332" s="26" t="s">
        <v>11</v>
      </c>
      <c r="I332" s="24" t="s">
        <v>12</v>
      </c>
      <c r="J332" s="24" t="s">
        <v>10</v>
      </c>
      <c r="K332" s="27">
        <v>70</v>
      </c>
      <c r="L332" s="70">
        <f t="shared" si="14"/>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c r="AG332" s="93">
        <f t="shared" si="15"/>
        <v>0</v>
      </c>
    </row>
    <row r="333" spans="1:33" ht="26.45" hidden="1">
      <c r="A333" s="56" t="s">
        <v>56</v>
      </c>
      <c r="B333" s="24" t="s">
        <v>66</v>
      </c>
      <c r="C333" s="24" t="s">
        <v>67</v>
      </c>
      <c r="D333" s="45" t="s">
        <v>101</v>
      </c>
      <c r="E333" s="45" t="s">
        <v>102</v>
      </c>
      <c r="F333" s="58" t="s">
        <v>61</v>
      </c>
      <c r="G333" s="42" t="s">
        <v>7</v>
      </c>
      <c r="H333" s="26" t="s">
        <v>11</v>
      </c>
      <c r="I333" s="24" t="s">
        <v>9</v>
      </c>
      <c r="J333" s="24" t="s">
        <v>10</v>
      </c>
      <c r="K333" s="27">
        <v>70</v>
      </c>
      <c r="L333" s="70">
        <f t="shared" si="14"/>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c r="AG333" s="93">
        <f t="shared" si="15"/>
        <v>0</v>
      </c>
    </row>
    <row r="334" spans="1:33" ht="26.45" hidden="1">
      <c r="A334" s="56" t="s">
        <v>56</v>
      </c>
      <c r="B334" s="24" t="s">
        <v>66</v>
      </c>
      <c r="C334" s="24" t="s">
        <v>67</v>
      </c>
      <c r="D334" s="45" t="s">
        <v>101</v>
      </c>
      <c r="E334" s="45" t="s">
        <v>102</v>
      </c>
      <c r="F334" s="58" t="s">
        <v>61</v>
      </c>
      <c r="G334" s="42" t="s">
        <v>7</v>
      </c>
      <c r="H334" s="26" t="s">
        <v>11</v>
      </c>
      <c r="I334" s="24" t="s">
        <v>6</v>
      </c>
      <c r="J334" s="24" t="s">
        <v>10</v>
      </c>
      <c r="K334" s="27">
        <v>70</v>
      </c>
      <c r="L334" s="70">
        <f t="shared" si="14"/>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c r="AG334" s="93">
        <f t="shared" si="15"/>
        <v>0</v>
      </c>
    </row>
    <row r="335" spans="1:33" ht="26.45" hidden="1">
      <c r="A335" s="56" t="s">
        <v>56</v>
      </c>
      <c r="B335" s="24" t="s">
        <v>66</v>
      </c>
      <c r="C335" s="24" t="s">
        <v>67</v>
      </c>
      <c r="D335" s="45" t="s">
        <v>101</v>
      </c>
      <c r="E335" s="45" t="s">
        <v>102</v>
      </c>
      <c r="F335" s="58" t="s">
        <v>61</v>
      </c>
      <c r="G335" s="42" t="s">
        <v>7</v>
      </c>
      <c r="H335" s="26" t="s">
        <v>11</v>
      </c>
      <c r="I335" s="24" t="s">
        <v>12</v>
      </c>
      <c r="J335" s="24" t="s">
        <v>10</v>
      </c>
      <c r="K335" s="27">
        <v>70</v>
      </c>
      <c r="L335" s="70">
        <f t="shared" si="14"/>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c r="AG335" s="93">
        <f t="shared" si="15"/>
        <v>0</v>
      </c>
    </row>
    <row r="336" spans="1:33" ht="26.45" hidden="1">
      <c r="A336" s="56" t="s">
        <v>56</v>
      </c>
      <c r="B336" s="24" t="s">
        <v>66</v>
      </c>
      <c r="C336" s="24" t="s">
        <v>67</v>
      </c>
      <c r="D336" s="45" t="s">
        <v>101</v>
      </c>
      <c r="E336" s="45" t="s">
        <v>102</v>
      </c>
      <c r="F336" s="58" t="s">
        <v>61</v>
      </c>
      <c r="G336" s="42" t="s">
        <v>7</v>
      </c>
      <c r="H336" s="26" t="s">
        <v>11</v>
      </c>
      <c r="I336" s="24" t="s">
        <v>9</v>
      </c>
      <c r="J336" s="24" t="s">
        <v>10</v>
      </c>
      <c r="K336" s="27">
        <v>70</v>
      </c>
      <c r="L336" s="70">
        <f t="shared" si="14"/>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c r="AG336" s="93">
        <f t="shared" si="15"/>
        <v>0</v>
      </c>
    </row>
    <row r="337" spans="1:33" ht="26.45" hidden="1">
      <c r="A337" s="56" t="s">
        <v>56</v>
      </c>
      <c r="B337" s="24" t="s">
        <v>66</v>
      </c>
      <c r="C337" s="24" t="s">
        <v>67</v>
      </c>
      <c r="D337" s="45" t="s">
        <v>101</v>
      </c>
      <c r="E337" s="45" t="s">
        <v>102</v>
      </c>
      <c r="F337" s="58" t="s">
        <v>61</v>
      </c>
      <c r="G337" s="42" t="s">
        <v>7</v>
      </c>
      <c r="H337" s="26" t="s">
        <v>11</v>
      </c>
      <c r="I337" s="24" t="s">
        <v>6</v>
      </c>
      <c r="J337" s="24" t="s">
        <v>10</v>
      </c>
      <c r="K337" s="27">
        <v>70</v>
      </c>
      <c r="L337" s="70">
        <f t="shared" si="14"/>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c r="AG337" s="93">
        <f t="shared" si="15"/>
        <v>0</v>
      </c>
    </row>
    <row r="338" spans="1:33" ht="26.45" hidden="1">
      <c r="A338" s="56" t="s">
        <v>56</v>
      </c>
      <c r="B338" s="24" t="s">
        <v>66</v>
      </c>
      <c r="C338" s="24" t="s">
        <v>67</v>
      </c>
      <c r="D338" s="45" t="s">
        <v>101</v>
      </c>
      <c r="E338" s="45" t="s">
        <v>102</v>
      </c>
      <c r="F338" s="58" t="s">
        <v>61</v>
      </c>
      <c r="G338" s="42" t="s">
        <v>7</v>
      </c>
      <c r="H338" s="26" t="s">
        <v>11</v>
      </c>
      <c r="I338" s="24" t="s">
        <v>12</v>
      </c>
      <c r="J338" s="24" t="s">
        <v>10</v>
      </c>
      <c r="K338" s="27">
        <v>70</v>
      </c>
      <c r="L338" s="70">
        <f t="shared" si="14"/>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c r="AG338" s="93">
        <f t="shared" si="15"/>
        <v>0</v>
      </c>
    </row>
    <row r="339" spans="1:33" ht="26.45" hidden="1">
      <c r="A339" s="56" t="s">
        <v>56</v>
      </c>
      <c r="B339" s="24" t="s">
        <v>66</v>
      </c>
      <c r="C339" s="24" t="s">
        <v>67</v>
      </c>
      <c r="D339" s="45" t="s">
        <v>101</v>
      </c>
      <c r="E339" s="45" t="s">
        <v>102</v>
      </c>
      <c r="F339" s="58" t="s">
        <v>61</v>
      </c>
      <c r="G339" s="42" t="s">
        <v>7</v>
      </c>
      <c r="H339" s="26" t="s">
        <v>11</v>
      </c>
      <c r="I339" s="24" t="s">
        <v>9</v>
      </c>
      <c r="J339" s="24" t="s">
        <v>10</v>
      </c>
      <c r="K339" s="27">
        <v>70</v>
      </c>
      <c r="L339" s="70">
        <f t="shared" si="14"/>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c r="AG339" s="93">
        <f t="shared" si="15"/>
        <v>0</v>
      </c>
    </row>
    <row r="340" spans="1:33" ht="26.45" hidden="1">
      <c r="A340" s="56" t="s">
        <v>56</v>
      </c>
      <c r="B340" s="24" t="s">
        <v>66</v>
      </c>
      <c r="C340" s="24" t="s">
        <v>67</v>
      </c>
      <c r="D340" s="45" t="s">
        <v>101</v>
      </c>
      <c r="E340" s="45" t="s">
        <v>102</v>
      </c>
      <c r="F340" s="58" t="s">
        <v>61</v>
      </c>
      <c r="G340" s="42" t="s">
        <v>7</v>
      </c>
      <c r="H340" s="26" t="s">
        <v>11</v>
      </c>
      <c r="I340" s="24" t="s">
        <v>6</v>
      </c>
      <c r="J340" s="24" t="s">
        <v>10</v>
      </c>
      <c r="K340" s="27">
        <v>70</v>
      </c>
      <c r="L340" s="70">
        <f t="shared" si="14"/>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c r="AG340" s="93">
        <f t="shared" si="15"/>
        <v>0</v>
      </c>
    </row>
    <row r="341" spans="1:33" ht="52.9" hidden="1">
      <c r="A341" s="61" t="s">
        <v>56</v>
      </c>
      <c r="B341" s="24" t="s">
        <v>75</v>
      </c>
      <c r="C341" s="24" t="s">
        <v>76</v>
      </c>
      <c r="D341" s="41" t="s">
        <v>77</v>
      </c>
      <c r="E341" s="41" t="s">
        <v>78</v>
      </c>
      <c r="F341" s="25" t="s">
        <v>79</v>
      </c>
      <c r="G341" s="42" t="s">
        <v>7</v>
      </c>
      <c r="H341" s="26" t="s">
        <v>8</v>
      </c>
      <c r="I341" s="24" t="s">
        <v>12</v>
      </c>
      <c r="J341" s="24" t="s">
        <v>10</v>
      </c>
      <c r="K341" s="27">
        <v>70</v>
      </c>
      <c r="L341" s="70">
        <f t="shared" si="14"/>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c r="AG341" s="93">
        <f t="shared" si="15"/>
        <v>0</v>
      </c>
    </row>
    <row r="342" spans="1:33" ht="52.9" hidden="1">
      <c r="A342" s="61" t="s">
        <v>56</v>
      </c>
      <c r="B342" s="24" t="s">
        <v>75</v>
      </c>
      <c r="C342" s="24" t="s">
        <v>76</v>
      </c>
      <c r="D342" s="41" t="s">
        <v>77</v>
      </c>
      <c r="E342" s="41" t="s">
        <v>78</v>
      </c>
      <c r="F342" s="25" t="s">
        <v>79</v>
      </c>
      <c r="G342" s="42" t="s">
        <v>7</v>
      </c>
      <c r="H342" s="26" t="s">
        <v>11</v>
      </c>
      <c r="I342" s="24" t="s">
        <v>12</v>
      </c>
      <c r="J342" s="24" t="s">
        <v>10</v>
      </c>
      <c r="K342" s="27">
        <v>70</v>
      </c>
      <c r="L342" s="70">
        <f t="shared" si="14"/>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c r="AG342" s="93">
        <f t="shared" si="15"/>
        <v>0</v>
      </c>
    </row>
    <row r="343" spans="1:33" ht="52.9" hidden="1">
      <c r="A343" s="61" t="s">
        <v>56</v>
      </c>
      <c r="B343" s="24" t="s">
        <v>75</v>
      </c>
      <c r="C343" s="24" t="s">
        <v>76</v>
      </c>
      <c r="D343" s="41" t="s">
        <v>77</v>
      </c>
      <c r="E343" s="41" t="s">
        <v>78</v>
      </c>
      <c r="F343" s="25" t="s">
        <v>79</v>
      </c>
      <c r="G343" s="42" t="s">
        <v>7</v>
      </c>
      <c r="H343" s="26" t="s">
        <v>11</v>
      </c>
      <c r="I343" s="24" t="s">
        <v>9</v>
      </c>
      <c r="J343" s="24" t="s">
        <v>10</v>
      </c>
      <c r="K343" s="27">
        <v>70</v>
      </c>
      <c r="L343" s="70">
        <f t="shared" si="14"/>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c r="AG343" s="93">
        <f t="shared" si="15"/>
        <v>0</v>
      </c>
    </row>
    <row r="344" spans="1:33" ht="52.9" hidden="1">
      <c r="A344" s="61" t="s">
        <v>56</v>
      </c>
      <c r="B344" s="24" t="s">
        <v>75</v>
      </c>
      <c r="C344" s="24" t="s">
        <v>76</v>
      </c>
      <c r="D344" s="41" t="s">
        <v>77</v>
      </c>
      <c r="E344" s="41" t="s">
        <v>78</v>
      </c>
      <c r="F344" s="25" t="s">
        <v>79</v>
      </c>
      <c r="G344" s="42" t="s">
        <v>7</v>
      </c>
      <c r="H344" s="26" t="s">
        <v>11</v>
      </c>
      <c r="I344" s="24" t="s">
        <v>12</v>
      </c>
      <c r="J344" s="24" t="s">
        <v>10</v>
      </c>
      <c r="K344" s="27">
        <v>70</v>
      </c>
      <c r="L344" s="70">
        <f t="shared" si="14"/>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c r="AG344" s="93">
        <f t="shared" si="15"/>
        <v>0</v>
      </c>
    </row>
    <row r="345" spans="1:33" ht="92.45" hidden="1">
      <c r="A345" s="61" t="s">
        <v>56</v>
      </c>
      <c r="B345" s="24" t="s">
        <v>84</v>
      </c>
      <c r="C345" s="24" t="s">
        <v>85</v>
      </c>
      <c r="D345" s="45" t="s">
        <v>235</v>
      </c>
      <c r="E345" s="45" t="s">
        <v>236</v>
      </c>
      <c r="F345" s="58" t="s">
        <v>61</v>
      </c>
      <c r="G345" s="42" t="s">
        <v>7</v>
      </c>
      <c r="H345" s="26" t="s">
        <v>5</v>
      </c>
      <c r="I345" s="24" t="s">
        <v>6</v>
      </c>
      <c r="J345" s="24" t="s">
        <v>7</v>
      </c>
      <c r="K345" s="27">
        <v>40</v>
      </c>
      <c r="L345" s="70">
        <f t="shared" si="14"/>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c r="AG345" s="93">
        <f t="shared" si="15"/>
        <v>0</v>
      </c>
    </row>
    <row r="346" spans="1:33" ht="39.6" hidden="1">
      <c r="A346" s="56" t="s">
        <v>56</v>
      </c>
      <c r="B346" s="24" t="s">
        <v>84</v>
      </c>
      <c r="C346" s="24" t="s">
        <v>85</v>
      </c>
      <c r="D346" s="46" t="s">
        <v>256</v>
      </c>
      <c r="E346" s="45" t="s">
        <v>257</v>
      </c>
      <c r="F346" s="58" t="s">
        <v>61</v>
      </c>
      <c r="G346" s="42" t="s">
        <v>10</v>
      </c>
      <c r="H346" s="26" t="s">
        <v>5</v>
      </c>
      <c r="I346" s="24" t="s">
        <v>12</v>
      </c>
      <c r="J346" s="24" t="s">
        <v>7</v>
      </c>
      <c r="K346" s="27">
        <v>40</v>
      </c>
      <c r="L346" s="70">
        <f t="shared" si="14"/>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c r="AG346" s="93">
        <f t="shared" si="15"/>
        <v>0</v>
      </c>
    </row>
    <row r="347" spans="1:33" ht="52.9" hidden="1">
      <c r="A347" s="61" t="s">
        <v>56</v>
      </c>
      <c r="B347" s="24" t="s">
        <v>259</v>
      </c>
      <c r="C347" s="24" t="s">
        <v>260</v>
      </c>
      <c r="D347" s="46" t="s">
        <v>261</v>
      </c>
      <c r="E347" s="46" t="s">
        <v>262</v>
      </c>
      <c r="F347" s="25" t="s">
        <v>64</v>
      </c>
      <c r="G347" s="42" t="s">
        <v>10</v>
      </c>
      <c r="H347" s="26" t="s">
        <v>5</v>
      </c>
      <c r="I347" s="24" t="s">
        <v>12</v>
      </c>
      <c r="J347" s="24" t="s">
        <v>10</v>
      </c>
      <c r="K347" s="27">
        <v>70</v>
      </c>
      <c r="L347" s="70">
        <f t="shared" si="14"/>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c r="AG347" s="93">
        <f t="shared" si="15"/>
        <v>0</v>
      </c>
    </row>
    <row r="348" spans="1:33" ht="52.9" hidden="1">
      <c r="A348" s="61" t="s">
        <v>56</v>
      </c>
      <c r="B348" s="24" t="s">
        <v>259</v>
      </c>
      <c r="C348" s="24" t="s">
        <v>260</v>
      </c>
      <c r="D348" s="46" t="s">
        <v>261</v>
      </c>
      <c r="E348" s="46" t="s">
        <v>262</v>
      </c>
      <c r="F348" s="25" t="s">
        <v>64</v>
      </c>
      <c r="G348" s="42" t="s">
        <v>10</v>
      </c>
      <c r="H348" s="26" t="s">
        <v>5</v>
      </c>
      <c r="I348" s="24" t="s">
        <v>9</v>
      </c>
      <c r="J348" s="24" t="s">
        <v>10</v>
      </c>
      <c r="K348" s="27">
        <v>70</v>
      </c>
      <c r="L348" s="70">
        <f t="shared" si="14"/>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c r="AG348" s="93">
        <f t="shared" si="15"/>
        <v>0</v>
      </c>
    </row>
    <row r="349" spans="1:33" ht="52.9" hidden="1">
      <c r="A349" s="61" t="s">
        <v>56</v>
      </c>
      <c r="B349" s="24" t="s">
        <v>259</v>
      </c>
      <c r="C349" s="24" t="s">
        <v>260</v>
      </c>
      <c r="D349" s="46" t="s">
        <v>261</v>
      </c>
      <c r="E349" s="46" t="s">
        <v>262</v>
      </c>
      <c r="F349" s="25" t="s">
        <v>64</v>
      </c>
      <c r="G349" s="42" t="s">
        <v>10</v>
      </c>
      <c r="H349" s="26" t="s">
        <v>5</v>
      </c>
      <c r="I349" s="24" t="s">
        <v>6</v>
      </c>
      <c r="J349" s="24" t="s">
        <v>10</v>
      </c>
      <c r="K349" s="27">
        <v>70</v>
      </c>
      <c r="L349" s="70">
        <f t="shared" si="14"/>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c r="AG349" s="93">
        <f t="shared" si="15"/>
        <v>0</v>
      </c>
    </row>
    <row r="350" spans="1:33" ht="39.6" hidden="1">
      <c r="A350" s="61" t="s">
        <v>56</v>
      </c>
      <c r="B350" s="24" t="s">
        <v>264</v>
      </c>
      <c r="C350" s="24" t="s">
        <v>265</v>
      </c>
      <c r="D350" s="24" t="s">
        <v>266</v>
      </c>
      <c r="E350" s="24" t="s">
        <v>267</v>
      </c>
      <c r="F350" s="25" t="s">
        <v>64</v>
      </c>
      <c r="G350" s="42" t="s">
        <v>10</v>
      </c>
      <c r="H350" s="26" t="s">
        <v>5</v>
      </c>
      <c r="I350" s="24" t="s">
        <v>12</v>
      </c>
      <c r="J350" s="24" t="s">
        <v>10</v>
      </c>
      <c r="K350" s="27">
        <v>70</v>
      </c>
      <c r="L350" s="70">
        <f t="shared" si="14"/>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c r="AG350" s="93">
        <f t="shared" si="15"/>
        <v>0</v>
      </c>
    </row>
    <row r="351" spans="1:33" ht="39.6" hidden="1">
      <c r="A351" s="61" t="s">
        <v>56</v>
      </c>
      <c r="B351" s="24" t="s">
        <v>264</v>
      </c>
      <c r="C351" s="24" t="s">
        <v>265</v>
      </c>
      <c r="D351" s="24" t="s">
        <v>269</v>
      </c>
      <c r="E351" s="24" t="s">
        <v>270</v>
      </c>
      <c r="F351" s="25" t="s">
        <v>64</v>
      </c>
      <c r="G351" s="42" t="s">
        <v>10</v>
      </c>
      <c r="H351" s="26" t="s">
        <v>5</v>
      </c>
      <c r="I351" s="24" t="s">
        <v>12</v>
      </c>
      <c r="J351" s="24" t="s">
        <v>10</v>
      </c>
      <c r="K351" s="27">
        <v>70</v>
      </c>
      <c r="L351" s="70">
        <f t="shared" si="14"/>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c r="AG351" s="93">
        <f t="shared" si="15"/>
        <v>0</v>
      </c>
    </row>
    <row r="352" spans="1:33" ht="39.6" hidden="1">
      <c r="A352" s="61" t="s">
        <v>56</v>
      </c>
      <c r="B352" s="24" t="s">
        <v>264</v>
      </c>
      <c r="C352" s="24" t="s">
        <v>265</v>
      </c>
      <c r="D352" s="24" t="s">
        <v>272</v>
      </c>
      <c r="E352" s="24" t="s">
        <v>273</v>
      </c>
      <c r="F352" s="25" t="s">
        <v>64</v>
      </c>
      <c r="G352" s="42" t="s">
        <v>10</v>
      </c>
      <c r="H352" s="26" t="s">
        <v>5</v>
      </c>
      <c r="I352" s="24" t="s">
        <v>12</v>
      </c>
      <c r="J352" s="24" t="s">
        <v>10</v>
      </c>
      <c r="K352" s="27">
        <v>70</v>
      </c>
      <c r="L352" s="70">
        <f t="shared" si="14"/>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c r="AG352" s="93">
        <f t="shared" si="15"/>
        <v>0</v>
      </c>
    </row>
    <row r="353" spans="1:33" ht="39.6" hidden="1">
      <c r="A353" s="61" t="s">
        <v>56</v>
      </c>
      <c r="B353" s="24" t="s">
        <v>264</v>
      </c>
      <c r="C353" s="24" t="s">
        <v>265</v>
      </c>
      <c r="D353" s="24" t="s">
        <v>274</v>
      </c>
      <c r="E353" s="24" t="s">
        <v>275</v>
      </c>
      <c r="F353" s="25" t="s">
        <v>64</v>
      </c>
      <c r="G353" s="42" t="s">
        <v>10</v>
      </c>
      <c r="H353" s="26" t="s">
        <v>5</v>
      </c>
      <c r="I353" s="24" t="s">
        <v>12</v>
      </c>
      <c r="J353" s="24" t="s">
        <v>10</v>
      </c>
      <c r="K353" s="27">
        <v>70</v>
      </c>
      <c r="L353" s="70">
        <f t="shared" si="14"/>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c r="AG353" s="93">
        <f t="shared" si="15"/>
        <v>0</v>
      </c>
    </row>
    <row r="354" spans="1:33" ht="52.9" hidden="1">
      <c r="A354" s="56" t="s">
        <v>56</v>
      </c>
      <c r="B354" s="24" t="s">
        <v>264</v>
      </c>
      <c r="C354" s="24" t="s">
        <v>265</v>
      </c>
      <c r="D354" s="24" t="s">
        <v>276</v>
      </c>
      <c r="E354" s="24" t="s">
        <v>277</v>
      </c>
      <c r="F354" s="58" t="s">
        <v>61</v>
      </c>
      <c r="G354" s="42" t="s">
        <v>10</v>
      </c>
      <c r="H354" s="26" t="s">
        <v>5</v>
      </c>
      <c r="I354" s="24" t="s">
        <v>12</v>
      </c>
      <c r="J354" s="24" t="s">
        <v>10</v>
      </c>
      <c r="K354" s="27">
        <v>70</v>
      </c>
      <c r="L354" s="70">
        <f t="shared" si="14"/>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c r="AG354" s="93">
        <f t="shared" si="15"/>
        <v>0</v>
      </c>
    </row>
    <row r="355" spans="1:33" ht="39.6" hidden="1">
      <c r="A355" s="61" t="s">
        <v>56</v>
      </c>
      <c r="B355" s="24" t="s">
        <v>110</v>
      </c>
      <c r="C355" s="24" t="s">
        <v>111</v>
      </c>
      <c r="D355" s="24" t="s">
        <v>112</v>
      </c>
      <c r="E355" s="24" t="s">
        <v>113</v>
      </c>
      <c r="F355" s="25" t="s">
        <v>114</v>
      </c>
      <c r="G355" s="42" t="s">
        <v>10</v>
      </c>
      <c r="H355" s="26" t="s">
        <v>5</v>
      </c>
      <c r="I355" s="24" t="s">
        <v>12</v>
      </c>
      <c r="J355" s="24" t="s">
        <v>10</v>
      </c>
      <c r="K355" s="27">
        <v>70</v>
      </c>
      <c r="L355" s="70">
        <f t="shared" si="14"/>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c r="AG355" s="93">
        <f t="shared" si="15"/>
        <v>0</v>
      </c>
    </row>
    <row r="356" spans="1:33" ht="39.6" hidden="1">
      <c r="A356" s="61" t="s">
        <v>56</v>
      </c>
      <c r="B356" s="24" t="s">
        <v>110</v>
      </c>
      <c r="C356" s="24" t="s">
        <v>111</v>
      </c>
      <c r="D356" s="24" t="s">
        <v>112</v>
      </c>
      <c r="E356" s="24" t="s">
        <v>113</v>
      </c>
      <c r="F356" s="25" t="s">
        <v>114</v>
      </c>
      <c r="G356" s="42" t="s">
        <v>10</v>
      </c>
      <c r="H356" s="26" t="s">
        <v>5</v>
      </c>
      <c r="I356" s="24" t="s">
        <v>9</v>
      </c>
      <c r="J356" s="24" t="s">
        <v>10</v>
      </c>
      <c r="K356" s="27">
        <v>70</v>
      </c>
      <c r="L356" s="70">
        <f t="shared" si="14"/>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c r="AG356" s="93">
        <f t="shared" si="15"/>
        <v>0</v>
      </c>
    </row>
    <row r="357" spans="1:33" ht="39.6" hidden="1">
      <c r="A357" s="61" t="s">
        <v>56</v>
      </c>
      <c r="B357" s="24" t="s">
        <v>110</v>
      </c>
      <c r="C357" s="24" t="s">
        <v>111</v>
      </c>
      <c r="D357" s="24" t="s">
        <v>112</v>
      </c>
      <c r="E357" s="24" t="s">
        <v>113</v>
      </c>
      <c r="F357" s="25" t="s">
        <v>114</v>
      </c>
      <c r="G357" s="42" t="s">
        <v>10</v>
      </c>
      <c r="H357" s="26" t="s">
        <v>5</v>
      </c>
      <c r="I357" s="24" t="s">
        <v>6</v>
      </c>
      <c r="J357" s="24" t="s">
        <v>10</v>
      </c>
      <c r="K357" s="27">
        <v>70</v>
      </c>
      <c r="L357" s="70">
        <f t="shared" si="14"/>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c r="AG357" s="93">
        <f t="shared" si="15"/>
        <v>0</v>
      </c>
    </row>
    <row r="358" spans="1:33" ht="39.6" hidden="1">
      <c r="A358" s="61" t="s">
        <v>56</v>
      </c>
      <c r="B358" s="24" t="s">
        <v>110</v>
      </c>
      <c r="C358" s="24" t="s">
        <v>111</v>
      </c>
      <c r="D358" s="24" t="s">
        <v>112</v>
      </c>
      <c r="E358" s="24" t="s">
        <v>113</v>
      </c>
      <c r="F358" s="25" t="s">
        <v>114</v>
      </c>
      <c r="G358" s="42" t="s">
        <v>10</v>
      </c>
      <c r="H358" s="26" t="s">
        <v>5</v>
      </c>
      <c r="I358" s="24" t="s">
        <v>12</v>
      </c>
      <c r="J358" s="24" t="s">
        <v>10</v>
      </c>
      <c r="K358" s="27">
        <v>70</v>
      </c>
      <c r="L358" s="70">
        <f t="shared" si="14"/>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c r="AG358" s="93">
        <f t="shared" si="15"/>
        <v>0</v>
      </c>
    </row>
    <row r="359" spans="1:33" ht="39.6" hidden="1">
      <c r="A359" s="61" t="s">
        <v>56</v>
      </c>
      <c r="B359" s="24" t="s">
        <v>110</v>
      </c>
      <c r="C359" s="24" t="s">
        <v>111</v>
      </c>
      <c r="D359" s="24" t="s">
        <v>112</v>
      </c>
      <c r="E359" s="24" t="s">
        <v>113</v>
      </c>
      <c r="F359" s="25" t="s">
        <v>114</v>
      </c>
      <c r="G359" s="42" t="s">
        <v>10</v>
      </c>
      <c r="H359" s="26" t="s">
        <v>5</v>
      </c>
      <c r="I359" s="24" t="s">
        <v>9</v>
      </c>
      <c r="J359" s="24" t="s">
        <v>10</v>
      </c>
      <c r="K359" s="27">
        <v>70</v>
      </c>
      <c r="L359" s="70">
        <f t="shared" si="14"/>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c r="AG359" s="93">
        <f t="shared" si="15"/>
        <v>0</v>
      </c>
    </row>
    <row r="360" spans="1:33" ht="39.6" hidden="1">
      <c r="A360" s="61" t="s">
        <v>56</v>
      </c>
      <c r="B360" s="24" t="s">
        <v>110</v>
      </c>
      <c r="C360" s="24" t="s">
        <v>111</v>
      </c>
      <c r="D360" s="24" t="s">
        <v>112</v>
      </c>
      <c r="E360" s="24" t="s">
        <v>113</v>
      </c>
      <c r="F360" s="25" t="s">
        <v>114</v>
      </c>
      <c r="G360" s="42" t="s">
        <v>10</v>
      </c>
      <c r="H360" s="26" t="s">
        <v>5</v>
      </c>
      <c r="I360" s="24" t="s">
        <v>6</v>
      </c>
      <c r="J360" s="24" t="s">
        <v>10</v>
      </c>
      <c r="K360" s="27">
        <v>70</v>
      </c>
      <c r="L360" s="70">
        <f t="shared" si="14"/>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c r="AG360" s="93">
        <f t="shared" si="15"/>
        <v>0</v>
      </c>
    </row>
    <row r="361" spans="1:33" ht="39.6" hidden="1">
      <c r="A361" s="61" t="s">
        <v>56</v>
      </c>
      <c r="B361" s="24" t="s">
        <v>110</v>
      </c>
      <c r="C361" s="24" t="s">
        <v>111</v>
      </c>
      <c r="D361" s="24" t="s">
        <v>112</v>
      </c>
      <c r="E361" s="24" t="s">
        <v>113</v>
      </c>
      <c r="F361" s="25" t="s">
        <v>114</v>
      </c>
      <c r="G361" s="42" t="s">
        <v>10</v>
      </c>
      <c r="H361" s="26" t="s">
        <v>5</v>
      </c>
      <c r="I361" s="24" t="s">
        <v>12</v>
      </c>
      <c r="J361" s="24" t="s">
        <v>10</v>
      </c>
      <c r="K361" s="27">
        <v>70</v>
      </c>
      <c r="L361" s="70">
        <f t="shared" si="14"/>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c r="AG361" s="93">
        <f t="shared" si="15"/>
        <v>0</v>
      </c>
    </row>
    <row r="362" spans="1:33" ht="39.6" hidden="1">
      <c r="A362" s="61" t="s">
        <v>56</v>
      </c>
      <c r="B362" s="24" t="s">
        <v>75</v>
      </c>
      <c r="C362" s="24" t="s">
        <v>76</v>
      </c>
      <c r="D362" s="45" t="s">
        <v>146</v>
      </c>
      <c r="E362" s="45" t="s">
        <v>147</v>
      </c>
      <c r="F362" s="58" t="s">
        <v>61</v>
      </c>
      <c r="G362" s="42" t="s">
        <v>7</v>
      </c>
      <c r="H362" s="26" t="s">
        <v>8</v>
      </c>
      <c r="I362" s="24" t="s">
        <v>12</v>
      </c>
      <c r="J362" s="24" t="s">
        <v>10</v>
      </c>
      <c r="K362" s="27">
        <v>70</v>
      </c>
      <c r="L362" s="70">
        <f t="shared" si="14"/>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c r="AG362" s="93">
        <f t="shared" si="15"/>
        <v>0</v>
      </c>
    </row>
    <row r="363" spans="1:33" ht="39.6" hidden="1">
      <c r="A363" s="61" t="s">
        <v>56</v>
      </c>
      <c r="B363" s="24" t="s">
        <v>75</v>
      </c>
      <c r="C363" s="24" t="s">
        <v>76</v>
      </c>
      <c r="D363" s="45" t="s">
        <v>146</v>
      </c>
      <c r="E363" s="45" t="s">
        <v>147</v>
      </c>
      <c r="F363" s="58" t="s">
        <v>61</v>
      </c>
      <c r="G363" s="42" t="s">
        <v>7</v>
      </c>
      <c r="H363" s="26" t="s">
        <v>8</v>
      </c>
      <c r="I363" s="24" t="s">
        <v>9</v>
      </c>
      <c r="J363" s="24" t="s">
        <v>10</v>
      </c>
      <c r="K363" s="27">
        <v>70</v>
      </c>
      <c r="L363" s="70">
        <f t="shared" si="14"/>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c r="AG363" s="93">
        <f t="shared" si="15"/>
        <v>0</v>
      </c>
    </row>
    <row r="364" spans="1:33" ht="39.6" hidden="1">
      <c r="A364" s="61" t="s">
        <v>56</v>
      </c>
      <c r="B364" s="24" t="s">
        <v>75</v>
      </c>
      <c r="C364" s="24" t="s">
        <v>76</v>
      </c>
      <c r="D364" s="45" t="s">
        <v>146</v>
      </c>
      <c r="E364" s="45" t="s">
        <v>147</v>
      </c>
      <c r="F364" s="58" t="s">
        <v>61</v>
      </c>
      <c r="G364" s="42" t="s">
        <v>7</v>
      </c>
      <c r="H364" s="26" t="s">
        <v>8</v>
      </c>
      <c r="I364" s="24" t="s">
        <v>6</v>
      </c>
      <c r="J364" s="24" t="s">
        <v>10</v>
      </c>
      <c r="K364" s="27">
        <v>70</v>
      </c>
      <c r="L364" s="70">
        <f t="shared" si="14"/>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c r="AG364" s="93">
        <f t="shared" si="15"/>
        <v>0</v>
      </c>
    </row>
    <row r="365" spans="1:33" ht="39.6" hidden="1">
      <c r="A365" s="61" t="s">
        <v>56</v>
      </c>
      <c r="B365" s="24" t="s">
        <v>75</v>
      </c>
      <c r="C365" s="24" t="s">
        <v>76</v>
      </c>
      <c r="D365" s="45" t="s">
        <v>146</v>
      </c>
      <c r="E365" s="45" t="s">
        <v>147</v>
      </c>
      <c r="F365" s="58" t="s">
        <v>61</v>
      </c>
      <c r="G365" s="42" t="s">
        <v>7</v>
      </c>
      <c r="H365" s="26" t="s">
        <v>8</v>
      </c>
      <c r="I365" s="24" t="s">
        <v>12</v>
      </c>
      <c r="J365" s="24" t="s">
        <v>10</v>
      </c>
      <c r="K365" s="27">
        <v>70</v>
      </c>
      <c r="L365" s="70">
        <f t="shared" si="14"/>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c r="AG365" s="93">
        <f t="shared" si="15"/>
        <v>0</v>
      </c>
    </row>
    <row r="366" spans="1:33" ht="39.6" hidden="1">
      <c r="A366" s="61" t="s">
        <v>56</v>
      </c>
      <c r="B366" s="24" t="s">
        <v>75</v>
      </c>
      <c r="C366" s="24" t="s">
        <v>76</v>
      </c>
      <c r="D366" s="45" t="s">
        <v>146</v>
      </c>
      <c r="E366" s="45" t="s">
        <v>147</v>
      </c>
      <c r="F366" s="58" t="s">
        <v>61</v>
      </c>
      <c r="G366" s="42" t="s">
        <v>7</v>
      </c>
      <c r="H366" s="26" t="s">
        <v>8</v>
      </c>
      <c r="I366" s="24" t="s">
        <v>9</v>
      </c>
      <c r="J366" s="24" t="s">
        <v>10</v>
      </c>
      <c r="K366" s="27">
        <v>70</v>
      </c>
      <c r="L366" s="70">
        <f t="shared" si="14"/>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c r="AG366" s="93">
        <f t="shared" si="15"/>
        <v>0</v>
      </c>
    </row>
    <row r="367" spans="1:33" ht="39.6" hidden="1">
      <c r="A367" s="61" t="s">
        <v>56</v>
      </c>
      <c r="B367" s="24" t="s">
        <v>75</v>
      </c>
      <c r="C367" s="24" t="s">
        <v>76</v>
      </c>
      <c r="D367" s="45" t="s">
        <v>146</v>
      </c>
      <c r="E367" s="45" t="s">
        <v>147</v>
      </c>
      <c r="F367" s="58" t="s">
        <v>61</v>
      </c>
      <c r="G367" s="42" t="s">
        <v>7</v>
      </c>
      <c r="H367" s="26" t="s">
        <v>8</v>
      </c>
      <c r="I367" s="24" t="s">
        <v>6</v>
      </c>
      <c r="J367" s="24" t="s">
        <v>10</v>
      </c>
      <c r="K367" s="27">
        <v>70</v>
      </c>
      <c r="L367" s="70">
        <f t="shared" si="14"/>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c r="AG367" s="93">
        <f t="shared" si="15"/>
        <v>0</v>
      </c>
    </row>
    <row r="368" spans="1:33" ht="26.45" hidden="1">
      <c r="A368" s="61" t="s">
        <v>56</v>
      </c>
      <c r="B368" s="24" t="s">
        <v>75</v>
      </c>
      <c r="C368" s="24" t="s">
        <v>76</v>
      </c>
      <c r="D368" s="45" t="s">
        <v>146</v>
      </c>
      <c r="E368" s="45" t="s">
        <v>147</v>
      </c>
      <c r="F368" s="58" t="s">
        <v>61</v>
      </c>
      <c r="G368" s="42" t="s">
        <v>7</v>
      </c>
      <c r="H368" s="26" t="s">
        <v>8</v>
      </c>
      <c r="I368" s="24" t="s">
        <v>12</v>
      </c>
      <c r="J368" s="24" t="s">
        <v>10</v>
      </c>
      <c r="K368" s="27">
        <v>70</v>
      </c>
      <c r="L368" s="70">
        <f t="shared" si="14"/>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c r="AG368" s="93">
        <f t="shared" si="15"/>
        <v>0</v>
      </c>
    </row>
    <row r="369" spans="1:33" ht="26.45" hidden="1">
      <c r="A369" s="61" t="s">
        <v>56</v>
      </c>
      <c r="B369" s="24" t="s">
        <v>75</v>
      </c>
      <c r="C369" s="24" t="s">
        <v>76</v>
      </c>
      <c r="D369" s="45" t="s">
        <v>146</v>
      </c>
      <c r="E369" s="45" t="s">
        <v>147</v>
      </c>
      <c r="F369" s="58" t="s">
        <v>61</v>
      </c>
      <c r="G369" s="42" t="s">
        <v>7</v>
      </c>
      <c r="H369" s="26" t="s">
        <v>8</v>
      </c>
      <c r="I369" s="24" t="s">
        <v>6</v>
      </c>
      <c r="J369" s="24" t="s">
        <v>10</v>
      </c>
      <c r="K369" s="27">
        <v>70</v>
      </c>
      <c r="L369" s="70">
        <f t="shared" si="14"/>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c r="AG369" s="93">
        <f t="shared" si="15"/>
        <v>0</v>
      </c>
    </row>
    <row r="370" spans="1:33" ht="26.45" hidden="1">
      <c r="A370" s="61" t="s">
        <v>56</v>
      </c>
      <c r="B370" s="24" t="s">
        <v>75</v>
      </c>
      <c r="C370" s="24" t="s">
        <v>76</v>
      </c>
      <c r="D370" s="45" t="s">
        <v>146</v>
      </c>
      <c r="E370" s="45" t="s">
        <v>147</v>
      </c>
      <c r="F370" s="58" t="s">
        <v>61</v>
      </c>
      <c r="G370" s="42" t="s">
        <v>7</v>
      </c>
      <c r="H370" s="26" t="s">
        <v>8</v>
      </c>
      <c r="I370" s="24" t="s">
        <v>12</v>
      </c>
      <c r="J370" s="24" t="s">
        <v>10</v>
      </c>
      <c r="K370" s="27">
        <v>70</v>
      </c>
      <c r="L370" s="70">
        <f t="shared" si="14"/>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c r="AG370" s="93">
        <f t="shared" si="15"/>
        <v>0</v>
      </c>
    </row>
    <row r="371" spans="1:33" ht="26.45" hidden="1">
      <c r="A371" s="61" t="s">
        <v>56</v>
      </c>
      <c r="B371" s="24" t="s">
        <v>75</v>
      </c>
      <c r="C371" s="24" t="s">
        <v>76</v>
      </c>
      <c r="D371" s="45" t="s">
        <v>146</v>
      </c>
      <c r="E371" s="45" t="s">
        <v>147</v>
      </c>
      <c r="F371" s="58" t="s">
        <v>61</v>
      </c>
      <c r="G371" s="42" t="s">
        <v>7</v>
      </c>
      <c r="H371" s="26" t="s">
        <v>8</v>
      </c>
      <c r="I371" s="24" t="s">
        <v>6</v>
      </c>
      <c r="J371" s="24" t="s">
        <v>10</v>
      </c>
      <c r="K371" s="27">
        <v>70</v>
      </c>
      <c r="L371" s="70">
        <f t="shared" si="14"/>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c r="AG371" s="93">
        <f t="shared" si="15"/>
        <v>0</v>
      </c>
    </row>
    <row r="372" spans="1:33" ht="39.6" hidden="1">
      <c r="A372" s="61" t="s">
        <v>56</v>
      </c>
      <c r="B372" s="24" t="s">
        <v>75</v>
      </c>
      <c r="C372" s="24" t="s">
        <v>76</v>
      </c>
      <c r="D372" s="45" t="s">
        <v>146</v>
      </c>
      <c r="E372" s="45" t="s">
        <v>147</v>
      </c>
      <c r="F372" s="58" t="s">
        <v>61</v>
      </c>
      <c r="G372" s="42" t="s">
        <v>7</v>
      </c>
      <c r="H372" s="26" t="s">
        <v>11</v>
      </c>
      <c r="I372" s="24" t="s">
        <v>12</v>
      </c>
      <c r="J372" s="24" t="s">
        <v>10</v>
      </c>
      <c r="K372" s="27">
        <v>70</v>
      </c>
      <c r="L372" s="70">
        <f t="shared" si="14"/>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c r="AG372" s="93">
        <f t="shared" si="15"/>
        <v>0</v>
      </c>
    </row>
    <row r="373" spans="1:33" ht="39.6" hidden="1">
      <c r="A373" s="61" t="s">
        <v>56</v>
      </c>
      <c r="B373" s="24" t="s">
        <v>75</v>
      </c>
      <c r="C373" s="24" t="s">
        <v>76</v>
      </c>
      <c r="D373" s="45" t="s">
        <v>146</v>
      </c>
      <c r="E373" s="45" t="s">
        <v>147</v>
      </c>
      <c r="F373" s="58" t="s">
        <v>61</v>
      </c>
      <c r="G373" s="42" t="s">
        <v>7</v>
      </c>
      <c r="H373" s="26" t="s">
        <v>11</v>
      </c>
      <c r="I373" s="24" t="s">
        <v>9</v>
      </c>
      <c r="J373" s="24" t="s">
        <v>10</v>
      </c>
      <c r="K373" s="27">
        <v>70</v>
      </c>
      <c r="L373" s="70">
        <f t="shared" si="14"/>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c r="AG373" s="93">
        <f t="shared" si="15"/>
        <v>0</v>
      </c>
    </row>
    <row r="374" spans="1:33" ht="39.6" hidden="1">
      <c r="A374" s="61" t="s">
        <v>56</v>
      </c>
      <c r="B374" s="24" t="s">
        <v>75</v>
      </c>
      <c r="C374" s="24" t="s">
        <v>76</v>
      </c>
      <c r="D374" s="45" t="s">
        <v>146</v>
      </c>
      <c r="E374" s="45" t="s">
        <v>147</v>
      </c>
      <c r="F374" s="58" t="s">
        <v>61</v>
      </c>
      <c r="G374" s="42" t="s">
        <v>7</v>
      </c>
      <c r="H374" s="26" t="s">
        <v>11</v>
      </c>
      <c r="I374" s="24" t="s">
        <v>6</v>
      </c>
      <c r="J374" s="24" t="s">
        <v>10</v>
      </c>
      <c r="K374" s="27">
        <v>70</v>
      </c>
      <c r="L374" s="70">
        <f t="shared" si="14"/>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c r="AG374" s="93">
        <f t="shared" si="15"/>
        <v>0</v>
      </c>
    </row>
    <row r="375" spans="1:33" ht="39.6" hidden="1">
      <c r="A375" s="61" t="s">
        <v>56</v>
      </c>
      <c r="B375" s="24" t="s">
        <v>75</v>
      </c>
      <c r="C375" s="24" t="s">
        <v>76</v>
      </c>
      <c r="D375" s="45" t="s">
        <v>146</v>
      </c>
      <c r="E375" s="45" t="s">
        <v>147</v>
      </c>
      <c r="F375" s="58" t="s">
        <v>61</v>
      </c>
      <c r="G375" s="42" t="s">
        <v>7</v>
      </c>
      <c r="H375" s="26" t="s">
        <v>11</v>
      </c>
      <c r="I375" s="24" t="s">
        <v>12</v>
      </c>
      <c r="J375" s="24" t="s">
        <v>10</v>
      </c>
      <c r="K375" s="27">
        <v>70</v>
      </c>
      <c r="L375" s="70">
        <f t="shared" si="14"/>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c r="AG375" s="93">
        <f t="shared" si="15"/>
        <v>0</v>
      </c>
    </row>
    <row r="376" spans="1:33" ht="39.6" hidden="1">
      <c r="A376" s="61" t="s">
        <v>56</v>
      </c>
      <c r="B376" s="24" t="s">
        <v>75</v>
      </c>
      <c r="C376" s="24" t="s">
        <v>76</v>
      </c>
      <c r="D376" s="45" t="s">
        <v>146</v>
      </c>
      <c r="E376" s="45" t="s">
        <v>147</v>
      </c>
      <c r="F376" s="58" t="s">
        <v>61</v>
      </c>
      <c r="G376" s="42" t="s">
        <v>7</v>
      </c>
      <c r="H376" s="26" t="s">
        <v>11</v>
      </c>
      <c r="I376" s="24" t="s">
        <v>9</v>
      </c>
      <c r="J376" s="24" t="s">
        <v>10</v>
      </c>
      <c r="K376" s="27">
        <v>70</v>
      </c>
      <c r="L376" s="70">
        <f t="shared" si="14"/>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c r="AG376" s="93">
        <f t="shared" si="15"/>
        <v>0</v>
      </c>
    </row>
    <row r="377" spans="1:33" ht="39.6" hidden="1">
      <c r="A377" s="61" t="s">
        <v>56</v>
      </c>
      <c r="B377" s="24" t="s">
        <v>75</v>
      </c>
      <c r="C377" s="24" t="s">
        <v>76</v>
      </c>
      <c r="D377" s="45" t="s">
        <v>146</v>
      </c>
      <c r="E377" s="45" t="s">
        <v>147</v>
      </c>
      <c r="F377" s="58" t="s">
        <v>61</v>
      </c>
      <c r="G377" s="42" t="s">
        <v>7</v>
      </c>
      <c r="H377" s="26" t="s">
        <v>11</v>
      </c>
      <c r="I377" s="24" t="s">
        <v>6</v>
      </c>
      <c r="J377" s="24" t="s">
        <v>10</v>
      </c>
      <c r="K377" s="27">
        <v>70</v>
      </c>
      <c r="L377" s="70">
        <f t="shared" si="14"/>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c r="AG377" s="93">
        <f t="shared" si="15"/>
        <v>0</v>
      </c>
    </row>
    <row r="378" spans="1:33" ht="26.45" hidden="1">
      <c r="A378" s="61" t="s">
        <v>56</v>
      </c>
      <c r="B378" s="24" t="s">
        <v>75</v>
      </c>
      <c r="C378" s="24" t="s">
        <v>76</v>
      </c>
      <c r="D378" s="45" t="s">
        <v>146</v>
      </c>
      <c r="E378" s="45" t="s">
        <v>147</v>
      </c>
      <c r="F378" s="58" t="s">
        <v>61</v>
      </c>
      <c r="G378" s="42" t="s">
        <v>7</v>
      </c>
      <c r="H378" s="26" t="s">
        <v>11</v>
      </c>
      <c r="I378" s="24" t="s">
        <v>12</v>
      </c>
      <c r="J378" s="24" t="s">
        <v>10</v>
      </c>
      <c r="K378" s="27">
        <v>70</v>
      </c>
      <c r="L378" s="70">
        <f t="shared" si="14"/>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c r="AG378" s="93">
        <f t="shared" si="15"/>
        <v>0</v>
      </c>
    </row>
    <row r="379" spans="1:33" ht="26.45" hidden="1">
      <c r="A379" s="61" t="s">
        <v>56</v>
      </c>
      <c r="B379" s="24" t="s">
        <v>75</v>
      </c>
      <c r="C379" s="24" t="s">
        <v>76</v>
      </c>
      <c r="D379" s="45" t="s">
        <v>146</v>
      </c>
      <c r="E379" s="45" t="s">
        <v>147</v>
      </c>
      <c r="F379" s="58" t="s">
        <v>61</v>
      </c>
      <c r="G379" s="42" t="s">
        <v>7</v>
      </c>
      <c r="H379" s="26" t="s">
        <v>11</v>
      </c>
      <c r="I379" s="24" t="s">
        <v>9</v>
      </c>
      <c r="J379" s="24" t="s">
        <v>10</v>
      </c>
      <c r="K379" s="27">
        <v>70</v>
      </c>
      <c r="L379" s="70">
        <f t="shared" si="14"/>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c r="AG379" s="93">
        <f t="shared" si="15"/>
        <v>0</v>
      </c>
    </row>
    <row r="380" spans="1:33" ht="26.45" hidden="1">
      <c r="A380" s="61" t="s">
        <v>56</v>
      </c>
      <c r="B380" s="24" t="s">
        <v>75</v>
      </c>
      <c r="C380" s="24" t="s">
        <v>76</v>
      </c>
      <c r="D380" s="45" t="s">
        <v>146</v>
      </c>
      <c r="E380" s="45" t="s">
        <v>147</v>
      </c>
      <c r="F380" s="58" t="s">
        <v>61</v>
      </c>
      <c r="G380" s="42" t="s">
        <v>7</v>
      </c>
      <c r="H380" s="26" t="s">
        <v>11</v>
      </c>
      <c r="I380" s="24" t="s">
        <v>6</v>
      </c>
      <c r="J380" s="24" t="s">
        <v>10</v>
      </c>
      <c r="K380" s="27">
        <v>70</v>
      </c>
      <c r="L380" s="70">
        <f t="shared" si="14"/>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c r="AG380" s="93">
        <f t="shared" si="15"/>
        <v>0</v>
      </c>
    </row>
    <row r="381" spans="1:33" ht="26.45" hidden="1">
      <c r="A381" s="61" t="s">
        <v>56</v>
      </c>
      <c r="B381" s="24" t="s">
        <v>75</v>
      </c>
      <c r="C381" s="24" t="s">
        <v>76</v>
      </c>
      <c r="D381" s="45" t="s">
        <v>146</v>
      </c>
      <c r="E381" s="45" t="s">
        <v>147</v>
      </c>
      <c r="F381" s="58" t="s">
        <v>61</v>
      </c>
      <c r="G381" s="42" t="s">
        <v>7</v>
      </c>
      <c r="H381" s="26" t="s">
        <v>11</v>
      </c>
      <c r="I381" s="24" t="s">
        <v>12</v>
      </c>
      <c r="J381" s="38" t="s">
        <v>10</v>
      </c>
      <c r="K381" s="53">
        <v>70</v>
      </c>
      <c r="L381" s="70">
        <f t="shared" si="14"/>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c r="AG381" s="93">
        <f t="shared" si="15"/>
        <v>0</v>
      </c>
    </row>
    <row r="382" spans="1:33" ht="26.45" hidden="1">
      <c r="A382" s="61" t="s">
        <v>56</v>
      </c>
      <c r="B382" s="24" t="s">
        <v>75</v>
      </c>
      <c r="C382" s="24" t="s">
        <v>76</v>
      </c>
      <c r="D382" s="45" t="s">
        <v>146</v>
      </c>
      <c r="E382" s="45" t="s">
        <v>147</v>
      </c>
      <c r="F382" s="58" t="s">
        <v>61</v>
      </c>
      <c r="G382" s="42" t="s">
        <v>7</v>
      </c>
      <c r="H382" s="26" t="s">
        <v>11</v>
      </c>
      <c r="I382" s="24" t="s">
        <v>9</v>
      </c>
      <c r="J382" s="38" t="s">
        <v>10</v>
      </c>
      <c r="K382" s="53">
        <v>70</v>
      </c>
      <c r="L382" s="70">
        <f t="shared" si="14"/>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c r="AG382" s="93">
        <f t="shared" si="15"/>
        <v>0</v>
      </c>
    </row>
    <row r="383" spans="1:33" ht="26.45" hidden="1">
      <c r="A383" s="61" t="s">
        <v>56</v>
      </c>
      <c r="B383" s="24" t="s">
        <v>75</v>
      </c>
      <c r="C383" s="24" t="s">
        <v>76</v>
      </c>
      <c r="D383" s="45" t="s">
        <v>146</v>
      </c>
      <c r="E383" s="45" t="s">
        <v>147</v>
      </c>
      <c r="F383" s="58" t="s">
        <v>61</v>
      </c>
      <c r="G383" s="42" t="s">
        <v>7</v>
      </c>
      <c r="H383" s="26" t="s">
        <v>11</v>
      </c>
      <c r="I383" s="24" t="s">
        <v>6</v>
      </c>
      <c r="J383" s="38" t="s">
        <v>10</v>
      </c>
      <c r="K383" s="53">
        <v>70</v>
      </c>
      <c r="L383" s="70">
        <f t="shared" si="14"/>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c r="AG383" s="93">
        <f t="shared" si="15"/>
        <v>0</v>
      </c>
    </row>
    <row r="384" spans="1:33" ht="26.45" hidden="1">
      <c r="A384" s="61" t="s">
        <v>56</v>
      </c>
      <c r="B384" s="24" t="s">
        <v>75</v>
      </c>
      <c r="C384" s="24" t="s">
        <v>76</v>
      </c>
      <c r="D384" s="45" t="s">
        <v>146</v>
      </c>
      <c r="E384" s="45" t="s">
        <v>147</v>
      </c>
      <c r="F384" s="58" t="s">
        <v>61</v>
      </c>
      <c r="G384" s="42" t="s">
        <v>7</v>
      </c>
      <c r="H384" s="26" t="s">
        <v>11</v>
      </c>
      <c r="I384" s="24" t="s">
        <v>12</v>
      </c>
      <c r="J384" s="38" t="s">
        <v>10</v>
      </c>
      <c r="K384" s="53">
        <v>70</v>
      </c>
      <c r="L384" s="70">
        <f t="shared" si="14"/>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c r="AG384" s="93">
        <f t="shared" si="15"/>
        <v>0</v>
      </c>
    </row>
    <row r="385" spans="1:33" ht="26.45" hidden="1">
      <c r="A385" s="61" t="s">
        <v>56</v>
      </c>
      <c r="B385" s="24" t="s">
        <v>75</v>
      </c>
      <c r="C385" s="24" t="s">
        <v>76</v>
      </c>
      <c r="D385" s="45" t="s">
        <v>146</v>
      </c>
      <c r="E385" s="45" t="s">
        <v>147</v>
      </c>
      <c r="F385" s="58" t="s">
        <v>61</v>
      </c>
      <c r="G385" s="42" t="s">
        <v>7</v>
      </c>
      <c r="H385" s="26" t="s">
        <v>11</v>
      </c>
      <c r="I385" s="24" t="s">
        <v>6</v>
      </c>
      <c r="J385" s="38" t="s">
        <v>10</v>
      </c>
      <c r="K385" s="53">
        <v>70</v>
      </c>
      <c r="L385" s="70">
        <f t="shared" si="14"/>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c r="AG385" s="93">
        <f t="shared" si="15"/>
        <v>0</v>
      </c>
    </row>
    <row r="386" spans="1:33" ht="39.6" hidden="1">
      <c r="A386" s="61" t="s">
        <v>56</v>
      </c>
      <c r="B386" s="24" t="s">
        <v>110</v>
      </c>
      <c r="C386" s="24" t="s">
        <v>111</v>
      </c>
      <c r="D386" s="24" t="s">
        <v>112</v>
      </c>
      <c r="E386" s="24" t="s">
        <v>113</v>
      </c>
      <c r="F386" s="25" t="s">
        <v>114</v>
      </c>
      <c r="G386" s="42" t="s">
        <v>10</v>
      </c>
      <c r="H386" s="26" t="s">
        <v>5</v>
      </c>
      <c r="I386" s="24" t="s">
        <v>9</v>
      </c>
      <c r="J386" s="38" t="s">
        <v>10</v>
      </c>
      <c r="K386" s="53">
        <v>70</v>
      </c>
      <c r="L386" s="70">
        <f t="shared" si="14"/>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c r="AG386" s="93">
        <f t="shared" si="15"/>
        <v>0</v>
      </c>
    </row>
    <row r="387" spans="1:33" ht="39.6" hidden="1">
      <c r="A387" s="61" t="s">
        <v>56</v>
      </c>
      <c r="B387" s="24" t="s">
        <v>110</v>
      </c>
      <c r="C387" s="24" t="s">
        <v>111</v>
      </c>
      <c r="D387" s="24" t="s">
        <v>112</v>
      </c>
      <c r="E387" s="24" t="s">
        <v>113</v>
      </c>
      <c r="F387" s="25" t="s">
        <v>114</v>
      </c>
      <c r="G387" s="42" t="s">
        <v>10</v>
      </c>
      <c r="H387" s="26" t="s">
        <v>5</v>
      </c>
      <c r="I387" s="24" t="s">
        <v>6</v>
      </c>
      <c r="J387" s="38" t="s">
        <v>10</v>
      </c>
      <c r="K387" s="53">
        <v>70</v>
      </c>
      <c r="L387" s="70">
        <f t="shared" ref="L387:L450" si="16">(($N387/2.39)/115)*10</f>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c r="AG387" s="93">
        <f t="shared" si="15"/>
        <v>0</v>
      </c>
    </row>
    <row r="388" spans="1:33" ht="39.6" hidden="1">
      <c r="A388" s="61" t="s">
        <v>56</v>
      </c>
      <c r="B388" s="24" t="s">
        <v>110</v>
      </c>
      <c r="C388" s="24" t="s">
        <v>111</v>
      </c>
      <c r="D388" s="24" t="s">
        <v>112</v>
      </c>
      <c r="E388" s="24" t="s">
        <v>113</v>
      </c>
      <c r="F388" s="25" t="s">
        <v>114</v>
      </c>
      <c r="G388" s="42" t="s">
        <v>10</v>
      </c>
      <c r="H388" s="26" t="s">
        <v>5</v>
      </c>
      <c r="I388" s="24" t="s">
        <v>12</v>
      </c>
      <c r="J388" s="38" t="s">
        <v>10</v>
      </c>
      <c r="K388" s="53">
        <v>70</v>
      </c>
      <c r="L388" s="70">
        <f t="shared" si="16"/>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c r="AG388" s="93">
        <f t="shared" si="15"/>
        <v>0</v>
      </c>
    </row>
    <row r="389" spans="1:33" ht="39.6" hidden="1">
      <c r="A389" s="61" t="s">
        <v>56</v>
      </c>
      <c r="B389" s="24" t="s">
        <v>110</v>
      </c>
      <c r="C389" s="24" t="s">
        <v>111</v>
      </c>
      <c r="D389" s="24" t="s">
        <v>112</v>
      </c>
      <c r="E389" s="24" t="s">
        <v>113</v>
      </c>
      <c r="F389" s="25" t="s">
        <v>114</v>
      </c>
      <c r="G389" s="42" t="s">
        <v>10</v>
      </c>
      <c r="H389" s="26" t="s">
        <v>5</v>
      </c>
      <c r="I389" s="24" t="s">
        <v>9</v>
      </c>
      <c r="J389" s="38" t="s">
        <v>10</v>
      </c>
      <c r="K389" s="53">
        <v>70</v>
      </c>
      <c r="L389" s="70">
        <f t="shared" si="16"/>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c r="AG389" s="93">
        <f t="shared" si="15"/>
        <v>0</v>
      </c>
    </row>
    <row r="390" spans="1:33" ht="39.6" hidden="1">
      <c r="A390" s="61" t="s">
        <v>56</v>
      </c>
      <c r="B390" s="24" t="s">
        <v>110</v>
      </c>
      <c r="C390" s="24" t="s">
        <v>111</v>
      </c>
      <c r="D390" s="24" t="s">
        <v>112</v>
      </c>
      <c r="E390" s="24" t="s">
        <v>113</v>
      </c>
      <c r="F390" s="25" t="s">
        <v>114</v>
      </c>
      <c r="G390" s="42" t="s">
        <v>10</v>
      </c>
      <c r="H390" s="26" t="s">
        <v>5</v>
      </c>
      <c r="I390" s="24" t="s">
        <v>6</v>
      </c>
      <c r="J390" s="38" t="s">
        <v>10</v>
      </c>
      <c r="K390" s="53">
        <v>70</v>
      </c>
      <c r="L390" s="70">
        <f t="shared" si="16"/>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c r="AG390" s="93">
        <f t="shared" ref="AG390:AG453" si="17">ROUND(L390,0)</f>
        <v>0</v>
      </c>
    </row>
    <row r="391" spans="1:33" ht="39.6" hidden="1">
      <c r="A391" s="61" t="s">
        <v>56</v>
      </c>
      <c r="B391" s="24" t="s">
        <v>110</v>
      </c>
      <c r="C391" s="24" t="s">
        <v>111</v>
      </c>
      <c r="D391" s="24" t="s">
        <v>112</v>
      </c>
      <c r="E391" s="24" t="s">
        <v>113</v>
      </c>
      <c r="F391" s="25" t="s">
        <v>114</v>
      </c>
      <c r="G391" s="42" t="s">
        <v>10</v>
      </c>
      <c r="H391" s="26" t="s">
        <v>5</v>
      </c>
      <c r="I391" s="24" t="s">
        <v>12</v>
      </c>
      <c r="J391" s="38" t="s">
        <v>10</v>
      </c>
      <c r="K391" s="53">
        <v>70</v>
      </c>
      <c r="L391" s="70">
        <f t="shared" si="16"/>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c r="AG391" s="93">
        <f t="shared" si="17"/>
        <v>0</v>
      </c>
    </row>
    <row r="392" spans="1:33" ht="39.6" hidden="1">
      <c r="A392" s="61" t="s">
        <v>56</v>
      </c>
      <c r="B392" s="24" t="s">
        <v>110</v>
      </c>
      <c r="C392" s="24" t="s">
        <v>111</v>
      </c>
      <c r="D392" s="24" t="s">
        <v>112</v>
      </c>
      <c r="E392" s="24" t="s">
        <v>113</v>
      </c>
      <c r="F392" s="25" t="s">
        <v>114</v>
      </c>
      <c r="G392" s="42" t="s">
        <v>10</v>
      </c>
      <c r="H392" s="26" t="s">
        <v>5</v>
      </c>
      <c r="I392" s="24" t="s">
        <v>9</v>
      </c>
      <c r="J392" s="38" t="s">
        <v>10</v>
      </c>
      <c r="K392" s="53">
        <v>70</v>
      </c>
      <c r="L392" s="70">
        <f t="shared" si="16"/>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c r="AG392" s="93">
        <f t="shared" si="17"/>
        <v>0</v>
      </c>
    </row>
    <row r="393" spans="1:33" ht="39.6" hidden="1">
      <c r="A393" s="61" t="s">
        <v>56</v>
      </c>
      <c r="B393" s="24" t="s">
        <v>110</v>
      </c>
      <c r="C393" s="24" t="s">
        <v>111</v>
      </c>
      <c r="D393" s="24" t="s">
        <v>112</v>
      </c>
      <c r="E393" s="24" t="s">
        <v>113</v>
      </c>
      <c r="F393" s="25" t="s">
        <v>114</v>
      </c>
      <c r="G393" s="42" t="s">
        <v>10</v>
      </c>
      <c r="H393" s="26" t="s">
        <v>5</v>
      </c>
      <c r="I393" s="24" t="s">
        <v>6</v>
      </c>
      <c r="J393" s="38" t="s">
        <v>10</v>
      </c>
      <c r="K393" s="53">
        <v>70</v>
      </c>
      <c r="L393" s="70">
        <f t="shared" si="16"/>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c r="AG393" s="93">
        <f t="shared" si="17"/>
        <v>0</v>
      </c>
    </row>
    <row r="394" spans="1:33" ht="52.9" hidden="1">
      <c r="A394" s="61" t="s">
        <v>56</v>
      </c>
      <c r="B394" s="24" t="s">
        <v>110</v>
      </c>
      <c r="C394" s="24" t="s">
        <v>111</v>
      </c>
      <c r="D394" s="24" t="s">
        <v>279</v>
      </c>
      <c r="E394" s="24" t="s">
        <v>280</v>
      </c>
      <c r="F394" s="25" t="s">
        <v>281</v>
      </c>
      <c r="G394" s="42" t="s">
        <v>10</v>
      </c>
      <c r="H394" s="26" t="s">
        <v>5</v>
      </c>
      <c r="I394" s="24" t="s">
        <v>12</v>
      </c>
      <c r="J394" s="38" t="s">
        <v>10</v>
      </c>
      <c r="K394" s="53">
        <v>70</v>
      </c>
      <c r="L394" s="70">
        <f t="shared" si="16"/>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c r="AG394" s="93">
        <f t="shared" si="17"/>
        <v>0</v>
      </c>
    </row>
    <row r="395" spans="1:33" ht="52.9" hidden="1">
      <c r="A395" s="61" t="s">
        <v>56</v>
      </c>
      <c r="B395" s="24" t="s">
        <v>110</v>
      </c>
      <c r="C395" s="24" t="s">
        <v>111</v>
      </c>
      <c r="D395" s="24" t="s">
        <v>279</v>
      </c>
      <c r="E395" s="24" t="s">
        <v>280</v>
      </c>
      <c r="F395" s="25" t="s">
        <v>281</v>
      </c>
      <c r="G395" s="42" t="s">
        <v>10</v>
      </c>
      <c r="H395" s="26" t="s">
        <v>5</v>
      </c>
      <c r="I395" s="24" t="s">
        <v>9</v>
      </c>
      <c r="J395" s="38" t="s">
        <v>10</v>
      </c>
      <c r="K395" s="53">
        <v>70</v>
      </c>
      <c r="L395" s="70">
        <f t="shared" si="16"/>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c r="AG395" s="93">
        <f t="shared" si="17"/>
        <v>0</v>
      </c>
    </row>
    <row r="396" spans="1:33" ht="52.9" hidden="1">
      <c r="A396" s="61" t="s">
        <v>56</v>
      </c>
      <c r="B396" s="24" t="s">
        <v>110</v>
      </c>
      <c r="C396" s="24" t="s">
        <v>111</v>
      </c>
      <c r="D396" s="24" t="s">
        <v>279</v>
      </c>
      <c r="E396" s="24" t="s">
        <v>280</v>
      </c>
      <c r="F396" s="25" t="s">
        <v>281</v>
      </c>
      <c r="G396" s="42" t="s">
        <v>10</v>
      </c>
      <c r="H396" s="26" t="s">
        <v>5</v>
      </c>
      <c r="I396" s="24" t="s">
        <v>6</v>
      </c>
      <c r="J396" s="38" t="s">
        <v>10</v>
      </c>
      <c r="K396" s="53">
        <v>70</v>
      </c>
      <c r="L396" s="70">
        <f t="shared" si="16"/>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c r="AG396" s="93">
        <f t="shared" si="17"/>
        <v>0</v>
      </c>
    </row>
    <row r="397" spans="1:33" ht="92.45" hidden="1">
      <c r="A397" s="61" t="s">
        <v>56</v>
      </c>
      <c r="B397" s="24" t="s">
        <v>93</v>
      </c>
      <c r="C397" s="24" t="s">
        <v>94</v>
      </c>
      <c r="D397" s="24" t="s">
        <v>95</v>
      </c>
      <c r="E397" s="24" t="s">
        <v>96</v>
      </c>
      <c r="F397" s="58" t="s">
        <v>61</v>
      </c>
      <c r="G397" s="42" t="s">
        <v>7</v>
      </c>
      <c r="H397" s="26" t="s">
        <v>5</v>
      </c>
      <c r="I397" s="24" t="s">
        <v>12</v>
      </c>
      <c r="J397" s="38" t="s">
        <v>7</v>
      </c>
      <c r="K397" s="53">
        <v>50</v>
      </c>
      <c r="L397" s="70">
        <f t="shared" si="16"/>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c r="AG397" s="93">
        <f t="shared" si="17"/>
        <v>0</v>
      </c>
    </row>
    <row r="398" spans="1:33" ht="52.9" hidden="1">
      <c r="A398" s="56" t="s">
        <v>56</v>
      </c>
      <c r="B398" s="24" t="s">
        <v>75</v>
      </c>
      <c r="C398" s="24" t="s">
        <v>76</v>
      </c>
      <c r="D398" s="41" t="s">
        <v>165</v>
      </c>
      <c r="E398" s="41" t="s">
        <v>166</v>
      </c>
      <c r="F398" s="58" t="s">
        <v>61</v>
      </c>
      <c r="G398" s="42" t="s">
        <v>7</v>
      </c>
      <c r="H398" s="26" t="s">
        <v>8</v>
      </c>
      <c r="I398" s="24" t="s">
        <v>12</v>
      </c>
      <c r="J398" s="38" t="s">
        <v>10</v>
      </c>
      <c r="K398" s="53">
        <v>70</v>
      </c>
      <c r="L398" s="70">
        <f t="shared" si="16"/>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c r="AG398" s="93">
        <f t="shared" si="17"/>
        <v>0</v>
      </c>
    </row>
    <row r="399" spans="1:33" ht="52.9" hidden="1">
      <c r="A399" s="56" t="s">
        <v>56</v>
      </c>
      <c r="B399" s="24" t="s">
        <v>75</v>
      </c>
      <c r="C399" s="24" t="s">
        <v>76</v>
      </c>
      <c r="D399" s="41" t="s">
        <v>165</v>
      </c>
      <c r="E399" s="41" t="s">
        <v>166</v>
      </c>
      <c r="F399" s="58" t="s">
        <v>61</v>
      </c>
      <c r="G399" s="42" t="s">
        <v>7</v>
      </c>
      <c r="H399" s="26" t="s">
        <v>8</v>
      </c>
      <c r="I399" s="24" t="s">
        <v>9</v>
      </c>
      <c r="J399" s="38" t="s">
        <v>10</v>
      </c>
      <c r="K399" s="53">
        <v>70</v>
      </c>
      <c r="L399" s="70">
        <f t="shared" si="16"/>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c r="AG399" s="93">
        <f t="shared" si="17"/>
        <v>0</v>
      </c>
    </row>
    <row r="400" spans="1:33" ht="52.9" hidden="1">
      <c r="A400" s="56" t="s">
        <v>56</v>
      </c>
      <c r="B400" s="24" t="s">
        <v>75</v>
      </c>
      <c r="C400" s="24" t="s">
        <v>76</v>
      </c>
      <c r="D400" s="41" t="s">
        <v>165</v>
      </c>
      <c r="E400" s="41" t="s">
        <v>166</v>
      </c>
      <c r="F400" s="58" t="s">
        <v>61</v>
      </c>
      <c r="G400" s="42" t="s">
        <v>7</v>
      </c>
      <c r="H400" s="26" t="s">
        <v>8</v>
      </c>
      <c r="I400" s="24" t="s">
        <v>6</v>
      </c>
      <c r="J400" s="38" t="s">
        <v>10</v>
      </c>
      <c r="K400" s="53">
        <v>70</v>
      </c>
      <c r="L400" s="70">
        <f t="shared" si="16"/>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c r="AG400" s="93">
        <f t="shared" si="17"/>
        <v>0</v>
      </c>
    </row>
    <row r="401" spans="1:33" ht="52.9" hidden="1">
      <c r="A401" s="56" t="s">
        <v>56</v>
      </c>
      <c r="B401" s="24" t="s">
        <v>75</v>
      </c>
      <c r="C401" s="24" t="s">
        <v>76</v>
      </c>
      <c r="D401" s="41" t="s">
        <v>165</v>
      </c>
      <c r="E401" s="41" t="s">
        <v>166</v>
      </c>
      <c r="F401" s="58" t="s">
        <v>61</v>
      </c>
      <c r="G401" s="42" t="s">
        <v>7</v>
      </c>
      <c r="H401" s="26" t="s">
        <v>8</v>
      </c>
      <c r="I401" s="24" t="s">
        <v>12</v>
      </c>
      <c r="J401" s="38" t="s">
        <v>10</v>
      </c>
      <c r="K401" s="53">
        <v>70</v>
      </c>
      <c r="L401" s="70">
        <f t="shared" si="16"/>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c r="AG401" s="93">
        <f t="shared" si="17"/>
        <v>0</v>
      </c>
    </row>
    <row r="402" spans="1:33" ht="52.9" hidden="1">
      <c r="A402" s="56" t="s">
        <v>56</v>
      </c>
      <c r="B402" s="24" t="s">
        <v>75</v>
      </c>
      <c r="C402" s="24" t="s">
        <v>76</v>
      </c>
      <c r="D402" s="41" t="s">
        <v>165</v>
      </c>
      <c r="E402" s="41" t="s">
        <v>166</v>
      </c>
      <c r="F402" s="58" t="s">
        <v>61</v>
      </c>
      <c r="G402" s="42" t="s">
        <v>7</v>
      </c>
      <c r="H402" s="26" t="s">
        <v>8</v>
      </c>
      <c r="I402" s="24" t="s">
        <v>9</v>
      </c>
      <c r="J402" s="38" t="s">
        <v>10</v>
      </c>
      <c r="K402" s="53">
        <v>70</v>
      </c>
      <c r="L402" s="70">
        <f t="shared" si="16"/>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c r="AG402" s="93">
        <f t="shared" si="17"/>
        <v>0</v>
      </c>
    </row>
    <row r="403" spans="1:33" ht="52.9" hidden="1">
      <c r="A403" s="56" t="s">
        <v>56</v>
      </c>
      <c r="B403" s="24" t="s">
        <v>75</v>
      </c>
      <c r="C403" s="24" t="s">
        <v>76</v>
      </c>
      <c r="D403" s="41" t="s">
        <v>165</v>
      </c>
      <c r="E403" s="41" t="s">
        <v>166</v>
      </c>
      <c r="F403" s="58" t="s">
        <v>61</v>
      </c>
      <c r="G403" s="42" t="s">
        <v>7</v>
      </c>
      <c r="H403" s="26" t="s">
        <v>8</v>
      </c>
      <c r="I403" s="24" t="s">
        <v>6</v>
      </c>
      <c r="J403" s="38" t="s">
        <v>10</v>
      </c>
      <c r="K403" s="53">
        <v>70</v>
      </c>
      <c r="L403" s="70">
        <f t="shared" si="16"/>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c r="AG403" s="93">
        <f t="shared" si="17"/>
        <v>0</v>
      </c>
    </row>
    <row r="404" spans="1:33" ht="52.9" hidden="1">
      <c r="A404" s="56" t="s">
        <v>56</v>
      </c>
      <c r="B404" s="24" t="s">
        <v>75</v>
      </c>
      <c r="C404" s="24" t="s">
        <v>76</v>
      </c>
      <c r="D404" s="41" t="s">
        <v>165</v>
      </c>
      <c r="E404" s="41" t="s">
        <v>166</v>
      </c>
      <c r="F404" s="58" t="s">
        <v>61</v>
      </c>
      <c r="G404" s="42" t="s">
        <v>7</v>
      </c>
      <c r="H404" s="26" t="s">
        <v>8</v>
      </c>
      <c r="I404" s="24" t="s">
        <v>12</v>
      </c>
      <c r="J404" s="38" t="s">
        <v>10</v>
      </c>
      <c r="K404" s="53">
        <v>70</v>
      </c>
      <c r="L404" s="70">
        <f t="shared" si="16"/>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c r="AG404" s="93">
        <f t="shared" si="17"/>
        <v>0</v>
      </c>
    </row>
    <row r="405" spans="1:33" ht="52.9" hidden="1">
      <c r="A405" s="56" t="s">
        <v>56</v>
      </c>
      <c r="B405" s="24" t="s">
        <v>75</v>
      </c>
      <c r="C405" s="24" t="s">
        <v>76</v>
      </c>
      <c r="D405" s="41" t="s">
        <v>165</v>
      </c>
      <c r="E405" s="41" t="s">
        <v>166</v>
      </c>
      <c r="F405" s="58" t="s">
        <v>61</v>
      </c>
      <c r="G405" s="42" t="s">
        <v>7</v>
      </c>
      <c r="H405" s="26" t="s">
        <v>8</v>
      </c>
      <c r="I405" s="24" t="s">
        <v>9</v>
      </c>
      <c r="J405" s="38" t="s">
        <v>10</v>
      </c>
      <c r="K405" s="53">
        <v>70</v>
      </c>
      <c r="L405" s="70">
        <f t="shared" si="16"/>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c r="AG405" s="93">
        <f t="shared" si="17"/>
        <v>0</v>
      </c>
    </row>
    <row r="406" spans="1:33" ht="52.9" hidden="1">
      <c r="A406" s="56" t="s">
        <v>56</v>
      </c>
      <c r="B406" s="24" t="s">
        <v>75</v>
      </c>
      <c r="C406" s="24" t="s">
        <v>76</v>
      </c>
      <c r="D406" s="41" t="s">
        <v>165</v>
      </c>
      <c r="E406" s="41" t="s">
        <v>166</v>
      </c>
      <c r="F406" s="58" t="s">
        <v>61</v>
      </c>
      <c r="G406" s="42" t="s">
        <v>7</v>
      </c>
      <c r="H406" s="26" t="s">
        <v>8</v>
      </c>
      <c r="I406" s="24" t="s">
        <v>6</v>
      </c>
      <c r="J406" s="38" t="s">
        <v>10</v>
      </c>
      <c r="K406" s="53">
        <v>70</v>
      </c>
      <c r="L406" s="70">
        <f t="shared" si="16"/>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c r="AG406" s="93">
        <f t="shared" si="17"/>
        <v>0</v>
      </c>
    </row>
    <row r="407" spans="1:33" ht="52.9" hidden="1">
      <c r="A407" s="56" t="s">
        <v>56</v>
      </c>
      <c r="B407" s="24" t="s">
        <v>75</v>
      </c>
      <c r="C407" s="24" t="s">
        <v>76</v>
      </c>
      <c r="D407" s="41" t="s">
        <v>165</v>
      </c>
      <c r="E407" s="41" t="s">
        <v>166</v>
      </c>
      <c r="F407" s="58" t="s">
        <v>61</v>
      </c>
      <c r="G407" s="42" t="s">
        <v>7</v>
      </c>
      <c r="H407" s="26" t="s">
        <v>8</v>
      </c>
      <c r="I407" s="24" t="s">
        <v>12</v>
      </c>
      <c r="J407" s="38" t="s">
        <v>10</v>
      </c>
      <c r="K407" s="53">
        <v>70</v>
      </c>
      <c r="L407" s="70">
        <f t="shared" si="16"/>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c r="AG407" s="93">
        <f t="shared" si="17"/>
        <v>0</v>
      </c>
    </row>
    <row r="408" spans="1:33" ht="52.9" hidden="1">
      <c r="A408" s="56" t="s">
        <v>56</v>
      </c>
      <c r="B408" s="24" t="s">
        <v>75</v>
      </c>
      <c r="C408" s="24" t="s">
        <v>76</v>
      </c>
      <c r="D408" s="41" t="s">
        <v>165</v>
      </c>
      <c r="E408" s="41" t="s">
        <v>166</v>
      </c>
      <c r="F408" s="58" t="s">
        <v>61</v>
      </c>
      <c r="G408" s="42" t="s">
        <v>7</v>
      </c>
      <c r="H408" s="26" t="s">
        <v>8</v>
      </c>
      <c r="I408" s="24" t="s">
        <v>9</v>
      </c>
      <c r="J408" s="38" t="s">
        <v>10</v>
      </c>
      <c r="K408" s="53">
        <v>70</v>
      </c>
      <c r="L408" s="70">
        <f t="shared" si="16"/>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c r="AG408" s="93">
        <f t="shared" si="17"/>
        <v>0</v>
      </c>
    </row>
    <row r="409" spans="1:33" ht="52.9" hidden="1">
      <c r="A409" s="56" t="s">
        <v>56</v>
      </c>
      <c r="B409" s="24" t="s">
        <v>75</v>
      </c>
      <c r="C409" s="24" t="s">
        <v>76</v>
      </c>
      <c r="D409" s="41" t="s">
        <v>165</v>
      </c>
      <c r="E409" s="41" t="s">
        <v>166</v>
      </c>
      <c r="F409" s="58" t="s">
        <v>61</v>
      </c>
      <c r="G409" s="42" t="s">
        <v>7</v>
      </c>
      <c r="H409" s="26" t="s">
        <v>8</v>
      </c>
      <c r="I409" s="24" t="s">
        <v>6</v>
      </c>
      <c r="J409" s="38" t="s">
        <v>10</v>
      </c>
      <c r="K409" s="53">
        <v>70</v>
      </c>
      <c r="L409" s="70">
        <f t="shared" si="16"/>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c r="AG409" s="93">
        <f t="shared" si="17"/>
        <v>0</v>
      </c>
    </row>
    <row r="410" spans="1:33" ht="52.9" hidden="1">
      <c r="A410" s="56" t="s">
        <v>56</v>
      </c>
      <c r="B410" s="24" t="s">
        <v>75</v>
      </c>
      <c r="C410" s="24" t="s">
        <v>76</v>
      </c>
      <c r="D410" s="41" t="s">
        <v>165</v>
      </c>
      <c r="E410" s="41" t="s">
        <v>166</v>
      </c>
      <c r="F410" s="58" t="s">
        <v>61</v>
      </c>
      <c r="G410" s="42" t="s">
        <v>7</v>
      </c>
      <c r="H410" s="26" t="s">
        <v>8</v>
      </c>
      <c r="I410" s="24" t="s">
        <v>12</v>
      </c>
      <c r="J410" s="38" t="s">
        <v>10</v>
      </c>
      <c r="K410" s="53">
        <v>70</v>
      </c>
      <c r="L410" s="70">
        <f t="shared" si="16"/>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c r="AG410" s="93">
        <f t="shared" si="17"/>
        <v>0</v>
      </c>
    </row>
    <row r="411" spans="1:33" ht="52.9" hidden="1">
      <c r="A411" s="56" t="s">
        <v>56</v>
      </c>
      <c r="B411" s="24" t="s">
        <v>75</v>
      </c>
      <c r="C411" s="24" t="s">
        <v>76</v>
      </c>
      <c r="D411" s="41" t="s">
        <v>165</v>
      </c>
      <c r="E411" s="41" t="s">
        <v>166</v>
      </c>
      <c r="F411" s="58" t="s">
        <v>61</v>
      </c>
      <c r="G411" s="42" t="s">
        <v>7</v>
      </c>
      <c r="H411" s="26" t="s">
        <v>8</v>
      </c>
      <c r="I411" s="24" t="s">
        <v>9</v>
      </c>
      <c r="J411" s="24" t="s">
        <v>10</v>
      </c>
      <c r="K411" s="27">
        <v>70</v>
      </c>
      <c r="L411" s="70">
        <f t="shared" si="16"/>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c r="AG411" s="93">
        <f t="shared" si="17"/>
        <v>0</v>
      </c>
    </row>
    <row r="412" spans="1:33" ht="52.9" hidden="1">
      <c r="A412" s="56" t="s">
        <v>56</v>
      </c>
      <c r="B412" s="24" t="s">
        <v>75</v>
      </c>
      <c r="C412" s="24" t="s">
        <v>76</v>
      </c>
      <c r="D412" s="41" t="s">
        <v>165</v>
      </c>
      <c r="E412" s="41" t="s">
        <v>166</v>
      </c>
      <c r="F412" s="58" t="s">
        <v>61</v>
      </c>
      <c r="G412" s="42" t="s">
        <v>7</v>
      </c>
      <c r="H412" s="26" t="s">
        <v>8</v>
      </c>
      <c r="I412" s="24" t="s">
        <v>6</v>
      </c>
      <c r="J412" s="24" t="s">
        <v>10</v>
      </c>
      <c r="K412" s="27">
        <v>70</v>
      </c>
      <c r="L412" s="70">
        <f t="shared" si="16"/>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c r="AG412" s="93">
        <f t="shared" si="17"/>
        <v>0</v>
      </c>
    </row>
    <row r="413" spans="1:33" ht="52.9" hidden="1">
      <c r="A413" s="56" t="s">
        <v>56</v>
      </c>
      <c r="B413" s="24" t="s">
        <v>75</v>
      </c>
      <c r="C413" s="24" t="s">
        <v>76</v>
      </c>
      <c r="D413" s="41" t="s">
        <v>165</v>
      </c>
      <c r="E413" s="41" t="s">
        <v>166</v>
      </c>
      <c r="F413" s="58" t="s">
        <v>61</v>
      </c>
      <c r="G413" s="42" t="s">
        <v>7</v>
      </c>
      <c r="H413" s="26" t="s">
        <v>11</v>
      </c>
      <c r="I413" s="24" t="s">
        <v>12</v>
      </c>
      <c r="J413" s="24" t="s">
        <v>10</v>
      </c>
      <c r="K413" s="27">
        <v>70</v>
      </c>
      <c r="L413" s="70">
        <f t="shared" si="16"/>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c r="AG413" s="93">
        <f t="shared" si="17"/>
        <v>0</v>
      </c>
    </row>
    <row r="414" spans="1:33" ht="52.9" hidden="1">
      <c r="A414" s="56" t="s">
        <v>56</v>
      </c>
      <c r="B414" s="24" t="s">
        <v>75</v>
      </c>
      <c r="C414" s="24" t="s">
        <v>76</v>
      </c>
      <c r="D414" s="41" t="s">
        <v>165</v>
      </c>
      <c r="E414" s="41" t="s">
        <v>166</v>
      </c>
      <c r="F414" s="58" t="s">
        <v>61</v>
      </c>
      <c r="G414" s="42" t="s">
        <v>7</v>
      </c>
      <c r="H414" s="26" t="s">
        <v>11</v>
      </c>
      <c r="I414" s="24" t="s">
        <v>9</v>
      </c>
      <c r="J414" s="24" t="s">
        <v>10</v>
      </c>
      <c r="K414" s="27">
        <v>70</v>
      </c>
      <c r="L414" s="70">
        <f t="shared" si="16"/>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c r="AG414" s="93">
        <f t="shared" si="17"/>
        <v>0</v>
      </c>
    </row>
    <row r="415" spans="1:33" ht="52.9" hidden="1">
      <c r="A415" s="56" t="s">
        <v>56</v>
      </c>
      <c r="B415" s="24" t="s">
        <v>75</v>
      </c>
      <c r="C415" s="24" t="s">
        <v>76</v>
      </c>
      <c r="D415" s="41" t="s">
        <v>165</v>
      </c>
      <c r="E415" s="41" t="s">
        <v>166</v>
      </c>
      <c r="F415" s="58" t="s">
        <v>61</v>
      </c>
      <c r="G415" s="42" t="s">
        <v>7</v>
      </c>
      <c r="H415" s="26" t="s">
        <v>11</v>
      </c>
      <c r="I415" s="24" t="s">
        <v>6</v>
      </c>
      <c r="J415" s="24" t="s">
        <v>10</v>
      </c>
      <c r="K415" s="27">
        <v>70</v>
      </c>
      <c r="L415" s="70">
        <f t="shared" si="16"/>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c r="AG415" s="93">
        <f t="shared" si="17"/>
        <v>0</v>
      </c>
    </row>
    <row r="416" spans="1:33" ht="52.9" hidden="1">
      <c r="A416" s="56" t="s">
        <v>56</v>
      </c>
      <c r="B416" s="24" t="s">
        <v>75</v>
      </c>
      <c r="C416" s="24" t="s">
        <v>76</v>
      </c>
      <c r="D416" s="41" t="s">
        <v>165</v>
      </c>
      <c r="E416" s="41" t="s">
        <v>166</v>
      </c>
      <c r="F416" s="58" t="s">
        <v>61</v>
      </c>
      <c r="G416" s="42" t="s">
        <v>7</v>
      </c>
      <c r="H416" s="26" t="s">
        <v>11</v>
      </c>
      <c r="I416" s="24" t="s">
        <v>12</v>
      </c>
      <c r="J416" s="24" t="s">
        <v>10</v>
      </c>
      <c r="K416" s="27">
        <v>70</v>
      </c>
      <c r="L416" s="70">
        <f t="shared" si="16"/>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c r="AG416" s="93">
        <f t="shared" si="17"/>
        <v>0</v>
      </c>
    </row>
    <row r="417" spans="1:33" ht="52.9" hidden="1">
      <c r="A417" s="56" t="s">
        <v>56</v>
      </c>
      <c r="B417" s="24" t="s">
        <v>75</v>
      </c>
      <c r="C417" s="24" t="s">
        <v>76</v>
      </c>
      <c r="D417" s="41" t="s">
        <v>165</v>
      </c>
      <c r="E417" s="41" t="s">
        <v>166</v>
      </c>
      <c r="F417" s="58" t="s">
        <v>61</v>
      </c>
      <c r="G417" s="42" t="s">
        <v>7</v>
      </c>
      <c r="H417" s="26" t="s">
        <v>11</v>
      </c>
      <c r="I417" s="24" t="s">
        <v>9</v>
      </c>
      <c r="J417" s="24" t="s">
        <v>10</v>
      </c>
      <c r="K417" s="27">
        <v>70</v>
      </c>
      <c r="L417" s="70">
        <f t="shared" si="16"/>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c r="AG417" s="93">
        <f t="shared" si="17"/>
        <v>0</v>
      </c>
    </row>
    <row r="418" spans="1:33" ht="52.9" hidden="1">
      <c r="A418" s="56" t="s">
        <v>56</v>
      </c>
      <c r="B418" s="24" t="s">
        <v>75</v>
      </c>
      <c r="C418" s="24" t="s">
        <v>76</v>
      </c>
      <c r="D418" s="41" t="s">
        <v>165</v>
      </c>
      <c r="E418" s="41" t="s">
        <v>166</v>
      </c>
      <c r="F418" s="58" t="s">
        <v>61</v>
      </c>
      <c r="G418" s="42" t="s">
        <v>7</v>
      </c>
      <c r="H418" s="26" t="s">
        <v>11</v>
      </c>
      <c r="I418" s="24" t="s">
        <v>6</v>
      </c>
      <c r="J418" s="24" t="s">
        <v>10</v>
      </c>
      <c r="K418" s="27">
        <v>70</v>
      </c>
      <c r="L418" s="70">
        <f t="shared" si="16"/>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c r="AG418" s="93">
        <f t="shared" si="17"/>
        <v>0</v>
      </c>
    </row>
    <row r="419" spans="1:33" ht="52.9" hidden="1">
      <c r="A419" s="56" t="s">
        <v>56</v>
      </c>
      <c r="B419" s="24" t="s">
        <v>75</v>
      </c>
      <c r="C419" s="24" t="s">
        <v>76</v>
      </c>
      <c r="D419" s="41" t="s">
        <v>165</v>
      </c>
      <c r="E419" s="41" t="s">
        <v>166</v>
      </c>
      <c r="F419" s="58" t="s">
        <v>61</v>
      </c>
      <c r="G419" s="42" t="s">
        <v>7</v>
      </c>
      <c r="H419" s="26" t="s">
        <v>11</v>
      </c>
      <c r="I419" s="24" t="s">
        <v>12</v>
      </c>
      <c r="J419" s="24" t="s">
        <v>10</v>
      </c>
      <c r="K419" s="27">
        <v>70</v>
      </c>
      <c r="L419" s="70">
        <f t="shared" si="16"/>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c r="AG419" s="93">
        <f t="shared" si="17"/>
        <v>0</v>
      </c>
    </row>
    <row r="420" spans="1:33" ht="52.9" hidden="1">
      <c r="A420" s="56" t="s">
        <v>56</v>
      </c>
      <c r="B420" s="24" t="s">
        <v>75</v>
      </c>
      <c r="C420" s="24" t="s">
        <v>76</v>
      </c>
      <c r="D420" s="41" t="s">
        <v>165</v>
      </c>
      <c r="E420" s="41" t="s">
        <v>166</v>
      </c>
      <c r="F420" s="58" t="s">
        <v>61</v>
      </c>
      <c r="G420" s="42" t="s">
        <v>7</v>
      </c>
      <c r="H420" s="26" t="s">
        <v>11</v>
      </c>
      <c r="I420" s="24" t="s">
        <v>9</v>
      </c>
      <c r="J420" s="24" t="s">
        <v>10</v>
      </c>
      <c r="K420" s="27">
        <v>70</v>
      </c>
      <c r="L420" s="70">
        <f t="shared" si="16"/>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c r="AG420" s="93">
        <f t="shared" si="17"/>
        <v>0</v>
      </c>
    </row>
    <row r="421" spans="1:33" ht="52.9" hidden="1">
      <c r="A421" s="56" t="s">
        <v>56</v>
      </c>
      <c r="B421" s="24" t="s">
        <v>75</v>
      </c>
      <c r="C421" s="24" t="s">
        <v>76</v>
      </c>
      <c r="D421" s="41" t="s">
        <v>165</v>
      </c>
      <c r="E421" s="41" t="s">
        <v>166</v>
      </c>
      <c r="F421" s="58" t="s">
        <v>61</v>
      </c>
      <c r="G421" s="42" t="s">
        <v>7</v>
      </c>
      <c r="H421" s="26" t="s">
        <v>11</v>
      </c>
      <c r="I421" s="24" t="s">
        <v>6</v>
      </c>
      <c r="J421" s="24" t="s">
        <v>10</v>
      </c>
      <c r="K421" s="27">
        <v>70</v>
      </c>
      <c r="L421" s="70">
        <f t="shared" si="16"/>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c r="AG421" s="93">
        <f t="shared" si="17"/>
        <v>0</v>
      </c>
    </row>
    <row r="422" spans="1:33" ht="52.9" hidden="1">
      <c r="A422" s="56" t="s">
        <v>56</v>
      </c>
      <c r="B422" s="24" t="s">
        <v>75</v>
      </c>
      <c r="C422" s="24" t="s">
        <v>76</v>
      </c>
      <c r="D422" s="41" t="s">
        <v>165</v>
      </c>
      <c r="E422" s="41" t="s">
        <v>166</v>
      </c>
      <c r="F422" s="58" t="s">
        <v>61</v>
      </c>
      <c r="G422" s="42" t="s">
        <v>7</v>
      </c>
      <c r="H422" s="26" t="s">
        <v>11</v>
      </c>
      <c r="I422" s="24" t="s">
        <v>12</v>
      </c>
      <c r="J422" s="24" t="s">
        <v>10</v>
      </c>
      <c r="K422" s="27">
        <v>70</v>
      </c>
      <c r="L422" s="70">
        <f t="shared" si="16"/>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c r="AG422" s="93">
        <f t="shared" si="17"/>
        <v>0</v>
      </c>
    </row>
    <row r="423" spans="1:33" ht="52.9" hidden="1">
      <c r="A423" s="56" t="s">
        <v>56</v>
      </c>
      <c r="B423" s="24" t="s">
        <v>75</v>
      </c>
      <c r="C423" s="24" t="s">
        <v>76</v>
      </c>
      <c r="D423" s="41" t="s">
        <v>165</v>
      </c>
      <c r="E423" s="41" t="s">
        <v>166</v>
      </c>
      <c r="F423" s="58" t="s">
        <v>61</v>
      </c>
      <c r="G423" s="42" t="s">
        <v>7</v>
      </c>
      <c r="H423" s="26" t="s">
        <v>11</v>
      </c>
      <c r="I423" s="24" t="s">
        <v>9</v>
      </c>
      <c r="J423" s="24" t="s">
        <v>10</v>
      </c>
      <c r="K423" s="27">
        <v>70</v>
      </c>
      <c r="L423" s="70">
        <f t="shared" si="16"/>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c r="AG423" s="93">
        <f t="shared" si="17"/>
        <v>0</v>
      </c>
    </row>
    <row r="424" spans="1:33" ht="52.9" hidden="1">
      <c r="A424" s="56" t="s">
        <v>56</v>
      </c>
      <c r="B424" s="24" t="s">
        <v>75</v>
      </c>
      <c r="C424" s="24" t="s">
        <v>76</v>
      </c>
      <c r="D424" s="41" t="s">
        <v>165</v>
      </c>
      <c r="E424" s="41" t="s">
        <v>166</v>
      </c>
      <c r="F424" s="58" t="s">
        <v>61</v>
      </c>
      <c r="G424" s="42" t="s">
        <v>7</v>
      </c>
      <c r="H424" s="26" t="s">
        <v>11</v>
      </c>
      <c r="I424" s="24" t="s">
        <v>6</v>
      </c>
      <c r="J424" s="38" t="s">
        <v>10</v>
      </c>
      <c r="K424" s="53">
        <v>70</v>
      </c>
      <c r="L424" s="70">
        <f t="shared" si="16"/>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c r="AG424" s="93">
        <f t="shared" si="17"/>
        <v>0</v>
      </c>
    </row>
    <row r="425" spans="1:33" ht="52.9" hidden="1">
      <c r="A425" s="56" t="s">
        <v>56</v>
      </c>
      <c r="B425" s="24" t="s">
        <v>75</v>
      </c>
      <c r="C425" s="24" t="s">
        <v>76</v>
      </c>
      <c r="D425" s="41" t="s">
        <v>165</v>
      </c>
      <c r="E425" s="41" t="s">
        <v>166</v>
      </c>
      <c r="F425" s="58" t="s">
        <v>61</v>
      </c>
      <c r="G425" s="42" t="s">
        <v>7</v>
      </c>
      <c r="H425" s="26" t="s">
        <v>11</v>
      </c>
      <c r="I425" s="24" t="s">
        <v>12</v>
      </c>
      <c r="J425" s="38" t="s">
        <v>10</v>
      </c>
      <c r="K425" s="53">
        <v>70</v>
      </c>
      <c r="L425" s="70">
        <f t="shared" si="16"/>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c r="AG425" s="93">
        <f t="shared" si="17"/>
        <v>0</v>
      </c>
    </row>
    <row r="426" spans="1:33" ht="52.9" hidden="1">
      <c r="A426" s="56" t="s">
        <v>56</v>
      </c>
      <c r="B426" s="24" t="s">
        <v>75</v>
      </c>
      <c r="C426" s="24" t="s">
        <v>76</v>
      </c>
      <c r="D426" s="41" t="s">
        <v>165</v>
      </c>
      <c r="E426" s="41" t="s">
        <v>166</v>
      </c>
      <c r="F426" s="58" t="s">
        <v>61</v>
      </c>
      <c r="G426" s="42" t="s">
        <v>7</v>
      </c>
      <c r="H426" s="26" t="s">
        <v>11</v>
      </c>
      <c r="I426" s="24" t="s">
        <v>9</v>
      </c>
      <c r="J426" s="38" t="s">
        <v>10</v>
      </c>
      <c r="K426" s="53">
        <v>70</v>
      </c>
      <c r="L426" s="70">
        <f t="shared" si="16"/>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c r="AG426" s="93">
        <f t="shared" si="17"/>
        <v>0</v>
      </c>
    </row>
    <row r="427" spans="1:33" ht="52.9" hidden="1">
      <c r="A427" s="56" t="s">
        <v>56</v>
      </c>
      <c r="B427" s="24" t="s">
        <v>75</v>
      </c>
      <c r="C427" s="24" t="s">
        <v>76</v>
      </c>
      <c r="D427" s="41" t="s">
        <v>165</v>
      </c>
      <c r="E427" s="41" t="s">
        <v>166</v>
      </c>
      <c r="F427" s="58" t="s">
        <v>61</v>
      </c>
      <c r="G427" s="42" t="s">
        <v>7</v>
      </c>
      <c r="H427" s="26" t="s">
        <v>11</v>
      </c>
      <c r="I427" s="24" t="s">
        <v>6</v>
      </c>
      <c r="J427" s="38" t="s">
        <v>10</v>
      </c>
      <c r="K427" s="53">
        <v>70</v>
      </c>
      <c r="L427" s="70">
        <f t="shared" si="16"/>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c r="AG427" s="93">
        <f t="shared" si="17"/>
        <v>0</v>
      </c>
    </row>
    <row r="428" spans="1:33" ht="92.45" hidden="1">
      <c r="A428" s="61" t="s">
        <v>56</v>
      </c>
      <c r="B428" s="24" t="s">
        <v>93</v>
      </c>
      <c r="C428" s="24" t="s">
        <v>94</v>
      </c>
      <c r="D428" s="24" t="s">
        <v>95</v>
      </c>
      <c r="E428" s="24" t="s">
        <v>96</v>
      </c>
      <c r="F428" s="58" t="s">
        <v>61</v>
      </c>
      <c r="G428" s="42" t="s">
        <v>7</v>
      </c>
      <c r="H428" s="26" t="s">
        <v>5</v>
      </c>
      <c r="I428" s="24" t="s">
        <v>6</v>
      </c>
      <c r="J428" s="38" t="s">
        <v>7</v>
      </c>
      <c r="K428" s="53">
        <v>50</v>
      </c>
      <c r="L428" s="70">
        <f t="shared" si="16"/>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c r="AG428" s="93">
        <f t="shared" si="17"/>
        <v>0</v>
      </c>
    </row>
    <row r="429" spans="1:33" ht="92.45" hidden="1">
      <c r="A429" s="61" t="s">
        <v>56</v>
      </c>
      <c r="B429" s="24" t="s">
        <v>93</v>
      </c>
      <c r="C429" s="24" t="s">
        <v>94</v>
      </c>
      <c r="D429" s="24" t="s">
        <v>95</v>
      </c>
      <c r="E429" s="24" t="s">
        <v>96</v>
      </c>
      <c r="F429" s="58" t="s">
        <v>61</v>
      </c>
      <c r="G429" s="42" t="s">
        <v>7</v>
      </c>
      <c r="H429" s="26" t="s">
        <v>5</v>
      </c>
      <c r="I429" s="24" t="s">
        <v>12</v>
      </c>
      <c r="J429" s="38" t="s">
        <v>7</v>
      </c>
      <c r="K429" s="53">
        <v>50</v>
      </c>
      <c r="L429" s="70">
        <f t="shared" si="16"/>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c r="AG429" s="93">
        <f t="shared" si="17"/>
        <v>0</v>
      </c>
    </row>
    <row r="430" spans="1:33" ht="92.45" hidden="1">
      <c r="A430" s="61" t="s">
        <v>56</v>
      </c>
      <c r="B430" s="24" t="s">
        <v>93</v>
      </c>
      <c r="C430" s="24" t="s">
        <v>94</v>
      </c>
      <c r="D430" s="24" t="s">
        <v>123</v>
      </c>
      <c r="E430" s="24" t="s">
        <v>124</v>
      </c>
      <c r="F430" s="58" t="s">
        <v>61</v>
      </c>
      <c r="G430" s="42" t="s">
        <v>7</v>
      </c>
      <c r="H430" s="26" t="s">
        <v>5</v>
      </c>
      <c r="I430" s="24" t="s">
        <v>12</v>
      </c>
      <c r="J430" s="38" t="s">
        <v>7</v>
      </c>
      <c r="K430" s="53">
        <v>50</v>
      </c>
      <c r="L430" s="70">
        <f t="shared" si="16"/>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c r="AG430" s="93">
        <f t="shared" si="17"/>
        <v>0</v>
      </c>
    </row>
    <row r="431" spans="1:33" ht="92.45" hidden="1">
      <c r="A431" s="61" t="s">
        <v>56</v>
      </c>
      <c r="B431" s="24" t="s">
        <v>93</v>
      </c>
      <c r="C431" s="24" t="s">
        <v>94</v>
      </c>
      <c r="D431" s="24" t="s">
        <v>123</v>
      </c>
      <c r="E431" s="24" t="s">
        <v>124</v>
      </c>
      <c r="F431" s="58" t="s">
        <v>61</v>
      </c>
      <c r="G431" s="42" t="s">
        <v>7</v>
      </c>
      <c r="H431" s="26" t="s">
        <v>5</v>
      </c>
      <c r="I431" s="24" t="s">
        <v>9</v>
      </c>
      <c r="J431" s="38" t="s">
        <v>7</v>
      </c>
      <c r="K431" s="53">
        <v>50</v>
      </c>
      <c r="L431" s="70">
        <f t="shared" si="16"/>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c r="AG431" s="93">
        <f t="shared" si="17"/>
        <v>0</v>
      </c>
    </row>
    <row r="432" spans="1:33" ht="92.45" hidden="1">
      <c r="A432" s="61" t="s">
        <v>56</v>
      </c>
      <c r="B432" s="24" t="s">
        <v>93</v>
      </c>
      <c r="C432" s="24" t="s">
        <v>94</v>
      </c>
      <c r="D432" s="24" t="s">
        <v>123</v>
      </c>
      <c r="E432" s="24" t="s">
        <v>124</v>
      </c>
      <c r="F432" s="58" t="s">
        <v>61</v>
      </c>
      <c r="G432" s="42" t="s">
        <v>7</v>
      </c>
      <c r="H432" s="26" t="s">
        <v>5</v>
      </c>
      <c r="I432" s="24" t="s">
        <v>6</v>
      </c>
      <c r="J432" s="38" t="s">
        <v>7</v>
      </c>
      <c r="K432" s="53">
        <v>50</v>
      </c>
      <c r="L432" s="70">
        <f t="shared" si="16"/>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c r="AG432" s="93">
        <f t="shared" si="17"/>
        <v>0</v>
      </c>
    </row>
    <row r="433" spans="1:33" ht="92.45" hidden="1">
      <c r="A433" s="61" t="s">
        <v>56</v>
      </c>
      <c r="B433" s="24" t="s">
        <v>93</v>
      </c>
      <c r="C433" s="24" t="s">
        <v>94</v>
      </c>
      <c r="D433" s="24" t="s">
        <v>123</v>
      </c>
      <c r="E433" s="24" t="s">
        <v>124</v>
      </c>
      <c r="F433" s="58" t="s">
        <v>61</v>
      </c>
      <c r="G433" s="42" t="s">
        <v>7</v>
      </c>
      <c r="H433" s="26" t="s">
        <v>5</v>
      </c>
      <c r="I433" s="24" t="s">
        <v>12</v>
      </c>
      <c r="J433" s="38" t="s">
        <v>7</v>
      </c>
      <c r="K433" s="53">
        <v>50</v>
      </c>
      <c r="L433" s="70">
        <f t="shared" si="16"/>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c r="AG433" s="93">
        <f t="shared" si="17"/>
        <v>0</v>
      </c>
    </row>
    <row r="434" spans="1:33" ht="92.45" hidden="1">
      <c r="A434" s="61" t="s">
        <v>56</v>
      </c>
      <c r="B434" s="24" t="s">
        <v>93</v>
      </c>
      <c r="C434" s="24" t="s">
        <v>94</v>
      </c>
      <c r="D434" s="24" t="s">
        <v>123</v>
      </c>
      <c r="E434" s="24" t="s">
        <v>124</v>
      </c>
      <c r="F434" s="58" t="s">
        <v>61</v>
      </c>
      <c r="G434" s="42" t="s">
        <v>7</v>
      </c>
      <c r="H434" s="26" t="s">
        <v>5</v>
      </c>
      <c r="I434" s="24" t="s">
        <v>9</v>
      </c>
      <c r="J434" s="38" t="s">
        <v>7</v>
      </c>
      <c r="K434" s="53">
        <v>50</v>
      </c>
      <c r="L434" s="70">
        <f t="shared" si="16"/>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c r="AG434" s="93">
        <f t="shared" si="17"/>
        <v>0</v>
      </c>
    </row>
    <row r="435" spans="1:33" ht="92.45" hidden="1">
      <c r="A435" s="61" t="s">
        <v>56</v>
      </c>
      <c r="B435" s="24" t="s">
        <v>93</v>
      </c>
      <c r="C435" s="24" t="s">
        <v>94</v>
      </c>
      <c r="D435" s="24" t="s">
        <v>123</v>
      </c>
      <c r="E435" s="24" t="s">
        <v>124</v>
      </c>
      <c r="F435" s="58" t="s">
        <v>61</v>
      </c>
      <c r="G435" s="42" t="s">
        <v>7</v>
      </c>
      <c r="H435" s="26" t="s">
        <v>5</v>
      </c>
      <c r="I435" s="24" t="s">
        <v>6</v>
      </c>
      <c r="J435" s="38" t="s">
        <v>7</v>
      </c>
      <c r="K435" s="53">
        <v>50</v>
      </c>
      <c r="L435" s="70">
        <f t="shared" si="16"/>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c r="AG435" s="93">
        <f t="shared" si="17"/>
        <v>0</v>
      </c>
    </row>
    <row r="436" spans="1:33" ht="92.45" hidden="1">
      <c r="A436" s="61" t="s">
        <v>56</v>
      </c>
      <c r="B436" s="24" t="s">
        <v>93</v>
      </c>
      <c r="C436" s="24" t="s">
        <v>94</v>
      </c>
      <c r="D436" s="24" t="s">
        <v>123</v>
      </c>
      <c r="E436" s="24" t="s">
        <v>124</v>
      </c>
      <c r="F436" s="58" t="s">
        <v>61</v>
      </c>
      <c r="G436" s="42" t="s">
        <v>7</v>
      </c>
      <c r="H436" s="26" t="s">
        <v>5</v>
      </c>
      <c r="I436" s="24" t="s">
        <v>12</v>
      </c>
      <c r="J436" s="38" t="s">
        <v>7</v>
      </c>
      <c r="K436" s="53">
        <v>50</v>
      </c>
      <c r="L436" s="70">
        <f t="shared" si="16"/>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c r="AG436" s="93">
        <f t="shared" si="17"/>
        <v>0</v>
      </c>
    </row>
    <row r="437" spans="1:33" ht="92.45" hidden="1">
      <c r="A437" s="61" t="s">
        <v>56</v>
      </c>
      <c r="B437" s="24" t="s">
        <v>93</v>
      </c>
      <c r="C437" s="24" t="s">
        <v>94</v>
      </c>
      <c r="D437" s="24" t="s">
        <v>123</v>
      </c>
      <c r="E437" s="24" t="s">
        <v>124</v>
      </c>
      <c r="F437" s="58" t="s">
        <v>61</v>
      </c>
      <c r="G437" s="42" t="s">
        <v>7</v>
      </c>
      <c r="H437" s="26" t="s">
        <v>5</v>
      </c>
      <c r="I437" s="24" t="s">
        <v>9</v>
      </c>
      <c r="J437" s="38" t="s">
        <v>7</v>
      </c>
      <c r="K437" s="53">
        <v>50</v>
      </c>
      <c r="L437" s="70">
        <f t="shared" si="16"/>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c r="AG437" s="93">
        <f t="shared" si="17"/>
        <v>0</v>
      </c>
    </row>
    <row r="438" spans="1:33" ht="39.6" hidden="1">
      <c r="A438" s="61" t="s">
        <v>56</v>
      </c>
      <c r="B438" s="24" t="s">
        <v>221</v>
      </c>
      <c r="C438" s="24" t="s">
        <v>222</v>
      </c>
      <c r="D438" s="24" t="s">
        <v>237</v>
      </c>
      <c r="E438" s="24" t="s">
        <v>238</v>
      </c>
      <c r="F438" s="25" t="s">
        <v>239</v>
      </c>
      <c r="G438" s="42" t="s">
        <v>7</v>
      </c>
      <c r="H438" s="26" t="s">
        <v>5</v>
      </c>
      <c r="I438" s="24" t="s">
        <v>12</v>
      </c>
      <c r="J438" s="38" t="s">
        <v>10</v>
      </c>
      <c r="K438" s="53">
        <v>70</v>
      </c>
      <c r="L438" s="70">
        <f t="shared" si="16"/>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c r="AG438" s="93">
        <f t="shared" si="17"/>
        <v>0</v>
      </c>
    </row>
    <row r="439" spans="1:33" ht="39.6" hidden="1">
      <c r="A439" s="61" t="s">
        <v>56</v>
      </c>
      <c r="B439" s="24" t="s">
        <v>221</v>
      </c>
      <c r="C439" s="24" t="s">
        <v>222</v>
      </c>
      <c r="D439" s="24" t="s">
        <v>237</v>
      </c>
      <c r="E439" s="24" t="s">
        <v>238</v>
      </c>
      <c r="F439" s="25" t="s">
        <v>239</v>
      </c>
      <c r="G439" s="42" t="s">
        <v>7</v>
      </c>
      <c r="H439" s="26" t="s">
        <v>5</v>
      </c>
      <c r="I439" s="24" t="s">
        <v>9</v>
      </c>
      <c r="J439" s="38" t="s">
        <v>10</v>
      </c>
      <c r="K439" s="53">
        <v>70</v>
      </c>
      <c r="L439" s="70">
        <f t="shared" si="16"/>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c r="AG439" s="93">
        <f t="shared" si="17"/>
        <v>0</v>
      </c>
    </row>
    <row r="440" spans="1:33" ht="39.6" hidden="1">
      <c r="A440" s="61" t="s">
        <v>56</v>
      </c>
      <c r="B440" s="24" t="s">
        <v>221</v>
      </c>
      <c r="C440" s="24" t="s">
        <v>222</v>
      </c>
      <c r="D440" s="24" t="s">
        <v>237</v>
      </c>
      <c r="E440" s="24" t="s">
        <v>238</v>
      </c>
      <c r="F440" s="25" t="s">
        <v>239</v>
      </c>
      <c r="G440" s="42" t="s">
        <v>7</v>
      </c>
      <c r="H440" s="26" t="s">
        <v>5</v>
      </c>
      <c r="I440" s="24" t="s">
        <v>6</v>
      </c>
      <c r="J440" s="38" t="s">
        <v>10</v>
      </c>
      <c r="K440" s="53">
        <v>70</v>
      </c>
      <c r="L440" s="70">
        <f t="shared" si="16"/>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c r="AG440" s="93">
        <f t="shared" si="17"/>
        <v>0</v>
      </c>
    </row>
    <row r="441" spans="1:33" ht="39.6" hidden="1">
      <c r="A441" s="61" t="s">
        <v>56</v>
      </c>
      <c r="B441" s="24" t="s">
        <v>221</v>
      </c>
      <c r="C441" s="24" t="s">
        <v>222</v>
      </c>
      <c r="D441" s="24" t="s">
        <v>237</v>
      </c>
      <c r="E441" s="24" t="s">
        <v>238</v>
      </c>
      <c r="F441" s="25" t="s">
        <v>239</v>
      </c>
      <c r="G441" s="42" t="s">
        <v>7</v>
      </c>
      <c r="H441" s="26" t="s">
        <v>5</v>
      </c>
      <c r="I441" s="24" t="s">
        <v>12</v>
      </c>
      <c r="J441" s="38" t="s">
        <v>10</v>
      </c>
      <c r="K441" s="53">
        <v>70</v>
      </c>
      <c r="L441" s="70">
        <f t="shared" si="16"/>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c r="AG441" s="93">
        <f t="shared" si="17"/>
        <v>0</v>
      </c>
    </row>
    <row r="442" spans="1:33" ht="39.6" hidden="1">
      <c r="A442" s="61" t="s">
        <v>56</v>
      </c>
      <c r="B442" s="24" t="s">
        <v>221</v>
      </c>
      <c r="C442" s="24" t="s">
        <v>222</v>
      </c>
      <c r="D442" s="24" t="s">
        <v>237</v>
      </c>
      <c r="E442" s="24" t="s">
        <v>238</v>
      </c>
      <c r="F442" s="25" t="s">
        <v>239</v>
      </c>
      <c r="G442" s="42" t="s">
        <v>7</v>
      </c>
      <c r="H442" s="26" t="s">
        <v>5</v>
      </c>
      <c r="I442" s="24" t="s">
        <v>6</v>
      </c>
      <c r="J442" s="38" t="s">
        <v>10</v>
      </c>
      <c r="K442" s="53">
        <v>70</v>
      </c>
      <c r="L442" s="70">
        <f t="shared" si="16"/>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c r="AG442" s="93">
        <f t="shared" si="17"/>
        <v>0</v>
      </c>
    </row>
    <row r="443" spans="1:33" ht="39.6" hidden="1">
      <c r="A443" s="61" t="s">
        <v>56</v>
      </c>
      <c r="B443" s="24" t="s">
        <v>221</v>
      </c>
      <c r="C443" s="24" t="s">
        <v>222</v>
      </c>
      <c r="D443" s="24" t="s">
        <v>237</v>
      </c>
      <c r="E443" s="24" t="s">
        <v>238</v>
      </c>
      <c r="F443" s="25" t="s">
        <v>239</v>
      </c>
      <c r="G443" s="42" t="s">
        <v>7</v>
      </c>
      <c r="H443" s="26" t="s">
        <v>5</v>
      </c>
      <c r="I443" s="24" t="s">
        <v>12</v>
      </c>
      <c r="J443" s="38" t="s">
        <v>10</v>
      </c>
      <c r="K443" s="53">
        <v>70</v>
      </c>
      <c r="L443" s="70">
        <f t="shared" si="16"/>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c r="AG443" s="93">
        <f t="shared" si="17"/>
        <v>0</v>
      </c>
    </row>
    <row r="444" spans="1:33" ht="39.6" hidden="1">
      <c r="A444" s="61" t="s">
        <v>56</v>
      </c>
      <c r="B444" s="24" t="s">
        <v>221</v>
      </c>
      <c r="C444" s="24" t="s">
        <v>222</v>
      </c>
      <c r="D444" s="24" t="s">
        <v>237</v>
      </c>
      <c r="E444" s="24" t="s">
        <v>238</v>
      </c>
      <c r="F444" s="25" t="s">
        <v>239</v>
      </c>
      <c r="G444" s="42" t="s">
        <v>7</v>
      </c>
      <c r="H444" s="26" t="s">
        <v>5</v>
      </c>
      <c r="I444" s="24" t="s">
        <v>12</v>
      </c>
      <c r="J444" s="38" t="s">
        <v>10</v>
      </c>
      <c r="K444" s="53">
        <v>70</v>
      </c>
      <c r="L444" s="70">
        <f t="shared" si="16"/>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c r="AG444" s="93">
        <f t="shared" si="17"/>
        <v>0</v>
      </c>
    </row>
    <row r="445" spans="1:33" ht="39.6" hidden="1">
      <c r="A445" s="61" t="s">
        <v>56</v>
      </c>
      <c r="B445" s="24" t="s">
        <v>221</v>
      </c>
      <c r="C445" s="24" t="s">
        <v>222</v>
      </c>
      <c r="D445" s="24" t="s">
        <v>237</v>
      </c>
      <c r="E445" s="24" t="s">
        <v>238</v>
      </c>
      <c r="F445" s="25" t="s">
        <v>239</v>
      </c>
      <c r="G445" s="42" t="s">
        <v>7</v>
      </c>
      <c r="H445" s="26" t="s">
        <v>5</v>
      </c>
      <c r="I445" s="24" t="s">
        <v>9</v>
      </c>
      <c r="J445" s="38" t="s">
        <v>10</v>
      </c>
      <c r="K445" s="53">
        <v>70</v>
      </c>
      <c r="L445" s="70">
        <f t="shared" si="16"/>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c r="AG445" s="93">
        <f t="shared" si="17"/>
        <v>0</v>
      </c>
    </row>
    <row r="446" spans="1:33" ht="39.6" hidden="1">
      <c r="A446" s="61" t="s">
        <v>56</v>
      </c>
      <c r="B446" s="24" t="s">
        <v>221</v>
      </c>
      <c r="C446" s="24" t="s">
        <v>222</v>
      </c>
      <c r="D446" s="24" t="s">
        <v>237</v>
      </c>
      <c r="E446" s="24" t="s">
        <v>238</v>
      </c>
      <c r="F446" s="25" t="s">
        <v>239</v>
      </c>
      <c r="G446" s="42" t="s">
        <v>7</v>
      </c>
      <c r="H446" s="26" t="s">
        <v>5</v>
      </c>
      <c r="I446" s="24" t="s">
        <v>6</v>
      </c>
      <c r="J446" s="38" t="s">
        <v>10</v>
      </c>
      <c r="K446" s="53">
        <v>70</v>
      </c>
      <c r="L446" s="70">
        <f t="shared" si="16"/>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c r="AG446" s="93">
        <f t="shared" si="17"/>
        <v>0</v>
      </c>
    </row>
    <row r="447" spans="1:33" ht="39.6" hidden="1">
      <c r="A447" s="61" t="s">
        <v>56</v>
      </c>
      <c r="B447" s="24" t="s">
        <v>221</v>
      </c>
      <c r="C447" s="24" t="s">
        <v>222</v>
      </c>
      <c r="D447" s="24" t="s">
        <v>237</v>
      </c>
      <c r="E447" s="24" t="s">
        <v>238</v>
      </c>
      <c r="F447" s="25" t="s">
        <v>239</v>
      </c>
      <c r="G447" s="42" t="s">
        <v>7</v>
      </c>
      <c r="H447" s="26" t="s">
        <v>5</v>
      </c>
      <c r="I447" s="24" t="s">
        <v>12</v>
      </c>
      <c r="J447" s="38" t="s">
        <v>10</v>
      </c>
      <c r="K447" s="53">
        <v>70</v>
      </c>
      <c r="L447" s="70">
        <f t="shared" si="16"/>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c r="AG447" s="93">
        <f t="shared" si="17"/>
        <v>0</v>
      </c>
    </row>
    <row r="448" spans="1:33" ht="39.6" hidden="1">
      <c r="A448" s="61" t="s">
        <v>56</v>
      </c>
      <c r="B448" s="24" t="s">
        <v>221</v>
      </c>
      <c r="C448" s="24" t="s">
        <v>222</v>
      </c>
      <c r="D448" s="24" t="s">
        <v>237</v>
      </c>
      <c r="E448" s="24" t="s">
        <v>238</v>
      </c>
      <c r="F448" s="25" t="s">
        <v>239</v>
      </c>
      <c r="G448" s="42" t="s">
        <v>7</v>
      </c>
      <c r="H448" s="26" t="s">
        <v>5</v>
      </c>
      <c r="I448" s="24" t="s">
        <v>9</v>
      </c>
      <c r="J448" s="38" t="s">
        <v>10</v>
      </c>
      <c r="K448" s="53">
        <v>70</v>
      </c>
      <c r="L448" s="70">
        <f t="shared" si="16"/>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c r="AG448" s="93">
        <f t="shared" si="17"/>
        <v>0</v>
      </c>
    </row>
    <row r="449" spans="1:33" ht="26.45" hidden="1">
      <c r="A449" s="61" t="s">
        <v>56</v>
      </c>
      <c r="B449" s="24" t="s">
        <v>221</v>
      </c>
      <c r="C449" s="24" t="s">
        <v>222</v>
      </c>
      <c r="D449" s="24" t="s">
        <v>283</v>
      </c>
      <c r="E449" s="24" t="s">
        <v>284</v>
      </c>
      <c r="F449" s="58" t="s">
        <v>61</v>
      </c>
      <c r="G449" s="42" t="s">
        <v>10</v>
      </c>
      <c r="H449" s="26" t="s">
        <v>5</v>
      </c>
      <c r="I449" s="24" t="s">
        <v>6</v>
      </c>
      <c r="J449" s="38" t="s">
        <v>10</v>
      </c>
      <c r="K449" s="53">
        <v>70</v>
      </c>
      <c r="L449" s="70">
        <f t="shared" si="16"/>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c r="AG449" s="93">
        <f t="shared" si="17"/>
        <v>0</v>
      </c>
    </row>
    <row r="450" spans="1:33" ht="26.45" hidden="1">
      <c r="A450" s="61" t="s">
        <v>56</v>
      </c>
      <c r="B450" s="24" t="s">
        <v>221</v>
      </c>
      <c r="C450" s="24" t="s">
        <v>222</v>
      </c>
      <c r="D450" s="24" t="s">
        <v>286</v>
      </c>
      <c r="E450" s="24" t="s">
        <v>287</v>
      </c>
      <c r="F450" s="58" t="s">
        <v>61</v>
      </c>
      <c r="G450" s="42" t="s">
        <v>10</v>
      </c>
      <c r="H450" s="26" t="s">
        <v>5</v>
      </c>
      <c r="I450" s="24" t="s">
        <v>12</v>
      </c>
      <c r="J450" s="38" t="s">
        <v>10</v>
      </c>
      <c r="K450" s="53">
        <v>70</v>
      </c>
      <c r="L450" s="70">
        <f t="shared" si="16"/>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c r="AG450" s="93">
        <f t="shared" si="17"/>
        <v>0</v>
      </c>
    </row>
    <row r="451" spans="1:33" ht="26.45" hidden="1">
      <c r="A451" s="61" t="s">
        <v>56</v>
      </c>
      <c r="B451" s="24" t="s">
        <v>221</v>
      </c>
      <c r="C451" s="24" t="s">
        <v>222</v>
      </c>
      <c r="D451" s="24" t="s">
        <v>286</v>
      </c>
      <c r="E451" s="24" t="s">
        <v>287</v>
      </c>
      <c r="F451" s="58" t="s">
        <v>61</v>
      </c>
      <c r="G451" s="42" t="s">
        <v>10</v>
      </c>
      <c r="H451" s="26" t="s">
        <v>5</v>
      </c>
      <c r="I451" s="24" t="s">
        <v>9</v>
      </c>
      <c r="J451" s="38" t="s">
        <v>10</v>
      </c>
      <c r="K451" s="53">
        <v>70</v>
      </c>
      <c r="L451" s="70">
        <f t="shared" ref="L451:L514" si="18">(($N451/2.39)/115)*10</f>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c r="AG451" s="93">
        <f t="shared" si="17"/>
        <v>0</v>
      </c>
    </row>
    <row r="452" spans="1:33" ht="26.45" hidden="1">
      <c r="A452" s="61" t="s">
        <v>56</v>
      </c>
      <c r="B452" s="24" t="s">
        <v>221</v>
      </c>
      <c r="C452" s="24" t="s">
        <v>222</v>
      </c>
      <c r="D452" s="24" t="s">
        <v>286</v>
      </c>
      <c r="E452" s="24" t="s">
        <v>287</v>
      </c>
      <c r="F452" s="58" t="s">
        <v>61</v>
      </c>
      <c r="G452" s="42" t="s">
        <v>10</v>
      </c>
      <c r="H452" s="26" t="s">
        <v>5</v>
      </c>
      <c r="I452" s="24" t="s">
        <v>6</v>
      </c>
      <c r="J452" s="38" t="s">
        <v>10</v>
      </c>
      <c r="K452" s="53">
        <v>70</v>
      </c>
      <c r="L452" s="70">
        <f t="shared" si="18"/>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c r="AG452" s="93">
        <f t="shared" si="17"/>
        <v>0</v>
      </c>
    </row>
    <row r="453" spans="1:33" ht="26.45" hidden="1">
      <c r="A453" s="61" t="s">
        <v>56</v>
      </c>
      <c r="B453" s="24" t="s">
        <v>221</v>
      </c>
      <c r="C453" s="24" t="s">
        <v>222</v>
      </c>
      <c r="D453" s="24" t="s">
        <v>288</v>
      </c>
      <c r="E453" s="24" t="s">
        <v>289</v>
      </c>
      <c r="F453" s="58" t="s">
        <v>61</v>
      </c>
      <c r="G453" s="42" t="s">
        <v>10</v>
      </c>
      <c r="H453" s="26" t="s">
        <v>5</v>
      </c>
      <c r="I453" s="24" t="s">
        <v>12</v>
      </c>
      <c r="J453" s="38" t="s">
        <v>10</v>
      </c>
      <c r="K453" s="53">
        <v>70</v>
      </c>
      <c r="L453" s="70">
        <f t="shared" si="18"/>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c r="AG453" s="93">
        <f t="shared" si="17"/>
        <v>0</v>
      </c>
    </row>
    <row r="454" spans="1:33" ht="26.45" hidden="1">
      <c r="A454" s="61" t="s">
        <v>56</v>
      </c>
      <c r="B454" s="24" t="s">
        <v>221</v>
      </c>
      <c r="C454" s="24" t="s">
        <v>222</v>
      </c>
      <c r="D454" s="24" t="s">
        <v>288</v>
      </c>
      <c r="E454" s="24" t="s">
        <v>289</v>
      </c>
      <c r="F454" s="58" t="s">
        <v>61</v>
      </c>
      <c r="G454" s="42" t="s">
        <v>10</v>
      </c>
      <c r="H454" s="26" t="s">
        <v>5</v>
      </c>
      <c r="I454" s="24" t="s">
        <v>9</v>
      </c>
      <c r="J454" s="24" t="s">
        <v>10</v>
      </c>
      <c r="K454" s="27">
        <v>70</v>
      </c>
      <c r="L454" s="70">
        <f t="shared" si="18"/>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c r="AG454" s="93">
        <f t="shared" ref="AG454:AG517" si="19">ROUND(L454,0)</f>
        <v>0</v>
      </c>
    </row>
    <row r="455" spans="1:33" ht="52.9" hidden="1">
      <c r="A455" s="61" t="s">
        <v>56</v>
      </c>
      <c r="B455" s="24" t="s">
        <v>209</v>
      </c>
      <c r="C455" s="24" t="s">
        <v>210</v>
      </c>
      <c r="D455" s="45" t="s">
        <v>211</v>
      </c>
      <c r="E455" s="45" t="s">
        <v>212</v>
      </c>
      <c r="F455" s="58" t="s">
        <v>61</v>
      </c>
      <c r="G455" s="42" t="s">
        <v>7</v>
      </c>
      <c r="H455" s="26" t="s">
        <v>8</v>
      </c>
      <c r="I455" s="24" t="s">
        <v>12</v>
      </c>
      <c r="J455" s="24" t="s">
        <v>10</v>
      </c>
      <c r="K455" s="27">
        <v>70</v>
      </c>
      <c r="L455" s="70">
        <f t="shared" si="18"/>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c r="AG455" s="93">
        <f t="shared" si="19"/>
        <v>0</v>
      </c>
    </row>
    <row r="456" spans="1:33" ht="52.9" hidden="1">
      <c r="A456" s="61" t="s">
        <v>56</v>
      </c>
      <c r="B456" s="24" t="s">
        <v>209</v>
      </c>
      <c r="C456" s="24" t="s">
        <v>210</v>
      </c>
      <c r="D456" s="45" t="s">
        <v>211</v>
      </c>
      <c r="E456" s="45" t="s">
        <v>212</v>
      </c>
      <c r="F456" s="58" t="s">
        <v>61</v>
      </c>
      <c r="G456" s="42" t="s">
        <v>7</v>
      </c>
      <c r="H456" s="26" t="s">
        <v>8</v>
      </c>
      <c r="I456" s="24" t="s">
        <v>9</v>
      </c>
      <c r="J456" s="24" t="s">
        <v>10</v>
      </c>
      <c r="K456" s="27">
        <v>70</v>
      </c>
      <c r="L456" s="70">
        <f t="shared" si="18"/>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c r="AG456" s="93">
        <f t="shared" si="19"/>
        <v>0</v>
      </c>
    </row>
    <row r="457" spans="1:33" ht="52.9" hidden="1">
      <c r="A457" s="61" t="s">
        <v>56</v>
      </c>
      <c r="B457" s="24" t="s">
        <v>209</v>
      </c>
      <c r="C457" s="24" t="s">
        <v>210</v>
      </c>
      <c r="D457" s="45" t="s">
        <v>211</v>
      </c>
      <c r="E457" s="45" t="s">
        <v>212</v>
      </c>
      <c r="F457" s="58" t="s">
        <v>61</v>
      </c>
      <c r="G457" s="42" t="s">
        <v>7</v>
      </c>
      <c r="H457" s="26" t="s">
        <v>8</v>
      </c>
      <c r="I457" s="24" t="s">
        <v>6</v>
      </c>
      <c r="J457" s="24" t="s">
        <v>10</v>
      </c>
      <c r="K457" s="27">
        <v>70</v>
      </c>
      <c r="L457" s="70">
        <f t="shared" si="18"/>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c r="AG457" s="93">
        <f t="shared" si="19"/>
        <v>0</v>
      </c>
    </row>
    <row r="458" spans="1:33" ht="52.9" hidden="1">
      <c r="A458" s="61" t="s">
        <v>56</v>
      </c>
      <c r="B458" s="24" t="s">
        <v>209</v>
      </c>
      <c r="C458" s="24" t="s">
        <v>210</v>
      </c>
      <c r="D458" s="45" t="s">
        <v>211</v>
      </c>
      <c r="E458" s="45" t="s">
        <v>212</v>
      </c>
      <c r="F458" s="58" t="s">
        <v>61</v>
      </c>
      <c r="G458" s="42" t="s">
        <v>7</v>
      </c>
      <c r="H458" s="26" t="s">
        <v>8</v>
      </c>
      <c r="I458" s="24" t="s">
        <v>12</v>
      </c>
      <c r="J458" s="24" t="s">
        <v>10</v>
      </c>
      <c r="K458" s="27">
        <v>70</v>
      </c>
      <c r="L458" s="70">
        <f t="shared" si="18"/>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c r="AG458" s="93">
        <f t="shared" si="19"/>
        <v>0</v>
      </c>
    </row>
    <row r="459" spans="1:33" ht="52.9" hidden="1">
      <c r="A459" s="61" t="s">
        <v>56</v>
      </c>
      <c r="B459" s="24" t="s">
        <v>209</v>
      </c>
      <c r="C459" s="24" t="s">
        <v>210</v>
      </c>
      <c r="D459" s="45" t="s">
        <v>211</v>
      </c>
      <c r="E459" s="45" t="s">
        <v>212</v>
      </c>
      <c r="F459" s="58" t="s">
        <v>61</v>
      </c>
      <c r="G459" s="42" t="s">
        <v>7</v>
      </c>
      <c r="H459" s="26" t="s">
        <v>8</v>
      </c>
      <c r="I459" s="24" t="s">
        <v>9</v>
      </c>
      <c r="J459" s="24" t="s">
        <v>10</v>
      </c>
      <c r="K459" s="27">
        <v>70</v>
      </c>
      <c r="L459" s="70">
        <f t="shared" si="18"/>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c r="AG459" s="93">
        <f t="shared" si="19"/>
        <v>0</v>
      </c>
    </row>
    <row r="460" spans="1:33" ht="52.9" hidden="1">
      <c r="A460" s="61" t="s">
        <v>56</v>
      </c>
      <c r="B460" s="24" t="s">
        <v>209</v>
      </c>
      <c r="C460" s="24" t="s">
        <v>210</v>
      </c>
      <c r="D460" s="45" t="s">
        <v>211</v>
      </c>
      <c r="E460" s="45" t="s">
        <v>212</v>
      </c>
      <c r="F460" s="58" t="s">
        <v>61</v>
      </c>
      <c r="G460" s="42" t="s">
        <v>7</v>
      </c>
      <c r="H460" s="26" t="s">
        <v>8</v>
      </c>
      <c r="I460" s="24" t="s">
        <v>6</v>
      </c>
      <c r="J460" s="24" t="s">
        <v>10</v>
      </c>
      <c r="K460" s="27">
        <v>70</v>
      </c>
      <c r="L460" s="70">
        <f t="shared" si="18"/>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c r="AG460" s="93">
        <f t="shared" si="19"/>
        <v>0</v>
      </c>
    </row>
    <row r="461" spans="1:33" ht="39.6" hidden="1">
      <c r="A461" s="61" t="s">
        <v>56</v>
      </c>
      <c r="B461" s="24" t="s">
        <v>209</v>
      </c>
      <c r="C461" s="24" t="s">
        <v>210</v>
      </c>
      <c r="D461" s="45" t="s">
        <v>211</v>
      </c>
      <c r="E461" s="45" t="s">
        <v>212</v>
      </c>
      <c r="F461" s="58" t="s">
        <v>61</v>
      </c>
      <c r="G461" s="42" t="s">
        <v>7</v>
      </c>
      <c r="H461" s="26" t="s">
        <v>8</v>
      </c>
      <c r="I461" s="24" t="s">
        <v>12</v>
      </c>
      <c r="J461" s="24" t="s">
        <v>10</v>
      </c>
      <c r="K461" s="27">
        <v>70</v>
      </c>
      <c r="L461" s="70">
        <f t="shared" si="18"/>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c r="AG461" s="93">
        <f t="shared" si="19"/>
        <v>0</v>
      </c>
    </row>
    <row r="462" spans="1:33" ht="39.6" hidden="1">
      <c r="A462" s="61" t="s">
        <v>56</v>
      </c>
      <c r="B462" s="24" t="s">
        <v>209</v>
      </c>
      <c r="C462" s="24" t="s">
        <v>210</v>
      </c>
      <c r="D462" s="45" t="s">
        <v>211</v>
      </c>
      <c r="E462" s="45" t="s">
        <v>212</v>
      </c>
      <c r="F462" s="58" t="s">
        <v>61</v>
      </c>
      <c r="G462" s="42" t="s">
        <v>7</v>
      </c>
      <c r="H462" s="26" t="s">
        <v>8</v>
      </c>
      <c r="I462" s="24" t="s">
        <v>9</v>
      </c>
      <c r="J462" s="24" t="s">
        <v>10</v>
      </c>
      <c r="K462" s="27">
        <v>70</v>
      </c>
      <c r="L462" s="70">
        <f t="shared" si="18"/>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c r="AG462" s="93">
        <f t="shared" si="19"/>
        <v>0</v>
      </c>
    </row>
    <row r="463" spans="1:33" ht="39.6" hidden="1">
      <c r="A463" s="61" t="s">
        <v>56</v>
      </c>
      <c r="B463" s="24" t="s">
        <v>209</v>
      </c>
      <c r="C463" s="24" t="s">
        <v>210</v>
      </c>
      <c r="D463" s="45" t="s">
        <v>211</v>
      </c>
      <c r="E463" s="45" t="s">
        <v>212</v>
      </c>
      <c r="F463" s="58" t="s">
        <v>61</v>
      </c>
      <c r="G463" s="42" t="s">
        <v>7</v>
      </c>
      <c r="H463" s="26" t="s">
        <v>8</v>
      </c>
      <c r="I463" s="24" t="s">
        <v>6</v>
      </c>
      <c r="J463" s="24" t="s">
        <v>10</v>
      </c>
      <c r="K463" s="27">
        <v>70</v>
      </c>
      <c r="L463" s="70">
        <f t="shared" si="18"/>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c r="AG463" s="93">
        <f t="shared" si="19"/>
        <v>0</v>
      </c>
    </row>
    <row r="464" spans="1:33" ht="39.6" hidden="1">
      <c r="A464" s="61" t="s">
        <v>56</v>
      </c>
      <c r="B464" s="24" t="s">
        <v>209</v>
      </c>
      <c r="C464" s="24" t="s">
        <v>210</v>
      </c>
      <c r="D464" s="45" t="s">
        <v>211</v>
      </c>
      <c r="E464" s="45" t="s">
        <v>212</v>
      </c>
      <c r="F464" s="58" t="s">
        <v>61</v>
      </c>
      <c r="G464" s="42" t="s">
        <v>7</v>
      </c>
      <c r="H464" s="26" t="s">
        <v>8</v>
      </c>
      <c r="I464" s="24" t="s">
        <v>12</v>
      </c>
      <c r="J464" s="24" t="s">
        <v>10</v>
      </c>
      <c r="K464" s="27">
        <v>70</v>
      </c>
      <c r="L464" s="70">
        <f t="shared" si="18"/>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c r="AG464" s="93">
        <f t="shared" si="19"/>
        <v>0</v>
      </c>
    </row>
    <row r="465" spans="1:33" ht="39.6" hidden="1">
      <c r="A465" s="61" t="s">
        <v>56</v>
      </c>
      <c r="B465" s="24" t="s">
        <v>209</v>
      </c>
      <c r="C465" s="24" t="s">
        <v>210</v>
      </c>
      <c r="D465" s="45" t="s">
        <v>211</v>
      </c>
      <c r="E465" s="45" t="s">
        <v>212</v>
      </c>
      <c r="F465" s="58" t="s">
        <v>61</v>
      </c>
      <c r="G465" s="42" t="s">
        <v>7</v>
      </c>
      <c r="H465" s="26" t="s">
        <v>8</v>
      </c>
      <c r="I465" s="24" t="s">
        <v>6</v>
      </c>
      <c r="J465" s="24" t="s">
        <v>10</v>
      </c>
      <c r="K465" s="27">
        <v>70</v>
      </c>
      <c r="L465" s="70">
        <f t="shared" si="18"/>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c r="AG465" s="93">
        <f t="shared" si="19"/>
        <v>0</v>
      </c>
    </row>
    <row r="466" spans="1:33" ht="39.6" hidden="1">
      <c r="A466" s="61" t="s">
        <v>56</v>
      </c>
      <c r="B466" s="24" t="s">
        <v>209</v>
      </c>
      <c r="C466" s="24" t="s">
        <v>210</v>
      </c>
      <c r="D466" s="45" t="s">
        <v>211</v>
      </c>
      <c r="E466" s="45" t="s">
        <v>212</v>
      </c>
      <c r="F466" s="58" t="s">
        <v>61</v>
      </c>
      <c r="G466" s="42" t="s">
        <v>7</v>
      </c>
      <c r="H466" s="26" t="s">
        <v>8</v>
      </c>
      <c r="I466" s="24" t="s">
        <v>12</v>
      </c>
      <c r="J466" s="24" t="s">
        <v>10</v>
      </c>
      <c r="K466" s="27">
        <v>70</v>
      </c>
      <c r="L466" s="70">
        <f t="shared" si="18"/>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c r="AG466" s="93">
        <f t="shared" si="19"/>
        <v>0</v>
      </c>
    </row>
    <row r="467" spans="1:33" ht="39.6" hidden="1">
      <c r="A467" s="61" t="s">
        <v>56</v>
      </c>
      <c r="B467" s="24" t="s">
        <v>209</v>
      </c>
      <c r="C467" s="24" t="s">
        <v>210</v>
      </c>
      <c r="D467" s="45" t="s">
        <v>211</v>
      </c>
      <c r="E467" s="45" t="s">
        <v>212</v>
      </c>
      <c r="F467" s="58" t="s">
        <v>61</v>
      </c>
      <c r="G467" s="42" t="s">
        <v>7</v>
      </c>
      <c r="H467" s="26" t="s">
        <v>8</v>
      </c>
      <c r="I467" s="24" t="s">
        <v>9</v>
      </c>
      <c r="J467" s="24" t="s">
        <v>10</v>
      </c>
      <c r="K467" s="27">
        <v>70</v>
      </c>
      <c r="L467" s="70">
        <f t="shared" si="18"/>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c r="AG467" s="93">
        <f t="shared" si="19"/>
        <v>0</v>
      </c>
    </row>
    <row r="468" spans="1:33" ht="39.6" hidden="1">
      <c r="A468" s="61" t="s">
        <v>56</v>
      </c>
      <c r="B468" s="24" t="s">
        <v>209</v>
      </c>
      <c r="C468" s="24" t="s">
        <v>210</v>
      </c>
      <c r="D468" s="45" t="s">
        <v>211</v>
      </c>
      <c r="E468" s="45" t="s">
        <v>212</v>
      </c>
      <c r="F468" s="58" t="s">
        <v>61</v>
      </c>
      <c r="G468" s="42" t="s">
        <v>7</v>
      </c>
      <c r="H468" s="26" t="s">
        <v>8</v>
      </c>
      <c r="I468" s="24" t="s">
        <v>6</v>
      </c>
      <c r="J468" s="24" t="s">
        <v>10</v>
      </c>
      <c r="K468" s="27">
        <v>70</v>
      </c>
      <c r="L468" s="70">
        <f t="shared" si="18"/>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c r="AG468" s="93">
        <f t="shared" si="19"/>
        <v>0</v>
      </c>
    </row>
    <row r="469" spans="1:33" ht="52.9" hidden="1">
      <c r="A469" s="61" t="s">
        <v>56</v>
      </c>
      <c r="B469" s="24" t="s">
        <v>209</v>
      </c>
      <c r="C469" s="24" t="s">
        <v>210</v>
      </c>
      <c r="D469" s="45" t="s">
        <v>211</v>
      </c>
      <c r="E469" s="45" t="s">
        <v>212</v>
      </c>
      <c r="F469" s="58" t="s">
        <v>61</v>
      </c>
      <c r="G469" s="42" t="s">
        <v>7</v>
      </c>
      <c r="H469" s="26" t="s">
        <v>11</v>
      </c>
      <c r="I469" s="24" t="s">
        <v>12</v>
      </c>
      <c r="J469" s="38" t="s">
        <v>10</v>
      </c>
      <c r="K469" s="53">
        <v>70</v>
      </c>
      <c r="L469" s="70">
        <f t="shared" si="18"/>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c r="AG469" s="93">
        <f t="shared" si="19"/>
        <v>0</v>
      </c>
    </row>
    <row r="470" spans="1:33" ht="52.9" hidden="1">
      <c r="A470" s="61" t="s">
        <v>56</v>
      </c>
      <c r="B470" s="24" t="s">
        <v>209</v>
      </c>
      <c r="C470" s="24" t="s">
        <v>210</v>
      </c>
      <c r="D470" s="45" t="s">
        <v>211</v>
      </c>
      <c r="E470" s="45" t="s">
        <v>212</v>
      </c>
      <c r="F470" s="58" t="s">
        <v>61</v>
      </c>
      <c r="G470" s="42" t="s">
        <v>7</v>
      </c>
      <c r="H470" s="26" t="s">
        <v>11</v>
      </c>
      <c r="I470" s="24" t="s">
        <v>9</v>
      </c>
      <c r="J470" s="38" t="s">
        <v>10</v>
      </c>
      <c r="K470" s="53">
        <v>70</v>
      </c>
      <c r="L470" s="70">
        <f t="shared" si="18"/>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c r="AG470" s="93">
        <f t="shared" si="19"/>
        <v>0</v>
      </c>
    </row>
    <row r="471" spans="1:33" ht="52.9" hidden="1">
      <c r="A471" s="61" t="s">
        <v>56</v>
      </c>
      <c r="B471" s="24" t="s">
        <v>209</v>
      </c>
      <c r="C471" s="24" t="s">
        <v>210</v>
      </c>
      <c r="D471" s="45" t="s">
        <v>211</v>
      </c>
      <c r="E471" s="45" t="s">
        <v>212</v>
      </c>
      <c r="F471" s="58" t="s">
        <v>61</v>
      </c>
      <c r="G471" s="42" t="s">
        <v>7</v>
      </c>
      <c r="H471" s="26" t="s">
        <v>11</v>
      </c>
      <c r="I471" s="24" t="s">
        <v>6</v>
      </c>
      <c r="J471" s="38" t="s">
        <v>10</v>
      </c>
      <c r="K471" s="53">
        <v>70</v>
      </c>
      <c r="L471" s="70">
        <f t="shared" si="18"/>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c r="AG471" s="93">
        <f t="shared" si="19"/>
        <v>0</v>
      </c>
    </row>
    <row r="472" spans="1:33" ht="52.9" hidden="1">
      <c r="A472" s="61" t="s">
        <v>56</v>
      </c>
      <c r="B472" s="24" t="s">
        <v>209</v>
      </c>
      <c r="C472" s="24" t="s">
        <v>210</v>
      </c>
      <c r="D472" s="45" t="s">
        <v>211</v>
      </c>
      <c r="E472" s="45" t="s">
        <v>212</v>
      </c>
      <c r="F472" s="58" t="s">
        <v>61</v>
      </c>
      <c r="G472" s="42" t="s">
        <v>7</v>
      </c>
      <c r="H472" s="26" t="s">
        <v>11</v>
      </c>
      <c r="I472" s="24" t="s">
        <v>12</v>
      </c>
      <c r="J472" s="38" t="s">
        <v>10</v>
      </c>
      <c r="K472" s="53">
        <v>70</v>
      </c>
      <c r="L472" s="70">
        <f t="shared" si="18"/>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c r="AG472" s="93">
        <f t="shared" si="19"/>
        <v>0</v>
      </c>
    </row>
    <row r="473" spans="1:33" ht="52.9" hidden="1">
      <c r="A473" s="61" t="s">
        <v>56</v>
      </c>
      <c r="B473" s="24" t="s">
        <v>209</v>
      </c>
      <c r="C473" s="24" t="s">
        <v>210</v>
      </c>
      <c r="D473" s="45" t="s">
        <v>211</v>
      </c>
      <c r="E473" s="45" t="s">
        <v>212</v>
      </c>
      <c r="F473" s="58" t="s">
        <v>61</v>
      </c>
      <c r="G473" s="42" t="s">
        <v>7</v>
      </c>
      <c r="H473" s="26" t="s">
        <v>11</v>
      </c>
      <c r="I473" s="24" t="s">
        <v>9</v>
      </c>
      <c r="J473" s="38" t="s">
        <v>10</v>
      </c>
      <c r="K473" s="53">
        <v>70</v>
      </c>
      <c r="L473" s="70">
        <f t="shared" si="18"/>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c r="AG473" s="93">
        <f t="shared" si="19"/>
        <v>0</v>
      </c>
    </row>
    <row r="474" spans="1:33" ht="52.9" hidden="1">
      <c r="A474" s="61" t="s">
        <v>56</v>
      </c>
      <c r="B474" s="24" t="s">
        <v>209</v>
      </c>
      <c r="C474" s="24" t="s">
        <v>210</v>
      </c>
      <c r="D474" s="45" t="s">
        <v>211</v>
      </c>
      <c r="E474" s="45" t="s">
        <v>212</v>
      </c>
      <c r="F474" s="58" t="s">
        <v>61</v>
      </c>
      <c r="G474" s="42" t="s">
        <v>7</v>
      </c>
      <c r="H474" s="26" t="s">
        <v>11</v>
      </c>
      <c r="I474" s="24" t="s">
        <v>6</v>
      </c>
      <c r="J474" s="38" t="s">
        <v>10</v>
      </c>
      <c r="K474" s="53">
        <v>70</v>
      </c>
      <c r="L474" s="70">
        <f t="shared" si="18"/>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c r="AG474" s="93">
        <f t="shared" si="19"/>
        <v>0</v>
      </c>
    </row>
    <row r="475" spans="1:33" ht="39.6" hidden="1">
      <c r="A475" s="61" t="s">
        <v>56</v>
      </c>
      <c r="B475" s="24" t="s">
        <v>209</v>
      </c>
      <c r="C475" s="24" t="s">
        <v>210</v>
      </c>
      <c r="D475" s="45" t="s">
        <v>211</v>
      </c>
      <c r="E475" s="45" t="s">
        <v>212</v>
      </c>
      <c r="F475" s="58" t="s">
        <v>61</v>
      </c>
      <c r="G475" s="42" t="s">
        <v>7</v>
      </c>
      <c r="H475" s="26" t="s">
        <v>11</v>
      </c>
      <c r="I475" s="24" t="s">
        <v>9</v>
      </c>
      <c r="J475" s="38" t="s">
        <v>10</v>
      </c>
      <c r="K475" s="53">
        <v>70</v>
      </c>
      <c r="L475" s="70">
        <f t="shared" si="18"/>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c r="AG475" s="93">
        <f t="shared" si="19"/>
        <v>0</v>
      </c>
    </row>
    <row r="476" spans="1:33" ht="39.6" hidden="1">
      <c r="A476" s="61" t="s">
        <v>56</v>
      </c>
      <c r="B476" s="24" t="s">
        <v>209</v>
      </c>
      <c r="C476" s="24" t="s">
        <v>210</v>
      </c>
      <c r="D476" s="45" t="s">
        <v>211</v>
      </c>
      <c r="E476" s="45" t="s">
        <v>212</v>
      </c>
      <c r="F476" s="58" t="s">
        <v>61</v>
      </c>
      <c r="G476" s="42" t="s">
        <v>7</v>
      </c>
      <c r="H476" s="26" t="s">
        <v>11</v>
      </c>
      <c r="I476" s="24" t="s">
        <v>6</v>
      </c>
      <c r="J476" s="38" t="s">
        <v>10</v>
      </c>
      <c r="K476" s="53">
        <v>70</v>
      </c>
      <c r="L476" s="70">
        <f t="shared" si="18"/>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c r="AG476" s="93">
        <f t="shared" si="19"/>
        <v>0</v>
      </c>
    </row>
    <row r="477" spans="1:33" ht="39.6" hidden="1">
      <c r="A477" s="61" t="s">
        <v>56</v>
      </c>
      <c r="B477" s="24" t="s">
        <v>209</v>
      </c>
      <c r="C477" s="24" t="s">
        <v>210</v>
      </c>
      <c r="D477" s="45" t="s">
        <v>211</v>
      </c>
      <c r="E477" s="45" t="s">
        <v>212</v>
      </c>
      <c r="F477" s="58" t="s">
        <v>61</v>
      </c>
      <c r="G477" s="42" t="s">
        <v>7</v>
      </c>
      <c r="H477" s="26" t="s">
        <v>11</v>
      </c>
      <c r="I477" s="24" t="s">
        <v>12</v>
      </c>
      <c r="J477" s="38" t="s">
        <v>10</v>
      </c>
      <c r="K477" s="53">
        <v>70</v>
      </c>
      <c r="L477" s="70">
        <f t="shared" si="18"/>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c r="AG477" s="93">
        <f t="shared" si="19"/>
        <v>0</v>
      </c>
    </row>
    <row r="478" spans="1:33" ht="39.6" hidden="1">
      <c r="A478" s="61" t="s">
        <v>56</v>
      </c>
      <c r="B478" s="24" t="s">
        <v>209</v>
      </c>
      <c r="C478" s="24" t="s">
        <v>210</v>
      </c>
      <c r="D478" s="45" t="s">
        <v>211</v>
      </c>
      <c r="E478" s="45" t="s">
        <v>212</v>
      </c>
      <c r="F478" s="58" t="s">
        <v>61</v>
      </c>
      <c r="G478" s="42" t="s">
        <v>7</v>
      </c>
      <c r="H478" s="26" t="s">
        <v>11</v>
      </c>
      <c r="I478" s="24" t="s">
        <v>6</v>
      </c>
      <c r="J478" s="38" t="s">
        <v>10</v>
      </c>
      <c r="K478" s="53">
        <v>70</v>
      </c>
      <c r="L478" s="70">
        <f t="shared" si="18"/>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c r="AG478" s="93">
        <f t="shared" si="19"/>
        <v>0</v>
      </c>
    </row>
    <row r="479" spans="1:33" ht="39.6" hidden="1">
      <c r="A479" s="61" t="s">
        <v>56</v>
      </c>
      <c r="B479" s="24" t="s">
        <v>209</v>
      </c>
      <c r="C479" s="24" t="s">
        <v>210</v>
      </c>
      <c r="D479" s="45" t="s">
        <v>211</v>
      </c>
      <c r="E479" s="45" t="s">
        <v>212</v>
      </c>
      <c r="F479" s="58" t="s">
        <v>61</v>
      </c>
      <c r="G479" s="42" t="s">
        <v>7</v>
      </c>
      <c r="H479" s="26" t="s">
        <v>11</v>
      </c>
      <c r="I479" s="24" t="s">
        <v>12</v>
      </c>
      <c r="J479" s="38" t="s">
        <v>10</v>
      </c>
      <c r="K479" s="53">
        <v>70</v>
      </c>
      <c r="L479" s="70">
        <f t="shared" si="18"/>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c r="AG479" s="93">
        <f t="shared" si="19"/>
        <v>0</v>
      </c>
    </row>
    <row r="480" spans="1:33" ht="39.6" hidden="1">
      <c r="A480" s="61" t="s">
        <v>56</v>
      </c>
      <c r="B480" s="24" t="s">
        <v>209</v>
      </c>
      <c r="C480" s="24" t="s">
        <v>210</v>
      </c>
      <c r="D480" s="45" t="s">
        <v>211</v>
      </c>
      <c r="E480" s="45" t="s">
        <v>212</v>
      </c>
      <c r="F480" s="58" t="s">
        <v>61</v>
      </c>
      <c r="G480" s="42" t="s">
        <v>7</v>
      </c>
      <c r="H480" s="26" t="s">
        <v>11</v>
      </c>
      <c r="I480" s="24" t="s">
        <v>9</v>
      </c>
      <c r="J480" s="38" t="s">
        <v>10</v>
      </c>
      <c r="K480" s="53">
        <v>70</v>
      </c>
      <c r="L480" s="70">
        <f t="shared" si="18"/>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c r="AG480" s="93">
        <f t="shared" si="19"/>
        <v>0</v>
      </c>
    </row>
    <row r="481" spans="1:33" ht="39.6" hidden="1">
      <c r="A481" s="61" t="s">
        <v>56</v>
      </c>
      <c r="B481" s="24" t="s">
        <v>209</v>
      </c>
      <c r="C481" s="24" t="s">
        <v>210</v>
      </c>
      <c r="D481" s="45" t="s">
        <v>211</v>
      </c>
      <c r="E481" s="45" t="s">
        <v>212</v>
      </c>
      <c r="F481" s="58" t="s">
        <v>61</v>
      </c>
      <c r="G481" s="42" t="s">
        <v>7</v>
      </c>
      <c r="H481" s="26" t="s">
        <v>11</v>
      </c>
      <c r="I481" s="24" t="s">
        <v>6</v>
      </c>
      <c r="J481" s="38" t="s">
        <v>10</v>
      </c>
      <c r="K481" s="53">
        <v>70</v>
      </c>
      <c r="L481" s="70">
        <f t="shared" si="18"/>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c r="AG481" s="93">
        <f t="shared" si="19"/>
        <v>0</v>
      </c>
    </row>
    <row r="482" spans="1:33" ht="26.45" hidden="1">
      <c r="A482" s="61" t="s">
        <v>56</v>
      </c>
      <c r="B482" s="24" t="s">
        <v>221</v>
      </c>
      <c r="C482" s="24" t="s">
        <v>222</v>
      </c>
      <c r="D482" s="24" t="s">
        <v>288</v>
      </c>
      <c r="E482" s="24" t="s">
        <v>289</v>
      </c>
      <c r="F482" s="58" t="s">
        <v>61</v>
      </c>
      <c r="G482" s="42" t="s">
        <v>10</v>
      </c>
      <c r="H482" s="26" t="s">
        <v>5</v>
      </c>
      <c r="I482" s="24" t="s">
        <v>6</v>
      </c>
      <c r="J482" s="38" t="s">
        <v>10</v>
      </c>
      <c r="K482" s="53">
        <v>70</v>
      </c>
      <c r="L482" s="70">
        <f t="shared" si="18"/>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c r="AG482" s="93">
        <f t="shared" si="19"/>
        <v>0</v>
      </c>
    </row>
    <row r="483" spans="1:33" ht="26.45" hidden="1">
      <c r="A483" s="61" t="s">
        <v>56</v>
      </c>
      <c r="B483" s="24" t="s">
        <v>221</v>
      </c>
      <c r="C483" s="24" t="s">
        <v>222</v>
      </c>
      <c r="D483" s="24" t="s">
        <v>290</v>
      </c>
      <c r="E483" s="24" t="s">
        <v>291</v>
      </c>
      <c r="F483" s="58" t="s">
        <v>61</v>
      </c>
      <c r="G483" s="42" t="s">
        <v>10</v>
      </c>
      <c r="H483" s="26" t="s">
        <v>5</v>
      </c>
      <c r="I483" s="24" t="s">
        <v>12</v>
      </c>
      <c r="J483" s="38" t="s">
        <v>10</v>
      </c>
      <c r="K483" s="53">
        <v>70</v>
      </c>
      <c r="L483" s="70">
        <f t="shared" si="18"/>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c r="AG483" s="93">
        <f t="shared" si="19"/>
        <v>0</v>
      </c>
    </row>
    <row r="484" spans="1:33" ht="26.45" hidden="1">
      <c r="A484" s="61" t="s">
        <v>56</v>
      </c>
      <c r="B484" s="24" t="s">
        <v>221</v>
      </c>
      <c r="C484" s="24" t="s">
        <v>222</v>
      </c>
      <c r="D484" s="24" t="s">
        <v>290</v>
      </c>
      <c r="E484" s="24" t="s">
        <v>291</v>
      </c>
      <c r="F484" s="58" t="s">
        <v>61</v>
      </c>
      <c r="G484" s="42" t="s">
        <v>10</v>
      </c>
      <c r="H484" s="26" t="s">
        <v>5</v>
      </c>
      <c r="I484" s="24" t="s">
        <v>9</v>
      </c>
      <c r="J484" s="38" t="s">
        <v>10</v>
      </c>
      <c r="K484" s="53">
        <v>70</v>
      </c>
      <c r="L484" s="70">
        <f t="shared" si="18"/>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c r="AG484" s="93">
        <f t="shared" si="19"/>
        <v>0</v>
      </c>
    </row>
    <row r="485" spans="1:33" ht="26.45" hidden="1">
      <c r="A485" s="61" t="s">
        <v>56</v>
      </c>
      <c r="B485" s="24" t="s">
        <v>221</v>
      </c>
      <c r="C485" s="24" t="s">
        <v>222</v>
      </c>
      <c r="D485" s="24" t="s">
        <v>290</v>
      </c>
      <c r="E485" s="24" t="s">
        <v>291</v>
      </c>
      <c r="F485" s="58" t="s">
        <v>61</v>
      </c>
      <c r="G485" s="42" t="s">
        <v>10</v>
      </c>
      <c r="H485" s="26" t="s">
        <v>5</v>
      </c>
      <c r="I485" s="24" t="s">
        <v>6</v>
      </c>
      <c r="J485" s="38" t="s">
        <v>10</v>
      </c>
      <c r="K485" s="53">
        <v>70</v>
      </c>
      <c r="L485" s="70">
        <f t="shared" si="18"/>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c r="AG485" s="93">
        <f t="shared" si="19"/>
        <v>0</v>
      </c>
    </row>
    <row r="486" spans="1:33" ht="26.45" hidden="1">
      <c r="A486" s="61" t="s">
        <v>56</v>
      </c>
      <c r="B486" s="24" t="s">
        <v>221</v>
      </c>
      <c r="C486" s="24" t="s">
        <v>222</v>
      </c>
      <c r="D486" s="24" t="s">
        <v>247</v>
      </c>
      <c r="E486" s="24" t="s">
        <v>248</v>
      </c>
      <c r="F486" s="58" t="s">
        <v>61</v>
      </c>
      <c r="G486" s="42" t="s">
        <v>7</v>
      </c>
      <c r="H486" s="26" t="s">
        <v>5</v>
      </c>
      <c r="I486" s="24" t="s">
        <v>12</v>
      </c>
      <c r="J486" s="38" t="s">
        <v>7</v>
      </c>
      <c r="K486" s="53">
        <v>40</v>
      </c>
      <c r="L486" s="70">
        <f t="shared" si="18"/>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c r="AG486" s="93">
        <f t="shared" si="19"/>
        <v>0</v>
      </c>
    </row>
    <row r="487" spans="1:33" ht="26.45" hidden="1">
      <c r="A487" s="61" t="s">
        <v>56</v>
      </c>
      <c r="B487" s="24" t="s">
        <v>221</v>
      </c>
      <c r="C487" s="24" t="s">
        <v>222</v>
      </c>
      <c r="D487" s="24" t="s">
        <v>247</v>
      </c>
      <c r="E487" s="24" t="s">
        <v>248</v>
      </c>
      <c r="F487" s="58" t="s">
        <v>61</v>
      </c>
      <c r="G487" s="42" t="s">
        <v>7</v>
      </c>
      <c r="H487" s="26" t="s">
        <v>5</v>
      </c>
      <c r="I487" s="24" t="s">
        <v>9</v>
      </c>
      <c r="J487" s="38" t="s">
        <v>7</v>
      </c>
      <c r="K487" s="53">
        <v>40</v>
      </c>
      <c r="L487" s="70">
        <f t="shared" si="18"/>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c r="AG487" s="93">
        <f t="shared" si="19"/>
        <v>0</v>
      </c>
    </row>
    <row r="488" spans="1:33" ht="26.45" hidden="1">
      <c r="A488" s="61" t="s">
        <v>56</v>
      </c>
      <c r="B488" s="24" t="s">
        <v>221</v>
      </c>
      <c r="C488" s="24" t="s">
        <v>222</v>
      </c>
      <c r="D488" s="24" t="s">
        <v>247</v>
      </c>
      <c r="E488" s="24" t="s">
        <v>248</v>
      </c>
      <c r="F488" s="58" t="s">
        <v>61</v>
      </c>
      <c r="G488" s="42" t="s">
        <v>7</v>
      </c>
      <c r="H488" s="26" t="s">
        <v>5</v>
      </c>
      <c r="I488" s="24" t="s">
        <v>6</v>
      </c>
      <c r="J488" s="38" t="s">
        <v>7</v>
      </c>
      <c r="K488" s="53">
        <v>40</v>
      </c>
      <c r="L488" s="70">
        <f t="shared" si="18"/>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c r="AG488" s="93">
        <f t="shared" si="19"/>
        <v>0</v>
      </c>
    </row>
    <row r="489" spans="1:33" ht="26.45" hidden="1">
      <c r="A489" s="61" t="s">
        <v>56</v>
      </c>
      <c r="B489" s="24" t="s">
        <v>221</v>
      </c>
      <c r="C489" s="24" t="s">
        <v>222</v>
      </c>
      <c r="D489" s="24" t="s">
        <v>247</v>
      </c>
      <c r="E489" s="24" t="s">
        <v>248</v>
      </c>
      <c r="F489" s="58" t="s">
        <v>61</v>
      </c>
      <c r="G489" s="42" t="s">
        <v>7</v>
      </c>
      <c r="H489" s="26" t="s">
        <v>5</v>
      </c>
      <c r="I489" s="24" t="s">
        <v>12</v>
      </c>
      <c r="J489" s="38" t="s">
        <v>7</v>
      </c>
      <c r="K489" s="53">
        <v>40</v>
      </c>
      <c r="L489" s="70">
        <f t="shared" si="18"/>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c r="AG489" s="93">
        <f t="shared" si="19"/>
        <v>0</v>
      </c>
    </row>
    <row r="490" spans="1:33" ht="26.45" hidden="1">
      <c r="A490" s="61" t="s">
        <v>56</v>
      </c>
      <c r="B490" s="24" t="s">
        <v>221</v>
      </c>
      <c r="C490" s="24" t="s">
        <v>222</v>
      </c>
      <c r="D490" s="24" t="s">
        <v>247</v>
      </c>
      <c r="E490" s="24" t="s">
        <v>248</v>
      </c>
      <c r="F490" s="58" t="s">
        <v>61</v>
      </c>
      <c r="G490" s="42" t="s">
        <v>7</v>
      </c>
      <c r="H490" s="26" t="s">
        <v>5</v>
      </c>
      <c r="I490" s="24" t="s">
        <v>9</v>
      </c>
      <c r="J490" s="38" t="s">
        <v>7</v>
      </c>
      <c r="K490" s="53">
        <v>40</v>
      </c>
      <c r="L490" s="70">
        <f t="shared" si="18"/>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c r="AG490" s="93">
        <f t="shared" si="19"/>
        <v>0</v>
      </c>
    </row>
    <row r="491" spans="1:33" ht="26.45" hidden="1">
      <c r="A491" s="61" t="s">
        <v>56</v>
      </c>
      <c r="B491" s="24" t="s">
        <v>221</v>
      </c>
      <c r="C491" s="24" t="s">
        <v>222</v>
      </c>
      <c r="D491" s="24" t="s">
        <v>247</v>
      </c>
      <c r="E491" s="24" t="s">
        <v>248</v>
      </c>
      <c r="F491" s="58" t="s">
        <v>61</v>
      </c>
      <c r="G491" s="42" t="s">
        <v>7</v>
      </c>
      <c r="H491" s="26" t="s">
        <v>5</v>
      </c>
      <c r="I491" s="24" t="s">
        <v>6</v>
      </c>
      <c r="J491" s="38" t="s">
        <v>7</v>
      </c>
      <c r="K491" s="53">
        <v>40</v>
      </c>
      <c r="L491" s="70">
        <f t="shared" si="18"/>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c r="AG491" s="93">
        <f t="shared" si="19"/>
        <v>0</v>
      </c>
    </row>
    <row r="492" spans="1:33" ht="26.45" hidden="1">
      <c r="A492" s="61" t="s">
        <v>56</v>
      </c>
      <c r="B492" s="24" t="s">
        <v>221</v>
      </c>
      <c r="C492" s="24" t="s">
        <v>222</v>
      </c>
      <c r="D492" s="24" t="s">
        <v>247</v>
      </c>
      <c r="E492" s="24" t="s">
        <v>248</v>
      </c>
      <c r="F492" s="58" t="s">
        <v>61</v>
      </c>
      <c r="G492" s="42" t="s">
        <v>7</v>
      </c>
      <c r="H492" s="26" t="s">
        <v>5</v>
      </c>
      <c r="I492" s="24" t="s">
        <v>12</v>
      </c>
      <c r="J492" s="38" t="s">
        <v>7</v>
      </c>
      <c r="K492" s="53">
        <v>40</v>
      </c>
      <c r="L492" s="70">
        <f t="shared" si="18"/>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c r="AG492" s="93">
        <f t="shared" si="19"/>
        <v>0</v>
      </c>
    </row>
    <row r="493" spans="1:33" ht="26.45" hidden="1">
      <c r="A493" s="61" t="s">
        <v>56</v>
      </c>
      <c r="B493" s="24" t="s">
        <v>221</v>
      </c>
      <c r="C493" s="24" t="s">
        <v>222</v>
      </c>
      <c r="D493" s="24" t="s">
        <v>247</v>
      </c>
      <c r="E493" s="24" t="s">
        <v>248</v>
      </c>
      <c r="F493" s="58" t="s">
        <v>61</v>
      </c>
      <c r="G493" s="42" t="s">
        <v>7</v>
      </c>
      <c r="H493" s="26" t="s">
        <v>5</v>
      </c>
      <c r="I493" s="24" t="s">
        <v>9</v>
      </c>
      <c r="J493" s="38" t="s">
        <v>7</v>
      </c>
      <c r="K493" s="53">
        <v>40</v>
      </c>
      <c r="L493" s="70">
        <f t="shared" si="18"/>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c r="AG493" s="93">
        <f t="shared" si="19"/>
        <v>0</v>
      </c>
    </row>
    <row r="494" spans="1:33" ht="26.45" hidden="1">
      <c r="A494" s="61" t="s">
        <v>56</v>
      </c>
      <c r="B494" s="24" t="s">
        <v>221</v>
      </c>
      <c r="C494" s="24" t="s">
        <v>222</v>
      </c>
      <c r="D494" s="24" t="s">
        <v>247</v>
      </c>
      <c r="E494" s="24" t="s">
        <v>248</v>
      </c>
      <c r="F494" s="58" t="s">
        <v>61</v>
      </c>
      <c r="G494" s="42" t="s">
        <v>7</v>
      </c>
      <c r="H494" s="26" t="s">
        <v>5</v>
      </c>
      <c r="I494" s="24" t="s">
        <v>6</v>
      </c>
      <c r="J494" s="38" t="s">
        <v>7</v>
      </c>
      <c r="K494" s="53">
        <v>40</v>
      </c>
      <c r="L494" s="70">
        <f t="shared" si="18"/>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c r="AG494" s="93">
        <f t="shared" si="19"/>
        <v>0</v>
      </c>
    </row>
    <row r="495" spans="1:33" ht="26.45" hidden="1">
      <c r="A495" s="61" t="s">
        <v>56</v>
      </c>
      <c r="B495" s="24" t="s">
        <v>221</v>
      </c>
      <c r="C495" s="24" t="s">
        <v>222</v>
      </c>
      <c r="D495" s="24" t="s">
        <v>247</v>
      </c>
      <c r="E495" s="24" t="s">
        <v>248</v>
      </c>
      <c r="F495" s="58" t="s">
        <v>61</v>
      </c>
      <c r="G495" s="42" t="s">
        <v>7</v>
      </c>
      <c r="H495" s="26" t="s">
        <v>5</v>
      </c>
      <c r="I495" s="24" t="s">
        <v>9</v>
      </c>
      <c r="J495" s="38" t="s">
        <v>7</v>
      </c>
      <c r="K495" s="53">
        <v>40</v>
      </c>
      <c r="L495" s="70">
        <f t="shared" si="18"/>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c r="AG495" s="93">
        <f t="shared" si="19"/>
        <v>0</v>
      </c>
    </row>
    <row r="496" spans="1:33" ht="26.45" hidden="1">
      <c r="A496" s="61" t="s">
        <v>56</v>
      </c>
      <c r="B496" s="24" t="s">
        <v>221</v>
      </c>
      <c r="C496" s="24" t="s">
        <v>222</v>
      </c>
      <c r="D496" s="24" t="s">
        <v>247</v>
      </c>
      <c r="E496" s="24" t="s">
        <v>248</v>
      </c>
      <c r="F496" s="58" t="s">
        <v>61</v>
      </c>
      <c r="G496" s="42" t="s">
        <v>7</v>
      </c>
      <c r="H496" s="26" t="s">
        <v>5</v>
      </c>
      <c r="I496" s="24" t="s">
        <v>6</v>
      </c>
      <c r="J496" s="38" t="s">
        <v>7</v>
      </c>
      <c r="K496" s="53">
        <v>40</v>
      </c>
      <c r="L496" s="70">
        <f t="shared" si="18"/>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c r="AG496" s="93">
        <f t="shared" si="19"/>
        <v>0</v>
      </c>
    </row>
    <row r="497" spans="1:33" ht="26.45" hidden="1">
      <c r="A497" s="61" t="s">
        <v>56</v>
      </c>
      <c r="B497" s="24" t="s">
        <v>221</v>
      </c>
      <c r="C497" s="24" t="s">
        <v>222</v>
      </c>
      <c r="D497" s="24" t="s">
        <v>247</v>
      </c>
      <c r="E497" s="24" t="s">
        <v>248</v>
      </c>
      <c r="F497" s="58" t="s">
        <v>61</v>
      </c>
      <c r="G497" s="42" t="s">
        <v>7</v>
      </c>
      <c r="H497" s="26" t="s">
        <v>5</v>
      </c>
      <c r="I497" s="24" t="s">
        <v>12</v>
      </c>
      <c r="J497" s="38" t="s">
        <v>7</v>
      </c>
      <c r="K497" s="53">
        <v>40</v>
      </c>
      <c r="L497" s="70">
        <f t="shared" si="18"/>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c r="AG497" s="93">
        <f t="shared" si="19"/>
        <v>0</v>
      </c>
    </row>
    <row r="498" spans="1:33" ht="26.45" hidden="1">
      <c r="A498" s="61" t="s">
        <v>56</v>
      </c>
      <c r="B498" s="24" t="s">
        <v>221</v>
      </c>
      <c r="C498" s="24" t="s">
        <v>222</v>
      </c>
      <c r="D498" s="24" t="s">
        <v>247</v>
      </c>
      <c r="E498" s="24" t="s">
        <v>248</v>
      </c>
      <c r="F498" s="58" t="s">
        <v>61</v>
      </c>
      <c r="G498" s="42" t="s">
        <v>7</v>
      </c>
      <c r="H498" s="26" t="s">
        <v>5</v>
      </c>
      <c r="I498" s="24" t="s">
        <v>9</v>
      </c>
      <c r="J498" s="38" t="s">
        <v>7</v>
      </c>
      <c r="K498" s="53">
        <v>40</v>
      </c>
      <c r="L498" s="70">
        <f t="shared" si="18"/>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c r="AG498" s="93">
        <f t="shared" si="19"/>
        <v>0</v>
      </c>
    </row>
    <row r="499" spans="1:33" ht="26.45" hidden="1">
      <c r="A499" s="61" t="s">
        <v>56</v>
      </c>
      <c r="B499" s="24" t="s">
        <v>221</v>
      </c>
      <c r="C499" s="24" t="s">
        <v>222</v>
      </c>
      <c r="D499" s="24" t="s">
        <v>292</v>
      </c>
      <c r="E499" s="24" t="s">
        <v>293</v>
      </c>
      <c r="F499" s="58" t="s">
        <v>61</v>
      </c>
      <c r="G499" s="42" t="s">
        <v>7</v>
      </c>
      <c r="H499" s="26" t="s">
        <v>5</v>
      </c>
      <c r="I499" s="24" t="s">
        <v>12</v>
      </c>
      <c r="J499" s="24" t="s">
        <v>7</v>
      </c>
      <c r="K499" s="27">
        <v>40</v>
      </c>
      <c r="L499" s="70">
        <f t="shared" si="18"/>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c r="AG499" s="93">
        <f t="shared" si="19"/>
        <v>0</v>
      </c>
    </row>
    <row r="500" spans="1:33" ht="26.45" hidden="1">
      <c r="A500" s="61" t="s">
        <v>56</v>
      </c>
      <c r="B500" s="24" t="s">
        <v>221</v>
      </c>
      <c r="C500" s="24" t="s">
        <v>222</v>
      </c>
      <c r="D500" s="24" t="s">
        <v>292</v>
      </c>
      <c r="E500" s="24" t="s">
        <v>293</v>
      </c>
      <c r="F500" s="58" t="s">
        <v>61</v>
      </c>
      <c r="G500" s="42" t="s">
        <v>7</v>
      </c>
      <c r="H500" s="26" t="s">
        <v>5</v>
      </c>
      <c r="I500" s="24" t="s">
        <v>6</v>
      </c>
      <c r="J500" s="24" t="s">
        <v>7</v>
      </c>
      <c r="K500" s="27">
        <v>40</v>
      </c>
      <c r="L500" s="70">
        <f t="shared" si="18"/>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c r="AG500" s="93">
        <f t="shared" si="19"/>
        <v>0</v>
      </c>
    </row>
    <row r="501" spans="1:33" ht="26.45" hidden="1">
      <c r="A501" s="61" t="s">
        <v>56</v>
      </c>
      <c r="B501" s="24" t="s">
        <v>221</v>
      </c>
      <c r="C501" s="24" t="s">
        <v>222</v>
      </c>
      <c r="D501" s="24" t="s">
        <v>292</v>
      </c>
      <c r="E501" s="24" t="s">
        <v>293</v>
      </c>
      <c r="F501" s="58" t="s">
        <v>61</v>
      </c>
      <c r="G501" s="42" t="s">
        <v>7</v>
      </c>
      <c r="H501" s="26" t="s">
        <v>5</v>
      </c>
      <c r="I501" s="24" t="s">
        <v>12</v>
      </c>
      <c r="J501" s="24" t="s">
        <v>7</v>
      </c>
      <c r="K501" s="27">
        <v>40</v>
      </c>
      <c r="L501" s="70">
        <f t="shared" si="18"/>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c r="AG501" s="93">
        <f t="shared" si="19"/>
        <v>0</v>
      </c>
    </row>
    <row r="502" spans="1:33" ht="26.45" hidden="1">
      <c r="A502" s="61" t="s">
        <v>56</v>
      </c>
      <c r="B502" s="24" t="s">
        <v>221</v>
      </c>
      <c r="C502" s="24" t="s">
        <v>222</v>
      </c>
      <c r="D502" s="24" t="s">
        <v>292</v>
      </c>
      <c r="E502" s="24" t="s">
        <v>293</v>
      </c>
      <c r="F502" s="58" t="s">
        <v>61</v>
      </c>
      <c r="G502" s="42" t="s">
        <v>7</v>
      </c>
      <c r="H502" s="26" t="s">
        <v>5</v>
      </c>
      <c r="I502" s="24" t="s">
        <v>9</v>
      </c>
      <c r="J502" s="24" t="s">
        <v>7</v>
      </c>
      <c r="K502" s="27">
        <v>40</v>
      </c>
      <c r="L502" s="70">
        <f t="shared" si="18"/>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c r="AG502" s="93">
        <f t="shared" si="19"/>
        <v>0</v>
      </c>
    </row>
    <row r="503" spans="1:33" ht="26.45" hidden="1">
      <c r="A503" s="61" t="s">
        <v>56</v>
      </c>
      <c r="B503" s="24" t="s">
        <v>221</v>
      </c>
      <c r="C503" s="24" t="s">
        <v>222</v>
      </c>
      <c r="D503" s="24" t="s">
        <v>292</v>
      </c>
      <c r="E503" s="24" t="s">
        <v>293</v>
      </c>
      <c r="F503" s="58" t="s">
        <v>61</v>
      </c>
      <c r="G503" s="42" t="s">
        <v>7</v>
      </c>
      <c r="H503" s="26" t="s">
        <v>5</v>
      </c>
      <c r="I503" s="24" t="s">
        <v>6</v>
      </c>
      <c r="J503" s="24" t="s">
        <v>7</v>
      </c>
      <c r="K503" s="27">
        <v>40</v>
      </c>
      <c r="L503" s="70">
        <f t="shared" si="18"/>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c r="AG503" s="93">
        <f t="shared" si="19"/>
        <v>0</v>
      </c>
    </row>
    <row r="504" spans="1:33" ht="26.45" hidden="1">
      <c r="A504" s="61" t="s">
        <v>56</v>
      </c>
      <c r="B504" s="24" t="s">
        <v>221</v>
      </c>
      <c r="C504" s="24" t="s">
        <v>222</v>
      </c>
      <c r="D504" s="24" t="s">
        <v>292</v>
      </c>
      <c r="E504" s="24" t="s">
        <v>293</v>
      </c>
      <c r="F504" s="58" t="s">
        <v>61</v>
      </c>
      <c r="G504" s="42" t="s">
        <v>7</v>
      </c>
      <c r="H504" s="26" t="s">
        <v>5</v>
      </c>
      <c r="I504" s="24" t="s">
        <v>12</v>
      </c>
      <c r="J504" s="24" t="s">
        <v>7</v>
      </c>
      <c r="K504" s="27">
        <v>40</v>
      </c>
      <c r="L504" s="70">
        <f t="shared" si="18"/>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c r="AG504" s="93">
        <f t="shared" si="19"/>
        <v>0</v>
      </c>
    </row>
    <row r="505" spans="1:33" ht="26.45" hidden="1">
      <c r="A505" s="61" t="s">
        <v>56</v>
      </c>
      <c r="B505" s="24" t="s">
        <v>221</v>
      </c>
      <c r="C505" s="24" t="s">
        <v>222</v>
      </c>
      <c r="D505" s="24" t="s">
        <v>292</v>
      </c>
      <c r="E505" s="24" t="s">
        <v>293</v>
      </c>
      <c r="F505" s="58" t="s">
        <v>61</v>
      </c>
      <c r="G505" s="42" t="s">
        <v>7</v>
      </c>
      <c r="H505" s="26" t="s">
        <v>5</v>
      </c>
      <c r="I505" s="24" t="s">
        <v>9</v>
      </c>
      <c r="J505" s="24" t="s">
        <v>7</v>
      </c>
      <c r="K505" s="27">
        <v>40</v>
      </c>
      <c r="L505" s="70">
        <f t="shared" si="18"/>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c r="AG505" s="93">
        <f t="shared" si="19"/>
        <v>0</v>
      </c>
    </row>
    <row r="506" spans="1:33" ht="26.45" hidden="1">
      <c r="A506" s="61" t="s">
        <v>56</v>
      </c>
      <c r="B506" s="24" t="s">
        <v>221</v>
      </c>
      <c r="C506" s="24" t="s">
        <v>222</v>
      </c>
      <c r="D506" s="24" t="s">
        <v>292</v>
      </c>
      <c r="E506" s="24" t="s">
        <v>293</v>
      </c>
      <c r="F506" s="58" t="s">
        <v>61</v>
      </c>
      <c r="G506" s="42" t="s">
        <v>7</v>
      </c>
      <c r="H506" s="26" t="s">
        <v>5</v>
      </c>
      <c r="I506" s="24" t="s">
        <v>6</v>
      </c>
      <c r="J506" s="24" t="s">
        <v>7</v>
      </c>
      <c r="K506" s="27">
        <v>40</v>
      </c>
      <c r="L506" s="70">
        <f t="shared" si="18"/>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c r="AG506" s="93">
        <f t="shared" si="19"/>
        <v>0</v>
      </c>
    </row>
    <row r="507" spans="1:33" ht="105.6" hidden="1">
      <c r="A507" s="61" t="s">
        <v>56</v>
      </c>
      <c r="B507" s="24" t="s">
        <v>57</v>
      </c>
      <c r="C507" s="24" t="s">
        <v>58</v>
      </c>
      <c r="D507" s="45" t="s">
        <v>182</v>
      </c>
      <c r="E507" s="45" t="s">
        <v>183</v>
      </c>
      <c r="F507" s="58" t="s">
        <v>61</v>
      </c>
      <c r="G507" s="42" t="s">
        <v>10</v>
      </c>
      <c r="H507" s="26" t="s">
        <v>8</v>
      </c>
      <c r="I507" s="24" t="s">
        <v>12</v>
      </c>
      <c r="J507" s="24" t="s">
        <v>10</v>
      </c>
      <c r="K507" s="27">
        <v>70</v>
      </c>
      <c r="L507" s="70">
        <f t="shared" si="18"/>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c r="AG507" s="93">
        <f t="shared" si="19"/>
        <v>0</v>
      </c>
    </row>
    <row r="508" spans="1:33" ht="105.6" hidden="1">
      <c r="A508" s="61" t="s">
        <v>56</v>
      </c>
      <c r="B508" s="24" t="s">
        <v>57</v>
      </c>
      <c r="C508" s="24" t="s">
        <v>58</v>
      </c>
      <c r="D508" s="45" t="s">
        <v>182</v>
      </c>
      <c r="E508" s="45" t="s">
        <v>183</v>
      </c>
      <c r="F508" s="58" t="s">
        <v>61</v>
      </c>
      <c r="G508" s="42" t="s">
        <v>10</v>
      </c>
      <c r="H508" s="26" t="s">
        <v>8</v>
      </c>
      <c r="I508" s="24" t="s">
        <v>9</v>
      </c>
      <c r="J508" s="24" t="s">
        <v>10</v>
      </c>
      <c r="K508" s="27">
        <v>70</v>
      </c>
      <c r="L508" s="70">
        <f t="shared" si="18"/>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c r="AG508" s="93">
        <f t="shared" si="19"/>
        <v>0</v>
      </c>
    </row>
    <row r="509" spans="1:33" ht="105.6" hidden="1">
      <c r="A509" s="61" t="s">
        <v>56</v>
      </c>
      <c r="B509" s="24" t="s">
        <v>57</v>
      </c>
      <c r="C509" s="24" t="s">
        <v>58</v>
      </c>
      <c r="D509" s="45" t="s">
        <v>182</v>
      </c>
      <c r="E509" s="45" t="s">
        <v>183</v>
      </c>
      <c r="F509" s="58" t="s">
        <v>61</v>
      </c>
      <c r="G509" s="42" t="s">
        <v>10</v>
      </c>
      <c r="H509" s="26" t="s">
        <v>8</v>
      </c>
      <c r="I509" s="24" t="s">
        <v>6</v>
      </c>
      <c r="J509" s="24" t="s">
        <v>10</v>
      </c>
      <c r="K509" s="27">
        <v>70</v>
      </c>
      <c r="L509" s="70">
        <f t="shared" si="18"/>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c r="AG509" s="93">
        <f t="shared" si="19"/>
        <v>0</v>
      </c>
    </row>
    <row r="510" spans="1:33" ht="105.6" hidden="1">
      <c r="A510" s="61" t="s">
        <v>56</v>
      </c>
      <c r="B510" s="24" t="s">
        <v>57</v>
      </c>
      <c r="C510" s="24" t="s">
        <v>58</v>
      </c>
      <c r="D510" s="45" t="s">
        <v>182</v>
      </c>
      <c r="E510" s="45" t="s">
        <v>183</v>
      </c>
      <c r="F510" s="58" t="s">
        <v>61</v>
      </c>
      <c r="G510" s="42" t="s">
        <v>10</v>
      </c>
      <c r="H510" s="26" t="s">
        <v>8</v>
      </c>
      <c r="I510" s="24" t="s">
        <v>12</v>
      </c>
      <c r="J510" s="24" t="s">
        <v>10</v>
      </c>
      <c r="K510" s="27">
        <v>70</v>
      </c>
      <c r="L510" s="70">
        <f t="shared" si="18"/>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c r="AG510" s="93">
        <f t="shared" si="19"/>
        <v>0</v>
      </c>
    </row>
    <row r="511" spans="1:33" ht="105.6" hidden="1">
      <c r="A511" s="61" t="s">
        <v>56</v>
      </c>
      <c r="B511" s="24" t="s">
        <v>57</v>
      </c>
      <c r="C511" s="24" t="s">
        <v>58</v>
      </c>
      <c r="D511" s="45" t="s">
        <v>182</v>
      </c>
      <c r="E511" s="45" t="s">
        <v>183</v>
      </c>
      <c r="F511" s="58" t="s">
        <v>61</v>
      </c>
      <c r="G511" s="42" t="s">
        <v>10</v>
      </c>
      <c r="H511" s="26" t="s">
        <v>8</v>
      </c>
      <c r="I511" s="24" t="s">
        <v>9</v>
      </c>
      <c r="J511" s="24" t="s">
        <v>10</v>
      </c>
      <c r="K511" s="27">
        <v>70</v>
      </c>
      <c r="L511" s="70">
        <f t="shared" si="18"/>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c r="AG511" s="93">
        <f t="shared" si="19"/>
        <v>0</v>
      </c>
    </row>
    <row r="512" spans="1:33" ht="105.6" hidden="1">
      <c r="A512" s="61" t="s">
        <v>56</v>
      </c>
      <c r="B512" s="24" t="s">
        <v>57</v>
      </c>
      <c r="C512" s="24" t="s">
        <v>58</v>
      </c>
      <c r="D512" s="45" t="s">
        <v>182</v>
      </c>
      <c r="E512" s="45" t="s">
        <v>183</v>
      </c>
      <c r="F512" s="58" t="s">
        <v>61</v>
      </c>
      <c r="G512" s="42" t="s">
        <v>10</v>
      </c>
      <c r="H512" s="26" t="s">
        <v>8</v>
      </c>
      <c r="I512" s="24" t="s">
        <v>6</v>
      </c>
      <c r="J512" s="24" t="s">
        <v>10</v>
      </c>
      <c r="K512" s="27">
        <v>70</v>
      </c>
      <c r="L512" s="70">
        <f t="shared" si="18"/>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c r="AG512" s="93">
        <f t="shared" si="19"/>
        <v>0</v>
      </c>
    </row>
    <row r="513" spans="1:33" ht="105.6" hidden="1">
      <c r="A513" s="61" t="s">
        <v>56</v>
      </c>
      <c r="B513" s="24" t="s">
        <v>57</v>
      </c>
      <c r="C513" s="24" t="s">
        <v>58</v>
      </c>
      <c r="D513" s="45" t="s">
        <v>182</v>
      </c>
      <c r="E513" s="45" t="s">
        <v>183</v>
      </c>
      <c r="F513" s="58" t="s">
        <v>61</v>
      </c>
      <c r="G513" s="42" t="s">
        <v>10</v>
      </c>
      <c r="H513" s="26" t="s">
        <v>8</v>
      </c>
      <c r="I513" s="24" t="s">
        <v>12</v>
      </c>
      <c r="J513" s="24" t="s">
        <v>10</v>
      </c>
      <c r="K513" s="27">
        <v>70</v>
      </c>
      <c r="L513" s="70">
        <f t="shared" si="18"/>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c r="AG513" s="93">
        <f t="shared" si="19"/>
        <v>0</v>
      </c>
    </row>
    <row r="514" spans="1:33" ht="105.6" hidden="1">
      <c r="A514" s="61" t="s">
        <v>56</v>
      </c>
      <c r="B514" s="24" t="s">
        <v>57</v>
      </c>
      <c r="C514" s="24" t="s">
        <v>58</v>
      </c>
      <c r="D514" s="45" t="s">
        <v>182</v>
      </c>
      <c r="E514" s="45" t="s">
        <v>183</v>
      </c>
      <c r="F514" s="58" t="s">
        <v>61</v>
      </c>
      <c r="G514" s="42" t="s">
        <v>10</v>
      </c>
      <c r="H514" s="26" t="s">
        <v>8</v>
      </c>
      <c r="I514" s="24" t="s">
        <v>12</v>
      </c>
      <c r="J514" s="24" t="s">
        <v>10</v>
      </c>
      <c r="K514" s="27">
        <v>70</v>
      </c>
      <c r="L514" s="70">
        <f t="shared" si="18"/>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c r="AG514" s="93">
        <f t="shared" si="19"/>
        <v>0</v>
      </c>
    </row>
    <row r="515" spans="1:33" ht="105.6" hidden="1">
      <c r="A515" s="61" t="s">
        <v>56</v>
      </c>
      <c r="B515" s="24" t="s">
        <v>57</v>
      </c>
      <c r="C515" s="24" t="s">
        <v>58</v>
      </c>
      <c r="D515" s="45" t="s">
        <v>182</v>
      </c>
      <c r="E515" s="45" t="s">
        <v>183</v>
      </c>
      <c r="F515" s="58" t="s">
        <v>61</v>
      </c>
      <c r="G515" s="42" t="s">
        <v>10</v>
      </c>
      <c r="H515" s="26" t="s">
        <v>8</v>
      </c>
      <c r="I515" s="24" t="s">
        <v>9</v>
      </c>
      <c r="J515" s="24" t="s">
        <v>10</v>
      </c>
      <c r="K515" s="27">
        <v>70</v>
      </c>
      <c r="L515" s="70">
        <f t="shared" ref="L515:L578" si="20">(($N515/2.39)/115)*10</f>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c r="AG515" s="93">
        <f t="shared" si="19"/>
        <v>0</v>
      </c>
    </row>
    <row r="516" spans="1:33" ht="105.6" hidden="1">
      <c r="A516" s="61" t="s">
        <v>56</v>
      </c>
      <c r="B516" s="24" t="s">
        <v>57</v>
      </c>
      <c r="C516" s="24" t="s">
        <v>58</v>
      </c>
      <c r="D516" s="45" t="s">
        <v>182</v>
      </c>
      <c r="E516" s="45" t="s">
        <v>183</v>
      </c>
      <c r="F516" s="58" t="s">
        <v>61</v>
      </c>
      <c r="G516" s="42" t="s">
        <v>10</v>
      </c>
      <c r="H516" s="26" t="s">
        <v>8</v>
      </c>
      <c r="I516" s="24" t="s">
        <v>12</v>
      </c>
      <c r="J516" s="24" t="s">
        <v>10</v>
      </c>
      <c r="K516" s="27">
        <v>70</v>
      </c>
      <c r="L516" s="70">
        <f t="shared" si="20"/>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c r="AG516" s="93">
        <f t="shared" si="19"/>
        <v>0</v>
      </c>
    </row>
    <row r="517" spans="1:33" ht="105.6" hidden="1">
      <c r="A517" s="61" t="s">
        <v>56</v>
      </c>
      <c r="B517" s="24" t="s">
        <v>57</v>
      </c>
      <c r="C517" s="24" t="s">
        <v>58</v>
      </c>
      <c r="D517" s="45" t="s">
        <v>182</v>
      </c>
      <c r="E517" s="45" t="s">
        <v>183</v>
      </c>
      <c r="F517" s="58" t="s">
        <v>61</v>
      </c>
      <c r="G517" s="42" t="s">
        <v>10</v>
      </c>
      <c r="H517" s="26" t="s">
        <v>11</v>
      </c>
      <c r="I517" s="24" t="s">
        <v>12</v>
      </c>
      <c r="J517" s="38" t="s">
        <v>10</v>
      </c>
      <c r="K517" s="53">
        <v>70</v>
      </c>
      <c r="L517" s="70">
        <f t="shared" si="20"/>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c r="AG517" s="93">
        <f t="shared" si="19"/>
        <v>0</v>
      </c>
    </row>
    <row r="518" spans="1:33" ht="105.6" hidden="1">
      <c r="A518" s="61" t="s">
        <v>56</v>
      </c>
      <c r="B518" s="24" t="s">
        <v>57</v>
      </c>
      <c r="C518" s="24" t="s">
        <v>58</v>
      </c>
      <c r="D518" s="45" t="s">
        <v>182</v>
      </c>
      <c r="E518" s="45" t="s">
        <v>183</v>
      </c>
      <c r="F518" s="58" t="s">
        <v>61</v>
      </c>
      <c r="G518" s="42" t="s">
        <v>10</v>
      </c>
      <c r="H518" s="26" t="s">
        <v>11</v>
      </c>
      <c r="I518" s="24" t="s">
        <v>9</v>
      </c>
      <c r="J518" s="38" t="s">
        <v>10</v>
      </c>
      <c r="K518" s="53">
        <v>70</v>
      </c>
      <c r="L518" s="70">
        <f t="shared" si="20"/>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c r="AG518" s="93">
        <f t="shared" ref="AG518:AG581" si="21">ROUND(L518,0)</f>
        <v>0</v>
      </c>
    </row>
    <row r="519" spans="1:33" ht="105.6" hidden="1">
      <c r="A519" s="61" t="s">
        <v>56</v>
      </c>
      <c r="B519" s="24" t="s">
        <v>57</v>
      </c>
      <c r="C519" s="24" t="s">
        <v>58</v>
      </c>
      <c r="D519" s="45" t="s">
        <v>182</v>
      </c>
      <c r="E519" s="45" t="s">
        <v>183</v>
      </c>
      <c r="F519" s="58" t="s">
        <v>61</v>
      </c>
      <c r="G519" s="42" t="s">
        <v>10</v>
      </c>
      <c r="H519" s="26" t="s">
        <v>11</v>
      </c>
      <c r="I519" s="24" t="s">
        <v>6</v>
      </c>
      <c r="J519" s="38" t="s">
        <v>10</v>
      </c>
      <c r="K519" s="53">
        <v>70</v>
      </c>
      <c r="L519" s="70">
        <f t="shared" si="20"/>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c r="AG519" s="93">
        <f t="shared" si="21"/>
        <v>0</v>
      </c>
    </row>
    <row r="520" spans="1:33" ht="105.6" hidden="1">
      <c r="A520" s="61" t="s">
        <v>56</v>
      </c>
      <c r="B520" s="24" t="s">
        <v>57</v>
      </c>
      <c r="C520" s="24" t="s">
        <v>58</v>
      </c>
      <c r="D520" s="45" t="s">
        <v>182</v>
      </c>
      <c r="E520" s="45" t="s">
        <v>183</v>
      </c>
      <c r="F520" s="58" t="s">
        <v>61</v>
      </c>
      <c r="G520" s="42" t="s">
        <v>10</v>
      </c>
      <c r="H520" s="26" t="s">
        <v>11</v>
      </c>
      <c r="I520" s="24" t="s">
        <v>12</v>
      </c>
      <c r="J520" s="38" t="s">
        <v>10</v>
      </c>
      <c r="K520" s="53">
        <v>70</v>
      </c>
      <c r="L520" s="70">
        <f t="shared" si="20"/>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c r="AG520" s="93">
        <f t="shared" si="21"/>
        <v>0</v>
      </c>
    </row>
    <row r="521" spans="1:33" ht="105.6" hidden="1">
      <c r="A521" s="61" t="s">
        <v>56</v>
      </c>
      <c r="B521" s="24" t="s">
        <v>57</v>
      </c>
      <c r="C521" s="24" t="s">
        <v>58</v>
      </c>
      <c r="D521" s="45" t="s">
        <v>182</v>
      </c>
      <c r="E521" s="45" t="s">
        <v>183</v>
      </c>
      <c r="F521" s="58" t="s">
        <v>61</v>
      </c>
      <c r="G521" s="42" t="s">
        <v>10</v>
      </c>
      <c r="H521" s="26" t="s">
        <v>11</v>
      </c>
      <c r="I521" s="24" t="s">
        <v>9</v>
      </c>
      <c r="J521" s="38" t="s">
        <v>10</v>
      </c>
      <c r="K521" s="53">
        <v>70</v>
      </c>
      <c r="L521" s="70">
        <f t="shared" si="20"/>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c r="AG521" s="93">
        <f t="shared" si="21"/>
        <v>0</v>
      </c>
    </row>
    <row r="522" spans="1:33" ht="105.6" hidden="1">
      <c r="A522" s="61" t="s">
        <v>56</v>
      </c>
      <c r="B522" s="24" t="s">
        <v>57</v>
      </c>
      <c r="C522" s="24" t="s">
        <v>58</v>
      </c>
      <c r="D522" s="45" t="s">
        <v>182</v>
      </c>
      <c r="E522" s="45" t="s">
        <v>183</v>
      </c>
      <c r="F522" s="58" t="s">
        <v>61</v>
      </c>
      <c r="G522" s="42" t="s">
        <v>10</v>
      </c>
      <c r="H522" s="26" t="s">
        <v>11</v>
      </c>
      <c r="I522" s="24" t="s">
        <v>6</v>
      </c>
      <c r="J522" s="38" t="s">
        <v>10</v>
      </c>
      <c r="K522" s="53">
        <v>70</v>
      </c>
      <c r="L522" s="70">
        <f t="shared" si="20"/>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c r="AG522" s="93">
        <f t="shared" si="21"/>
        <v>0</v>
      </c>
    </row>
    <row r="523" spans="1:33" ht="105.6" hidden="1">
      <c r="A523" s="61" t="s">
        <v>56</v>
      </c>
      <c r="B523" s="24" t="s">
        <v>57</v>
      </c>
      <c r="C523" s="24" t="s">
        <v>58</v>
      </c>
      <c r="D523" s="45" t="s">
        <v>182</v>
      </c>
      <c r="E523" s="45" t="s">
        <v>183</v>
      </c>
      <c r="F523" s="58" t="s">
        <v>61</v>
      </c>
      <c r="G523" s="42" t="s">
        <v>10</v>
      </c>
      <c r="H523" s="26" t="s">
        <v>11</v>
      </c>
      <c r="I523" s="24" t="s">
        <v>12</v>
      </c>
      <c r="J523" s="38" t="s">
        <v>10</v>
      </c>
      <c r="K523" s="53">
        <v>70</v>
      </c>
      <c r="L523" s="70">
        <f t="shared" si="20"/>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c r="AG523" s="93">
        <f t="shared" si="21"/>
        <v>0</v>
      </c>
    </row>
    <row r="524" spans="1:33" ht="105.6" hidden="1">
      <c r="A524" s="61" t="s">
        <v>56</v>
      </c>
      <c r="B524" s="24" t="s">
        <v>57</v>
      </c>
      <c r="C524" s="24" t="s">
        <v>58</v>
      </c>
      <c r="D524" s="45" t="s">
        <v>182</v>
      </c>
      <c r="E524" s="45" t="s">
        <v>183</v>
      </c>
      <c r="F524" s="58" t="s">
        <v>61</v>
      </c>
      <c r="G524" s="42" t="s">
        <v>10</v>
      </c>
      <c r="H524" s="26" t="s">
        <v>11</v>
      </c>
      <c r="I524" s="24" t="s">
        <v>9</v>
      </c>
      <c r="J524" s="38" t="s">
        <v>10</v>
      </c>
      <c r="K524" s="53">
        <v>70</v>
      </c>
      <c r="L524" s="70">
        <f t="shared" si="20"/>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c r="AG524" s="93">
        <f t="shared" si="21"/>
        <v>0</v>
      </c>
    </row>
    <row r="525" spans="1:33" ht="105.6" hidden="1">
      <c r="A525" s="61" t="s">
        <v>56</v>
      </c>
      <c r="B525" s="24" t="s">
        <v>57</v>
      </c>
      <c r="C525" s="24" t="s">
        <v>58</v>
      </c>
      <c r="D525" s="45" t="s">
        <v>182</v>
      </c>
      <c r="E525" s="45" t="s">
        <v>183</v>
      </c>
      <c r="F525" s="58" t="s">
        <v>61</v>
      </c>
      <c r="G525" s="42" t="s">
        <v>10</v>
      </c>
      <c r="H525" s="26" t="s">
        <v>11</v>
      </c>
      <c r="I525" s="24" t="s">
        <v>6</v>
      </c>
      <c r="J525" s="38" t="s">
        <v>10</v>
      </c>
      <c r="K525" s="53">
        <v>70</v>
      </c>
      <c r="L525" s="70">
        <f t="shared" si="20"/>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c r="AG525" s="93">
        <f t="shared" si="21"/>
        <v>0</v>
      </c>
    </row>
    <row r="526" spans="1:33" ht="105.6" hidden="1">
      <c r="A526" s="61" t="s">
        <v>56</v>
      </c>
      <c r="B526" s="24" t="s">
        <v>57</v>
      </c>
      <c r="C526" s="24" t="s">
        <v>58</v>
      </c>
      <c r="D526" s="45" t="s">
        <v>182</v>
      </c>
      <c r="E526" s="45" t="s">
        <v>183</v>
      </c>
      <c r="F526" s="58" t="s">
        <v>61</v>
      </c>
      <c r="G526" s="42" t="s">
        <v>10</v>
      </c>
      <c r="H526" s="26" t="s">
        <v>11</v>
      </c>
      <c r="I526" s="24" t="s">
        <v>12</v>
      </c>
      <c r="J526" s="38" t="s">
        <v>10</v>
      </c>
      <c r="K526" s="53">
        <v>70</v>
      </c>
      <c r="L526" s="70">
        <f t="shared" si="20"/>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c r="AG526" s="93">
        <f t="shared" si="21"/>
        <v>0</v>
      </c>
    </row>
    <row r="527" spans="1:33" ht="105.6" hidden="1">
      <c r="A527" s="61" t="s">
        <v>56</v>
      </c>
      <c r="B527" s="24" t="s">
        <v>57</v>
      </c>
      <c r="C527" s="24" t="s">
        <v>58</v>
      </c>
      <c r="D527" s="45" t="s">
        <v>182</v>
      </c>
      <c r="E527" s="45" t="s">
        <v>183</v>
      </c>
      <c r="F527" s="58" t="s">
        <v>61</v>
      </c>
      <c r="G527" s="42" t="s">
        <v>10</v>
      </c>
      <c r="H527" s="26" t="s">
        <v>11</v>
      </c>
      <c r="I527" s="24" t="s">
        <v>9</v>
      </c>
      <c r="J527" s="38" t="s">
        <v>10</v>
      </c>
      <c r="K527" s="53">
        <v>70</v>
      </c>
      <c r="L527" s="70">
        <f t="shared" si="20"/>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c r="AG527" s="93">
        <f t="shared" si="21"/>
        <v>0</v>
      </c>
    </row>
    <row r="528" spans="1:33" ht="105.6" hidden="1">
      <c r="A528" s="61" t="s">
        <v>56</v>
      </c>
      <c r="B528" s="24" t="s">
        <v>57</v>
      </c>
      <c r="C528" s="24" t="s">
        <v>58</v>
      </c>
      <c r="D528" s="45" t="s">
        <v>182</v>
      </c>
      <c r="E528" s="45" t="s">
        <v>183</v>
      </c>
      <c r="F528" s="58" t="s">
        <v>61</v>
      </c>
      <c r="G528" s="42" t="s">
        <v>10</v>
      </c>
      <c r="H528" s="26" t="s">
        <v>11</v>
      </c>
      <c r="I528" s="24" t="s">
        <v>6</v>
      </c>
      <c r="J528" s="38" t="s">
        <v>10</v>
      </c>
      <c r="K528" s="53">
        <v>70</v>
      </c>
      <c r="L528" s="70">
        <f t="shared" si="20"/>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c r="AG528" s="93">
        <f t="shared" si="21"/>
        <v>0</v>
      </c>
    </row>
    <row r="529" spans="1:33" ht="26.45" hidden="1">
      <c r="A529" s="61" t="s">
        <v>56</v>
      </c>
      <c r="B529" s="24" t="s">
        <v>221</v>
      </c>
      <c r="C529" s="24" t="s">
        <v>222</v>
      </c>
      <c r="D529" s="24" t="s">
        <v>292</v>
      </c>
      <c r="E529" s="24" t="s">
        <v>293</v>
      </c>
      <c r="F529" s="58" t="s">
        <v>61</v>
      </c>
      <c r="G529" s="42" t="s">
        <v>7</v>
      </c>
      <c r="H529" s="26" t="s">
        <v>5</v>
      </c>
      <c r="I529" s="24" t="s">
        <v>12</v>
      </c>
      <c r="J529" s="38" t="s">
        <v>7</v>
      </c>
      <c r="K529" s="53">
        <v>40</v>
      </c>
      <c r="L529" s="70">
        <f t="shared" si="20"/>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c r="AG529" s="93">
        <f t="shared" si="21"/>
        <v>0</v>
      </c>
    </row>
    <row r="530" spans="1:33" ht="26.45" hidden="1">
      <c r="A530" s="61" t="s">
        <v>56</v>
      </c>
      <c r="B530" s="24" t="s">
        <v>221</v>
      </c>
      <c r="C530" s="24" t="s">
        <v>222</v>
      </c>
      <c r="D530" s="24" t="s">
        <v>292</v>
      </c>
      <c r="E530" s="24" t="s">
        <v>293</v>
      </c>
      <c r="F530" s="58" t="s">
        <v>61</v>
      </c>
      <c r="G530" s="42" t="s">
        <v>7</v>
      </c>
      <c r="H530" s="26" t="s">
        <v>5</v>
      </c>
      <c r="I530" s="24" t="s">
        <v>9</v>
      </c>
      <c r="J530" s="38" t="s">
        <v>7</v>
      </c>
      <c r="K530" s="53">
        <v>40</v>
      </c>
      <c r="L530" s="70">
        <f t="shared" si="20"/>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c r="AG530" s="93">
        <f t="shared" si="21"/>
        <v>0</v>
      </c>
    </row>
    <row r="531" spans="1:33" ht="26.45" hidden="1">
      <c r="A531" s="61" t="s">
        <v>56</v>
      </c>
      <c r="B531" s="24" t="s">
        <v>221</v>
      </c>
      <c r="C531" s="24" t="s">
        <v>222</v>
      </c>
      <c r="D531" s="24" t="s">
        <v>292</v>
      </c>
      <c r="E531" s="24" t="s">
        <v>293</v>
      </c>
      <c r="F531" s="58" t="s">
        <v>61</v>
      </c>
      <c r="G531" s="42" t="s">
        <v>7</v>
      </c>
      <c r="H531" s="26" t="s">
        <v>5</v>
      </c>
      <c r="I531" s="24" t="s">
        <v>6</v>
      </c>
      <c r="J531" s="38" t="s">
        <v>7</v>
      </c>
      <c r="K531" s="53">
        <v>40</v>
      </c>
      <c r="L531" s="70">
        <f t="shared" si="20"/>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c r="AG531" s="93">
        <f t="shared" si="21"/>
        <v>0</v>
      </c>
    </row>
    <row r="532" spans="1:33" ht="26.45" hidden="1">
      <c r="A532" s="61" t="s">
        <v>56</v>
      </c>
      <c r="B532" s="24" t="s">
        <v>221</v>
      </c>
      <c r="C532" s="24" t="s">
        <v>222</v>
      </c>
      <c r="D532" s="24" t="s">
        <v>294</v>
      </c>
      <c r="E532" s="24" t="s">
        <v>295</v>
      </c>
      <c r="F532" s="58" t="s">
        <v>61</v>
      </c>
      <c r="G532" s="42" t="s">
        <v>10</v>
      </c>
      <c r="H532" s="26" t="s">
        <v>5</v>
      </c>
      <c r="I532" s="24" t="s">
        <v>12</v>
      </c>
      <c r="J532" s="38" t="s">
        <v>10</v>
      </c>
      <c r="K532" s="53">
        <v>70</v>
      </c>
      <c r="L532" s="70">
        <f t="shared" si="20"/>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c r="AG532" s="93">
        <f t="shared" si="21"/>
        <v>0</v>
      </c>
    </row>
    <row r="533" spans="1:33" ht="26.45" hidden="1">
      <c r="A533" s="61" t="s">
        <v>56</v>
      </c>
      <c r="B533" s="24" t="s">
        <v>221</v>
      </c>
      <c r="C533" s="24" t="s">
        <v>222</v>
      </c>
      <c r="D533" s="24" t="s">
        <v>294</v>
      </c>
      <c r="E533" s="24" t="s">
        <v>295</v>
      </c>
      <c r="F533" s="58" t="s">
        <v>61</v>
      </c>
      <c r="G533" s="42" t="s">
        <v>10</v>
      </c>
      <c r="H533" s="26" t="s">
        <v>5</v>
      </c>
      <c r="I533" s="24" t="s">
        <v>9</v>
      </c>
      <c r="J533" s="38" t="s">
        <v>10</v>
      </c>
      <c r="K533" s="53">
        <v>70</v>
      </c>
      <c r="L533" s="70">
        <f t="shared" si="20"/>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c r="AG533" s="93">
        <f t="shared" si="21"/>
        <v>0</v>
      </c>
    </row>
    <row r="534" spans="1:33" ht="26.45" hidden="1">
      <c r="A534" s="61" t="s">
        <v>56</v>
      </c>
      <c r="B534" s="24" t="s">
        <v>221</v>
      </c>
      <c r="C534" s="24" t="s">
        <v>222</v>
      </c>
      <c r="D534" s="24" t="s">
        <v>294</v>
      </c>
      <c r="E534" s="24" t="s">
        <v>295</v>
      </c>
      <c r="F534" s="58" t="s">
        <v>61</v>
      </c>
      <c r="G534" s="42" t="s">
        <v>10</v>
      </c>
      <c r="H534" s="26" t="s">
        <v>5</v>
      </c>
      <c r="I534" s="24" t="s">
        <v>6</v>
      </c>
      <c r="J534" s="38" t="s">
        <v>10</v>
      </c>
      <c r="K534" s="53">
        <v>70</v>
      </c>
      <c r="L534" s="70">
        <f t="shared" si="20"/>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c r="AG534" s="93">
        <f t="shared" si="21"/>
        <v>0</v>
      </c>
    </row>
    <row r="535" spans="1:33" ht="39.6" hidden="1">
      <c r="A535" s="61" t="s">
        <v>56</v>
      </c>
      <c r="B535" s="24" t="s">
        <v>221</v>
      </c>
      <c r="C535" s="24" t="s">
        <v>222</v>
      </c>
      <c r="D535" s="24" t="s">
        <v>296</v>
      </c>
      <c r="E535" s="24" t="s">
        <v>297</v>
      </c>
      <c r="F535" s="58" t="s">
        <v>61</v>
      </c>
      <c r="G535" s="42" t="s">
        <v>10</v>
      </c>
      <c r="H535" s="26" t="s">
        <v>5</v>
      </c>
      <c r="I535" s="24" t="s">
        <v>12</v>
      </c>
      <c r="J535" s="38" t="s">
        <v>10</v>
      </c>
      <c r="K535" s="53">
        <v>70</v>
      </c>
      <c r="L535" s="70">
        <f t="shared" si="20"/>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c r="AG535" s="93">
        <f t="shared" si="21"/>
        <v>0</v>
      </c>
    </row>
    <row r="536" spans="1:33" ht="39.6" hidden="1">
      <c r="A536" s="61" t="s">
        <v>56</v>
      </c>
      <c r="B536" s="24" t="s">
        <v>221</v>
      </c>
      <c r="C536" s="24" t="s">
        <v>222</v>
      </c>
      <c r="D536" s="24" t="s">
        <v>296</v>
      </c>
      <c r="E536" s="24" t="s">
        <v>297</v>
      </c>
      <c r="F536" s="58" t="s">
        <v>61</v>
      </c>
      <c r="G536" s="42" t="s">
        <v>10</v>
      </c>
      <c r="H536" s="26" t="s">
        <v>5</v>
      </c>
      <c r="I536" s="24" t="s">
        <v>9</v>
      </c>
      <c r="J536" s="38" t="s">
        <v>10</v>
      </c>
      <c r="K536" s="53">
        <v>70</v>
      </c>
      <c r="L536" s="70">
        <f t="shared" si="20"/>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c r="AG536" s="93">
        <f t="shared" si="21"/>
        <v>0</v>
      </c>
    </row>
    <row r="537" spans="1:33" ht="39.6" hidden="1">
      <c r="A537" s="61" t="s">
        <v>56</v>
      </c>
      <c r="B537" s="24" t="s">
        <v>221</v>
      </c>
      <c r="C537" s="24" t="s">
        <v>222</v>
      </c>
      <c r="D537" s="24" t="s">
        <v>296</v>
      </c>
      <c r="E537" s="24" t="s">
        <v>297</v>
      </c>
      <c r="F537" s="58" t="s">
        <v>61</v>
      </c>
      <c r="G537" s="42" t="s">
        <v>10</v>
      </c>
      <c r="H537" s="26" t="s">
        <v>5</v>
      </c>
      <c r="I537" s="24" t="s">
        <v>6</v>
      </c>
      <c r="J537" s="38" t="s">
        <v>10</v>
      </c>
      <c r="K537" s="53">
        <v>70</v>
      </c>
      <c r="L537" s="70">
        <f t="shared" si="20"/>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c r="AG537" s="93">
        <f t="shared" si="21"/>
        <v>0</v>
      </c>
    </row>
    <row r="538" spans="1:33" ht="39.6" hidden="1">
      <c r="A538" s="56" t="s">
        <v>56</v>
      </c>
      <c r="B538" s="24" t="s">
        <v>221</v>
      </c>
      <c r="C538" s="24" t="s">
        <v>222</v>
      </c>
      <c r="D538" s="24" t="s">
        <v>298</v>
      </c>
      <c r="E538" s="24" t="s">
        <v>299</v>
      </c>
      <c r="F538" s="25" t="s">
        <v>300</v>
      </c>
      <c r="G538" s="42" t="s">
        <v>10</v>
      </c>
      <c r="H538" s="26" t="s">
        <v>5</v>
      </c>
      <c r="I538" s="24" t="s">
        <v>12</v>
      </c>
      <c r="J538" s="38" t="s">
        <v>10</v>
      </c>
      <c r="K538" s="53">
        <v>70</v>
      </c>
      <c r="L538" s="70">
        <f t="shared" si="20"/>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c r="AG538" s="93">
        <f t="shared" si="21"/>
        <v>0</v>
      </c>
    </row>
    <row r="539" spans="1:33" ht="26.45" hidden="1">
      <c r="A539" s="61" t="s">
        <v>56</v>
      </c>
      <c r="B539" s="24" t="s">
        <v>221</v>
      </c>
      <c r="C539" s="24" t="s">
        <v>222</v>
      </c>
      <c r="D539" s="24" t="s">
        <v>302</v>
      </c>
      <c r="E539" s="24" t="s">
        <v>303</v>
      </c>
      <c r="F539" s="58" t="s">
        <v>61</v>
      </c>
      <c r="G539" s="42" t="s">
        <v>10</v>
      </c>
      <c r="H539" s="26" t="s">
        <v>5</v>
      </c>
      <c r="I539" s="24" t="s">
        <v>12</v>
      </c>
      <c r="J539" s="38" t="s">
        <v>10</v>
      </c>
      <c r="K539" s="53">
        <v>70</v>
      </c>
      <c r="L539" s="70">
        <f t="shared" si="20"/>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c r="AG539" s="93">
        <f t="shared" si="21"/>
        <v>0</v>
      </c>
    </row>
    <row r="540" spans="1:33" ht="26.45" hidden="1">
      <c r="A540" s="61" t="s">
        <v>56</v>
      </c>
      <c r="B540" s="24" t="s">
        <v>221</v>
      </c>
      <c r="C540" s="24" t="s">
        <v>222</v>
      </c>
      <c r="D540" s="24" t="s">
        <v>302</v>
      </c>
      <c r="E540" s="24" t="s">
        <v>303</v>
      </c>
      <c r="F540" s="58" t="s">
        <v>61</v>
      </c>
      <c r="G540" s="42" t="s">
        <v>10</v>
      </c>
      <c r="H540" s="26" t="s">
        <v>5</v>
      </c>
      <c r="I540" s="24" t="s">
        <v>9</v>
      </c>
      <c r="J540" s="38" t="s">
        <v>10</v>
      </c>
      <c r="K540" s="53">
        <v>70</v>
      </c>
      <c r="L540" s="70">
        <f t="shared" si="20"/>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c r="AG540" s="93">
        <f t="shared" si="21"/>
        <v>0</v>
      </c>
    </row>
    <row r="541" spans="1:33" ht="26.45" hidden="1">
      <c r="A541" s="61" t="s">
        <v>56</v>
      </c>
      <c r="B541" s="24" t="s">
        <v>221</v>
      </c>
      <c r="C541" s="24" t="s">
        <v>222</v>
      </c>
      <c r="D541" s="24" t="s">
        <v>302</v>
      </c>
      <c r="E541" s="24" t="s">
        <v>303</v>
      </c>
      <c r="F541" s="58" t="s">
        <v>61</v>
      </c>
      <c r="G541" s="42" t="s">
        <v>10</v>
      </c>
      <c r="H541" s="26" t="s">
        <v>5</v>
      </c>
      <c r="I541" s="24" t="s">
        <v>6</v>
      </c>
      <c r="J541" s="38" t="s">
        <v>10</v>
      </c>
      <c r="K541" s="53">
        <v>70</v>
      </c>
      <c r="L541" s="70">
        <f t="shared" si="20"/>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c r="AG541" s="93">
        <f t="shared" si="21"/>
        <v>0</v>
      </c>
    </row>
    <row r="542" spans="1:33" ht="26.45" hidden="1">
      <c r="A542" s="61" t="s">
        <v>56</v>
      </c>
      <c r="B542" s="24" t="s">
        <v>221</v>
      </c>
      <c r="C542" s="24" t="s">
        <v>222</v>
      </c>
      <c r="D542" s="24" t="s">
        <v>305</v>
      </c>
      <c r="E542" s="24" t="s">
        <v>306</v>
      </c>
      <c r="F542" s="58" t="s">
        <v>61</v>
      </c>
      <c r="G542" s="42" t="s">
        <v>10</v>
      </c>
      <c r="H542" s="26" t="s">
        <v>5</v>
      </c>
      <c r="I542" s="24" t="s">
        <v>12</v>
      </c>
      <c r="J542" s="38" t="s">
        <v>10</v>
      </c>
      <c r="K542" s="53">
        <v>70</v>
      </c>
      <c r="L542" s="70">
        <f t="shared" si="20"/>
        <v>0</v>
      </c>
      <c r="M542" s="24">
        <v>2.5</v>
      </c>
      <c r="N542" s="43" t="s">
        <v>70</v>
      </c>
      <c r="O542" s="43" t="s">
        <v>383</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c r="AG542" s="93">
        <f t="shared" si="21"/>
        <v>0</v>
      </c>
    </row>
    <row r="543" spans="1:33" ht="26.45" hidden="1">
      <c r="A543" s="61" t="s">
        <v>56</v>
      </c>
      <c r="B543" s="24" t="s">
        <v>221</v>
      </c>
      <c r="C543" s="24" t="s">
        <v>222</v>
      </c>
      <c r="D543" s="24" t="s">
        <v>305</v>
      </c>
      <c r="E543" s="24" t="s">
        <v>306</v>
      </c>
      <c r="F543" s="58" t="s">
        <v>61</v>
      </c>
      <c r="G543" s="42" t="s">
        <v>10</v>
      </c>
      <c r="H543" s="26" t="s">
        <v>5</v>
      </c>
      <c r="I543" s="24" t="s">
        <v>9</v>
      </c>
      <c r="J543" s="38" t="s">
        <v>7</v>
      </c>
      <c r="K543" s="53">
        <v>60</v>
      </c>
      <c r="L543" s="70">
        <f t="shared" si="20"/>
        <v>0</v>
      </c>
      <c r="M543" s="24">
        <v>2.5</v>
      </c>
      <c r="N543" s="43" t="s">
        <v>70</v>
      </c>
      <c r="O543" s="43" t="s">
        <v>383</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c r="AG543" s="93">
        <f t="shared" si="21"/>
        <v>0</v>
      </c>
    </row>
    <row r="544" spans="1:33" ht="105.6" hidden="1">
      <c r="A544" s="61" t="s">
        <v>56</v>
      </c>
      <c r="B544" s="24" t="s">
        <v>57</v>
      </c>
      <c r="C544" s="24" t="s">
        <v>58</v>
      </c>
      <c r="D544" s="45" t="s">
        <v>59</v>
      </c>
      <c r="E544" s="45" t="s">
        <v>60</v>
      </c>
      <c r="F544" s="58" t="s">
        <v>61</v>
      </c>
      <c r="G544" s="42" t="s">
        <v>10</v>
      </c>
      <c r="H544" s="26" t="s">
        <v>8</v>
      </c>
      <c r="I544" s="24" t="s">
        <v>12</v>
      </c>
      <c r="J544" s="38" t="s">
        <v>10</v>
      </c>
      <c r="K544" s="53">
        <v>70</v>
      </c>
      <c r="L544" s="70">
        <f t="shared" si="20"/>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c r="AG544" s="93">
        <f t="shared" si="21"/>
        <v>0</v>
      </c>
    </row>
    <row r="545" spans="1:33" ht="105.6" hidden="1">
      <c r="A545" s="61" t="s">
        <v>56</v>
      </c>
      <c r="B545" s="24" t="s">
        <v>57</v>
      </c>
      <c r="C545" s="24" t="s">
        <v>58</v>
      </c>
      <c r="D545" s="45" t="s">
        <v>59</v>
      </c>
      <c r="E545" s="45" t="s">
        <v>60</v>
      </c>
      <c r="F545" s="58" t="s">
        <v>61</v>
      </c>
      <c r="G545" s="42" t="s">
        <v>10</v>
      </c>
      <c r="H545" s="26" t="s">
        <v>8</v>
      </c>
      <c r="I545" s="24" t="s">
        <v>9</v>
      </c>
      <c r="J545" s="38" t="s">
        <v>10</v>
      </c>
      <c r="K545" s="53">
        <v>70</v>
      </c>
      <c r="L545" s="70">
        <f t="shared" si="20"/>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c r="AG545" s="93">
        <f t="shared" si="21"/>
        <v>0</v>
      </c>
    </row>
    <row r="546" spans="1:33" ht="105.6" hidden="1">
      <c r="A546" s="61" t="s">
        <v>56</v>
      </c>
      <c r="B546" s="24" t="s">
        <v>57</v>
      </c>
      <c r="C546" s="24" t="s">
        <v>58</v>
      </c>
      <c r="D546" s="45" t="s">
        <v>59</v>
      </c>
      <c r="E546" s="45" t="s">
        <v>60</v>
      </c>
      <c r="F546" s="58" t="s">
        <v>61</v>
      </c>
      <c r="G546" s="42" t="s">
        <v>10</v>
      </c>
      <c r="H546" s="26" t="s">
        <v>8</v>
      </c>
      <c r="I546" s="24" t="s">
        <v>6</v>
      </c>
      <c r="J546" s="38" t="s">
        <v>10</v>
      </c>
      <c r="K546" s="53">
        <v>70</v>
      </c>
      <c r="L546" s="70">
        <f t="shared" si="20"/>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c r="AG546" s="93">
        <f t="shared" si="21"/>
        <v>0</v>
      </c>
    </row>
    <row r="547" spans="1:33" ht="105.6" hidden="1">
      <c r="A547" s="61" t="s">
        <v>56</v>
      </c>
      <c r="B547" s="24" t="s">
        <v>57</v>
      </c>
      <c r="C547" s="24" t="s">
        <v>58</v>
      </c>
      <c r="D547" s="45" t="s">
        <v>59</v>
      </c>
      <c r="E547" s="45" t="s">
        <v>60</v>
      </c>
      <c r="F547" s="58" t="s">
        <v>61</v>
      </c>
      <c r="G547" s="42" t="s">
        <v>10</v>
      </c>
      <c r="H547" s="26" t="s">
        <v>8</v>
      </c>
      <c r="I547" s="24" t="s">
        <v>12</v>
      </c>
      <c r="J547" s="24" t="s">
        <v>10</v>
      </c>
      <c r="K547" s="27">
        <v>70</v>
      </c>
      <c r="L547" s="70">
        <f t="shared" si="20"/>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c r="AG547" s="93">
        <f t="shared" si="21"/>
        <v>0</v>
      </c>
    </row>
    <row r="548" spans="1:33" ht="105.6" hidden="1">
      <c r="A548" s="61" t="s">
        <v>56</v>
      </c>
      <c r="B548" s="24" t="s">
        <v>57</v>
      </c>
      <c r="C548" s="24" t="s">
        <v>58</v>
      </c>
      <c r="D548" s="45" t="s">
        <v>59</v>
      </c>
      <c r="E548" s="45" t="s">
        <v>60</v>
      </c>
      <c r="F548" s="58" t="s">
        <v>61</v>
      </c>
      <c r="G548" s="42" t="s">
        <v>10</v>
      </c>
      <c r="H548" s="26" t="s">
        <v>8</v>
      </c>
      <c r="I548" s="24" t="s">
        <v>9</v>
      </c>
      <c r="J548" s="24" t="s">
        <v>10</v>
      </c>
      <c r="K548" s="27">
        <v>70</v>
      </c>
      <c r="L548" s="70">
        <f t="shared" si="20"/>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c r="AG548" s="93">
        <f t="shared" si="21"/>
        <v>0</v>
      </c>
    </row>
    <row r="549" spans="1:33" ht="105.6" hidden="1">
      <c r="A549" s="61" t="s">
        <v>56</v>
      </c>
      <c r="B549" s="24" t="s">
        <v>57</v>
      </c>
      <c r="C549" s="24" t="s">
        <v>58</v>
      </c>
      <c r="D549" s="45" t="s">
        <v>59</v>
      </c>
      <c r="E549" s="45" t="s">
        <v>60</v>
      </c>
      <c r="F549" s="58" t="s">
        <v>61</v>
      </c>
      <c r="G549" s="42" t="s">
        <v>10</v>
      </c>
      <c r="H549" s="26" t="s">
        <v>8</v>
      </c>
      <c r="I549" s="24" t="s">
        <v>6</v>
      </c>
      <c r="J549" s="24" t="s">
        <v>10</v>
      </c>
      <c r="K549" s="27">
        <v>70</v>
      </c>
      <c r="L549" s="70">
        <f t="shared" si="20"/>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c r="AG549" s="93">
        <f t="shared" si="21"/>
        <v>0</v>
      </c>
    </row>
    <row r="550" spans="1:33" ht="105.6" hidden="1">
      <c r="A550" s="61" t="s">
        <v>56</v>
      </c>
      <c r="B550" s="24" t="s">
        <v>57</v>
      </c>
      <c r="C550" s="24" t="s">
        <v>58</v>
      </c>
      <c r="D550" s="45" t="s">
        <v>59</v>
      </c>
      <c r="E550" s="45" t="s">
        <v>60</v>
      </c>
      <c r="F550" s="58" t="s">
        <v>61</v>
      </c>
      <c r="G550" s="42" t="s">
        <v>10</v>
      </c>
      <c r="H550" s="26" t="s">
        <v>8</v>
      </c>
      <c r="I550" s="24" t="s">
        <v>12</v>
      </c>
      <c r="J550" s="24" t="s">
        <v>10</v>
      </c>
      <c r="K550" s="27">
        <v>70</v>
      </c>
      <c r="L550" s="70">
        <f t="shared" si="20"/>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c r="AG550" s="93">
        <f t="shared" si="21"/>
        <v>0</v>
      </c>
    </row>
    <row r="551" spans="1:33" ht="105.6" hidden="1">
      <c r="A551" s="61" t="s">
        <v>56</v>
      </c>
      <c r="B551" s="24" t="s">
        <v>57</v>
      </c>
      <c r="C551" s="24" t="s">
        <v>58</v>
      </c>
      <c r="D551" s="45" t="s">
        <v>59</v>
      </c>
      <c r="E551" s="45" t="s">
        <v>60</v>
      </c>
      <c r="F551" s="58" t="s">
        <v>61</v>
      </c>
      <c r="G551" s="42" t="s">
        <v>10</v>
      </c>
      <c r="H551" s="26" t="s">
        <v>8</v>
      </c>
      <c r="I551" s="24" t="s">
        <v>9</v>
      </c>
      <c r="J551" s="24" t="s">
        <v>10</v>
      </c>
      <c r="K551" s="27">
        <v>70</v>
      </c>
      <c r="L551" s="70">
        <f t="shared" si="20"/>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c r="AG551" s="93">
        <f t="shared" si="21"/>
        <v>0</v>
      </c>
    </row>
    <row r="552" spans="1:33" ht="105.6" hidden="1">
      <c r="A552" s="61" t="s">
        <v>56</v>
      </c>
      <c r="B552" s="24" t="s">
        <v>57</v>
      </c>
      <c r="C552" s="24" t="s">
        <v>58</v>
      </c>
      <c r="D552" s="45" t="s">
        <v>59</v>
      </c>
      <c r="E552" s="45" t="s">
        <v>60</v>
      </c>
      <c r="F552" s="58" t="s">
        <v>61</v>
      </c>
      <c r="G552" s="42" t="s">
        <v>10</v>
      </c>
      <c r="H552" s="26" t="s">
        <v>8</v>
      </c>
      <c r="I552" s="24" t="s">
        <v>6</v>
      </c>
      <c r="J552" s="24" t="s">
        <v>10</v>
      </c>
      <c r="K552" s="27">
        <v>70</v>
      </c>
      <c r="L552" s="70">
        <f t="shared" si="20"/>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c r="AG552" s="93">
        <f t="shared" si="21"/>
        <v>0</v>
      </c>
    </row>
    <row r="553" spans="1:33" ht="105.6" hidden="1">
      <c r="A553" s="61" t="s">
        <v>56</v>
      </c>
      <c r="B553" s="24" t="s">
        <v>57</v>
      </c>
      <c r="C553" s="24" t="s">
        <v>58</v>
      </c>
      <c r="D553" s="45" t="s">
        <v>59</v>
      </c>
      <c r="E553" s="45" t="s">
        <v>60</v>
      </c>
      <c r="F553" s="58" t="s">
        <v>61</v>
      </c>
      <c r="G553" s="42" t="s">
        <v>10</v>
      </c>
      <c r="H553" s="26" t="s">
        <v>8</v>
      </c>
      <c r="I553" s="24" t="s">
        <v>12</v>
      </c>
      <c r="J553" s="24" t="s">
        <v>10</v>
      </c>
      <c r="K553" s="27">
        <v>70</v>
      </c>
      <c r="L553" s="70">
        <f t="shared" si="20"/>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c r="AG553" s="93">
        <f t="shared" si="21"/>
        <v>0</v>
      </c>
    </row>
    <row r="554" spans="1:33" ht="105.6" hidden="1">
      <c r="A554" s="61" t="s">
        <v>56</v>
      </c>
      <c r="B554" s="24" t="s">
        <v>57</v>
      </c>
      <c r="C554" s="24" t="s">
        <v>58</v>
      </c>
      <c r="D554" s="45" t="s">
        <v>59</v>
      </c>
      <c r="E554" s="45" t="s">
        <v>60</v>
      </c>
      <c r="F554" s="58" t="s">
        <v>61</v>
      </c>
      <c r="G554" s="42" t="s">
        <v>10</v>
      </c>
      <c r="H554" s="26" t="s">
        <v>8</v>
      </c>
      <c r="I554" s="24" t="s">
        <v>9</v>
      </c>
      <c r="J554" s="24" t="s">
        <v>10</v>
      </c>
      <c r="K554" s="27">
        <v>70</v>
      </c>
      <c r="L554" s="70">
        <f t="shared" si="20"/>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c r="AG554" s="93">
        <f t="shared" si="21"/>
        <v>0</v>
      </c>
    </row>
    <row r="555" spans="1:33" ht="105.6" hidden="1">
      <c r="A555" s="61" t="s">
        <v>56</v>
      </c>
      <c r="B555" s="24" t="s">
        <v>57</v>
      </c>
      <c r="C555" s="24" t="s">
        <v>58</v>
      </c>
      <c r="D555" s="45" t="s">
        <v>59</v>
      </c>
      <c r="E555" s="45" t="s">
        <v>60</v>
      </c>
      <c r="F555" s="58" t="s">
        <v>61</v>
      </c>
      <c r="G555" s="42" t="s">
        <v>10</v>
      </c>
      <c r="H555" s="26" t="s">
        <v>8</v>
      </c>
      <c r="I555" s="24" t="s">
        <v>6</v>
      </c>
      <c r="J555" s="24" t="s">
        <v>10</v>
      </c>
      <c r="K555" s="27">
        <v>70</v>
      </c>
      <c r="L555" s="70">
        <f t="shared" si="20"/>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c r="AG555" s="93">
        <f t="shared" si="21"/>
        <v>0</v>
      </c>
    </row>
    <row r="556" spans="1:33" ht="105.6" hidden="1">
      <c r="A556" s="61" t="s">
        <v>56</v>
      </c>
      <c r="B556" s="24" t="s">
        <v>57</v>
      </c>
      <c r="C556" s="24" t="s">
        <v>58</v>
      </c>
      <c r="D556" s="45" t="s">
        <v>59</v>
      </c>
      <c r="E556" s="45" t="s">
        <v>60</v>
      </c>
      <c r="F556" s="58" t="s">
        <v>61</v>
      </c>
      <c r="G556" s="42" t="s">
        <v>10</v>
      </c>
      <c r="H556" s="26" t="s">
        <v>11</v>
      </c>
      <c r="I556" s="24" t="s">
        <v>12</v>
      </c>
      <c r="J556" s="24" t="s">
        <v>10</v>
      </c>
      <c r="K556" s="27">
        <v>70</v>
      </c>
      <c r="L556" s="70">
        <f t="shared" si="20"/>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c r="AG556" s="93">
        <f t="shared" si="21"/>
        <v>0</v>
      </c>
    </row>
    <row r="557" spans="1:33" ht="105.6" hidden="1">
      <c r="A557" s="61" t="s">
        <v>56</v>
      </c>
      <c r="B557" s="24" t="s">
        <v>57</v>
      </c>
      <c r="C557" s="24" t="s">
        <v>58</v>
      </c>
      <c r="D557" s="45" t="s">
        <v>59</v>
      </c>
      <c r="E557" s="45" t="s">
        <v>60</v>
      </c>
      <c r="F557" s="58" t="s">
        <v>61</v>
      </c>
      <c r="G557" s="42" t="s">
        <v>10</v>
      </c>
      <c r="H557" s="26" t="s">
        <v>11</v>
      </c>
      <c r="I557" s="24" t="s">
        <v>9</v>
      </c>
      <c r="J557" s="24" t="s">
        <v>10</v>
      </c>
      <c r="K557" s="27">
        <v>70</v>
      </c>
      <c r="L557" s="70">
        <f t="shared" si="20"/>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c r="AG557" s="93">
        <f t="shared" si="21"/>
        <v>0</v>
      </c>
    </row>
    <row r="558" spans="1:33" ht="105.6" hidden="1">
      <c r="A558" s="61" t="s">
        <v>56</v>
      </c>
      <c r="B558" s="24" t="s">
        <v>57</v>
      </c>
      <c r="C558" s="24" t="s">
        <v>58</v>
      </c>
      <c r="D558" s="45" t="s">
        <v>59</v>
      </c>
      <c r="E558" s="45" t="s">
        <v>60</v>
      </c>
      <c r="F558" s="58" t="s">
        <v>61</v>
      </c>
      <c r="G558" s="42" t="s">
        <v>10</v>
      </c>
      <c r="H558" s="26" t="s">
        <v>11</v>
      </c>
      <c r="I558" s="24" t="s">
        <v>6</v>
      </c>
      <c r="J558" s="24" t="s">
        <v>10</v>
      </c>
      <c r="K558" s="27">
        <v>70</v>
      </c>
      <c r="L558" s="70">
        <f t="shared" si="20"/>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c r="AG558" s="93">
        <f t="shared" si="21"/>
        <v>0</v>
      </c>
    </row>
    <row r="559" spans="1:33" ht="105.6" hidden="1">
      <c r="A559" s="61" t="s">
        <v>56</v>
      </c>
      <c r="B559" s="24" t="s">
        <v>57</v>
      </c>
      <c r="C559" s="24" t="s">
        <v>58</v>
      </c>
      <c r="D559" s="45" t="s">
        <v>59</v>
      </c>
      <c r="E559" s="45" t="s">
        <v>60</v>
      </c>
      <c r="F559" s="58" t="s">
        <v>61</v>
      </c>
      <c r="G559" s="42" t="s">
        <v>10</v>
      </c>
      <c r="H559" s="26" t="s">
        <v>11</v>
      </c>
      <c r="I559" s="24" t="s">
        <v>12</v>
      </c>
      <c r="J559" s="24" t="s">
        <v>10</v>
      </c>
      <c r="K559" s="27">
        <v>70</v>
      </c>
      <c r="L559" s="70">
        <f t="shared" si="20"/>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c r="AG559" s="93">
        <f t="shared" si="21"/>
        <v>0</v>
      </c>
    </row>
    <row r="560" spans="1:33" ht="105.6" hidden="1">
      <c r="A560" s="61" t="s">
        <v>56</v>
      </c>
      <c r="B560" s="24" t="s">
        <v>57</v>
      </c>
      <c r="C560" s="24" t="s">
        <v>58</v>
      </c>
      <c r="D560" s="45" t="s">
        <v>59</v>
      </c>
      <c r="E560" s="45" t="s">
        <v>60</v>
      </c>
      <c r="F560" s="58" t="s">
        <v>61</v>
      </c>
      <c r="G560" s="42" t="s">
        <v>10</v>
      </c>
      <c r="H560" s="26" t="s">
        <v>11</v>
      </c>
      <c r="I560" s="24" t="s">
        <v>9</v>
      </c>
      <c r="J560" s="24" t="s">
        <v>10</v>
      </c>
      <c r="K560" s="27">
        <v>70</v>
      </c>
      <c r="L560" s="70">
        <f t="shared" si="20"/>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c r="AG560" s="93">
        <f t="shared" si="21"/>
        <v>0</v>
      </c>
    </row>
    <row r="561" spans="1:33" ht="105.6" hidden="1">
      <c r="A561" s="61" t="s">
        <v>56</v>
      </c>
      <c r="B561" s="24" t="s">
        <v>57</v>
      </c>
      <c r="C561" s="24" t="s">
        <v>58</v>
      </c>
      <c r="D561" s="45" t="s">
        <v>59</v>
      </c>
      <c r="E561" s="45" t="s">
        <v>60</v>
      </c>
      <c r="F561" s="58" t="s">
        <v>61</v>
      </c>
      <c r="G561" s="42" t="s">
        <v>10</v>
      </c>
      <c r="H561" s="26" t="s">
        <v>11</v>
      </c>
      <c r="I561" s="24" t="s">
        <v>6</v>
      </c>
      <c r="J561" s="24" t="s">
        <v>10</v>
      </c>
      <c r="K561" s="27">
        <v>70</v>
      </c>
      <c r="L561" s="70">
        <f t="shared" si="20"/>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c r="AG561" s="93">
        <f t="shared" si="21"/>
        <v>0</v>
      </c>
    </row>
    <row r="562" spans="1:33" ht="105.6" hidden="1">
      <c r="A562" s="61" t="s">
        <v>56</v>
      </c>
      <c r="B562" s="24" t="s">
        <v>57</v>
      </c>
      <c r="C562" s="24" t="s">
        <v>58</v>
      </c>
      <c r="D562" s="45" t="s">
        <v>59</v>
      </c>
      <c r="E562" s="45" t="s">
        <v>60</v>
      </c>
      <c r="F562" s="58" t="s">
        <v>61</v>
      </c>
      <c r="G562" s="42" t="s">
        <v>10</v>
      </c>
      <c r="H562" s="26" t="s">
        <v>11</v>
      </c>
      <c r="I562" s="24" t="s">
        <v>12</v>
      </c>
      <c r="J562" s="24" t="s">
        <v>10</v>
      </c>
      <c r="K562" s="27">
        <v>70</v>
      </c>
      <c r="L562" s="70">
        <f t="shared" si="20"/>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c r="AG562" s="93">
        <f t="shared" si="21"/>
        <v>0</v>
      </c>
    </row>
    <row r="563" spans="1:33" ht="105.6" hidden="1">
      <c r="A563" s="61" t="s">
        <v>56</v>
      </c>
      <c r="B563" s="24" t="s">
        <v>57</v>
      </c>
      <c r="C563" s="24" t="s">
        <v>58</v>
      </c>
      <c r="D563" s="45" t="s">
        <v>59</v>
      </c>
      <c r="E563" s="45" t="s">
        <v>60</v>
      </c>
      <c r="F563" s="58" t="s">
        <v>61</v>
      </c>
      <c r="G563" s="42" t="s">
        <v>10</v>
      </c>
      <c r="H563" s="26" t="s">
        <v>11</v>
      </c>
      <c r="I563" s="24" t="s">
        <v>9</v>
      </c>
      <c r="J563" s="24" t="s">
        <v>10</v>
      </c>
      <c r="K563" s="27">
        <v>70</v>
      </c>
      <c r="L563" s="70">
        <f t="shared" si="20"/>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c r="AG563" s="93">
        <f t="shared" si="21"/>
        <v>0</v>
      </c>
    </row>
    <row r="564" spans="1:33" ht="105.6" hidden="1">
      <c r="A564" s="61" t="s">
        <v>56</v>
      </c>
      <c r="B564" s="24" t="s">
        <v>57</v>
      </c>
      <c r="C564" s="24" t="s">
        <v>58</v>
      </c>
      <c r="D564" s="45" t="s">
        <v>59</v>
      </c>
      <c r="E564" s="45" t="s">
        <v>60</v>
      </c>
      <c r="F564" s="58" t="s">
        <v>61</v>
      </c>
      <c r="G564" s="42" t="s">
        <v>10</v>
      </c>
      <c r="H564" s="26" t="s">
        <v>11</v>
      </c>
      <c r="I564" s="24" t="s">
        <v>6</v>
      </c>
      <c r="J564" s="24" t="s">
        <v>10</v>
      </c>
      <c r="K564" s="27">
        <v>70</v>
      </c>
      <c r="L564" s="70">
        <f t="shared" si="20"/>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c r="AG564" s="93">
        <f t="shared" si="21"/>
        <v>0</v>
      </c>
    </row>
    <row r="565" spans="1:33" ht="105.6" hidden="1">
      <c r="A565" s="61" t="s">
        <v>56</v>
      </c>
      <c r="B565" s="24" t="s">
        <v>57</v>
      </c>
      <c r="C565" s="24" t="s">
        <v>58</v>
      </c>
      <c r="D565" s="45" t="s">
        <v>59</v>
      </c>
      <c r="E565" s="45" t="s">
        <v>60</v>
      </c>
      <c r="F565" s="58" t="s">
        <v>61</v>
      </c>
      <c r="G565" s="42" t="s">
        <v>10</v>
      </c>
      <c r="H565" s="26" t="s">
        <v>11</v>
      </c>
      <c r="I565" s="24" t="s">
        <v>12</v>
      </c>
      <c r="J565" s="24" t="s">
        <v>10</v>
      </c>
      <c r="K565" s="27">
        <v>70</v>
      </c>
      <c r="L565" s="70">
        <f t="shared" si="20"/>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c r="AG565" s="93">
        <f t="shared" si="21"/>
        <v>0</v>
      </c>
    </row>
    <row r="566" spans="1:33" ht="105.6" hidden="1">
      <c r="A566" s="61" t="s">
        <v>56</v>
      </c>
      <c r="B566" s="24" t="s">
        <v>57</v>
      </c>
      <c r="C566" s="24" t="s">
        <v>58</v>
      </c>
      <c r="D566" s="45" t="s">
        <v>59</v>
      </c>
      <c r="E566" s="45" t="s">
        <v>60</v>
      </c>
      <c r="F566" s="58" t="s">
        <v>61</v>
      </c>
      <c r="G566" s="42" t="s">
        <v>10</v>
      </c>
      <c r="H566" s="26" t="s">
        <v>11</v>
      </c>
      <c r="I566" s="24" t="s">
        <v>9</v>
      </c>
      <c r="J566" s="24" t="s">
        <v>10</v>
      </c>
      <c r="K566" s="27">
        <v>70</v>
      </c>
      <c r="L566" s="70">
        <f t="shared" si="20"/>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c r="AG566" s="93">
        <f t="shared" si="21"/>
        <v>0</v>
      </c>
    </row>
    <row r="567" spans="1:33" ht="105.6" hidden="1">
      <c r="A567" s="61" t="s">
        <v>56</v>
      </c>
      <c r="B567" s="24" t="s">
        <v>57</v>
      </c>
      <c r="C567" s="24" t="s">
        <v>58</v>
      </c>
      <c r="D567" s="45" t="s">
        <v>59</v>
      </c>
      <c r="E567" s="45" t="s">
        <v>60</v>
      </c>
      <c r="F567" s="58" t="s">
        <v>61</v>
      </c>
      <c r="G567" s="42" t="s">
        <v>10</v>
      </c>
      <c r="H567" s="26" t="s">
        <v>11</v>
      </c>
      <c r="I567" s="24" t="s">
        <v>6</v>
      </c>
      <c r="J567" s="24" t="s">
        <v>10</v>
      </c>
      <c r="K567" s="27">
        <v>70</v>
      </c>
      <c r="L567" s="70">
        <f t="shared" si="20"/>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c r="AG567" s="93">
        <f t="shared" si="21"/>
        <v>0</v>
      </c>
    </row>
    <row r="568" spans="1:33" ht="105.6" hidden="1">
      <c r="A568" s="61" t="s">
        <v>56</v>
      </c>
      <c r="B568" s="24" t="s">
        <v>57</v>
      </c>
      <c r="C568" s="24" t="s">
        <v>58</v>
      </c>
      <c r="D568" s="45" t="s">
        <v>59</v>
      </c>
      <c r="E568" s="45" t="s">
        <v>60</v>
      </c>
      <c r="F568" s="58" t="s">
        <v>61</v>
      </c>
      <c r="G568" s="42" t="s">
        <v>10</v>
      </c>
      <c r="H568" s="26" t="s">
        <v>11</v>
      </c>
      <c r="I568" s="24" t="s">
        <v>9</v>
      </c>
      <c r="J568" s="24" t="s">
        <v>10</v>
      </c>
      <c r="K568" s="27">
        <v>70</v>
      </c>
      <c r="L568" s="70">
        <f t="shared" si="20"/>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c r="AG568" s="93">
        <f t="shared" si="21"/>
        <v>0</v>
      </c>
    </row>
    <row r="569" spans="1:33" ht="26.45" hidden="1">
      <c r="A569" s="61" t="s">
        <v>56</v>
      </c>
      <c r="B569" s="24" t="s">
        <v>221</v>
      </c>
      <c r="C569" s="24" t="s">
        <v>222</v>
      </c>
      <c r="D569" s="24" t="s">
        <v>305</v>
      </c>
      <c r="E569" s="24" t="s">
        <v>306</v>
      </c>
      <c r="F569" s="58" t="s">
        <v>61</v>
      </c>
      <c r="G569" s="42" t="s">
        <v>10</v>
      </c>
      <c r="H569" s="26" t="s">
        <v>5</v>
      </c>
      <c r="I569" s="24" t="s">
        <v>6</v>
      </c>
      <c r="J569" s="24" t="s">
        <v>7</v>
      </c>
      <c r="K569" s="27">
        <v>50</v>
      </c>
      <c r="L569" s="70">
        <f t="shared" si="20"/>
        <v>0</v>
      </c>
      <c r="M569" s="24">
        <v>2.5</v>
      </c>
      <c r="N569" s="43" t="s">
        <v>70</v>
      </c>
      <c r="O569" s="43" t="s">
        <v>383</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c r="AG569" s="93">
        <f t="shared" si="21"/>
        <v>0</v>
      </c>
    </row>
    <row r="570" spans="1:33" ht="26.45" hidden="1">
      <c r="A570" s="61" t="s">
        <v>56</v>
      </c>
      <c r="B570" s="24" t="s">
        <v>221</v>
      </c>
      <c r="C570" s="24" t="s">
        <v>222</v>
      </c>
      <c r="D570" s="24" t="s">
        <v>305</v>
      </c>
      <c r="E570" s="24" t="s">
        <v>306</v>
      </c>
      <c r="F570" s="58" t="s">
        <v>61</v>
      </c>
      <c r="G570" s="42" t="s">
        <v>10</v>
      </c>
      <c r="H570" s="26" t="s">
        <v>5</v>
      </c>
      <c r="I570" s="24" t="s">
        <v>12</v>
      </c>
      <c r="J570" s="38" t="s">
        <v>10</v>
      </c>
      <c r="K570" s="53">
        <v>70</v>
      </c>
      <c r="L570" s="70">
        <f t="shared" si="20"/>
        <v>0</v>
      </c>
      <c r="M570" s="24">
        <v>10</v>
      </c>
      <c r="N570" s="43" t="s">
        <v>70</v>
      </c>
      <c r="O570" s="43" t="s">
        <v>383</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c r="AG570" s="93">
        <f t="shared" si="21"/>
        <v>0</v>
      </c>
    </row>
    <row r="571" spans="1:33" ht="26.45" hidden="1">
      <c r="A571" s="61" t="s">
        <v>56</v>
      </c>
      <c r="B571" s="24" t="s">
        <v>221</v>
      </c>
      <c r="C571" s="24" t="s">
        <v>222</v>
      </c>
      <c r="D571" s="24" t="s">
        <v>305</v>
      </c>
      <c r="E571" s="24" t="s">
        <v>306</v>
      </c>
      <c r="F571" s="58" t="s">
        <v>61</v>
      </c>
      <c r="G571" s="42" t="s">
        <v>10</v>
      </c>
      <c r="H571" s="26" t="s">
        <v>5</v>
      </c>
      <c r="I571" s="24" t="s">
        <v>9</v>
      </c>
      <c r="J571" s="38" t="s">
        <v>7</v>
      </c>
      <c r="K571" s="53">
        <v>60</v>
      </c>
      <c r="L571" s="70">
        <f t="shared" si="20"/>
        <v>0</v>
      </c>
      <c r="M571" s="24">
        <v>10</v>
      </c>
      <c r="N571" s="43" t="s">
        <v>70</v>
      </c>
      <c r="O571" s="43" t="s">
        <v>383</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c r="AG571" s="93">
        <f t="shared" si="21"/>
        <v>0</v>
      </c>
    </row>
    <row r="572" spans="1:33" ht="26.45" hidden="1">
      <c r="A572" s="61" t="s">
        <v>56</v>
      </c>
      <c r="B572" s="24" t="s">
        <v>221</v>
      </c>
      <c r="C572" s="24" t="s">
        <v>222</v>
      </c>
      <c r="D572" s="24" t="s">
        <v>305</v>
      </c>
      <c r="E572" s="24" t="s">
        <v>306</v>
      </c>
      <c r="F572" s="58" t="s">
        <v>61</v>
      </c>
      <c r="G572" s="42" t="s">
        <v>10</v>
      </c>
      <c r="H572" s="26" t="s">
        <v>5</v>
      </c>
      <c r="I572" s="24" t="s">
        <v>6</v>
      </c>
      <c r="J572" s="38" t="s">
        <v>7</v>
      </c>
      <c r="K572" s="53">
        <v>50</v>
      </c>
      <c r="L572" s="70">
        <f t="shared" si="20"/>
        <v>0</v>
      </c>
      <c r="M572" s="24">
        <v>10</v>
      </c>
      <c r="N572" s="43" t="s">
        <v>70</v>
      </c>
      <c r="O572" s="43" t="s">
        <v>383</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c r="AG572" s="93">
        <f t="shared" si="21"/>
        <v>0</v>
      </c>
    </row>
    <row r="573" spans="1:33" ht="39.6" hidden="1">
      <c r="A573" s="61" t="s">
        <v>56</v>
      </c>
      <c r="B573" s="24" t="s">
        <v>221</v>
      </c>
      <c r="C573" s="24" t="s">
        <v>222</v>
      </c>
      <c r="D573" s="24" t="s">
        <v>310</v>
      </c>
      <c r="E573" s="24" t="s">
        <v>311</v>
      </c>
      <c r="F573" s="58" t="s">
        <v>61</v>
      </c>
      <c r="G573" s="42" t="s">
        <v>10</v>
      </c>
      <c r="H573" s="26" t="s">
        <v>5</v>
      </c>
      <c r="I573" s="24" t="s">
        <v>12</v>
      </c>
      <c r="J573" s="38" t="s">
        <v>10</v>
      </c>
      <c r="K573" s="53">
        <v>70</v>
      </c>
      <c r="L573" s="70">
        <f t="shared" si="20"/>
        <v>0</v>
      </c>
      <c r="M573" s="24">
        <v>0</v>
      </c>
      <c r="N573" s="43" t="s">
        <v>70</v>
      </c>
      <c r="O573" s="43" t="s">
        <v>312</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c r="AG573" s="93">
        <f t="shared" si="21"/>
        <v>0</v>
      </c>
    </row>
    <row r="574" spans="1:33" ht="39.6" hidden="1">
      <c r="A574" s="61" t="s">
        <v>56</v>
      </c>
      <c r="B574" s="24" t="s">
        <v>221</v>
      </c>
      <c r="C574" s="24" t="s">
        <v>222</v>
      </c>
      <c r="D574" s="24" t="s">
        <v>310</v>
      </c>
      <c r="E574" s="24" t="s">
        <v>311</v>
      </c>
      <c r="F574" s="58" t="s">
        <v>61</v>
      </c>
      <c r="G574" s="42" t="s">
        <v>10</v>
      </c>
      <c r="H574" s="26" t="s">
        <v>5</v>
      </c>
      <c r="I574" s="24" t="s">
        <v>9</v>
      </c>
      <c r="J574" s="38" t="s">
        <v>10</v>
      </c>
      <c r="K574" s="53">
        <v>70</v>
      </c>
      <c r="L574" s="70">
        <f t="shared" si="20"/>
        <v>0</v>
      </c>
      <c r="M574" s="24">
        <v>0</v>
      </c>
      <c r="N574" s="43" t="s">
        <v>70</v>
      </c>
      <c r="O574" s="43" t="s">
        <v>312</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c r="AG574" s="93">
        <f t="shared" si="21"/>
        <v>0</v>
      </c>
    </row>
    <row r="575" spans="1:33" ht="39.6" hidden="1">
      <c r="A575" s="61" t="s">
        <v>56</v>
      </c>
      <c r="B575" s="24" t="s">
        <v>221</v>
      </c>
      <c r="C575" s="24" t="s">
        <v>222</v>
      </c>
      <c r="D575" s="24" t="s">
        <v>310</v>
      </c>
      <c r="E575" s="24" t="s">
        <v>311</v>
      </c>
      <c r="F575" s="58" t="s">
        <v>61</v>
      </c>
      <c r="G575" s="42" t="s">
        <v>10</v>
      </c>
      <c r="H575" s="26" t="s">
        <v>5</v>
      </c>
      <c r="I575" s="24" t="s">
        <v>6</v>
      </c>
      <c r="J575" s="38" t="s">
        <v>10</v>
      </c>
      <c r="K575" s="53">
        <v>70</v>
      </c>
      <c r="L575" s="70">
        <f t="shared" si="20"/>
        <v>0</v>
      </c>
      <c r="M575" s="24">
        <v>0</v>
      </c>
      <c r="N575" s="43" t="s">
        <v>70</v>
      </c>
      <c r="O575" s="43" t="s">
        <v>312</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c r="AG575" s="93">
        <f t="shared" si="21"/>
        <v>0</v>
      </c>
    </row>
    <row r="576" spans="1:33" ht="39.6" hidden="1">
      <c r="A576" s="61" t="s">
        <v>56</v>
      </c>
      <c r="B576" s="24" t="s">
        <v>221</v>
      </c>
      <c r="C576" s="24" t="s">
        <v>222</v>
      </c>
      <c r="D576" s="24" t="s">
        <v>313</v>
      </c>
      <c r="E576" s="24" t="s">
        <v>314</v>
      </c>
      <c r="F576" s="58" t="s">
        <v>61</v>
      </c>
      <c r="G576" s="42" t="s">
        <v>10</v>
      </c>
      <c r="H576" s="26" t="s">
        <v>5</v>
      </c>
      <c r="I576" s="24" t="s">
        <v>12</v>
      </c>
      <c r="J576" s="38" t="s">
        <v>10</v>
      </c>
      <c r="K576" s="53">
        <v>70</v>
      </c>
      <c r="L576" s="70">
        <f t="shared" si="20"/>
        <v>0</v>
      </c>
      <c r="M576" s="24">
        <v>0</v>
      </c>
      <c r="N576" s="43" t="s">
        <v>70</v>
      </c>
      <c r="O576" s="43" t="s">
        <v>315</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c r="AG576" s="93">
        <f t="shared" si="21"/>
        <v>0</v>
      </c>
    </row>
    <row r="577" spans="1:33" ht="39.6" hidden="1">
      <c r="A577" s="61" t="s">
        <v>56</v>
      </c>
      <c r="B577" s="24" t="s">
        <v>221</v>
      </c>
      <c r="C577" s="24" t="s">
        <v>222</v>
      </c>
      <c r="D577" s="24" t="s">
        <v>313</v>
      </c>
      <c r="E577" s="24" t="s">
        <v>314</v>
      </c>
      <c r="F577" s="58" t="s">
        <v>61</v>
      </c>
      <c r="G577" s="42" t="s">
        <v>10</v>
      </c>
      <c r="H577" s="26" t="s">
        <v>5</v>
      </c>
      <c r="I577" s="24" t="s">
        <v>9</v>
      </c>
      <c r="J577" s="38" t="s">
        <v>10</v>
      </c>
      <c r="K577" s="53">
        <v>70</v>
      </c>
      <c r="L577" s="70">
        <f t="shared" si="20"/>
        <v>0</v>
      </c>
      <c r="M577" s="24">
        <v>0</v>
      </c>
      <c r="N577" s="43" t="s">
        <v>70</v>
      </c>
      <c r="O577" s="43" t="s">
        <v>315</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c r="AG577" s="93">
        <f t="shared" si="21"/>
        <v>0</v>
      </c>
    </row>
    <row r="578" spans="1:33" ht="39.6" hidden="1">
      <c r="A578" s="61" t="s">
        <v>56</v>
      </c>
      <c r="B578" s="24" t="s">
        <v>221</v>
      </c>
      <c r="C578" s="24" t="s">
        <v>222</v>
      </c>
      <c r="D578" s="24" t="s">
        <v>313</v>
      </c>
      <c r="E578" s="24" t="s">
        <v>314</v>
      </c>
      <c r="F578" s="58" t="s">
        <v>61</v>
      </c>
      <c r="G578" s="42" t="s">
        <v>10</v>
      </c>
      <c r="H578" s="26" t="s">
        <v>5</v>
      </c>
      <c r="I578" s="24" t="s">
        <v>6</v>
      </c>
      <c r="J578" s="38" t="s">
        <v>10</v>
      </c>
      <c r="K578" s="53">
        <v>70</v>
      </c>
      <c r="L578" s="70">
        <f t="shared" si="20"/>
        <v>0</v>
      </c>
      <c r="M578" s="24">
        <v>0</v>
      </c>
      <c r="N578" s="43" t="s">
        <v>70</v>
      </c>
      <c r="O578" s="43" t="s">
        <v>315</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c r="AG578" s="93">
        <f t="shared" si="21"/>
        <v>0</v>
      </c>
    </row>
    <row r="579" spans="1:33" ht="39.6" hidden="1">
      <c r="A579" s="61" t="s">
        <v>56</v>
      </c>
      <c r="B579" s="24" t="s">
        <v>221</v>
      </c>
      <c r="C579" s="24" t="s">
        <v>222</v>
      </c>
      <c r="D579" s="24" t="s">
        <v>223</v>
      </c>
      <c r="E579" s="24" t="s">
        <v>224</v>
      </c>
      <c r="F579" s="58" t="s">
        <v>61</v>
      </c>
      <c r="G579" s="42" t="s">
        <v>7</v>
      </c>
      <c r="H579" s="26" t="s">
        <v>5</v>
      </c>
      <c r="I579" s="24" t="s">
        <v>12</v>
      </c>
      <c r="J579" s="38" t="s">
        <v>10</v>
      </c>
      <c r="K579" s="53">
        <v>70</v>
      </c>
      <c r="L579" s="70">
        <f t="shared" ref="L579:L642" si="22">(($N579/2.39)/115)*10</f>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c r="AG579" s="93">
        <f t="shared" si="21"/>
        <v>0</v>
      </c>
    </row>
    <row r="580" spans="1:33" ht="39.6" hidden="1">
      <c r="A580" s="61" t="s">
        <v>56</v>
      </c>
      <c r="B580" s="24" t="s">
        <v>221</v>
      </c>
      <c r="C580" s="24" t="s">
        <v>222</v>
      </c>
      <c r="D580" s="24" t="s">
        <v>223</v>
      </c>
      <c r="E580" s="24" t="s">
        <v>224</v>
      </c>
      <c r="F580" s="58" t="s">
        <v>61</v>
      </c>
      <c r="G580" s="42" t="s">
        <v>7</v>
      </c>
      <c r="H580" s="26" t="s">
        <v>5</v>
      </c>
      <c r="I580" s="24" t="s">
        <v>9</v>
      </c>
      <c r="J580" s="38" t="s">
        <v>10</v>
      </c>
      <c r="K580" s="53">
        <v>70</v>
      </c>
      <c r="L580" s="70">
        <f t="shared" si="22"/>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c r="AG580" s="93">
        <f t="shared" si="21"/>
        <v>0</v>
      </c>
    </row>
    <row r="581" spans="1:33" ht="39.6" hidden="1">
      <c r="A581" s="61" t="s">
        <v>56</v>
      </c>
      <c r="B581" s="24" t="s">
        <v>221</v>
      </c>
      <c r="C581" s="24" t="s">
        <v>222</v>
      </c>
      <c r="D581" s="24" t="s">
        <v>223</v>
      </c>
      <c r="E581" s="24" t="s">
        <v>224</v>
      </c>
      <c r="F581" s="58" t="s">
        <v>61</v>
      </c>
      <c r="G581" s="42" t="s">
        <v>7</v>
      </c>
      <c r="H581" s="26" t="s">
        <v>5</v>
      </c>
      <c r="I581" s="24" t="s">
        <v>6</v>
      </c>
      <c r="J581" s="38" t="s">
        <v>10</v>
      </c>
      <c r="K581" s="53">
        <v>70</v>
      </c>
      <c r="L581" s="70">
        <f t="shared" si="22"/>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c r="AG581" s="93">
        <f t="shared" si="21"/>
        <v>0</v>
      </c>
    </row>
    <row r="582" spans="1:33" ht="39.6" hidden="1">
      <c r="A582" s="61" t="s">
        <v>56</v>
      </c>
      <c r="B582" s="24" t="s">
        <v>221</v>
      </c>
      <c r="C582" s="24" t="s">
        <v>222</v>
      </c>
      <c r="D582" s="24" t="s">
        <v>223</v>
      </c>
      <c r="E582" s="24" t="s">
        <v>224</v>
      </c>
      <c r="F582" s="58" t="s">
        <v>61</v>
      </c>
      <c r="G582" s="42" t="s">
        <v>7</v>
      </c>
      <c r="H582" s="26" t="s">
        <v>5</v>
      </c>
      <c r="I582" s="24" t="s">
        <v>12</v>
      </c>
      <c r="J582" s="38" t="s">
        <v>10</v>
      </c>
      <c r="K582" s="53">
        <v>70</v>
      </c>
      <c r="L582" s="70">
        <f t="shared" si="22"/>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c r="AG582" s="93">
        <f t="shared" ref="AG582:AG645" si="23">ROUND(L582,0)</f>
        <v>0</v>
      </c>
    </row>
    <row r="583" spans="1:33" ht="26.45" hidden="1">
      <c r="A583" s="61" t="s">
        <v>56</v>
      </c>
      <c r="B583" s="24" t="s">
        <v>221</v>
      </c>
      <c r="C583" s="24" t="s">
        <v>222</v>
      </c>
      <c r="D583" s="24" t="s">
        <v>223</v>
      </c>
      <c r="E583" s="24" t="s">
        <v>224</v>
      </c>
      <c r="F583" s="58" t="s">
        <v>61</v>
      </c>
      <c r="G583" s="42" t="s">
        <v>7</v>
      </c>
      <c r="H583" s="26" t="s">
        <v>5</v>
      </c>
      <c r="I583" s="24" t="s">
        <v>12</v>
      </c>
      <c r="J583" s="38" t="s">
        <v>10</v>
      </c>
      <c r="K583" s="53">
        <v>70</v>
      </c>
      <c r="L583" s="70">
        <f t="shared" si="22"/>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c r="AG583" s="93">
        <f t="shared" si="23"/>
        <v>0</v>
      </c>
    </row>
    <row r="584" spans="1:33" ht="105.6" hidden="1">
      <c r="A584" s="61" t="s">
        <v>56</v>
      </c>
      <c r="B584" s="24" t="s">
        <v>57</v>
      </c>
      <c r="C584" s="24" t="s">
        <v>58</v>
      </c>
      <c r="D584" s="45" t="s">
        <v>150</v>
      </c>
      <c r="E584" s="45" t="s">
        <v>151</v>
      </c>
      <c r="F584" s="25" t="s">
        <v>204</v>
      </c>
      <c r="G584" s="42" t="s">
        <v>10</v>
      </c>
      <c r="H584" s="26" t="s">
        <v>8</v>
      </c>
      <c r="I584" s="24" t="s">
        <v>12</v>
      </c>
      <c r="J584" s="38" t="s">
        <v>10</v>
      </c>
      <c r="K584" s="53">
        <v>70</v>
      </c>
      <c r="L584" s="70">
        <f t="shared" si="22"/>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c r="AG584" s="93">
        <f t="shared" si="23"/>
        <v>0</v>
      </c>
    </row>
    <row r="585" spans="1:33" ht="105.6" hidden="1">
      <c r="A585" s="61" t="s">
        <v>56</v>
      </c>
      <c r="B585" s="24" t="s">
        <v>57</v>
      </c>
      <c r="C585" s="24" t="s">
        <v>58</v>
      </c>
      <c r="D585" s="45" t="s">
        <v>150</v>
      </c>
      <c r="E585" s="45" t="s">
        <v>151</v>
      </c>
      <c r="F585" s="25" t="s">
        <v>152</v>
      </c>
      <c r="G585" s="42" t="s">
        <v>10</v>
      </c>
      <c r="H585" s="26" t="s">
        <v>8</v>
      </c>
      <c r="I585" s="24" t="s">
        <v>9</v>
      </c>
      <c r="J585" s="38" t="s">
        <v>10</v>
      </c>
      <c r="K585" s="53">
        <v>70</v>
      </c>
      <c r="L585" s="70">
        <f t="shared" si="22"/>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c r="AG585" s="93">
        <f t="shared" si="23"/>
        <v>0</v>
      </c>
    </row>
    <row r="586" spans="1:33" ht="105.6" hidden="1">
      <c r="A586" s="61" t="s">
        <v>56</v>
      </c>
      <c r="B586" s="24" t="s">
        <v>57</v>
      </c>
      <c r="C586" s="24" t="s">
        <v>58</v>
      </c>
      <c r="D586" s="45" t="s">
        <v>150</v>
      </c>
      <c r="E586" s="45" t="s">
        <v>151</v>
      </c>
      <c r="F586" s="25" t="s">
        <v>316</v>
      </c>
      <c r="G586" s="42" t="s">
        <v>10</v>
      </c>
      <c r="H586" s="26" t="s">
        <v>8</v>
      </c>
      <c r="I586" s="24" t="s">
        <v>6</v>
      </c>
      <c r="J586" s="38" t="s">
        <v>10</v>
      </c>
      <c r="K586" s="53">
        <v>70</v>
      </c>
      <c r="L586" s="70">
        <f t="shared" si="22"/>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c r="AG586" s="93">
        <f t="shared" si="23"/>
        <v>0</v>
      </c>
    </row>
    <row r="587" spans="1:33" ht="105.6" hidden="1">
      <c r="A587" s="61" t="s">
        <v>56</v>
      </c>
      <c r="B587" s="24" t="s">
        <v>57</v>
      </c>
      <c r="C587" s="24" t="s">
        <v>58</v>
      </c>
      <c r="D587" s="45" t="s">
        <v>150</v>
      </c>
      <c r="E587" s="45" t="s">
        <v>151</v>
      </c>
      <c r="F587" s="25" t="s">
        <v>204</v>
      </c>
      <c r="G587" s="42" t="s">
        <v>10</v>
      </c>
      <c r="H587" s="26" t="s">
        <v>8</v>
      </c>
      <c r="I587" s="24" t="s">
        <v>12</v>
      </c>
      <c r="J587" s="38" t="s">
        <v>10</v>
      </c>
      <c r="K587" s="53">
        <v>70</v>
      </c>
      <c r="L587" s="70">
        <f t="shared" si="22"/>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c r="AG587" s="93">
        <f t="shared" si="23"/>
        <v>0</v>
      </c>
    </row>
    <row r="588" spans="1:33" ht="105.6" hidden="1">
      <c r="A588" s="61" t="s">
        <v>56</v>
      </c>
      <c r="B588" s="24" t="s">
        <v>57</v>
      </c>
      <c r="C588" s="24" t="s">
        <v>58</v>
      </c>
      <c r="D588" s="45" t="s">
        <v>150</v>
      </c>
      <c r="E588" s="45" t="s">
        <v>151</v>
      </c>
      <c r="F588" s="25" t="s">
        <v>152</v>
      </c>
      <c r="G588" s="42" t="s">
        <v>10</v>
      </c>
      <c r="H588" s="26" t="s">
        <v>8</v>
      </c>
      <c r="I588" s="24" t="s">
        <v>9</v>
      </c>
      <c r="J588" s="38" t="s">
        <v>10</v>
      </c>
      <c r="K588" s="53">
        <v>70</v>
      </c>
      <c r="L588" s="70">
        <f t="shared" si="22"/>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c r="AG588" s="93">
        <f t="shared" si="23"/>
        <v>0</v>
      </c>
    </row>
    <row r="589" spans="1:33" ht="105.6" hidden="1">
      <c r="A589" s="61" t="s">
        <v>56</v>
      </c>
      <c r="B589" s="24" t="s">
        <v>57</v>
      </c>
      <c r="C589" s="24" t="s">
        <v>58</v>
      </c>
      <c r="D589" s="45" t="s">
        <v>150</v>
      </c>
      <c r="E589" s="45" t="s">
        <v>151</v>
      </c>
      <c r="F589" s="25" t="s">
        <v>316</v>
      </c>
      <c r="G589" s="42" t="s">
        <v>10</v>
      </c>
      <c r="H589" s="26" t="s">
        <v>8</v>
      </c>
      <c r="I589" s="24" t="s">
        <v>6</v>
      </c>
      <c r="J589" s="38" t="s">
        <v>10</v>
      </c>
      <c r="K589" s="53">
        <v>70</v>
      </c>
      <c r="L589" s="70">
        <f t="shared" si="22"/>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c r="AG589" s="93">
        <f t="shared" si="23"/>
        <v>0</v>
      </c>
    </row>
    <row r="590" spans="1:33" ht="105.6" hidden="1">
      <c r="A590" s="61" t="s">
        <v>56</v>
      </c>
      <c r="B590" s="24" t="s">
        <v>57</v>
      </c>
      <c r="C590" s="24" t="s">
        <v>58</v>
      </c>
      <c r="D590" s="45" t="s">
        <v>150</v>
      </c>
      <c r="E590" s="45" t="s">
        <v>151</v>
      </c>
      <c r="F590" s="25" t="s">
        <v>204</v>
      </c>
      <c r="G590" s="42" t="s">
        <v>10</v>
      </c>
      <c r="H590" s="26" t="s">
        <v>8</v>
      </c>
      <c r="I590" s="24" t="s">
        <v>12</v>
      </c>
      <c r="J590" s="38" t="s">
        <v>10</v>
      </c>
      <c r="K590" s="53">
        <v>70</v>
      </c>
      <c r="L590" s="70">
        <f t="shared" si="22"/>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c r="AG590" s="93">
        <f t="shared" si="23"/>
        <v>0</v>
      </c>
    </row>
    <row r="591" spans="1:33" ht="105.6" hidden="1">
      <c r="A591" s="61" t="s">
        <v>56</v>
      </c>
      <c r="B591" s="24" t="s">
        <v>57</v>
      </c>
      <c r="C591" s="24" t="s">
        <v>58</v>
      </c>
      <c r="D591" s="45" t="s">
        <v>150</v>
      </c>
      <c r="E591" s="45" t="s">
        <v>151</v>
      </c>
      <c r="F591" s="25" t="s">
        <v>152</v>
      </c>
      <c r="G591" s="42" t="s">
        <v>10</v>
      </c>
      <c r="H591" s="26" t="s">
        <v>8</v>
      </c>
      <c r="I591" s="24" t="s">
        <v>9</v>
      </c>
      <c r="J591" s="38" t="s">
        <v>10</v>
      </c>
      <c r="K591" s="53">
        <v>70</v>
      </c>
      <c r="L591" s="70">
        <f t="shared" si="22"/>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c r="AG591" s="93">
        <f t="shared" si="23"/>
        <v>0</v>
      </c>
    </row>
    <row r="592" spans="1:33" ht="105.6" hidden="1">
      <c r="A592" s="61" t="s">
        <v>56</v>
      </c>
      <c r="B592" s="24" t="s">
        <v>57</v>
      </c>
      <c r="C592" s="24" t="s">
        <v>58</v>
      </c>
      <c r="D592" s="45" t="s">
        <v>150</v>
      </c>
      <c r="E592" s="45" t="s">
        <v>151</v>
      </c>
      <c r="F592" s="25" t="s">
        <v>316</v>
      </c>
      <c r="G592" s="42" t="s">
        <v>10</v>
      </c>
      <c r="H592" s="26" t="s">
        <v>8</v>
      </c>
      <c r="I592" s="24" t="s">
        <v>6</v>
      </c>
      <c r="J592" s="38" t="s">
        <v>10</v>
      </c>
      <c r="K592" s="53">
        <v>70</v>
      </c>
      <c r="L592" s="70">
        <f t="shared" si="22"/>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c r="AG592" s="93">
        <f t="shared" si="23"/>
        <v>0</v>
      </c>
    </row>
    <row r="593" spans="1:33" ht="105.6" hidden="1">
      <c r="A593" s="61" t="s">
        <v>56</v>
      </c>
      <c r="B593" s="24" t="s">
        <v>57</v>
      </c>
      <c r="C593" s="24" t="s">
        <v>58</v>
      </c>
      <c r="D593" s="45" t="s">
        <v>150</v>
      </c>
      <c r="E593" s="45" t="s">
        <v>151</v>
      </c>
      <c r="F593" s="25" t="s">
        <v>204</v>
      </c>
      <c r="G593" s="42" t="s">
        <v>10</v>
      </c>
      <c r="H593" s="26" t="s">
        <v>8</v>
      </c>
      <c r="I593" s="24" t="s">
        <v>12</v>
      </c>
      <c r="J593" s="38" t="s">
        <v>10</v>
      </c>
      <c r="K593" s="53">
        <v>70</v>
      </c>
      <c r="L593" s="70">
        <f t="shared" si="22"/>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c r="AG593" s="93">
        <f t="shared" si="23"/>
        <v>0</v>
      </c>
    </row>
    <row r="594" spans="1:33" ht="105.6" hidden="1">
      <c r="A594" s="61" t="s">
        <v>56</v>
      </c>
      <c r="B594" s="24" t="s">
        <v>57</v>
      </c>
      <c r="C594" s="24" t="s">
        <v>58</v>
      </c>
      <c r="D594" s="45" t="s">
        <v>150</v>
      </c>
      <c r="E594" s="45" t="s">
        <v>151</v>
      </c>
      <c r="F594" s="25" t="s">
        <v>152</v>
      </c>
      <c r="G594" s="42" t="s">
        <v>10</v>
      </c>
      <c r="H594" s="26" t="s">
        <v>8</v>
      </c>
      <c r="I594" s="24" t="s">
        <v>9</v>
      </c>
      <c r="J594" s="38" t="s">
        <v>10</v>
      </c>
      <c r="K594" s="53">
        <v>70</v>
      </c>
      <c r="L594" s="70">
        <f t="shared" si="22"/>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c r="AG594" s="93">
        <f t="shared" si="23"/>
        <v>0</v>
      </c>
    </row>
    <row r="595" spans="1:33" ht="105.6" hidden="1">
      <c r="A595" s="61" t="s">
        <v>56</v>
      </c>
      <c r="B595" s="24" t="s">
        <v>57</v>
      </c>
      <c r="C595" s="24" t="s">
        <v>58</v>
      </c>
      <c r="D595" s="45" t="s">
        <v>150</v>
      </c>
      <c r="E595" s="45" t="s">
        <v>151</v>
      </c>
      <c r="F595" s="25" t="s">
        <v>316</v>
      </c>
      <c r="G595" s="42" t="s">
        <v>10</v>
      </c>
      <c r="H595" s="26" t="s">
        <v>8</v>
      </c>
      <c r="I595" s="24" t="s">
        <v>6</v>
      </c>
      <c r="J595" s="38" t="s">
        <v>10</v>
      </c>
      <c r="K595" s="53">
        <v>70</v>
      </c>
      <c r="L595" s="70">
        <f t="shared" si="22"/>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c r="AG595" s="93">
        <f t="shared" si="23"/>
        <v>0</v>
      </c>
    </row>
    <row r="596" spans="1:33" ht="105.6" hidden="1">
      <c r="A596" s="61" t="s">
        <v>56</v>
      </c>
      <c r="B596" s="24" t="s">
        <v>57</v>
      </c>
      <c r="C596" s="24" t="s">
        <v>58</v>
      </c>
      <c r="D596" s="45" t="s">
        <v>150</v>
      </c>
      <c r="E596" s="45" t="s">
        <v>151</v>
      </c>
      <c r="F596" s="25" t="s">
        <v>316</v>
      </c>
      <c r="G596" s="42" t="s">
        <v>10</v>
      </c>
      <c r="H596" s="26" t="s">
        <v>8</v>
      </c>
      <c r="I596" s="24" t="s">
        <v>6</v>
      </c>
      <c r="J596" s="38" t="s">
        <v>10</v>
      </c>
      <c r="K596" s="53">
        <v>70</v>
      </c>
      <c r="L596" s="70">
        <f t="shared" si="22"/>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c r="AG596" s="93">
        <f t="shared" si="23"/>
        <v>0</v>
      </c>
    </row>
    <row r="597" spans="1:33" ht="105.6" hidden="1">
      <c r="A597" s="61" t="s">
        <v>56</v>
      </c>
      <c r="B597" s="24" t="s">
        <v>57</v>
      </c>
      <c r="C597" s="24" t="s">
        <v>58</v>
      </c>
      <c r="D597" s="45" t="s">
        <v>150</v>
      </c>
      <c r="E597" s="45" t="s">
        <v>151</v>
      </c>
      <c r="F597" s="25" t="s">
        <v>204</v>
      </c>
      <c r="G597" s="42" t="s">
        <v>10</v>
      </c>
      <c r="H597" s="26" t="s">
        <v>11</v>
      </c>
      <c r="I597" s="24" t="s">
        <v>12</v>
      </c>
      <c r="J597" s="38" t="s">
        <v>10</v>
      </c>
      <c r="K597" s="53">
        <v>70</v>
      </c>
      <c r="L597" s="70">
        <f t="shared" si="22"/>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c r="AG597" s="93">
        <f t="shared" si="23"/>
        <v>0</v>
      </c>
    </row>
    <row r="598" spans="1:33" ht="105.6" hidden="1">
      <c r="A598" s="61" t="s">
        <v>56</v>
      </c>
      <c r="B598" s="24" t="s">
        <v>57</v>
      </c>
      <c r="C598" s="24" t="s">
        <v>58</v>
      </c>
      <c r="D598" s="45" t="s">
        <v>150</v>
      </c>
      <c r="E598" s="45" t="s">
        <v>151</v>
      </c>
      <c r="F598" s="25" t="s">
        <v>152</v>
      </c>
      <c r="G598" s="42" t="s">
        <v>10</v>
      </c>
      <c r="H598" s="26" t="s">
        <v>11</v>
      </c>
      <c r="I598" s="24" t="s">
        <v>9</v>
      </c>
      <c r="J598" s="38" t="s">
        <v>10</v>
      </c>
      <c r="K598" s="53">
        <v>70</v>
      </c>
      <c r="L598" s="70">
        <f t="shared" si="22"/>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c r="AG598" s="93">
        <f t="shared" si="23"/>
        <v>0</v>
      </c>
    </row>
    <row r="599" spans="1:33" ht="105.6" hidden="1">
      <c r="A599" s="61" t="s">
        <v>56</v>
      </c>
      <c r="B599" s="24" t="s">
        <v>57</v>
      </c>
      <c r="C599" s="24" t="s">
        <v>58</v>
      </c>
      <c r="D599" s="45" t="s">
        <v>150</v>
      </c>
      <c r="E599" s="45" t="s">
        <v>151</v>
      </c>
      <c r="F599" s="25" t="s">
        <v>316</v>
      </c>
      <c r="G599" s="42" t="s">
        <v>10</v>
      </c>
      <c r="H599" s="26" t="s">
        <v>11</v>
      </c>
      <c r="I599" s="24" t="s">
        <v>6</v>
      </c>
      <c r="J599" s="38" t="s">
        <v>10</v>
      </c>
      <c r="K599" s="53">
        <v>70</v>
      </c>
      <c r="L599" s="70">
        <f t="shared" si="22"/>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c r="AG599" s="93">
        <f t="shared" si="23"/>
        <v>0</v>
      </c>
    </row>
    <row r="600" spans="1:33" ht="105.6" hidden="1">
      <c r="A600" s="61" t="s">
        <v>56</v>
      </c>
      <c r="B600" s="24" t="s">
        <v>57</v>
      </c>
      <c r="C600" s="24" t="s">
        <v>58</v>
      </c>
      <c r="D600" s="45" t="s">
        <v>150</v>
      </c>
      <c r="E600" s="45" t="s">
        <v>151</v>
      </c>
      <c r="F600" s="25" t="s">
        <v>204</v>
      </c>
      <c r="G600" s="42" t="s">
        <v>10</v>
      </c>
      <c r="H600" s="26" t="s">
        <v>11</v>
      </c>
      <c r="I600" s="24" t="s">
        <v>12</v>
      </c>
      <c r="J600" s="38" t="s">
        <v>10</v>
      </c>
      <c r="K600" s="53">
        <v>70</v>
      </c>
      <c r="L600" s="70">
        <f t="shared" si="22"/>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c r="AG600" s="93">
        <f t="shared" si="23"/>
        <v>0</v>
      </c>
    </row>
    <row r="601" spans="1:33" ht="105.6" hidden="1">
      <c r="A601" s="61" t="s">
        <v>56</v>
      </c>
      <c r="B601" s="24" t="s">
        <v>57</v>
      </c>
      <c r="C601" s="24" t="s">
        <v>58</v>
      </c>
      <c r="D601" s="45" t="s">
        <v>150</v>
      </c>
      <c r="E601" s="45" t="s">
        <v>151</v>
      </c>
      <c r="F601" s="25" t="s">
        <v>152</v>
      </c>
      <c r="G601" s="42" t="s">
        <v>10</v>
      </c>
      <c r="H601" s="26" t="s">
        <v>11</v>
      </c>
      <c r="I601" s="24" t="s">
        <v>9</v>
      </c>
      <c r="J601" s="38" t="s">
        <v>10</v>
      </c>
      <c r="K601" s="53">
        <v>70</v>
      </c>
      <c r="L601" s="70">
        <f t="shared" si="22"/>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c r="AG601" s="93">
        <f t="shared" si="23"/>
        <v>0</v>
      </c>
    </row>
    <row r="602" spans="1:33" ht="105.6" hidden="1">
      <c r="A602" s="61" t="s">
        <v>56</v>
      </c>
      <c r="B602" s="24" t="s">
        <v>57</v>
      </c>
      <c r="C602" s="24" t="s">
        <v>58</v>
      </c>
      <c r="D602" s="45" t="s">
        <v>150</v>
      </c>
      <c r="E602" s="45" t="s">
        <v>151</v>
      </c>
      <c r="F602" s="25" t="s">
        <v>316</v>
      </c>
      <c r="G602" s="42" t="s">
        <v>10</v>
      </c>
      <c r="H602" s="26" t="s">
        <v>11</v>
      </c>
      <c r="I602" s="24" t="s">
        <v>6</v>
      </c>
      <c r="J602" s="38" t="s">
        <v>10</v>
      </c>
      <c r="K602" s="53">
        <v>70</v>
      </c>
      <c r="L602" s="70">
        <f t="shared" si="22"/>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c r="AG602" s="93">
        <f t="shared" si="23"/>
        <v>0</v>
      </c>
    </row>
    <row r="603" spans="1:33" ht="105.6" hidden="1">
      <c r="A603" s="61" t="s">
        <v>56</v>
      </c>
      <c r="B603" s="24" t="s">
        <v>57</v>
      </c>
      <c r="C603" s="24" t="s">
        <v>58</v>
      </c>
      <c r="D603" s="45" t="s">
        <v>150</v>
      </c>
      <c r="E603" s="45" t="s">
        <v>151</v>
      </c>
      <c r="F603" s="25" t="s">
        <v>204</v>
      </c>
      <c r="G603" s="42" t="s">
        <v>10</v>
      </c>
      <c r="H603" s="26" t="s">
        <v>11</v>
      </c>
      <c r="I603" s="24" t="s">
        <v>12</v>
      </c>
      <c r="J603" s="38" t="s">
        <v>10</v>
      </c>
      <c r="K603" s="53">
        <v>70</v>
      </c>
      <c r="L603" s="70">
        <f t="shared" si="22"/>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c r="AG603" s="93">
        <f t="shared" si="23"/>
        <v>0</v>
      </c>
    </row>
    <row r="604" spans="1:33" ht="105.6" hidden="1">
      <c r="A604" s="61" t="s">
        <v>56</v>
      </c>
      <c r="B604" s="24" t="s">
        <v>57</v>
      </c>
      <c r="C604" s="24" t="s">
        <v>58</v>
      </c>
      <c r="D604" s="45" t="s">
        <v>150</v>
      </c>
      <c r="E604" s="45" t="s">
        <v>151</v>
      </c>
      <c r="F604" s="25" t="s">
        <v>152</v>
      </c>
      <c r="G604" s="42" t="s">
        <v>10</v>
      </c>
      <c r="H604" s="26" t="s">
        <v>11</v>
      </c>
      <c r="I604" s="24" t="s">
        <v>9</v>
      </c>
      <c r="J604" s="38" t="s">
        <v>10</v>
      </c>
      <c r="K604" s="53">
        <v>70</v>
      </c>
      <c r="L604" s="70">
        <f t="shared" si="22"/>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c r="AG604" s="93">
        <f t="shared" si="23"/>
        <v>0</v>
      </c>
    </row>
    <row r="605" spans="1:33" ht="105.6" hidden="1">
      <c r="A605" s="61" t="s">
        <v>56</v>
      </c>
      <c r="B605" s="24" t="s">
        <v>57</v>
      </c>
      <c r="C605" s="24" t="s">
        <v>58</v>
      </c>
      <c r="D605" s="45" t="s">
        <v>150</v>
      </c>
      <c r="E605" s="45" t="s">
        <v>151</v>
      </c>
      <c r="F605" s="25" t="s">
        <v>316</v>
      </c>
      <c r="G605" s="42" t="s">
        <v>10</v>
      </c>
      <c r="H605" s="26" t="s">
        <v>11</v>
      </c>
      <c r="I605" s="24" t="s">
        <v>6</v>
      </c>
      <c r="J605" s="38" t="s">
        <v>10</v>
      </c>
      <c r="K605" s="53">
        <v>70</v>
      </c>
      <c r="L605" s="70">
        <f t="shared" si="22"/>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c r="AG605" s="93">
        <f t="shared" si="23"/>
        <v>0</v>
      </c>
    </row>
    <row r="606" spans="1:33" ht="105.6" hidden="1">
      <c r="A606" s="61" t="s">
        <v>56</v>
      </c>
      <c r="B606" s="24" t="s">
        <v>57</v>
      </c>
      <c r="C606" s="24" t="s">
        <v>58</v>
      </c>
      <c r="D606" s="45" t="s">
        <v>150</v>
      </c>
      <c r="E606" s="45" t="s">
        <v>151</v>
      </c>
      <c r="F606" s="25" t="s">
        <v>204</v>
      </c>
      <c r="G606" s="42" t="s">
        <v>10</v>
      </c>
      <c r="H606" s="26" t="s">
        <v>11</v>
      </c>
      <c r="I606" s="24" t="s">
        <v>12</v>
      </c>
      <c r="J606" s="38" t="s">
        <v>10</v>
      </c>
      <c r="K606" s="53">
        <v>70</v>
      </c>
      <c r="L606" s="70">
        <f t="shared" si="22"/>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c r="AG606" s="93">
        <f t="shared" si="23"/>
        <v>0</v>
      </c>
    </row>
    <row r="607" spans="1:33" ht="105.6" hidden="1">
      <c r="A607" s="61" t="s">
        <v>56</v>
      </c>
      <c r="B607" s="24" t="s">
        <v>57</v>
      </c>
      <c r="C607" s="24" t="s">
        <v>58</v>
      </c>
      <c r="D607" s="45" t="s">
        <v>150</v>
      </c>
      <c r="E607" s="45" t="s">
        <v>151</v>
      </c>
      <c r="F607" s="25" t="s">
        <v>152</v>
      </c>
      <c r="G607" s="42" t="s">
        <v>10</v>
      </c>
      <c r="H607" s="26" t="s">
        <v>11</v>
      </c>
      <c r="I607" s="24" t="s">
        <v>9</v>
      </c>
      <c r="J607" s="38" t="s">
        <v>10</v>
      </c>
      <c r="K607" s="53">
        <v>70</v>
      </c>
      <c r="L607" s="70">
        <f t="shared" si="22"/>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c r="AG607" s="93">
        <f t="shared" si="23"/>
        <v>0</v>
      </c>
    </row>
    <row r="608" spans="1:33" ht="105.6" hidden="1">
      <c r="A608" s="61" t="s">
        <v>56</v>
      </c>
      <c r="B608" s="24" t="s">
        <v>57</v>
      </c>
      <c r="C608" s="24" t="s">
        <v>58</v>
      </c>
      <c r="D608" s="45" t="s">
        <v>150</v>
      </c>
      <c r="E608" s="45" t="s">
        <v>151</v>
      </c>
      <c r="F608" s="25" t="s">
        <v>316</v>
      </c>
      <c r="G608" s="42" t="s">
        <v>10</v>
      </c>
      <c r="H608" s="26" t="s">
        <v>11</v>
      </c>
      <c r="I608" s="24" t="s">
        <v>6</v>
      </c>
      <c r="J608" s="38" t="s">
        <v>10</v>
      </c>
      <c r="K608" s="53">
        <v>70</v>
      </c>
      <c r="L608" s="70">
        <f t="shared" si="22"/>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c r="AG608" s="93">
        <f t="shared" si="23"/>
        <v>0</v>
      </c>
    </row>
    <row r="609" spans="1:33" ht="105.6" hidden="1">
      <c r="A609" s="61" t="s">
        <v>56</v>
      </c>
      <c r="B609" s="24" t="s">
        <v>57</v>
      </c>
      <c r="C609" s="24" t="s">
        <v>58</v>
      </c>
      <c r="D609" s="45" t="s">
        <v>150</v>
      </c>
      <c r="E609" s="45" t="s">
        <v>151</v>
      </c>
      <c r="F609" s="25" t="s">
        <v>204</v>
      </c>
      <c r="G609" s="42" t="s">
        <v>10</v>
      </c>
      <c r="H609" s="26" t="s">
        <v>11</v>
      </c>
      <c r="I609" s="24" t="s">
        <v>12</v>
      </c>
      <c r="J609" s="38" t="s">
        <v>10</v>
      </c>
      <c r="K609" s="53">
        <v>70</v>
      </c>
      <c r="L609" s="70">
        <f t="shared" si="22"/>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c r="AG609" s="93">
        <f t="shared" si="23"/>
        <v>0</v>
      </c>
    </row>
    <row r="610" spans="1:33" ht="105.6" hidden="1">
      <c r="A610" s="61" t="s">
        <v>56</v>
      </c>
      <c r="B610" s="24" t="s">
        <v>57</v>
      </c>
      <c r="C610" s="24" t="s">
        <v>58</v>
      </c>
      <c r="D610" s="45" t="s">
        <v>150</v>
      </c>
      <c r="E610" s="45" t="s">
        <v>151</v>
      </c>
      <c r="F610" s="25" t="s">
        <v>152</v>
      </c>
      <c r="G610" s="42" t="s">
        <v>10</v>
      </c>
      <c r="H610" s="26" t="s">
        <v>11</v>
      </c>
      <c r="I610" s="24" t="s">
        <v>9</v>
      </c>
      <c r="J610" s="38" t="s">
        <v>10</v>
      </c>
      <c r="K610" s="53">
        <v>70</v>
      </c>
      <c r="L610" s="70">
        <f t="shared" si="22"/>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c r="AG610" s="93">
        <f t="shared" si="23"/>
        <v>0</v>
      </c>
    </row>
    <row r="611" spans="1:33" ht="105.6" hidden="1">
      <c r="A611" s="61" t="s">
        <v>56</v>
      </c>
      <c r="B611" s="24" t="s">
        <v>57</v>
      </c>
      <c r="C611" s="24" t="s">
        <v>58</v>
      </c>
      <c r="D611" s="45" t="s">
        <v>150</v>
      </c>
      <c r="E611" s="45" t="s">
        <v>151</v>
      </c>
      <c r="F611" s="25" t="s">
        <v>316</v>
      </c>
      <c r="G611" s="42" t="s">
        <v>10</v>
      </c>
      <c r="H611" s="26" t="s">
        <v>11</v>
      </c>
      <c r="I611" s="24" t="s">
        <v>6</v>
      </c>
      <c r="J611" s="38" t="s">
        <v>10</v>
      </c>
      <c r="K611" s="53">
        <v>70</v>
      </c>
      <c r="L611" s="70">
        <f t="shared" si="22"/>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c r="AG611" s="93">
        <f t="shared" si="23"/>
        <v>0</v>
      </c>
    </row>
    <row r="612" spans="1:33" ht="26.45" hidden="1">
      <c r="A612" s="61" t="s">
        <v>56</v>
      </c>
      <c r="B612" s="24" t="s">
        <v>221</v>
      </c>
      <c r="C612" s="24" t="s">
        <v>222</v>
      </c>
      <c r="D612" s="24" t="s">
        <v>223</v>
      </c>
      <c r="E612" s="24" t="s">
        <v>224</v>
      </c>
      <c r="F612" s="58" t="s">
        <v>61</v>
      </c>
      <c r="G612" s="42" t="s">
        <v>7</v>
      </c>
      <c r="H612" s="26" t="s">
        <v>5</v>
      </c>
      <c r="I612" s="24" t="s">
        <v>6</v>
      </c>
      <c r="J612" s="38" t="s">
        <v>10</v>
      </c>
      <c r="K612" s="53">
        <v>70</v>
      </c>
      <c r="L612" s="70">
        <f t="shared" si="22"/>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c r="AG612" s="93">
        <f t="shared" si="23"/>
        <v>0</v>
      </c>
    </row>
    <row r="613" spans="1:33" ht="105.6" hidden="1">
      <c r="A613" s="61" t="s">
        <v>56</v>
      </c>
      <c r="B613" s="24" t="s">
        <v>259</v>
      </c>
      <c r="C613" s="24" t="s">
        <v>260</v>
      </c>
      <c r="D613" s="46" t="s">
        <v>317</v>
      </c>
      <c r="E613" s="46" t="s">
        <v>318</v>
      </c>
      <c r="F613" s="25" t="s">
        <v>319</v>
      </c>
      <c r="G613" s="42" t="s">
        <v>10</v>
      </c>
      <c r="H613" s="26" t="s">
        <v>5</v>
      </c>
      <c r="I613" s="24" t="s">
        <v>12</v>
      </c>
      <c r="J613" s="38" t="s">
        <v>10</v>
      </c>
      <c r="K613" s="53">
        <v>70</v>
      </c>
      <c r="L613" s="70">
        <f t="shared" si="22"/>
        <v>0</v>
      </c>
      <c r="M613" s="24">
        <v>0</v>
      </c>
      <c r="N613" s="43" t="s">
        <v>70</v>
      </c>
      <c r="O613" s="43" t="s">
        <v>320</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c r="AG613" s="93">
        <f t="shared" si="23"/>
        <v>0</v>
      </c>
    </row>
    <row r="614" spans="1:33" ht="105.6" hidden="1">
      <c r="A614" s="61" t="s">
        <v>56</v>
      </c>
      <c r="B614" s="24" t="s">
        <v>259</v>
      </c>
      <c r="C614" s="24" t="s">
        <v>260</v>
      </c>
      <c r="D614" s="46" t="s">
        <v>317</v>
      </c>
      <c r="E614" s="46" t="s">
        <v>318</v>
      </c>
      <c r="F614" s="25" t="s">
        <v>319</v>
      </c>
      <c r="G614" s="42" t="s">
        <v>10</v>
      </c>
      <c r="H614" s="26" t="s">
        <v>5</v>
      </c>
      <c r="I614" s="24" t="s">
        <v>9</v>
      </c>
      <c r="J614" s="38" t="s">
        <v>10</v>
      </c>
      <c r="K614" s="53">
        <v>70</v>
      </c>
      <c r="L614" s="70">
        <f t="shared" si="22"/>
        <v>0</v>
      </c>
      <c r="M614" s="24">
        <v>0</v>
      </c>
      <c r="N614" s="43" t="s">
        <v>70</v>
      </c>
      <c r="O614" s="43" t="s">
        <v>320</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c r="AG614" s="93">
        <f t="shared" si="23"/>
        <v>0</v>
      </c>
    </row>
    <row r="615" spans="1:33" ht="105.6" hidden="1">
      <c r="A615" s="61" t="s">
        <v>56</v>
      </c>
      <c r="B615" s="24" t="s">
        <v>259</v>
      </c>
      <c r="C615" s="24" t="s">
        <v>260</v>
      </c>
      <c r="D615" s="46" t="s">
        <v>317</v>
      </c>
      <c r="E615" s="46" t="s">
        <v>318</v>
      </c>
      <c r="F615" s="25" t="s">
        <v>319</v>
      </c>
      <c r="G615" s="42" t="s">
        <v>10</v>
      </c>
      <c r="H615" s="26" t="s">
        <v>5</v>
      </c>
      <c r="I615" s="24" t="s">
        <v>6</v>
      </c>
      <c r="J615" s="24" t="s">
        <v>10</v>
      </c>
      <c r="K615" s="27">
        <v>70</v>
      </c>
      <c r="L615" s="70">
        <f t="shared" si="22"/>
        <v>0</v>
      </c>
      <c r="M615" s="24">
        <v>0</v>
      </c>
      <c r="N615" s="43" t="s">
        <v>70</v>
      </c>
      <c r="O615" s="43" t="s">
        <v>320</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c r="AG615" s="93">
        <f t="shared" si="23"/>
        <v>0</v>
      </c>
    </row>
    <row r="616" spans="1:33" ht="79.150000000000006" hidden="1">
      <c r="A616" s="61" t="s">
        <v>56</v>
      </c>
      <c r="B616" s="28" t="s">
        <v>216</v>
      </c>
      <c r="C616" s="28" t="s">
        <v>217</v>
      </c>
      <c r="D616" s="45" t="s">
        <v>321</v>
      </c>
      <c r="E616" s="45" t="s">
        <v>322</v>
      </c>
      <c r="F616" s="58" t="s">
        <v>61</v>
      </c>
      <c r="G616" s="42" t="s">
        <v>10</v>
      </c>
      <c r="H616" s="26" t="s">
        <v>5</v>
      </c>
      <c r="I616" s="24" t="s">
        <v>6</v>
      </c>
      <c r="J616" s="24" t="s">
        <v>7</v>
      </c>
      <c r="K616" s="27">
        <v>40</v>
      </c>
      <c r="L616" s="70">
        <f t="shared" si="22"/>
        <v>1.0915044569765327E-2</v>
      </c>
      <c r="M616" s="24">
        <v>90</v>
      </c>
      <c r="N616" s="43" t="s">
        <v>323</v>
      </c>
      <c r="O616" s="43" t="s">
        <v>324</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c r="AG616" s="93">
        <f t="shared" si="23"/>
        <v>0</v>
      </c>
    </row>
    <row r="617" spans="1:33" ht="26.45" hidden="1">
      <c r="A617" s="56" t="s">
        <v>56</v>
      </c>
      <c r="B617" s="24" t="s">
        <v>66</v>
      </c>
      <c r="C617" s="24" t="s">
        <v>67</v>
      </c>
      <c r="D617" s="45" t="s">
        <v>72</v>
      </c>
      <c r="E617" s="45" t="s">
        <v>73</v>
      </c>
      <c r="F617" s="58" t="s">
        <v>61</v>
      </c>
      <c r="G617" s="42" t="s">
        <v>7</v>
      </c>
      <c r="H617" s="26" t="s">
        <v>5</v>
      </c>
      <c r="I617" s="24" t="s">
        <v>9</v>
      </c>
      <c r="J617" s="24" t="s">
        <v>10</v>
      </c>
      <c r="K617" s="27">
        <v>70</v>
      </c>
      <c r="L617" s="70">
        <f t="shared" si="22"/>
        <v>3.6383481899217751E-2</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c r="AG617" s="93">
        <f t="shared" si="23"/>
        <v>0</v>
      </c>
    </row>
    <row r="618" spans="1:33" ht="39.6" hidden="1">
      <c r="A618" s="56" t="s">
        <v>56</v>
      </c>
      <c r="B618" s="24" t="s">
        <v>66</v>
      </c>
      <c r="C618" s="24" t="s">
        <v>67</v>
      </c>
      <c r="D618" s="45" t="s">
        <v>101</v>
      </c>
      <c r="E618" s="45" t="s">
        <v>102</v>
      </c>
      <c r="F618" s="58" t="s">
        <v>61</v>
      </c>
      <c r="G618" s="42" t="s">
        <v>7</v>
      </c>
      <c r="H618" s="26" t="s">
        <v>5</v>
      </c>
      <c r="I618" s="24" t="s">
        <v>6</v>
      </c>
      <c r="J618" s="24" t="s">
        <v>10</v>
      </c>
      <c r="K618" s="27">
        <v>70</v>
      </c>
      <c r="L618" s="70">
        <f t="shared" si="22"/>
        <v>3.6383481899217751E-2</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c r="AG618" s="93">
        <f t="shared" si="23"/>
        <v>0</v>
      </c>
    </row>
    <row r="619" spans="1:33" ht="52.9" hidden="1">
      <c r="A619" s="56" t="s">
        <v>56</v>
      </c>
      <c r="B619" s="24" t="s">
        <v>75</v>
      </c>
      <c r="C619" s="24" t="s">
        <v>76</v>
      </c>
      <c r="D619" s="41" t="s">
        <v>165</v>
      </c>
      <c r="E619" s="41" t="s">
        <v>166</v>
      </c>
      <c r="F619" s="58" t="s">
        <v>61</v>
      </c>
      <c r="G619" s="42" t="s">
        <v>7</v>
      </c>
      <c r="H619" s="26" t="s">
        <v>5</v>
      </c>
      <c r="I619" s="24" t="s">
        <v>6</v>
      </c>
      <c r="J619" s="24" t="s">
        <v>7</v>
      </c>
      <c r="K619" s="27">
        <v>50</v>
      </c>
      <c r="L619" s="70">
        <f t="shared" si="22"/>
        <v>3.6383481899217751E-2</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c r="AG619" s="93">
        <f t="shared" si="23"/>
        <v>0</v>
      </c>
    </row>
    <row r="620" spans="1:33" ht="92.45" hidden="1">
      <c r="A620" s="61" t="s">
        <v>56</v>
      </c>
      <c r="B620" s="24" t="s">
        <v>84</v>
      </c>
      <c r="C620" s="24" t="s">
        <v>85</v>
      </c>
      <c r="D620" s="45" t="s">
        <v>235</v>
      </c>
      <c r="E620" s="45" t="s">
        <v>236</v>
      </c>
      <c r="F620" s="58" t="s">
        <v>61</v>
      </c>
      <c r="G620" s="42" t="s">
        <v>7</v>
      </c>
      <c r="H620" s="26" t="s">
        <v>8</v>
      </c>
      <c r="I620" s="24" t="s">
        <v>12</v>
      </c>
      <c r="J620" s="24" t="s">
        <v>10</v>
      </c>
      <c r="K620" s="27">
        <v>70</v>
      </c>
      <c r="L620" s="70">
        <f t="shared" si="22"/>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c r="AG620" s="93">
        <f t="shared" si="23"/>
        <v>0</v>
      </c>
    </row>
    <row r="621" spans="1:33" ht="92.45" hidden="1">
      <c r="A621" s="61" t="s">
        <v>56</v>
      </c>
      <c r="B621" s="24" t="s">
        <v>84</v>
      </c>
      <c r="C621" s="24" t="s">
        <v>85</v>
      </c>
      <c r="D621" s="45" t="s">
        <v>235</v>
      </c>
      <c r="E621" s="45" t="s">
        <v>236</v>
      </c>
      <c r="F621" s="58" t="s">
        <v>61</v>
      </c>
      <c r="G621" s="42" t="s">
        <v>7</v>
      </c>
      <c r="H621" s="26" t="s">
        <v>8</v>
      </c>
      <c r="I621" s="24" t="s">
        <v>9</v>
      </c>
      <c r="J621" s="24" t="s">
        <v>10</v>
      </c>
      <c r="K621" s="27">
        <v>70</v>
      </c>
      <c r="L621" s="70">
        <f t="shared" si="22"/>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c r="AG621" s="93">
        <f t="shared" si="23"/>
        <v>0</v>
      </c>
    </row>
    <row r="622" spans="1:33" ht="92.45" hidden="1">
      <c r="A622" s="61" t="s">
        <v>56</v>
      </c>
      <c r="B622" s="24" t="s">
        <v>84</v>
      </c>
      <c r="C622" s="24" t="s">
        <v>85</v>
      </c>
      <c r="D622" s="45" t="s">
        <v>235</v>
      </c>
      <c r="E622" s="45" t="s">
        <v>236</v>
      </c>
      <c r="F622" s="58" t="s">
        <v>61</v>
      </c>
      <c r="G622" s="42" t="s">
        <v>7</v>
      </c>
      <c r="H622" s="26" t="s">
        <v>8</v>
      </c>
      <c r="I622" s="24" t="s">
        <v>6</v>
      </c>
      <c r="J622" s="24" t="s">
        <v>10</v>
      </c>
      <c r="K622" s="27">
        <v>70</v>
      </c>
      <c r="L622" s="70">
        <f t="shared" si="22"/>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c r="AG622" s="93">
        <f t="shared" si="23"/>
        <v>0</v>
      </c>
    </row>
    <row r="623" spans="1:33" ht="92.45" hidden="1">
      <c r="A623" s="61" t="s">
        <v>56</v>
      </c>
      <c r="B623" s="24" t="s">
        <v>84</v>
      </c>
      <c r="C623" s="24" t="s">
        <v>85</v>
      </c>
      <c r="D623" s="45" t="s">
        <v>235</v>
      </c>
      <c r="E623" s="45" t="s">
        <v>236</v>
      </c>
      <c r="F623" s="58" t="s">
        <v>61</v>
      </c>
      <c r="G623" s="42" t="s">
        <v>7</v>
      </c>
      <c r="H623" s="26" t="s">
        <v>8</v>
      </c>
      <c r="I623" s="24" t="s">
        <v>12</v>
      </c>
      <c r="J623" s="24" t="s">
        <v>10</v>
      </c>
      <c r="K623" s="27">
        <v>70</v>
      </c>
      <c r="L623" s="70">
        <f t="shared" si="22"/>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c r="AG623" s="93">
        <f t="shared" si="23"/>
        <v>0</v>
      </c>
    </row>
    <row r="624" spans="1:33" ht="92.45" hidden="1">
      <c r="A624" s="61" t="s">
        <v>56</v>
      </c>
      <c r="B624" s="24" t="s">
        <v>84</v>
      </c>
      <c r="C624" s="24" t="s">
        <v>85</v>
      </c>
      <c r="D624" s="45" t="s">
        <v>235</v>
      </c>
      <c r="E624" s="45" t="s">
        <v>236</v>
      </c>
      <c r="F624" s="58" t="s">
        <v>61</v>
      </c>
      <c r="G624" s="42" t="s">
        <v>7</v>
      </c>
      <c r="H624" s="26" t="s">
        <v>8</v>
      </c>
      <c r="I624" s="24" t="s">
        <v>9</v>
      </c>
      <c r="J624" s="24" t="s">
        <v>10</v>
      </c>
      <c r="K624" s="27">
        <v>70</v>
      </c>
      <c r="L624" s="70">
        <f t="shared" si="22"/>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c r="AG624" s="93">
        <f t="shared" si="23"/>
        <v>0</v>
      </c>
    </row>
    <row r="625" spans="1:33" ht="92.45" hidden="1">
      <c r="A625" s="61" t="s">
        <v>56</v>
      </c>
      <c r="B625" s="24" t="s">
        <v>84</v>
      </c>
      <c r="C625" s="24" t="s">
        <v>85</v>
      </c>
      <c r="D625" s="45" t="s">
        <v>235</v>
      </c>
      <c r="E625" s="45" t="s">
        <v>236</v>
      </c>
      <c r="F625" s="58" t="s">
        <v>61</v>
      </c>
      <c r="G625" s="42" t="s">
        <v>7</v>
      </c>
      <c r="H625" s="26" t="s">
        <v>8</v>
      </c>
      <c r="I625" s="24" t="s">
        <v>6</v>
      </c>
      <c r="J625" s="24" t="s">
        <v>10</v>
      </c>
      <c r="K625" s="27">
        <v>70</v>
      </c>
      <c r="L625" s="70">
        <f t="shared" si="22"/>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c r="AG625" s="93">
        <f t="shared" si="23"/>
        <v>0</v>
      </c>
    </row>
    <row r="626" spans="1:33" ht="92.45" hidden="1">
      <c r="A626" s="61" t="s">
        <v>56</v>
      </c>
      <c r="B626" s="24" t="s">
        <v>84</v>
      </c>
      <c r="C626" s="24" t="s">
        <v>85</v>
      </c>
      <c r="D626" s="45" t="s">
        <v>235</v>
      </c>
      <c r="E626" s="45" t="s">
        <v>236</v>
      </c>
      <c r="F626" s="58" t="s">
        <v>61</v>
      </c>
      <c r="G626" s="42" t="s">
        <v>7</v>
      </c>
      <c r="H626" s="26" t="s">
        <v>8</v>
      </c>
      <c r="I626" s="24" t="s">
        <v>12</v>
      </c>
      <c r="J626" s="24" t="s">
        <v>10</v>
      </c>
      <c r="K626" s="27">
        <v>70</v>
      </c>
      <c r="L626" s="70">
        <f t="shared" si="22"/>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c r="AG626" s="93">
        <f t="shared" si="23"/>
        <v>0</v>
      </c>
    </row>
    <row r="627" spans="1:33" ht="92.45" hidden="1">
      <c r="A627" s="61" t="s">
        <v>56</v>
      </c>
      <c r="B627" s="24" t="s">
        <v>84</v>
      </c>
      <c r="C627" s="24" t="s">
        <v>85</v>
      </c>
      <c r="D627" s="45" t="s">
        <v>235</v>
      </c>
      <c r="E627" s="45" t="s">
        <v>236</v>
      </c>
      <c r="F627" s="58" t="s">
        <v>61</v>
      </c>
      <c r="G627" s="42" t="s">
        <v>7</v>
      </c>
      <c r="H627" s="26" t="s">
        <v>8</v>
      </c>
      <c r="I627" s="24" t="s">
        <v>9</v>
      </c>
      <c r="J627" s="24" t="s">
        <v>10</v>
      </c>
      <c r="K627" s="27">
        <v>70</v>
      </c>
      <c r="L627" s="70">
        <f t="shared" si="22"/>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c r="AG627" s="93">
        <f t="shared" si="23"/>
        <v>0</v>
      </c>
    </row>
    <row r="628" spans="1:33" ht="92.45" hidden="1">
      <c r="A628" s="61" t="s">
        <v>56</v>
      </c>
      <c r="B628" s="24" t="s">
        <v>84</v>
      </c>
      <c r="C628" s="24" t="s">
        <v>85</v>
      </c>
      <c r="D628" s="45" t="s">
        <v>235</v>
      </c>
      <c r="E628" s="45" t="s">
        <v>236</v>
      </c>
      <c r="F628" s="58" t="s">
        <v>61</v>
      </c>
      <c r="G628" s="42" t="s">
        <v>7</v>
      </c>
      <c r="H628" s="26" t="s">
        <v>8</v>
      </c>
      <c r="I628" s="24" t="s">
        <v>6</v>
      </c>
      <c r="J628" s="24" t="s">
        <v>10</v>
      </c>
      <c r="K628" s="27">
        <v>70</v>
      </c>
      <c r="L628" s="70">
        <f t="shared" si="22"/>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c r="AG628" s="93">
        <f t="shared" si="23"/>
        <v>0</v>
      </c>
    </row>
    <row r="629" spans="1:33" ht="92.45" hidden="1">
      <c r="A629" s="61" t="s">
        <v>56</v>
      </c>
      <c r="B629" s="24" t="s">
        <v>84</v>
      </c>
      <c r="C629" s="24" t="s">
        <v>85</v>
      </c>
      <c r="D629" s="45" t="s">
        <v>235</v>
      </c>
      <c r="E629" s="45" t="s">
        <v>236</v>
      </c>
      <c r="F629" s="58" t="s">
        <v>61</v>
      </c>
      <c r="G629" s="42" t="s">
        <v>7</v>
      </c>
      <c r="H629" s="26" t="s">
        <v>8</v>
      </c>
      <c r="I629" s="24" t="s">
        <v>12</v>
      </c>
      <c r="J629" s="24" t="s">
        <v>10</v>
      </c>
      <c r="K629" s="27">
        <v>70</v>
      </c>
      <c r="L629" s="70">
        <f t="shared" si="22"/>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c r="AG629" s="93">
        <f t="shared" si="23"/>
        <v>0</v>
      </c>
    </row>
    <row r="630" spans="1:33" ht="92.45" hidden="1">
      <c r="A630" s="61" t="s">
        <v>56</v>
      </c>
      <c r="B630" s="24" t="s">
        <v>84</v>
      </c>
      <c r="C630" s="24" t="s">
        <v>85</v>
      </c>
      <c r="D630" s="45" t="s">
        <v>235</v>
      </c>
      <c r="E630" s="45" t="s">
        <v>236</v>
      </c>
      <c r="F630" s="58" t="s">
        <v>61</v>
      </c>
      <c r="G630" s="42" t="s">
        <v>7</v>
      </c>
      <c r="H630" s="26" t="s">
        <v>8</v>
      </c>
      <c r="I630" s="24" t="s">
        <v>9</v>
      </c>
      <c r="J630" s="24" t="s">
        <v>10</v>
      </c>
      <c r="K630" s="27">
        <v>70</v>
      </c>
      <c r="L630" s="70">
        <f t="shared" si="22"/>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c r="AG630" s="93">
        <f t="shared" si="23"/>
        <v>0</v>
      </c>
    </row>
    <row r="631" spans="1:33" ht="92.45" hidden="1">
      <c r="A631" s="61" t="s">
        <v>56</v>
      </c>
      <c r="B631" s="24" t="s">
        <v>84</v>
      </c>
      <c r="C631" s="24" t="s">
        <v>85</v>
      </c>
      <c r="D631" s="45" t="s">
        <v>235</v>
      </c>
      <c r="E631" s="45" t="s">
        <v>236</v>
      </c>
      <c r="F631" s="58" t="s">
        <v>61</v>
      </c>
      <c r="G631" s="42" t="s">
        <v>7</v>
      </c>
      <c r="H631" s="26" t="s">
        <v>8</v>
      </c>
      <c r="I631" s="24" t="s">
        <v>6</v>
      </c>
      <c r="J631" s="24" t="s">
        <v>10</v>
      </c>
      <c r="K631" s="27">
        <v>70</v>
      </c>
      <c r="L631" s="70">
        <f t="shared" si="22"/>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c r="AG631" s="93">
        <f t="shared" si="23"/>
        <v>0</v>
      </c>
    </row>
    <row r="632" spans="1:33" ht="92.45" hidden="1">
      <c r="A632" s="61" t="s">
        <v>56</v>
      </c>
      <c r="B632" s="24" t="s">
        <v>84</v>
      </c>
      <c r="C632" s="24" t="s">
        <v>85</v>
      </c>
      <c r="D632" s="45" t="s">
        <v>235</v>
      </c>
      <c r="E632" s="45" t="s">
        <v>236</v>
      </c>
      <c r="F632" s="58" t="s">
        <v>61</v>
      </c>
      <c r="G632" s="42" t="s">
        <v>7</v>
      </c>
      <c r="H632" s="26" t="s">
        <v>8</v>
      </c>
      <c r="I632" s="24" t="s">
        <v>12</v>
      </c>
      <c r="J632" s="24" t="s">
        <v>10</v>
      </c>
      <c r="K632" s="27">
        <v>70</v>
      </c>
      <c r="L632" s="70">
        <f t="shared" si="22"/>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c r="AG632" s="93">
        <f t="shared" si="23"/>
        <v>0</v>
      </c>
    </row>
    <row r="633" spans="1:33" ht="92.45" hidden="1">
      <c r="A633" s="61" t="s">
        <v>56</v>
      </c>
      <c r="B633" s="24" t="s">
        <v>84</v>
      </c>
      <c r="C633" s="24" t="s">
        <v>85</v>
      </c>
      <c r="D633" s="45" t="s">
        <v>235</v>
      </c>
      <c r="E633" s="45" t="s">
        <v>236</v>
      </c>
      <c r="F633" s="58" t="s">
        <v>61</v>
      </c>
      <c r="G633" s="42" t="s">
        <v>7</v>
      </c>
      <c r="H633" s="26" t="s">
        <v>8</v>
      </c>
      <c r="I633" s="24" t="s">
        <v>9</v>
      </c>
      <c r="J633" s="38" t="s">
        <v>10</v>
      </c>
      <c r="K633" s="53">
        <v>70</v>
      </c>
      <c r="L633" s="70">
        <f t="shared" si="22"/>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c r="AG633" s="93">
        <f t="shared" si="23"/>
        <v>0</v>
      </c>
    </row>
    <row r="634" spans="1:33" ht="92.45" hidden="1">
      <c r="A634" s="61" t="s">
        <v>56</v>
      </c>
      <c r="B634" s="24" t="s">
        <v>84</v>
      </c>
      <c r="C634" s="24" t="s">
        <v>85</v>
      </c>
      <c r="D634" s="45" t="s">
        <v>235</v>
      </c>
      <c r="E634" s="45" t="s">
        <v>236</v>
      </c>
      <c r="F634" s="58" t="s">
        <v>61</v>
      </c>
      <c r="G634" s="42" t="s">
        <v>7</v>
      </c>
      <c r="H634" s="26" t="s">
        <v>11</v>
      </c>
      <c r="I634" s="24" t="s">
        <v>12</v>
      </c>
      <c r="J634" s="38" t="s">
        <v>10</v>
      </c>
      <c r="K634" s="53">
        <v>70</v>
      </c>
      <c r="L634" s="70">
        <f t="shared" si="22"/>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c r="AG634" s="93">
        <f t="shared" si="23"/>
        <v>0</v>
      </c>
    </row>
    <row r="635" spans="1:33" ht="92.45" hidden="1">
      <c r="A635" s="61" t="s">
        <v>56</v>
      </c>
      <c r="B635" s="24" t="s">
        <v>84</v>
      </c>
      <c r="C635" s="24" t="s">
        <v>85</v>
      </c>
      <c r="D635" s="45" t="s">
        <v>235</v>
      </c>
      <c r="E635" s="45" t="s">
        <v>236</v>
      </c>
      <c r="F635" s="58" t="s">
        <v>61</v>
      </c>
      <c r="G635" s="42" t="s">
        <v>7</v>
      </c>
      <c r="H635" s="26" t="s">
        <v>11</v>
      </c>
      <c r="I635" s="24" t="s">
        <v>9</v>
      </c>
      <c r="J635" s="38" t="s">
        <v>10</v>
      </c>
      <c r="K635" s="53">
        <v>70</v>
      </c>
      <c r="L635" s="70">
        <f t="shared" si="22"/>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c r="AG635" s="93">
        <f t="shared" si="23"/>
        <v>0</v>
      </c>
    </row>
    <row r="636" spans="1:33" ht="92.45" hidden="1">
      <c r="A636" s="61" t="s">
        <v>56</v>
      </c>
      <c r="B636" s="24" t="s">
        <v>84</v>
      </c>
      <c r="C636" s="24" t="s">
        <v>85</v>
      </c>
      <c r="D636" s="45" t="s">
        <v>235</v>
      </c>
      <c r="E636" s="45" t="s">
        <v>236</v>
      </c>
      <c r="F636" s="58" t="s">
        <v>61</v>
      </c>
      <c r="G636" s="42" t="s">
        <v>7</v>
      </c>
      <c r="H636" s="26" t="s">
        <v>11</v>
      </c>
      <c r="I636" s="24" t="s">
        <v>6</v>
      </c>
      <c r="J636" s="38" t="s">
        <v>10</v>
      </c>
      <c r="K636" s="53">
        <v>70</v>
      </c>
      <c r="L636" s="70">
        <f t="shared" si="22"/>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c r="AG636" s="93">
        <f t="shared" si="23"/>
        <v>0</v>
      </c>
    </row>
    <row r="637" spans="1:33" ht="92.45" hidden="1">
      <c r="A637" s="61" t="s">
        <v>56</v>
      </c>
      <c r="B637" s="24" t="s">
        <v>84</v>
      </c>
      <c r="C637" s="24" t="s">
        <v>85</v>
      </c>
      <c r="D637" s="45" t="s">
        <v>235</v>
      </c>
      <c r="E637" s="45" t="s">
        <v>236</v>
      </c>
      <c r="F637" s="58" t="s">
        <v>61</v>
      </c>
      <c r="G637" s="42" t="s">
        <v>7</v>
      </c>
      <c r="H637" s="26" t="s">
        <v>11</v>
      </c>
      <c r="I637" s="24" t="s">
        <v>12</v>
      </c>
      <c r="J637" s="38" t="s">
        <v>10</v>
      </c>
      <c r="K637" s="53">
        <v>70</v>
      </c>
      <c r="L637" s="70">
        <f t="shared" si="22"/>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c r="AG637" s="93">
        <f t="shared" si="23"/>
        <v>0</v>
      </c>
    </row>
    <row r="638" spans="1:33" ht="92.45" hidden="1">
      <c r="A638" s="61" t="s">
        <v>56</v>
      </c>
      <c r="B638" s="24" t="s">
        <v>84</v>
      </c>
      <c r="C638" s="24" t="s">
        <v>85</v>
      </c>
      <c r="D638" s="45" t="s">
        <v>235</v>
      </c>
      <c r="E638" s="45" t="s">
        <v>236</v>
      </c>
      <c r="F638" s="58" t="s">
        <v>61</v>
      </c>
      <c r="G638" s="42" t="s">
        <v>7</v>
      </c>
      <c r="H638" s="26" t="s">
        <v>11</v>
      </c>
      <c r="I638" s="24" t="s">
        <v>9</v>
      </c>
      <c r="J638" s="38" t="s">
        <v>10</v>
      </c>
      <c r="K638" s="53">
        <v>70</v>
      </c>
      <c r="L638" s="70">
        <f t="shared" si="22"/>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c r="AG638" s="93">
        <f t="shared" si="23"/>
        <v>0</v>
      </c>
    </row>
    <row r="639" spans="1:33" ht="92.45" hidden="1">
      <c r="A639" s="61" t="s">
        <v>56</v>
      </c>
      <c r="B639" s="24" t="s">
        <v>84</v>
      </c>
      <c r="C639" s="24" t="s">
        <v>85</v>
      </c>
      <c r="D639" s="45" t="s">
        <v>235</v>
      </c>
      <c r="E639" s="45" t="s">
        <v>236</v>
      </c>
      <c r="F639" s="58" t="s">
        <v>61</v>
      </c>
      <c r="G639" s="42" t="s">
        <v>7</v>
      </c>
      <c r="H639" s="26" t="s">
        <v>11</v>
      </c>
      <c r="I639" s="24" t="s">
        <v>6</v>
      </c>
      <c r="J639" s="38" t="s">
        <v>10</v>
      </c>
      <c r="K639" s="53">
        <v>70</v>
      </c>
      <c r="L639" s="70">
        <f t="shared" si="22"/>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c r="AG639" s="93">
        <f t="shared" si="23"/>
        <v>0</v>
      </c>
    </row>
    <row r="640" spans="1:33" ht="92.45" hidden="1">
      <c r="A640" s="61" t="s">
        <v>56</v>
      </c>
      <c r="B640" s="24" t="s">
        <v>84</v>
      </c>
      <c r="C640" s="24" t="s">
        <v>85</v>
      </c>
      <c r="D640" s="45" t="s">
        <v>235</v>
      </c>
      <c r="E640" s="45" t="s">
        <v>236</v>
      </c>
      <c r="F640" s="58" t="s">
        <v>61</v>
      </c>
      <c r="G640" s="42" t="s">
        <v>7</v>
      </c>
      <c r="H640" s="26" t="s">
        <v>11</v>
      </c>
      <c r="I640" s="24" t="s">
        <v>12</v>
      </c>
      <c r="J640" s="38" t="s">
        <v>10</v>
      </c>
      <c r="K640" s="53">
        <v>70</v>
      </c>
      <c r="L640" s="70">
        <f t="shared" si="22"/>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c r="AG640" s="93">
        <f t="shared" si="23"/>
        <v>0</v>
      </c>
    </row>
    <row r="641" spans="1:33" ht="92.45" hidden="1">
      <c r="A641" s="61" t="s">
        <v>56</v>
      </c>
      <c r="B641" s="24" t="s">
        <v>84</v>
      </c>
      <c r="C641" s="24" t="s">
        <v>85</v>
      </c>
      <c r="D641" s="45" t="s">
        <v>235</v>
      </c>
      <c r="E641" s="45" t="s">
        <v>236</v>
      </c>
      <c r="F641" s="58" t="s">
        <v>61</v>
      </c>
      <c r="G641" s="42" t="s">
        <v>7</v>
      </c>
      <c r="H641" s="26" t="s">
        <v>11</v>
      </c>
      <c r="I641" s="24" t="s">
        <v>9</v>
      </c>
      <c r="J641" s="38" t="s">
        <v>10</v>
      </c>
      <c r="K641" s="53">
        <v>70</v>
      </c>
      <c r="L641" s="70">
        <f t="shared" si="22"/>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c r="AG641" s="93">
        <f t="shared" si="23"/>
        <v>0</v>
      </c>
    </row>
    <row r="642" spans="1:33" ht="92.45" hidden="1">
      <c r="A642" s="61" t="s">
        <v>56</v>
      </c>
      <c r="B642" s="24" t="s">
        <v>84</v>
      </c>
      <c r="C642" s="24" t="s">
        <v>85</v>
      </c>
      <c r="D642" s="45" t="s">
        <v>235</v>
      </c>
      <c r="E642" s="45" t="s">
        <v>236</v>
      </c>
      <c r="F642" s="58" t="s">
        <v>61</v>
      </c>
      <c r="G642" s="42" t="s">
        <v>7</v>
      </c>
      <c r="H642" s="26" t="s">
        <v>11</v>
      </c>
      <c r="I642" s="24" t="s">
        <v>6</v>
      </c>
      <c r="J642" s="38" t="s">
        <v>10</v>
      </c>
      <c r="K642" s="53">
        <v>70</v>
      </c>
      <c r="L642" s="70">
        <f t="shared" si="22"/>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c r="AG642" s="93">
        <f t="shared" si="23"/>
        <v>0</v>
      </c>
    </row>
    <row r="643" spans="1:33" ht="92.45" hidden="1">
      <c r="A643" s="61" t="s">
        <v>56</v>
      </c>
      <c r="B643" s="24" t="s">
        <v>84</v>
      </c>
      <c r="C643" s="24" t="s">
        <v>85</v>
      </c>
      <c r="D643" s="45" t="s">
        <v>235</v>
      </c>
      <c r="E643" s="45" t="s">
        <v>236</v>
      </c>
      <c r="F643" s="58" t="s">
        <v>61</v>
      </c>
      <c r="G643" s="42" t="s">
        <v>7</v>
      </c>
      <c r="H643" s="26" t="s">
        <v>11</v>
      </c>
      <c r="I643" s="24" t="s">
        <v>12</v>
      </c>
      <c r="J643" s="38" t="s">
        <v>10</v>
      </c>
      <c r="K643" s="53">
        <v>70</v>
      </c>
      <c r="L643" s="70">
        <f t="shared" ref="L643:L646" si="24">(($N643/2.39)/115)*10</f>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c r="AG643" s="93">
        <f t="shared" si="23"/>
        <v>0</v>
      </c>
    </row>
    <row r="644" spans="1:33" ht="92.45" hidden="1">
      <c r="A644" s="61" t="s">
        <v>56</v>
      </c>
      <c r="B644" s="24" t="s">
        <v>84</v>
      </c>
      <c r="C644" s="24" t="s">
        <v>85</v>
      </c>
      <c r="D644" s="45" t="s">
        <v>235</v>
      </c>
      <c r="E644" s="45" t="s">
        <v>236</v>
      </c>
      <c r="F644" s="58" t="s">
        <v>61</v>
      </c>
      <c r="G644" s="42" t="s">
        <v>7</v>
      </c>
      <c r="H644" s="26" t="s">
        <v>11</v>
      </c>
      <c r="I644" s="24" t="s">
        <v>9</v>
      </c>
      <c r="J644" s="38" t="s">
        <v>10</v>
      </c>
      <c r="K644" s="53">
        <v>70</v>
      </c>
      <c r="L644" s="70">
        <f t="shared" si="24"/>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c r="AG644" s="93">
        <f t="shared" si="23"/>
        <v>0</v>
      </c>
    </row>
    <row r="645" spans="1:33" ht="92.45" hidden="1">
      <c r="A645" s="61" t="s">
        <v>56</v>
      </c>
      <c r="B645" s="24" t="s">
        <v>84</v>
      </c>
      <c r="C645" s="24" t="s">
        <v>85</v>
      </c>
      <c r="D645" s="45" t="s">
        <v>235</v>
      </c>
      <c r="E645" s="45" t="s">
        <v>236</v>
      </c>
      <c r="F645" s="58" t="s">
        <v>61</v>
      </c>
      <c r="G645" s="42" t="s">
        <v>7</v>
      </c>
      <c r="H645" s="26" t="s">
        <v>11</v>
      </c>
      <c r="I645" s="24" t="s">
        <v>6</v>
      </c>
      <c r="J645" s="38" t="s">
        <v>10</v>
      </c>
      <c r="K645" s="53">
        <v>70</v>
      </c>
      <c r="L645" s="70">
        <f t="shared" si="24"/>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c r="AG645" s="93">
        <f t="shared" si="23"/>
        <v>0</v>
      </c>
    </row>
    <row r="646" spans="1:33" ht="92.45" hidden="1">
      <c r="A646" s="61" t="s">
        <v>56</v>
      </c>
      <c r="B646" s="24" t="s">
        <v>84</v>
      </c>
      <c r="C646" s="24" t="s">
        <v>85</v>
      </c>
      <c r="D646" s="45" t="s">
        <v>235</v>
      </c>
      <c r="E646" s="45" t="s">
        <v>236</v>
      </c>
      <c r="F646" s="58" t="s">
        <v>61</v>
      </c>
      <c r="G646" s="42" t="s">
        <v>7</v>
      </c>
      <c r="H646" s="26" t="s">
        <v>11</v>
      </c>
      <c r="I646" s="24" t="s">
        <v>6</v>
      </c>
      <c r="J646" s="38" t="s">
        <v>10</v>
      </c>
      <c r="K646" s="53">
        <v>70</v>
      </c>
      <c r="L646" s="70">
        <f t="shared" si="24"/>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c r="AG646" s="93">
        <f t="shared" ref="AG646:AG709" si="25">ROUND(L646,0)</f>
        <v>0</v>
      </c>
    </row>
    <row r="647" spans="1:33" ht="52.9">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325</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c r="AG647" s="93">
        <f t="shared" si="25"/>
        <v>0</v>
      </c>
    </row>
    <row r="648" spans="1:33" ht="92.45">
      <c r="A648" s="61" t="s">
        <v>56</v>
      </c>
      <c r="B648" s="24" t="s">
        <v>84</v>
      </c>
      <c r="C648" s="24" t="s">
        <v>85</v>
      </c>
      <c r="D648" s="46" t="s">
        <v>326</v>
      </c>
      <c r="E648" s="46" t="s">
        <v>327</v>
      </c>
      <c r="F648" s="25" t="s">
        <v>328</v>
      </c>
      <c r="G648" s="42" t="s">
        <v>10</v>
      </c>
      <c r="H648" s="26" t="s">
        <v>13</v>
      </c>
      <c r="I648" s="24" t="s">
        <v>12</v>
      </c>
      <c r="J648" s="38" t="s">
        <v>10</v>
      </c>
      <c r="K648" s="53">
        <v>70</v>
      </c>
      <c r="L648" s="69">
        <v>0</v>
      </c>
      <c r="M648" s="24">
        <v>0</v>
      </c>
      <c r="N648" s="43" t="s">
        <v>70</v>
      </c>
      <c r="O648" s="43" t="s">
        <v>329</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c r="AG648" s="93">
        <f t="shared" si="25"/>
        <v>0</v>
      </c>
    </row>
    <row r="649" spans="1:33" ht="92.45">
      <c r="A649" s="61" t="s">
        <v>56</v>
      </c>
      <c r="B649" s="24" t="s">
        <v>84</v>
      </c>
      <c r="C649" s="24" t="s">
        <v>85</v>
      </c>
      <c r="D649" s="46" t="s">
        <v>326</v>
      </c>
      <c r="E649" s="46" t="s">
        <v>327</v>
      </c>
      <c r="F649" s="25" t="s">
        <v>328</v>
      </c>
      <c r="G649" s="42" t="s">
        <v>10</v>
      </c>
      <c r="H649" s="26" t="s">
        <v>13</v>
      </c>
      <c r="I649" s="24" t="s">
        <v>9</v>
      </c>
      <c r="J649" s="38" t="s">
        <v>10</v>
      </c>
      <c r="K649" s="53">
        <v>70</v>
      </c>
      <c r="L649" s="69">
        <v>0</v>
      </c>
      <c r="M649" s="24">
        <v>0</v>
      </c>
      <c r="N649" s="43" t="s">
        <v>70</v>
      </c>
      <c r="O649" s="43" t="s">
        <v>329</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c r="AG649" s="93">
        <f t="shared" si="25"/>
        <v>0</v>
      </c>
    </row>
    <row r="650" spans="1:33" ht="92.45">
      <c r="A650" s="61" t="s">
        <v>56</v>
      </c>
      <c r="B650" s="24" t="s">
        <v>84</v>
      </c>
      <c r="C650" s="24" t="s">
        <v>85</v>
      </c>
      <c r="D650" s="46" t="s">
        <v>326</v>
      </c>
      <c r="E650" s="46" t="s">
        <v>327</v>
      </c>
      <c r="F650" s="25" t="s">
        <v>328</v>
      </c>
      <c r="G650" s="42" t="s">
        <v>10</v>
      </c>
      <c r="H650" s="26" t="s">
        <v>13</v>
      </c>
      <c r="I650" s="24" t="s">
        <v>6</v>
      </c>
      <c r="J650" s="38" t="s">
        <v>10</v>
      </c>
      <c r="K650" s="53">
        <v>70</v>
      </c>
      <c r="L650" s="69">
        <v>0</v>
      </c>
      <c r="M650" s="24">
        <v>0</v>
      </c>
      <c r="N650" s="43" t="s">
        <v>70</v>
      </c>
      <c r="O650" s="43" t="s">
        <v>329</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c r="AG650" s="93">
        <f t="shared" si="25"/>
        <v>0</v>
      </c>
    </row>
    <row r="651" spans="1:33" ht="52.9" hidden="1">
      <c r="A651" s="56" t="s">
        <v>56</v>
      </c>
      <c r="B651" s="24" t="s">
        <v>75</v>
      </c>
      <c r="C651" s="24" t="s">
        <v>76</v>
      </c>
      <c r="D651" s="41" t="s">
        <v>165</v>
      </c>
      <c r="E651" s="41" t="s">
        <v>166</v>
      </c>
      <c r="F651" s="58" t="s">
        <v>61</v>
      </c>
      <c r="G651" s="42" t="s">
        <v>7</v>
      </c>
      <c r="H651" s="26" t="s">
        <v>5</v>
      </c>
      <c r="I651" s="24" t="s">
        <v>9</v>
      </c>
      <c r="J651" s="38" t="s">
        <v>7</v>
      </c>
      <c r="K651" s="53">
        <v>50</v>
      </c>
      <c r="L651" s="70">
        <f>(($N651/2.39)/115)*10</f>
        <v>3.6383481899217751E-2</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c r="AG651" s="93">
        <f t="shared" si="25"/>
        <v>0</v>
      </c>
    </row>
    <row r="652" spans="1:33" ht="92.45">
      <c r="A652" s="61" t="s">
        <v>56</v>
      </c>
      <c r="B652" s="24" t="s">
        <v>84</v>
      </c>
      <c r="C652" s="24" t="s">
        <v>85</v>
      </c>
      <c r="D652" s="46" t="s">
        <v>330</v>
      </c>
      <c r="E652" s="46" t="s">
        <v>331</v>
      </c>
      <c r="F652" s="25" t="s">
        <v>332</v>
      </c>
      <c r="G652" s="42" t="s">
        <v>10</v>
      </c>
      <c r="H652" s="26" t="s">
        <v>13</v>
      </c>
      <c r="I652" s="24" t="s">
        <v>12</v>
      </c>
      <c r="J652" s="38" t="s">
        <v>10</v>
      </c>
      <c r="K652" s="53">
        <v>70</v>
      </c>
      <c r="L652" s="69">
        <v>0</v>
      </c>
      <c r="M652" s="24">
        <v>0</v>
      </c>
      <c r="N652" s="43" t="s">
        <v>70</v>
      </c>
      <c r="O652" s="43" t="s">
        <v>333</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c r="AG652" s="93">
        <f t="shared" si="25"/>
        <v>0</v>
      </c>
    </row>
    <row r="653" spans="1:33" ht="92.45">
      <c r="A653" s="61" t="s">
        <v>56</v>
      </c>
      <c r="B653" s="24" t="s">
        <v>84</v>
      </c>
      <c r="C653" s="24" t="s">
        <v>85</v>
      </c>
      <c r="D653" s="46" t="s">
        <v>330</v>
      </c>
      <c r="E653" s="46" t="s">
        <v>331</v>
      </c>
      <c r="F653" s="25" t="s">
        <v>332</v>
      </c>
      <c r="G653" s="42" t="s">
        <v>10</v>
      </c>
      <c r="H653" s="26" t="s">
        <v>13</v>
      </c>
      <c r="I653" s="24" t="s">
        <v>9</v>
      </c>
      <c r="J653" s="38" t="s">
        <v>10</v>
      </c>
      <c r="K653" s="53">
        <v>70</v>
      </c>
      <c r="L653" s="69">
        <v>0</v>
      </c>
      <c r="M653" s="24">
        <v>0</v>
      </c>
      <c r="N653" s="43" t="s">
        <v>70</v>
      </c>
      <c r="O653" s="43" t="s">
        <v>333</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c r="AG653" s="93">
        <f t="shared" si="25"/>
        <v>0</v>
      </c>
    </row>
    <row r="654" spans="1:33" ht="92.45">
      <c r="A654" s="61" t="s">
        <v>56</v>
      </c>
      <c r="B654" s="24" t="s">
        <v>84</v>
      </c>
      <c r="C654" s="24" t="s">
        <v>85</v>
      </c>
      <c r="D654" s="46" t="s">
        <v>330</v>
      </c>
      <c r="E654" s="46" t="s">
        <v>331</v>
      </c>
      <c r="F654" s="25" t="s">
        <v>332</v>
      </c>
      <c r="G654" s="42" t="s">
        <v>10</v>
      </c>
      <c r="H654" s="26" t="s">
        <v>13</v>
      </c>
      <c r="I654" s="24" t="s">
        <v>6</v>
      </c>
      <c r="J654" s="38" t="s">
        <v>10</v>
      </c>
      <c r="K654" s="53">
        <v>70</v>
      </c>
      <c r="L654" s="69">
        <v>0</v>
      </c>
      <c r="M654" s="24">
        <v>0</v>
      </c>
      <c r="N654" s="43" t="s">
        <v>70</v>
      </c>
      <c r="O654" s="43" t="s">
        <v>333</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c r="AG654" s="93">
        <f t="shared" si="25"/>
        <v>0</v>
      </c>
    </row>
    <row r="655" spans="1:33" ht="52.9" hidden="1">
      <c r="A655" s="56" t="s">
        <v>56</v>
      </c>
      <c r="B655" s="24" t="s">
        <v>75</v>
      </c>
      <c r="C655" s="24" t="s">
        <v>76</v>
      </c>
      <c r="D655" s="41" t="s">
        <v>165</v>
      </c>
      <c r="E655" s="41" t="s">
        <v>166</v>
      </c>
      <c r="F655" s="58" t="s">
        <v>61</v>
      </c>
      <c r="G655" s="42" t="s">
        <v>7</v>
      </c>
      <c r="H655" s="26" t="s">
        <v>5</v>
      </c>
      <c r="I655" s="24" t="s">
        <v>6</v>
      </c>
      <c r="J655" s="38" t="s">
        <v>7</v>
      </c>
      <c r="K655" s="53">
        <v>50</v>
      </c>
      <c r="L655" s="70">
        <f t="shared" ref="L655:L718" si="26">(($N655/2.39)/115)*10</f>
        <v>3.6383481899217751E-2</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c r="AG655" s="93">
        <f t="shared" si="25"/>
        <v>0</v>
      </c>
    </row>
    <row r="656" spans="1:33" hidden="1">
      <c r="A656" s="61" t="s">
        <v>56</v>
      </c>
      <c r="B656" s="28" t="s">
        <v>216</v>
      </c>
      <c r="C656" s="28" t="s">
        <v>217</v>
      </c>
      <c r="D656" s="45" t="s">
        <v>233</v>
      </c>
      <c r="E656" s="45" t="s">
        <v>234</v>
      </c>
      <c r="F656" s="58" t="s">
        <v>61</v>
      </c>
      <c r="G656" s="42" t="s">
        <v>10</v>
      </c>
      <c r="H656" s="26" t="s">
        <v>5</v>
      </c>
      <c r="I656" s="24" t="s">
        <v>6</v>
      </c>
      <c r="J656" s="38" t="s">
        <v>7</v>
      </c>
      <c r="K656" s="53">
        <v>50</v>
      </c>
      <c r="L656" s="70">
        <f t="shared" si="26"/>
        <v>3.6383481899217751E-2</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c r="AG656" s="93">
        <f t="shared" si="25"/>
        <v>0</v>
      </c>
    </row>
    <row r="657" spans="1:33" ht="39.6" hidden="1">
      <c r="A657" s="61" t="s">
        <v>56</v>
      </c>
      <c r="B657" s="24" t="s">
        <v>221</v>
      </c>
      <c r="C657" s="24" t="s">
        <v>222</v>
      </c>
      <c r="D657" s="24" t="s">
        <v>237</v>
      </c>
      <c r="E657" s="24" t="s">
        <v>238</v>
      </c>
      <c r="F657" s="25" t="s">
        <v>239</v>
      </c>
      <c r="G657" s="42" t="s">
        <v>7</v>
      </c>
      <c r="H657" s="26" t="s">
        <v>5</v>
      </c>
      <c r="I657" s="24" t="s">
        <v>9</v>
      </c>
      <c r="J657" s="38" t="s">
        <v>10</v>
      </c>
      <c r="K657" s="53">
        <v>70</v>
      </c>
      <c r="L657" s="70">
        <f t="shared" si="26"/>
        <v>3.6383481899217751E-2</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c r="AG657" s="93">
        <f t="shared" si="25"/>
        <v>0</v>
      </c>
    </row>
    <row r="658" spans="1:33" ht="39.6" hidden="1">
      <c r="A658" s="61" t="s">
        <v>56</v>
      </c>
      <c r="B658" s="24" t="s">
        <v>221</v>
      </c>
      <c r="C658" s="24" t="s">
        <v>222</v>
      </c>
      <c r="D658" s="24" t="s">
        <v>237</v>
      </c>
      <c r="E658" s="24" t="s">
        <v>238</v>
      </c>
      <c r="F658" s="25" t="s">
        <v>239</v>
      </c>
      <c r="G658" s="42" t="s">
        <v>7</v>
      </c>
      <c r="H658" s="26" t="s">
        <v>5</v>
      </c>
      <c r="I658" s="24" t="s">
        <v>6</v>
      </c>
      <c r="J658" s="38" t="s">
        <v>10</v>
      </c>
      <c r="K658" s="53">
        <v>70</v>
      </c>
      <c r="L658" s="70">
        <f t="shared" si="26"/>
        <v>3.6383481899217751E-2</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c r="AG658" s="93">
        <f t="shared" si="25"/>
        <v>0</v>
      </c>
    </row>
    <row r="659" spans="1:33" ht="39.6" hidden="1">
      <c r="A659" s="61" t="s">
        <v>56</v>
      </c>
      <c r="B659" s="24" t="s">
        <v>221</v>
      </c>
      <c r="C659" s="24" t="s">
        <v>222</v>
      </c>
      <c r="D659" s="24" t="s">
        <v>223</v>
      </c>
      <c r="E659" s="24" t="s">
        <v>224</v>
      </c>
      <c r="F659" s="58" t="s">
        <v>61</v>
      </c>
      <c r="G659" s="42" t="s">
        <v>7</v>
      </c>
      <c r="H659" s="26" t="s">
        <v>5</v>
      </c>
      <c r="I659" s="24" t="s">
        <v>9</v>
      </c>
      <c r="J659" s="38" t="s">
        <v>10</v>
      </c>
      <c r="K659" s="53">
        <v>70</v>
      </c>
      <c r="L659" s="70">
        <f t="shared" si="26"/>
        <v>3.6383481899217751E-2</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c r="AG659" s="93">
        <f t="shared" si="25"/>
        <v>0</v>
      </c>
    </row>
    <row r="660" spans="1:33" ht="26.45" hidden="1">
      <c r="A660" s="61" t="s">
        <v>56</v>
      </c>
      <c r="B660" s="24" t="s">
        <v>221</v>
      </c>
      <c r="C660" s="24" t="s">
        <v>222</v>
      </c>
      <c r="D660" s="24" t="s">
        <v>223</v>
      </c>
      <c r="E660" s="24" t="s">
        <v>224</v>
      </c>
      <c r="F660" s="58" t="s">
        <v>61</v>
      </c>
      <c r="G660" s="42" t="s">
        <v>7</v>
      </c>
      <c r="H660" s="26" t="s">
        <v>5</v>
      </c>
      <c r="I660" s="24" t="s">
        <v>9</v>
      </c>
      <c r="J660" s="38" t="s">
        <v>10</v>
      </c>
      <c r="K660" s="53">
        <v>70</v>
      </c>
      <c r="L660" s="70">
        <f t="shared" si="26"/>
        <v>3.6383481899217751E-2</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c r="AG660" s="93">
        <f t="shared" si="25"/>
        <v>0</v>
      </c>
    </row>
    <row r="661" spans="1:33" ht="26.45" hidden="1">
      <c r="A661" s="61" t="s">
        <v>56</v>
      </c>
      <c r="B661" s="24" t="s">
        <v>75</v>
      </c>
      <c r="C661" s="24" t="s">
        <v>76</v>
      </c>
      <c r="D661" s="45" t="s">
        <v>146</v>
      </c>
      <c r="E661" s="45" t="s">
        <v>147</v>
      </c>
      <c r="F661" s="58" t="s">
        <v>61</v>
      </c>
      <c r="G661" s="42" t="s">
        <v>7</v>
      </c>
      <c r="H661" s="26" t="s">
        <v>5</v>
      </c>
      <c r="I661" s="24" t="s">
        <v>9</v>
      </c>
      <c r="J661" s="38" t="s">
        <v>7</v>
      </c>
      <c r="K661" s="53">
        <v>50</v>
      </c>
      <c r="L661" s="70">
        <f t="shared" si="26"/>
        <v>7.2766963798435502E-2</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c r="AG661" s="93">
        <f t="shared" si="25"/>
        <v>0</v>
      </c>
    </row>
    <row r="662" spans="1:33" ht="26.45" hidden="1">
      <c r="A662" s="61" t="s">
        <v>56</v>
      </c>
      <c r="B662" s="24" t="s">
        <v>75</v>
      </c>
      <c r="C662" s="24" t="s">
        <v>76</v>
      </c>
      <c r="D662" s="45" t="s">
        <v>146</v>
      </c>
      <c r="E662" s="45" t="s">
        <v>147</v>
      </c>
      <c r="F662" s="58" t="s">
        <v>61</v>
      </c>
      <c r="G662" s="42" t="s">
        <v>7</v>
      </c>
      <c r="H662" s="26" t="s">
        <v>5</v>
      </c>
      <c r="I662" s="24" t="s">
        <v>6</v>
      </c>
      <c r="J662" s="38" t="s">
        <v>7</v>
      </c>
      <c r="K662" s="53">
        <v>50</v>
      </c>
      <c r="L662" s="70">
        <f t="shared" si="26"/>
        <v>7.2766963798435502E-2</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c r="AG662" s="93">
        <f t="shared" si="25"/>
        <v>0</v>
      </c>
    </row>
    <row r="663" spans="1:33" hidden="1">
      <c r="A663" s="61" t="s">
        <v>56</v>
      </c>
      <c r="B663" s="28" t="s">
        <v>216</v>
      </c>
      <c r="C663" s="28" t="s">
        <v>217</v>
      </c>
      <c r="D663" s="45" t="s">
        <v>233</v>
      </c>
      <c r="E663" s="45" t="s">
        <v>234</v>
      </c>
      <c r="F663" s="58" t="s">
        <v>61</v>
      </c>
      <c r="G663" s="42" t="s">
        <v>10</v>
      </c>
      <c r="H663" s="26" t="s">
        <v>5</v>
      </c>
      <c r="I663" s="24" t="s">
        <v>9</v>
      </c>
      <c r="J663" s="24" t="s">
        <v>7</v>
      </c>
      <c r="K663" s="27">
        <v>50</v>
      </c>
      <c r="L663" s="70">
        <f t="shared" si="26"/>
        <v>7.2766963798435502E-2</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c r="AG663" s="93">
        <f t="shared" si="25"/>
        <v>0</v>
      </c>
    </row>
    <row r="664" spans="1:33" hidden="1">
      <c r="A664" s="61" t="s">
        <v>56</v>
      </c>
      <c r="B664" s="28" t="s">
        <v>216</v>
      </c>
      <c r="C664" s="28" t="s">
        <v>217</v>
      </c>
      <c r="D664" s="45" t="s">
        <v>233</v>
      </c>
      <c r="E664" s="45" t="s">
        <v>234</v>
      </c>
      <c r="F664" s="58" t="s">
        <v>61</v>
      </c>
      <c r="G664" s="42" t="s">
        <v>10</v>
      </c>
      <c r="H664" s="26" t="s">
        <v>5</v>
      </c>
      <c r="I664" s="24" t="s">
        <v>9</v>
      </c>
      <c r="J664" s="24" t="s">
        <v>7</v>
      </c>
      <c r="K664" s="27">
        <v>50</v>
      </c>
      <c r="L664" s="70">
        <f t="shared" si="26"/>
        <v>7.2766963798435502E-2</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c r="AG664" s="93">
        <f t="shared" si="25"/>
        <v>0</v>
      </c>
    </row>
    <row r="665" spans="1:33" hidden="1">
      <c r="A665" s="61" t="s">
        <v>56</v>
      </c>
      <c r="B665" s="28" t="s">
        <v>216</v>
      </c>
      <c r="C665" s="28" t="s">
        <v>217</v>
      </c>
      <c r="D665" s="45" t="s">
        <v>233</v>
      </c>
      <c r="E665" s="45" t="s">
        <v>234</v>
      </c>
      <c r="F665" s="58" t="s">
        <v>61</v>
      </c>
      <c r="G665" s="42" t="s">
        <v>10</v>
      </c>
      <c r="H665" s="26" t="s">
        <v>5</v>
      </c>
      <c r="I665" s="24" t="s">
        <v>6</v>
      </c>
      <c r="J665" s="24" t="s">
        <v>7</v>
      </c>
      <c r="K665" s="27">
        <v>50</v>
      </c>
      <c r="L665" s="70">
        <f t="shared" si="26"/>
        <v>7.2766963798435502E-2</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c r="AG665" s="93">
        <f t="shared" si="25"/>
        <v>0</v>
      </c>
    </row>
    <row r="666" spans="1:33" ht="92.45" hidden="1">
      <c r="A666" s="61" t="s">
        <v>56</v>
      </c>
      <c r="B666" s="24" t="s">
        <v>84</v>
      </c>
      <c r="C666" s="24" t="s">
        <v>85</v>
      </c>
      <c r="D666" s="45" t="s">
        <v>235</v>
      </c>
      <c r="E666" s="45" t="s">
        <v>236</v>
      </c>
      <c r="F666" s="58" t="s">
        <v>61</v>
      </c>
      <c r="G666" s="42" t="s">
        <v>7</v>
      </c>
      <c r="H666" s="26" t="s">
        <v>5</v>
      </c>
      <c r="I666" s="24" t="s">
        <v>12</v>
      </c>
      <c r="J666" s="24" t="s">
        <v>7</v>
      </c>
      <c r="K666" s="27">
        <v>40</v>
      </c>
      <c r="L666" s="70">
        <f t="shared" si="26"/>
        <v>7.2766963798435502E-2</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c r="AG666" s="93">
        <f t="shared" si="25"/>
        <v>0</v>
      </c>
    </row>
    <row r="667" spans="1:33" ht="92.45" hidden="1">
      <c r="A667" s="61" t="s">
        <v>56</v>
      </c>
      <c r="B667" s="24" t="s">
        <v>84</v>
      </c>
      <c r="C667" s="24" t="s">
        <v>85</v>
      </c>
      <c r="D667" s="45" t="s">
        <v>235</v>
      </c>
      <c r="E667" s="45" t="s">
        <v>236</v>
      </c>
      <c r="F667" s="58" t="s">
        <v>61</v>
      </c>
      <c r="G667" s="42" t="s">
        <v>7</v>
      </c>
      <c r="H667" s="26" t="s">
        <v>5</v>
      </c>
      <c r="I667" s="24" t="s">
        <v>9</v>
      </c>
      <c r="J667" s="24" t="s">
        <v>7</v>
      </c>
      <c r="K667" s="27">
        <v>40</v>
      </c>
      <c r="L667" s="70">
        <f t="shared" si="26"/>
        <v>7.2766963798435502E-2</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c r="AG667" s="93">
        <f t="shared" si="25"/>
        <v>0</v>
      </c>
    </row>
    <row r="668" spans="1:33" ht="92.45" hidden="1">
      <c r="A668" s="61" t="s">
        <v>56</v>
      </c>
      <c r="B668" s="24" t="s">
        <v>84</v>
      </c>
      <c r="C668" s="24" t="s">
        <v>85</v>
      </c>
      <c r="D668" s="45" t="s">
        <v>235</v>
      </c>
      <c r="E668" s="45" t="s">
        <v>236</v>
      </c>
      <c r="F668" s="58" t="s">
        <v>61</v>
      </c>
      <c r="G668" s="42" t="s">
        <v>7</v>
      </c>
      <c r="H668" s="26" t="s">
        <v>5</v>
      </c>
      <c r="I668" s="24" t="s">
        <v>12</v>
      </c>
      <c r="J668" s="24" t="s">
        <v>7</v>
      </c>
      <c r="K668" s="27">
        <v>40</v>
      </c>
      <c r="L668" s="70">
        <f t="shared" si="26"/>
        <v>7.2766963798435502E-2</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c r="AG668" s="93">
        <f t="shared" si="25"/>
        <v>0</v>
      </c>
    </row>
    <row r="669" spans="1:33" ht="92.45" hidden="1">
      <c r="A669" s="61" t="s">
        <v>56</v>
      </c>
      <c r="B669" s="24" t="s">
        <v>84</v>
      </c>
      <c r="C669" s="24" t="s">
        <v>85</v>
      </c>
      <c r="D669" s="45" t="s">
        <v>235</v>
      </c>
      <c r="E669" s="45" t="s">
        <v>236</v>
      </c>
      <c r="F669" s="58" t="s">
        <v>61</v>
      </c>
      <c r="G669" s="42" t="s">
        <v>7</v>
      </c>
      <c r="H669" s="26" t="s">
        <v>5</v>
      </c>
      <c r="I669" s="24" t="s">
        <v>6</v>
      </c>
      <c r="J669" s="24" t="s">
        <v>7</v>
      </c>
      <c r="K669" s="27">
        <v>40</v>
      </c>
      <c r="L669" s="70">
        <f t="shared" si="26"/>
        <v>7.2766963798435502E-2</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c r="AG669" s="93">
        <f t="shared" si="25"/>
        <v>0</v>
      </c>
    </row>
    <row r="670" spans="1:33" ht="92.45" hidden="1">
      <c r="A670" s="61" t="s">
        <v>56</v>
      </c>
      <c r="B670" s="24" t="s">
        <v>93</v>
      </c>
      <c r="C670" s="24" t="s">
        <v>94</v>
      </c>
      <c r="D670" s="24" t="s">
        <v>95</v>
      </c>
      <c r="E670" s="24" t="s">
        <v>96</v>
      </c>
      <c r="F670" s="58" t="s">
        <v>61</v>
      </c>
      <c r="G670" s="42" t="s">
        <v>7</v>
      </c>
      <c r="H670" s="26" t="s">
        <v>5</v>
      </c>
      <c r="I670" s="24" t="s">
        <v>12</v>
      </c>
      <c r="J670" s="24" t="s">
        <v>7</v>
      </c>
      <c r="K670" s="27">
        <v>50</v>
      </c>
      <c r="L670" s="70">
        <f t="shared" si="26"/>
        <v>7.2766963798435502E-2</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c r="AG670" s="93">
        <f t="shared" si="25"/>
        <v>0</v>
      </c>
    </row>
    <row r="671" spans="1:33" ht="66" hidden="1">
      <c r="A671" s="61" t="s">
        <v>56</v>
      </c>
      <c r="B671" s="28" t="s">
        <v>216</v>
      </c>
      <c r="C671" s="28" t="s">
        <v>217</v>
      </c>
      <c r="D671" s="45" t="s">
        <v>321</v>
      </c>
      <c r="E671" s="45" t="s">
        <v>322</v>
      </c>
      <c r="F671" s="58" t="s">
        <v>61</v>
      </c>
      <c r="G671" s="42" t="s">
        <v>10</v>
      </c>
      <c r="H671" s="26" t="s">
        <v>5</v>
      </c>
      <c r="I671" s="24" t="s">
        <v>12</v>
      </c>
      <c r="J671" s="24" t="s">
        <v>7</v>
      </c>
      <c r="K671" s="27">
        <v>40</v>
      </c>
      <c r="L671" s="70">
        <f t="shared" si="26"/>
        <v>0.10915044569765325</v>
      </c>
      <c r="M671" s="24">
        <v>90</v>
      </c>
      <c r="N671" s="43" t="s">
        <v>244</v>
      </c>
      <c r="O671" s="43" t="s">
        <v>334</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c r="AG671" s="93">
        <f t="shared" si="25"/>
        <v>0</v>
      </c>
    </row>
    <row r="672" spans="1:33" ht="26.45" hidden="1">
      <c r="A672" s="56" t="s">
        <v>56</v>
      </c>
      <c r="B672" s="24" t="s">
        <v>66</v>
      </c>
      <c r="C672" s="24" t="s">
        <v>67</v>
      </c>
      <c r="D672" s="45" t="s">
        <v>72</v>
      </c>
      <c r="E672" s="45" t="s">
        <v>73</v>
      </c>
      <c r="F672" s="58" t="s">
        <v>61</v>
      </c>
      <c r="G672" s="42" t="s">
        <v>7</v>
      </c>
      <c r="H672" s="26" t="s">
        <v>5</v>
      </c>
      <c r="I672" s="24" t="s">
        <v>6</v>
      </c>
      <c r="J672" s="24" t="s">
        <v>10</v>
      </c>
      <c r="K672" s="27">
        <v>70</v>
      </c>
      <c r="L672" s="70">
        <f t="shared" si="26"/>
        <v>0.145533927596871</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c r="AG672" s="93">
        <f t="shared" si="25"/>
        <v>0</v>
      </c>
    </row>
    <row r="673" spans="1:33" ht="26.45" hidden="1">
      <c r="A673" s="61" t="s">
        <v>56</v>
      </c>
      <c r="B673" s="24" t="s">
        <v>75</v>
      </c>
      <c r="C673" s="24" t="s">
        <v>76</v>
      </c>
      <c r="D673" s="45" t="s">
        <v>146</v>
      </c>
      <c r="E673" s="45" t="s">
        <v>147</v>
      </c>
      <c r="F673" s="58" t="s">
        <v>61</v>
      </c>
      <c r="G673" s="42" t="s">
        <v>7</v>
      </c>
      <c r="H673" s="26" t="s">
        <v>5</v>
      </c>
      <c r="I673" s="24" t="s">
        <v>6</v>
      </c>
      <c r="J673" s="24" t="s">
        <v>7</v>
      </c>
      <c r="K673" s="27">
        <v>50</v>
      </c>
      <c r="L673" s="70">
        <f t="shared" si="26"/>
        <v>0.145533927596871</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c r="AG673" s="93">
        <f t="shared" si="25"/>
        <v>0</v>
      </c>
    </row>
    <row r="674" spans="1:33" hidden="1">
      <c r="A674" s="61" t="s">
        <v>56</v>
      </c>
      <c r="B674" s="28" t="s">
        <v>216</v>
      </c>
      <c r="C674" s="28" t="s">
        <v>217</v>
      </c>
      <c r="D674" s="45" t="s">
        <v>233</v>
      </c>
      <c r="E674" s="45" t="s">
        <v>234</v>
      </c>
      <c r="F674" s="58" t="s">
        <v>61</v>
      </c>
      <c r="G674" s="42" t="s">
        <v>10</v>
      </c>
      <c r="H674" s="26" t="s">
        <v>5</v>
      </c>
      <c r="I674" s="24" t="s">
        <v>6</v>
      </c>
      <c r="J674" s="24" t="s">
        <v>7</v>
      </c>
      <c r="K674" s="27">
        <v>50</v>
      </c>
      <c r="L674" s="70">
        <f t="shared" si="26"/>
        <v>0.145533927596871</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c r="AG674" s="93">
        <f t="shared" si="25"/>
        <v>0</v>
      </c>
    </row>
    <row r="675" spans="1:33" hidden="1">
      <c r="A675" s="61" t="s">
        <v>56</v>
      </c>
      <c r="B675" s="28" t="s">
        <v>216</v>
      </c>
      <c r="C675" s="28" t="s">
        <v>217</v>
      </c>
      <c r="D675" s="45" t="s">
        <v>233</v>
      </c>
      <c r="E675" s="45" t="s">
        <v>234</v>
      </c>
      <c r="F675" s="58" t="s">
        <v>61</v>
      </c>
      <c r="G675" s="42" t="s">
        <v>10</v>
      </c>
      <c r="H675" s="26" t="s">
        <v>5</v>
      </c>
      <c r="I675" s="24" t="s">
        <v>9</v>
      </c>
      <c r="J675" s="24" t="s">
        <v>7</v>
      </c>
      <c r="K675" s="27">
        <v>50</v>
      </c>
      <c r="L675" s="70">
        <f t="shared" si="26"/>
        <v>0.145533927596871</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c r="AG675" s="93">
        <f t="shared" si="25"/>
        <v>0</v>
      </c>
    </row>
    <row r="676" spans="1:33" ht="26.45" hidden="1">
      <c r="A676" s="61" t="s">
        <v>56</v>
      </c>
      <c r="B676" s="24" t="s">
        <v>221</v>
      </c>
      <c r="C676" s="24" t="s">
        <v>222</v>
      </c>
      <c r="D676" s="24" t="s">
        <v>247</v>
      </c>
      <c r="E676" s="24" t="s">
        <v>248</v>
      </c>
      <c r="F676" s="58" t="s">
        <v>61</v>
      </c>
      <c r="G676" s="42" t="s">
        <v>7</v>
      </c>
      <c r="H676" s="26" t="s">
        <v>5</v>
      </c>
      <c r="I676" s="24" t="s">
        <v>12</v>
      </c>
      <c r="J676" s="24" t="s">
        <v>7</v>
      </c>
      <c r="K676" s="27">
        <v>40</v>
      </c>
      <c r="L676" s="70">
        <f t="shared" si="26"/>
        <v>0.145533927596871</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c r="AG676" s="93">
        <f t="shared" si="25"/>
        <v>0</v>
      </c>
    </row>
    <row r="677" spans="1:33" ht="26.45" hidden="1">
      <c r="A677" s="61" t="s">
        <v>56</v>
      </c>
      <c r="B677" s="24" t="s">
        <v>221</v>
      </c>
      <c r="C677" s="24" t="s">
        <v>222</v>
      </c>
      <c r="D677" s="24" t="s">
        <v>247</v>
      </c>
      <c r="E677" s="24" t="s">
        <v>248</v>
      </c>
      <c r="F677" s="58" t="s">
        <v>61</v>
      </c>
      <c r="G677" s="42" t="s">
        <v>7</v>
      </c>
      <c r="H677" s="26" t="s">
        <v>5</v>
      </c>
      <c r="I677" s="24" t="s">
        <v>6</v>
      </c>
      <c r="J677" s="24" t="s">
        <v>7</v>
      </c>
      <c r="K677" s="27">
        <v>40</v>
      </c>
      <c r="L677" s="70">
        <f t="shared" si="26"/>
        <v>0.145533927596871</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c r="AG677" s="93">
        <f t="shared" si="25"/>
        <v>0</v>
      </c>
    </row>
    <row r="678" spans="1:33" ht="39.6" hidden="1">
      <c r="A678" s="61" t="s">
        <v>56</v>
      </c>
      <c r="B678" s="24" t="s">
        <v>110</v>
      </c>
      <c r="C678" s="24" t="s">
        <v>111</v>
      </c>
      <c r="D678" s="24" t="s">
        <v>112</v>
      </c>
      <c r="E678" s="24" t="s">
        <v>113</v>
      </c>
      <c r="F678" s="25" t="s">
        <v>114</v>
      </c>
      <c r="G678" s="42" t="s">
        <v>10</v>
      </c>
      <c r="H678" s="26" t="s">
        <v>8</v>
      </c>
      <c r="I678" s="24" t="s">
        <v>12</v>
      </c>
      <c r="J678" s="38" t="s">
        <v>10</v>
      </c>
      <c r="K678" s="53">
        <v>70</v>
      </c>
      <c r="L678" s="70">
        <f t="shared" si="26"/>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c r="AG678" s="93">
        <f t="shared" si="25"/>
        <v>0</v>
      </c>
    </row>
    <row r="679" spans="1:33" ht="39.6" hidden="1">
      <c r="A679" s="61" t="s">
        <v>56</v>
      </c>
      <c r="B679" s="24" t="s">
        <v>110</v>
      </c>
      <c r="C679" s="24" t="s">
        <v>111</v>
      </c>
      <c r="D679" s="24" t="s">
        <v>112</v>
      </c>
      <c r="E679" s="24" t="s">
        <v>113</v>
      </c>
      <c r="F679" s="25" t="s">
        <v>114</v>
      </c>
      <c r="G679" s="42" t="s">
        <v>10</v>
      </c>
      <c r="H679" s="26" t="s">
        <v>8</v>
      </c>
      <c r="I679" s="24" t="s">
        <v>9</v>
      </c>
      <c r="J679" s="38" t="s">
        <v>10</v>
      </c>
      <c r="K679" s="53">
        <v>70</v>
      </c>
      <c r="L679" s="70">
        <f t="shared" si="26"/>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c r="AG679" s="93">
        <f t="shared" si="25"/>
        <v>0</v>
      </c>
    </row>
    <row r="680" spans="1:33" ht="39.6" hidden="1">
      <c r="A680" s="61" t="s">
        <v>56</v>
      </c>
      <c r="B680" s="24" t="s">
        <v>110</v>
      </c>
      <c r="C680" s="24" t="s">
        <v>111</v>
      </c>
      <c r="D680" s="24" t="s">
        <v>112</v>
      </c>
      <c r="E680" s="24" t="s">
        <v>113</v>
      </c>
      <c r="F680" s="25" t="s">
        <v>114</v>
      </c>
      <c r="G680" s="42" t="s">
        <v>10</v>
      </c>
      <c r="H680" s="26" t="s">
        <v>8</v>
      </c>
      <c r="I680" s="24" t="s">
        <v>6</v>
      </c>
      <c r="J680" s="38" t="s">
        <v>10</v>
      </c>
      <c r="K680" s="53">
        <v>70</v>
      </c>
      <c r="L680" s="70">
        <f t="shared" si="26"/>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c r="AG680" s="93">
        <f t="shared" si="25"/>
        <v>0</v>
      </c>
    </row>
    <row r="681" spans="1:33" ht="39.6" hidden="1">
      <c r="A681" s="61" t="s">
        <v>56</v>
      </c>
      <c r="B681" s="24" t="s">
        <v>110</v>
      </c>
      <c r="C681" s="24" t="s">
        <v>111</v>
      </c>
      <c r="D681" s="24" t="s">
        <v>112</v>
      </c>
      <c r="E681" s="24" t="s">
        <v>113</v>
      </c>
      <c r="F681" s="25" t="s">
        <v>114</v>
      </c>
      <c r="G681" s="42" t="s">
        <v>10</v>
      </c>
      <c r="H681" s="26" t="s">
        <v>8</v>
      </c>
      <c r="I681" s="24" t="s">
        <v>12</v>
      </c>
      <c r="J681" s="38" t="s">
        <v>10</v>
      </c>
      <c r="K681" s="53">
        <v>70</v>
      </c>
      <c r="L681" s="70">
        <f t="shared" si="26"/>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c r="AG681" s="93">
        <f t="shared" si="25"/>
        <v>0</v>
      </c>
    </row>
    <row r="682" spans="1:33" ht="39.6" hidden="1">
      <c r="A682" s="61" t="s">
        <v>56</v>
      </c>
      <c r="B682" s="24" t="s">
        <v>110</v>
      </c>
      <c r="C682" s="24" t="s">
        <v>111</v>
      </c>
      <c r="D682" s="24" t="s">
        <v>112</v>
      </c>
      <c r="E682" s="24" t="s">
        <v>113</v>
      </c>
      <c r="F682" s="25" t="s">
        <v>114</v>
      </c>
      <c r="G682" s="42" t="s">
        <v>10</v>
      </c>
      <c r="H682" s="26" t="s">
        <v>8</v>
      </c>
      <c r="I682" s="24" t="s">
        <v>9</v>
      </c>
      <c r="J682" s="38" t="s">
        <v>10</v>
      </c>
      <c r="K682" s="53">
        <v>70</v>
      </c>
      <c r="L682" s="70">
        <f t="shared" si="26"/>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c r="AG682" s="93">
        <f t="shared" si="25"/>
        <v>0</v>
      </c>
    </row>
    <row r="683" spans="1:33" ht="39.6" hidden="1">
      <c r="A683" s="61" t="s">
        <v>56</v>
      </c>
      <c r="B683" s="24" t="s">
        <v>110</v>
      </c>
      <c r="C683" s="24" t="s">
        <v>111</v>
      </c>
      <c r="D683" s="24" t="s">
        <v>112</v>
      </c>
      <c r="E683" s="24" t="s">
        <v>113</v>
      </c>
      <c r="F683" s="25" t="s">
        <v>114</v>
      </c>
      <c r="G683" s="42" t="s">
        <v>10</v>
      </c>
      <c r="H683" s="26" t="s">
        <v>8</v>
      </c>
      <c r="I683" s="24" t="s">
        <v>6</v>
      </c>
      <c r="J683" s="38" t="s">
        <v>10</v>
      </c>
      <c r="K683" s="53">
        <v>70</v>
      </c>
      <c r="L683" s="70">
        <f t="shared" si="26"/>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c r="AG683" s="93">
        <f t="shared" si="25"/>
        <v>0</v>
      </c>
    </row>
    <row r="684" spans="1:33" ht="39.6" hidden="1">
      <c r="A684" s="61" t="s">
        <v>56</v>
      </c>
      <c r="B684" s="24" t="s">
        <v>110</v>
      </c>
      <c r="C684" s="24" t="s">
        <v>111</v>
      </c>
      <c r="D684" s="24" t="s">
        <v>112</v>
      </c>
      <c r="E684" s="24" t="s">
        <v>113</v>
      </c>
      <c r="F684" s="25" t="s">
        <v>114</v>
      </c>
      <c r="G684" s="42" t="s">
        <v>10</v>
      </c>
      <c r="H684" s="26" t="s">
        <v>8</v>
      </c>
      <c r="I684" s="24" t="s">
        <v>6</v>
      </c>
      <c r="J684" s="38" t="s">
        <v>10</v>
      </c>
      <c r="K684" s="53">
        <v>70</v>
      </c>
      <c r="L684" s="70">
        <f t="shared" si="26"/>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c r="AG684" s="93">
        <f t="shared" si="25"/>
        <v>0</v>
      </c>
    </row>
    <row r="685" spans="1:33" ht="39.6" hidden="1">
      <c r="A685" s="61" t="s">
        <v>56</v>
      </c>
      <c r="B685" s="24" t="s">
        <v>110</v>
      </c>
      <c r="C685" s="24" t="s">
        <v>111</v>
      </c>
      <c r="D685" s="24" t="s">
        <v>112</v>
      </c>
      <c r="E685" s="24" t="s">
        <v>113</v>
      </c>
      <c r="F685" s="25" t="s">
        <v>114</v>
      </c>
      <c r="G685" s="42" t="s">
        <v>10</v>
      </c>
      <c r="H685" s="26" t="s">
        <v>8</v>
      </c>
      <c r="I685" s="24" t="s">
        <v>12</v>
      </c>
      <c r="J685" s="38" t="s">
        <v>10</v>
      </c>
      <c r="K685" s="53">
        <v>70</v>
      </c>
      <c r="L685" s="70">
        <f t="shared" si="26"/>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c r="AG685" s="93">
        <f t="shared" si="25"/>
        <v>0</v>
      </c>
    </row>
    <row r="686" spans="1:33" ht="39.6" hidden="1">
      <c r="A686" s="61" t="s">
        <v>56</v>
      </c>
      <c r="B686" s="24" t="s">
        <v>110</v>
      </c>
      <c r="C686" s="24" t="s">
        <v>111</v>
      </c>
      <c r="D686" s="24" t="s">
        <v>112</v>
      </c>
      <c r="E686" s="24" t="s">
        <v>113</v>
      </c>
      <c r="F686" s="25" t="s">
        <v>114</v>
      </c>
      <c r="G686" s="42" t="s">
        <v>10</v>
      </c>
      <c r="H686" s="26" t="s">
        <v>8</v>
      </c>
      <c r="I686" s="24" t="s">
        <v>6</v>
      </c>
      <c r="J686" s="38" t="s">
        <v>10</v>
      </c>
      <c r="K686" s="53">
        <v>70</v>
      </c>
      <c r="L686" s="70">
        <f t="shared" si="26"/>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c r="AG686" s="93">
        <f t="shared" si="25"/>
        <v>0</v>
      </c>
    </row>
    <row r="687" spans="1:33" ht="39.6" hidden="1">
      <c r="A687" s="61" t="s">
        <v>56</v>
      </c>
      <c r="B687" s="24" t="s">
        <v>110</v>
      </c>
      <c r="C687" s="24" t="s">
        <v>111</v>
      </c>
      <c r="D687" s="24" t="s">
        <v>112</v>
      </c>
      <c r="E687" s="24" t="s">
        <v>113</v>
      </c>
      <c r="F687" s="25" t="s">
        <v>114</v>
      </c>
      <c r="G687" s="42" t="s">
        <v>10</v>
      </c>
      <c r="H687" s="26" t="s">
        <v>8</v>
      </c>
      <c r="I687" s="24" t="s">
        <v>12</v>
      </c>
      <c r="J687" s="38" t="s">
        <v>10</v>
      </c>
      <c r="K687" s="53">
        <v>70</v>
      </c>
      <c r="L687" s="70">
        <f t="shared" si="26"/>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c r="AG687" s="93">
        <f t="shared" si="25"/>
        <v>0</v>
      </c>
    </row>
    <row r="688" spans="1:33" ht="39.6" hidden="1">
      <c r="A688" s="61" t="s">
        <v>56</v>
      </c>
      <c r="B688" s="24" t="s">
        <v>110</v>
      </c>
      <c r="C688" s="24" t="s">
        <v>111</v>
      </c>
      <c r="D688" s="24" t="s">
        <v>112</v>
      </c>
      <c r="E688" s="24" t="s">
        <v>113</v>
      </c>
      <c r="F688" s="25" t="s">
        <v>114</v>
      </c>
      <c r="G688" s="42" t="s">
        <v>10</v>
      </c>
      <c r="H688" s="26" t="s">
        <v>8</v>
      </c>
      <c r="I688" s="24" t="s">
        <v>6</v>
      </c>
      <c r="J688" s="38" t="s">
        <v>10</v>
      </c>
      <c r="K688" s="53">
        <v>70</v>
      </c>
      <c r="L688" s="70">
        <f t="shared" si="26"/>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c r="AG688" s="93">
        <f t="shared" si="25"/>
        <v>0</v>
      </c>
    </row>
    <row r="689" spans="1:33" ht="39.6" hidden="1">
      <c r="A689" s="61" t="s">
        <v>56</v>
      </c>
      <c r="B689" s="24" t="s">
        <v>110</v>
      </c>
      <c r="C689" s="24" t="s">
        <v>111</v>
      </c>
      <c r="D689" s="24" t="s">
        <v>112</v>
      </c>
      <c r="E689" s="24" t="s">
        <v>113</v>
      </c>
      <c r="F689" s="25" t="s">
        <v>114</v>
      </c>
      <c r="G689" s="42" t="s">
        <v>10</v>
      </c>
      <c r="H689" s="26" t="s">
        <v>11</v>
      </c>
      <c r="I689" s="24" t="s">
        <v>12</v>
      </c>
      <c r="J689" s="38" t="s">
        <v>10</v>
      </c>
      <c r="K689" s="53">
        <v>70</v>
      </c>
      <c r="L689" s="70">
        <f t="shared" si="26"/>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c r="AG689" s="93">
        <f t="shared" si="25"/>
        <v>0</v>
      </c>
    </row>
    <row r="690" spans="1:33" ht="39.6" hidden="1">
      <c r="A690" s="61" t="s">
        <v>56</v>
      </c>
      <c r="B690" s="24" t="s">
        <v>110</v>
      </c>
      <c r="C690" s="24" t="s">
        <v>111</v>
      </c>
      <c r="D690" s="24" t="s">
        <v>112</v>
      </c>
      <c r="E690" s="24" t="s">
        <v>113</v>
      </c>
      <c r="F690" s="25" t="s">
        <v>114</v>
      </c>
      <c r="G690" s="42" t="s">
        <v>10</v>
      </c>
      <c r="H690" s="26" t="s">
        <v>11</v>
      </c>
      <c r="I690" s="24" t="s">
        <v>9</v>
      </c>
      <c r="J690" s="38" t="s">
        <v>10</v>
      </c>
      <c r="K690" s="53">
        <v>70</v>
      </c>
      <c r="L690" s="70">
        <f t="shared" si="26"/>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c r="AG690" s="93">
        <f t="shared" si="25"/>
        <v>0</v>
      </c>
    </row>
    <row r="691" spans="1:33" ht="39.6" hidden="1">
      <c r="A691" s="61" t="s">
        <v>56</v>
      </c>
      <c r="B691" s="24" t="s">
        <v>110</v>
      </c>
      <c r="C691" s="24" t="s">
        <v>111</v>
      </c>
      <c r="D691" s="24" t="s">
        <v>112</v>
      </c>
      <c r="E691" s="24" t="s">
        <v>113</v>
      </c>
      <c r="F691" s="25" t="s">
        <v>114</v>
      </c>
      <c r="G691" s="42" t="s">
        <v>10</v>
      </c>
      <c r="H691" s="26" t="s">
        <v>11</v>
      </c>
      <c r="I691" s="24" t="s">
        <v>6</v>
      </c>
      <c r="J691" s="38" t="s">
        <v>10</v>
      </c>
      <c r="K691" s="53">
        <v>70</v>
      </c>
      <c r="L691" s="70">
        <f t="shared" si="26"/>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c r="AG691" s="93">
        <f t="shared" si="25"/>
        <v>0</v>
      </c>
    </row>
    <row r="692" spans="1:33" ht="39.6" hidden="1">
      <c r="A692" s="61" t="s">
        <v>56</v>
      </c>
      <c r="B692" s="24" t="s">
        <v>110</v>
      </c>
      <c r="C692" s="24" t="s">
        <v>111</v>
      </c>
      <c r="D692" s="24" t="s">
        <v>112</v>
      </c>
      <c r="E692" s="24" t="s">
        <v>113</v>
      </c>
      <c r="F692" s="25" t="s">
        <v>114</v>
      </c>
      <c r="G692" s="42" t="s">
        <v>10</v>
      </c>
      <c r="H692" s="26" t="s">
        <v>11</v>
      </c>
      <c r="I692" s="24" t="s">
        <v>12</v>
      </c>
      <c r="J692" s="38" t="s">
        <v>10</v>
      </c>
      <c r="K692" s="53">
        <v>70</v>
      </c>
      <c r="L692" s="70">
        <f t="shared" si="26"/>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c r="AG692" s="93">
        <f t="shared" si="25"/>
        <v>0</v>
      </c>
    </row>
    <row r="693" spans="1:33" ht="39.6" hidden="1">
      <c r="A693" s="61" t="s">
        <v>56</v>
      </c>
      <c r="B693" s="24" t="s">
        <v>110</v>
      </c>
      <c r="C693" s="24" t="s">
        <v>111</v>
      </c>
      <c r="D693" s="24" t="s">
        <v>112</v>
      </c>
      <c r="E693" s="24" t="s">
        <v>113</v>
      </c>
      <c r="F693" s="25" t="s">
        <v>114</v>
      </c>
      <c r="G693" s="42" t="s">
        <v>10</v>
      </c>
      <c r="H693" s="26" t="s">
        <v>11</v>
      </c>
      <c r="I693" s="24" t="s">
        <v>9</v>
      </c>
      <c r="J693" s="38" t="s">
        <v>10</v>
      </c>
      <c r="K693" s="53">
        <v>70</v>
      </c>
      <c r="L693" s="70">
        <f t="shared" si="26"/>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c r="AG693" s="93">
        <f t="shared" si="25"/>
        <v>0</v>
      </c>
    </row>
    <row r="694" spans="1:33" ht="39.6" hidden="1">
      <c r="A694" s="61" t="s">
        <v>56</v>
      </c>
      <c r="B694" s="24" t="s">
        <v>110</v>
      </c>
      <c r="C694" s="24" t="s">
        <v>111</v>
      </c>
      <c r="D694" s="24" t="s">
        <v>112</v>
      </c>
      <c r="E694" s="24" t="s">
        <v>113</v>
      </c>
      <c r="F694" s="25" t="s">
        <v>114</v>
      </c>
      <c r="G694" s="42" t="s">
        <v>10</v>
      </c>
      <c r="H694" s="26" t="s">
        <v>11</v>
      </c>
      <c r="I694" s="24" t="s">
        <v>6</v>
      </c>
      <c r="J694" s="38" t="s">
        <v>10</v>
      </c>
      <c r="K694" s="53">
        <v>70</v>
      </c>
      <c r="L694" s="70">
        <f t="shared" si="26"/>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c r="AG694" s="93">
        <f t="shared" si="25"/>
        <v>0</v>
      </c>
    </row>
    <row r="695" spans="1:33" ht="39.6" hidden="1">
      <c r="A695" s="61" t="s">
        <v>56</v>
      </c>
      <c r="B695" s="24" t="s">
        <v>110</v>
      </c>
      <c r="C695" s="24" t="s">
        <v>111</v>
      </c>
      <c r="D695" s="24" t="s">
        <v>112</v>
      </c>
      <c r="E695" s="24" t="s">
        <v>113</v>
      </c>
      <c r="F695" s="25" t="s">
        <v>114</v>
      </c>
      <c r="G695" s="42" t="s">
        <v>10</v>
      </c>
      <c r="H695" s="26" t="s">
        <v>11</v>
      </c>
      <c r="I695" s="24" t="s">
        <v>12</v>
      </c>
      <c r="J695" s="38" t="s">
        <v>10</v>
      </c>
      <c r="K695" s="53">
        <v>70</v>
      </c>
      <c r="L695" s="70">
        <f t="shared" si="26"/>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c r="AG695" s="93">
        <f t="shared" si="25"/>
        <v>0</v>
      </c>
    </row>
    <row r="696" spans="1:33" ht="39.6" hidden="1">
      <c r="A696" s="61" t="s">
        <v>56</v>
      </c>
      <c r="B696" s="24" t="s">
        <v>110</v>
      </c>
      <c r="C696" s="24" t="s">
        <v>111</v>
      </c>
      <c r="D696" s="24" t="s">
        <v>112</v>
      </c>
      <c r="E696" s="24" t="s">
        <v>113</v>
      </c>
      <c r="F696" s="25" t="s">
        <v>114</v>
      </c>
      <c r="G696" s="42" t="s">
        <v>10</v>
      </c>
      <c r="H696" s="26" t="s">
        <v>11</v>
      </c>
      <c r="I696" s="24" t="s">
        <v>12</v>
      </c>
      <c r="J696" s="38" t="s">
        <v>10</v>
      </c>
      <c r="K696" s="53">
        <v>70</v>
      </c>
      <c r="L696" s="70">
        <f t="shared" si="26"/>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c r="AG696" s="93">
        <f t="shared" si="25"/>
        <v>0</v>
      </c>
    </row>
    <row r="697" spans="1:33" ht="39.6" hidden="1">
      <c r="A697" s="61" t="s">
        <v>56</v>
      </c>
      <c r="B697" s="24" t="s">
        <v>110</v>
      </c>
      <c r="C697" s="24" t="s">
        <v>111</v>
      </c>
      <c r="D697" s="24" t="s">
        <v>112</v>
      </c>
      <c r="E697" s="24" t="s">
        <v>113</v>
      </c>
      <c r="F697" s="25" t="s">
        <v>114</v>
      </c>
      <c r="G697" s="42" t="s">
        <v>10</v>
      </c>
      <c r="H697" s="26" t="s">
        <v>11</v>
      </c>
      <c r="I697" s="24" t="s">
        <v>12</v>
      </c>
      <c r="J697" s="38" t="s">
        <v>10</v>
      </c>
      <c r="K697" s="53">
        <v>70</v>
      </c>
      <c r="L697" s="70">
        <f t="shared" si="26"/>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c r="AG697" s="93">
        <f t="shared" si="25"/>
        <v>0</v>
      </c>
    </row>
    <row r="698" spans="1:33" ht="26.45" hidden="1">
      <c r="A698" s="61" t="s">
        <v>56</v>
      </c>
      <c r="B698" s="24" t="s">
        <v>221</v>
      </c>
      <c r="C698" s="24" t="s">
        <v>222</v>
      </c>
      <c r="D698" s="24" t="s">
        <v>292</v>
      </c>
      <c r="E698" s="24" t="s">
        <v>293</v>
      </c>
      <c r="F698" s="58" t="s">
        <v>61</v>
      </c>
      <c r="G698" s="42" t="s">
        <v>7</v>
      </c>
      <c r="H698" s="26" t="s">
        <v>5</v>
      </c>
      <c r="I698" s="24" t="s">
        <v>9</v>
      </c>
      <c r="J698" s="38" t="s">
        <v>7</v>
      </c>
      <c r="K698" s="53">
        <v>40</v>
      </c>
      <c r="L698" s="70">
        <f t="shared" si="26"/>
        <v>0.145533927596871</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c r="AG698" s="93">
        <f t="shared" si="25"/>
        <v>0</v>
      </c>
    </row>
    <row r="699" spans="1:33" ht="26.45" hidden="1">
      <c r="A699" s="61" t="s">
        <v>56</v>
      </c>
      <c r="B699" s="24" t="s">
        <v>221</v>
      </c>
      <c r="C699" s="24" t="s">
        <v>222</v>
      </c>
      <c r="D699" s="24" t="s">
        <v>292</v>
      </c>
      <c r="E699" s="24" t="s">
        <v>293</v>
      </c>
      <c r="F699" s="58" t="s">
        <v>61</v>
      </c>
      <c r="G699" s="42" t="s">
        <v>7</v>
      </c>
      <c r="H699" s="26" t="s">
        <v>5</v>
      </c>
      <c r="I699" s="24" t="s">
        <v>6</v>
      </c>
      <c r="J699" s="38" t="s">
        <v>7</v>
      </c>
      <c r="K699" s="53">
        <v>40</v>
      </c>
      <c r="L699" s="70">
        <f t="shared" si="26"/>
        <v>0.145533927596871</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c r="AG699" s="93">
        <f t="shared" si="25"/>
        <v>0</v>
      </c>
    </row>
    <row r="700" spans="1:33" ht="26.45" hidden="1">
      <c r="A700" s="61" t="s">
        <v>56</v>
      </c>
      <c r="B700" s="24" t="s">
        <v>75</v>
      </c>
      <c r="C700" s="24" t="s">
        <v>76</v>
      </c>
      <c r="D700" s="45" t="s">
        <v>146</v>
      </c>
      <c r="E700" s="45" t="s">
        <v>147</v>
      </c>
      <c r="F700" s="58" t="s">
        <v>61</v>
      </c>
      <c r="G700" s="42" t="s">
        <v>7</v>
      </c>
      <c r="H700" s="26" t="s">
        <v>5</v>
      </c>
      <c r="I700" s="24" t="s">
        <v>6</v>
      </c>
      <c r="J700" s="38" t="s">
        <v>7</v>
      </c>
      <c r="K700" s="53">
        <v>50</v>
      </c>
      <c r="L700" s="70">
        <f t="shared" si="26"/>
        <v>0.18191740949608876</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c r="AG700" s="93">
        <f t="shared" si="25"/>
        <v>0</v>
      </c>
    </row>
    <row r="701" spans="1:33" ht="39.6" hidden="1">
      <c r="A701" s="61" t="s">
        <v>56</v>
      </c>
      <c r="B701" s="24" t="s">
        <v>209</v>
      </c>
      <c r="C701" s="24" t="s">
        <v>210</v>
      </c>
      <c r="D701" s="45" t="s">
        <v>211</v>
      </c>
      <c r="E701" s="45" t="s">
        <v>212</v>
      </c>
      <c r="F701" s="58" t="s">
        <v>61</v>
      </c>
      <c r="G701" s="42" t="s">
        <v>7</v>
      </c>
      <c r="H701" s="26" t="s">
        <v>5</v>
      </c>
      <c r="I701" s="24" t="s">
        <v>9</v>
      </c>
      <c r="J701" s="38" t="s">
        <v>7</v>
      </c>
      <c r="K701" s="53">
        <v>40</v>
      </c>
      <c r="L701" s="70">
        <f t="shared" si="26"/>
        <v>0.18191740949608876</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c r="AG701" s="93">
        <f t="shared" si="25"/>
        <v>0</v>
      </c>
    </row>
    <row r="702" spans="1:33" ht="66" hidden="1">
      <c r="A702" s="61" t="s">
        <v>56</v>
      </c>
      <c r="B702" s="28" t="s">
        <v>216</v>
      </c>
      <c r="C702" s="28" t="s">
        <v>217</v>
      </c>
      <c r="D702" s="45" t="s">
        <v>321</v>
      </c>
      <c r="E702" s="45" t="s">
        <v>322</v>
      </c>
      <c r="F702" s="58" t="s">
        <v>61</v>
      </c>
      <c r="G702" s="42" t="s">
        <v>10</v>
      </c>
      <c r="H702" s="26" t="s">
        <v>5</v>
      </c>
      <c r="I702" s="24" t="s">
        <v>9</v>
      </c>
      <c r="J702" s="38" t="s">
        <v>7</v>
      </c>
      <c r="K702" s="53">
        <v>40</v>
      </c>
      <c r="L702" s="70">
        <f t="shared" si="26"/>
        <v>0.18191740949608876</v>
      </c>
      <c r="M702" s="24">
        <v>90</v>
      </c>
      <c r="N702" s="43" t="s">
        <v>229</v>
      </c>
      <c r="O702" s="43" t="s">
        <v>334</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c r="AG702" s="93">
        <f t="shared" si="25"/>
        <v>0</v>
      </c>
    </row>
    <row r="703" spans="1:33" ht="26.45" hidden="1">
      <c r="A703" s="61" t="s">
        <v>56</v>
      </c>
      <c r="B703" s="24" t="s">
        <v>221</v>
      </c>
      <c r="C703" s="24" t="s">
        <v>222</v>
      </c>
      <c r="D703" s="24" t="s">
        <v>292</v>
      </c>
      <c r="E703" s="24" t="s">
        <v>293</v>
      </c>
      <c r="F703" s="58" t="s">
        <v>61</v>
      </c>
      <c r="G703" s="42" t="s">
        <v>7</v>
      </c>
      <c r="H703" s="26" t="s">
        <v>5</v>
      </c>
      <c r="I703" s="24" t="s">
        <v>9</v>
      </c>
      <c r="J703" s="38" t="s">
        <v>7</v>
      </c>
      <c r="K703" s="53">
        <v>40</v>
      </c>
      <c r="L703" s="70">
        <f t="shared" si="26"/>
        <v>0.18191740949608876</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c r="AG703" s="93">
        <f t="shared" si="25"/>
        <v>0</v>
      </c>
    </row>
    <row r="704" spans="1:33" ht="92.45" hidden="1">
      <c r="A704" s="61" t="s">
        <v>56</v>
      </c>
      <c r="B704" s="24" t="s">
        <v>93</v>
      </c>
      <c r="C704" s="24" t="s">
        <v>94</v>
      </c>
      <c r="D704" s="24" t="s">
        <v>95</v>
      </c>
      <c r="E704" s="24" t="s">
        <v>96</v>
      </c>
      <c r="F704" s="58" t="s">
        <v>61</v>
      </c>
      <c r="G704" s="42" t="s">
        <v>7</v>
      </c>
      <c r="H704" s="26" t="s">
        <v>8</v>
      </c>
      <c r="I704" s="24" t="s">
        <v>12</v>
      </c>
      <c r="J704" s="38" t="s">
        <v>10</v>
      </c>
      <c r="K704" s="53">
        <v>70</v>
      </c>
      <c r="L704" s="70">
        <f t="shared" si="26"/>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c r="AG704" s="93">
        <f t="shared" si="25"/>
        <v>0</v>
      </c>
    </row>
    <row r="705" spans="1:33" ht="92.45" hidden="1">
      <c r="A705" s="61" t="s">
        <v>56</v>
      </c>
      <c r="B705" s="24" t="s">
        <v>93</v>
      </c>
      <c r="C705" s="24" t="s">
        <v>94</v>
      </c>
      <c r="D705" s="24" t="s">
        <v>95</v>
      </c>
      <c r="E705" s="24" t="s">
        <v>96</v>
      </c>
      <c r="F705" s="58" t="s">
        <v>61</v>
      </c>
      <c r="G705" s="42" t="s">
        <v>7</v>
      </c>
      <c r="H705" s="26" t="s">
        <v>8</v>
      </c>
      <c r="I705" s="24" t="s">
        <v>12</v>
      </c>
      <c r="J705" s="38" t="s">
        <v>10</v>
      </c>
      <c r="K705" s="53">
        <v>70</v>
      </c>
      <c r="L705" s="70">
        <f t="shared" si="26"/>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c r="AG705" s="93">
        <f t="shared" si="25"/>
        <v>0</v>
      </c>
    </row>
    <row r="706" spans="1:33" ht="92.45" hidden="1">
      <c r="A706" s="61" t="s">
        <v>56</v>
      </c>
      <c r="B706" s="24" t="s">
        <v>93</v>
      </c>
      <c r="C706" s="24" t="s">
        <v>94</v>
      </c>
      <c r="D706" s="24" t="s">
        <v>95</v>
      </c>
      <c r="E706" s="24" t="s">
        <v>96</v>
      </c>
      <c r="F706" s="58" t="s">
        <v>61</v>
      </c>
      <c r="G706" s="42" t="s">
        <v>7</v>
      </c>
      <c r="H706" s="26" t="s">
        <v>8</v>
      </c>
      <c r="I706" s="24" t="s">
        <v>9</v>
      </c>
      <c r="J706" s="38" t="s">
        <v>10</v>
      </c>
      <c r="K706" s="53">
        <v>70</v>
      </c>
      <c r="L706" s="70">
        <f t="shared" si="26"/>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c r="AG706" s="93">
        <f t="shared" si="25"/>
        <v>0</v>
      </c>
    </row>
    <row r="707" spans="1:33" ht="92.45" hidden="1">
      <c r="A707" s="61" t="s">
        <v>56</v>
      </c>
      <c r="B707" s="24" t="s">
        <v>93</v>
      </c>
      <c r="C707" s="24" t="s">
        <v>94</v>
      </c>
      <c r="D707" s="24" t="s">
        <v>95</v>
      </c>
      <c r="E707" s="24" t="s">
        <v>96</v>
      </c>
      <c r="F707" s="58" t="s">
        <v>61</v>
      </c>
      <c r="G707" s="42" t="s">
        <v>7</v>
      </c>
      <c r="H707" s="26" t="s">
        <v>8</v>
      </c>
      <c r="I707" s="24" t="s">
        <v>6</v>
      </c>
      <c r="J707" s="38" t="s">
        <v>10</v>
      </c>
      <c r="K707" s="53">
        <v>70</v>
      </c>
      <c r="L707" s="70">
        <f t="shared" si="26"/>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c r="AG707" s="93">
        <f t="shared" si="25"/>
        <v>0</v>
      </c>
    </row>
    <row r="708" spans="1:33" ht="92.45" hidden="1">
      <c r="A708" s="61" t="s">
        <v>56</v>
      </c>
      <c r="B708" s="24" t="s">
        <v>93</v>
      </c>
      <c r="C708" s="24" t="s">
        <v>94</v>
      </c>
      <c r="D708" s="24" t="s">
        <v>95</v>
      </c>
      <c r="E708" s="24" t="s">
        <v>96</v>
      </c>
      <c r="F708" s="58" t="s">
        <v>61</v>
      </c>
      <c r="G708" s="42" t="s">
        <v>7</v>
      </c>
      <c r="H708" s="26" t="s">
        <v>11</v>
      </c>
      <c r="I708" s="24" t="s">
        <v>12</v>
      </c>
      <c r="J708" s="24" t="s">
        <v>10</v>
      </c>
      <c r="K708" s="53">
        <v>70</v>
      </c>
      <c r="L708" s="70">
        <f t="shared" si="26"/>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c r="AG708" s="93">
        <f t="shared" si="25"/>
        <v>0</v>
      </c>
    </row>
    <row r="709" spans="1:33" ht="92.45" hidden="1">
      <c r="A709" s="61" t="s">
        <v>56</v>
      </c>
      <c r="B709" s="24" t="s">
        <v>93</v>
      </c>
      <c r="C709" s="24" t="s">
        <v>94</v>
      </c>
      <c r="D709" s="24" t="s">
        <v>95</v>
      </c>
      <c r="E709" s="24" t="s">
        <v>96</v>
      </c>
      <c r="F709" s="58" t="s">
        <v>61</v>
      </c>
      <c r="G709" s="42" t="s">
        <v>7</v>
      </c>
      <c r="H709" s="26" t="s">
        <v>11</v>
      </c>
      <c r="I709" s="24" t="s">
        <v>9</v>
      </c>
      <c r="J709" s="24" t="s">
        <v>10</v>
      </c>
      <c r="K709" s="53">
        <v>70</v>
      </c>
      <c r="L709" s="70">
        <f t="shared" si="26"/>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c r="AG709" s="93">
        <f t="shared" si="25"/>
        <v>0</v>
      </c>
    </row>
    <row r="710" spans="1:33" ht="92.45" hidden="1">
      <c r="A710" s="61" t="s">
        <v>56</v>
      </c>
      <c r="B710" s="24" t="s">
        <v>93</v>
      </c>
      <c r="C710" s="24" t="s">
        <v>94</v>
      </c>
      <c r="D710" s="24" t="s">
        <v>95</v>
      </c>
      <c r="E710" s="24" t="s">
        <v>96</v>
      </c>
      <c r="F710" s="58" t="s">
        <v>61</v>
      </c>
      <c r="G710" s="42" t="s">
        <v>7</v>
      </c>
      <c r="H710" s="26" t="s">
        <v>11</v>
      </c>
      <c r="I710" s="24" t="s">
        <v>6</v>
      </c>
      <c r="J710" s="24" t="s">
        <v>10</v>
      </c>
      <c r="K710" s="53">
        <v>70</v>
      </c>
      <c r="L710" s="70">
        <f t="shared" si="26"/>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c r="AG710" s="93">
        <f t="shared" ref="AG710:AG773" si="27">ROUND(L710,0)</f>
        <v>0</v>
      </c>
    </row>
    <row r="711" spans="1:33" ht="92.45" hidden="1">
      <c r="A711" s="61" t="s">
        <v>56</v>
      </c>
      <c r="B711" s="24" t="s">
        <v>93</v>
      </c>
      <c r="C711" s="24" t="s">
        <v>94</v>
      </c>
      <c r="D711" s="24" t="s">
        <v>95</v>
      </c>
      <c r="E711" s="24" t="s">
        <v>96</v>
      </c>
      <c r="F711" s="58" t="s">
        <v>61</v>
      </c>
      <c r="G711" s="42" t="s">
        <v>7</v>
      </c>
      <c r="H711" s="26" t="s">
        <v>11</v>
      </c>
      <c r="I711" s="24" t="s">
        <v>12</v>
      </c>
      <c r="J711" s="24" t="s">
        <v>10</v>
      </c>
      <c r="K711" s="53">
        <v>70</v>
      </c>
      <c r="L711" s="70">
        <f t="shared" si="26"/>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c r="AG711" s="93">
        <f t="shared" si="27"/>
        <v>0</v>
      </c>
    </row>
    <row r="712" spans="1:33" ht="92.45" hidden="1">
      <c r="A712" s="61" t="s">
        <v>56</v>
      </c>
      <c r="B712" s="24" t="s">
        <v>93</v>
      </c>
      <c r="C712" s="24" t="s">
        <v>94</v>
      </c>
      <c r="D712" s="24" t="s">
        <v>95</v>
      </c>
      <c r="E712" s="24" t="s">
        <v>96</v>
      </c>
      <c r="F712" s="58" t="s">
        <v>61</v>
      </c>
      <c r="G712" s="42" t="s">
        <v>7</v>
      </c>
      <c r="H712" s="26" t="s">
        <v>11</v>
      </c>
      <c r="I712" s="24" t="s">
        <v>9</v>
      </c>
      <c r="J712" s="24" t="s">
        <v>10</v>
      </c>
      <c r="K712" s="53">
        <v>70</v>
      </c>
      <c r="L712" s="70">
        <f t="shared" si="26"/>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c r="AG712" s="93">
        <f t="shared" si="27"/>
        <v>0</v>
      </c>
    </row>
    <row r="713" spans="1:33" ht="92.45" hidden="1">
      <c r="A713" s="61" t="s">
        <v>56</v>
      </c>
      <c r="B713" s="24" t="s">
        <v>93</v>
      </c>
      <c r="C713" s="24" t="s">
        <v>94</v>
      </c>
      <c r="D713" s="24" t="s">
        <v>95</v>
      </c>
      <c r="E713" s="24" t="s">
        <v>96</v>
      </c>
      <c r="F713" s="58" t="s">
        <v>61</v>
      </c>
      <c r="G713" s="42" t="s">
        <v>7</v>
      </c>
      <c r="H713" s="26" t="s">
        <v>11</v>
      </c>
      <c r="I713" s="24" t="s">
        <v>6</v>
      </c>
      <c r="J713" s="24" t="s">
        <v>10</v>
      </c>
      <c r="K713" s="53">
        <v>70</v>
      </c>
      <c r="L713" s="70">
        <f t="shared" si="26"/>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c r="AG713" s="93">
        <f t="shared" si="27"/>
        <v>0</v>
      </c>
    </row>
    <row r="714" spans="1:33" ht="92.45" hidden="1">
      <c r="A714" s="61" t="s">
        <v>56</v>
      </c>
      <c r="B714" s="24" t="s">
        <v>93</v>
      </c>
      <c r="C714" s="24" t="s">
        <v>94</v>
      </c>
      <c r="D714" s="24" t="s">
        <v>95</v>
      </c>
      <c r="E714" s="24" t="s">
        <v>96</v>
      </c>
      <c r="F714" s="58" t="s">
        <v>61</v>
      </c>
      <c r="G714" s="42" t="s">
        <v>7</v>
      </c>
      <c r="H714" s="26" t="s">
        <v>11</v>
      </c>
      <c r="I714" s="24" t="s">
        <v>12</v>
      </c>
      <c r="J714" s="24" t="s">
        <v>10</v>
      </c>
      <c r="K714" s="53">
        <v>70</v>
      </c>
      <c r="L714" s="70">
        <f t="shared" si="26"/>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c r="AG714" s="93">
        <f t="shared" si="27"/>
        <v>0</v>
      </c>
    </row>
    <row r="715" spans="1:33" ht="92.45" hidden="1">
      <c r="A715" s="61" t="s">
        <v>56</v>
      </c>
      <c r="B715" s="24" t="s">
        <v>93</v>
      </c>
      <c r="C715" s="24" t="s">
        <v>94</v>
      </c>
      <c r="D715" s="24" t="s">
        <v>95</v>
      </c>
      <c r="E715" s="24" t="s">
        <v>96</v>
      </c>
      <c r="F715" s="58" t="s">
        <v>61</v>
      </c>
      <c r="G715" s="42" t="s">
        <v>7</v>
      </c>
      <c r="H715" s="26" t="s">
        <v>11</v>
      </c>
      <c r="I715" s="24" t="s">
        <v>6</v>
      </c>
      <c r="J715" s="24" t="s">
        <v>10</v>
      </c>
      <c r="K715" s="53">
        <v>70</v>
      </c>
      <c r="L715" s="70">
        <f t="shared" si="26"/>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c r="AG715" s="93">
        <f t="shared" si="27"/>
        <v>0</v>
      </c>
    </row>
    <row r="716" spans="1:33" ht="92.45" hidden="1">
      <c r="A716" s="61" t="s">
        <v>56</v>
      </c>
      <c r="B716" s="24" t="s">
        <v>93</v>
      </c>
      <c r="C716" s="24" t="s">
        <v>94</v>
      </c>
      <c r="D716" s="24" t="s">
        <v>95</v>
      </c>
      <c r="E716" s="24" t="s">
        <v>96</v>
      </c>
      <c r="F716" s="58" t="s">
        <v>61</v>
      </c>
      <c r="G716" s="42" t="s">
        <v>7</v>
      </c>
      <c r="H716" s="26" t="s">
        <v>11</v>
      </c>
      <c r="I716" s="24" t="s">
        <v>12</v>
      </c>
      <c r="J716" s="24" t="s">
        <v>10</v>
      </c>
      <c r="K716" s="53">
        <v>70</v>
      </c>
      <c r="L716" s="70">
        <f t="shared" si="26"/>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c r="AG716" s="93">
        <f t="shared" si="27"/>
        <v>0</v>
      </c>
    </row>
    <row r="717" spans="1:33" hidden="1">
      <c r="A717" s="61" t="s">
        <v>56</v>
      </c>
      <c r="B717" s="28" t="s">
        <v>216</v>
      </c>
      <c r="C717" s="28" t="s">
        <v>217</v>
      </c>
      <c r="D717" s="45" t="s">
        <v>233</v>
      </c>
      <c r="E717" s="45" t="s">
        <v>234</v>
      </c>
      <c r="F717" s="58" t="s">
        <v>61</v>
      </c>
      <c r="G717" s="42" t="s">
        <v>10</v>
      </c>
      <c r="H717" s="26" t="s">
        <v>5</v>
      </c>
      <c r="I717" s="24" t="s">
        <v>12</v>
      </c>
      <c r="J717" s="24" t="s">
        <v>7</v>
      </c>
      <c r="K717" s="53">
        <v>50</v>
      </c>
      <c r="L717" s="70">
        <f t="shared" si="26"/>
        <v>0.21830089139530651</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c r="AG717" s="93">
        <f t="shared" si="27"/>
        <v>0</v>
      </c>
    </row>
    <row r="718" spans="1:33" ht="92.45" hidden="1">
      <c r="A718" s="61" t="s">
        <v>56</v>
      </c>
      <c r="B718" s="24" t="s">
        <v>93</v>
      </c>
      <c r="C718" s="24" t="s">
        <v>94</v>
      </c>
      <c r="D718" s="24" t="s">
        <v>123</v>
      </c>
      <c r="E718" s="24" t="s">
        <v>124</v>
      </c>
      <c r="F718" s="58" t="s">
        <v>61</v>
      </c>
      <c r="G718" s="42" t="s">
        <v>7</v>
      </c>
      <c r="H718" s="26" t="s">
        <v>5</v>
      </c>
      <c r="I718" s="24" t="s">
        <v>6</v>
      </c>
      <c r="J718" s="24" t="s">
        <v>7</v>
      </c>
      <c r="K718" s="53">
        <v>50</v>
      </c>
      <c r="L718" s="70">
        <f t="shared" si="26"/>
        <v>0.21830089139530651</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c r="AG718" s="93">
        <f t="shared" si="27"/>
        <v>0</v>
      </c>
    </row>
    <row r="719" spans="1:33" ht="92.45" hidden="1">
      <c r="A719" s="61" t="s">
        <v>56</v>
      </c>
      <c r="B719" s="24" t="s">
        <v>93</v>
      </c>
      <c r="C719" s="24" t="s">
        <v>94</v>
      </c>
      <c r="D719" s="24" t="s">
        <v>123</v>
      </c>
      <c r="E719" s="24" t="s">
        <v>124</v>
      </c>
      <c r="F719" s="58" t="s">
        <v>61</v>
      </c>
      <c r="G719" s="42" t="s">
        <v>7</v>
      </c>
      <c r="H719" s="26" t="s">
        <v>5</v>
      </c>
      <c r="I719" s="24" t="s">
        <v>9</v>
      </c>
      <c r="J719" s="24" t="s">
        <v>7</v>
      </c>
      <c r="K719" s="53">
        <v>50</v>
      </c>
      <c r="L719" s="70">
        <f t="shared" ref="L719:L782" si="28">(($N719/2.39)/115)*10</f>
        <v>0.21830089139530651</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c r="AG719" s="93">
        <f t="shared" si="27"/>
        <v>0</v>
      </c>
    </row>
    <row r="720" spans="1:33" hidden="1">
      <c r="A720" s="61" t="s">
        <v>56</v>
      </c>
      <c r="B720" s="28" t="s">
        <v>216</v>
      </c>
      <c r="C720" s="28" t="s">
        <v>217</v>
      </c>
      <c r="D720" s="45" t="s">
        <v>233</v>
      </c>
      <c r="E720" s="45" t="s">
        <v>234</v>
      </c>
      <c r="F720" s="58" t="s">
        <v>61</v>
      </c>
      <c r="G720" s="42" t="s">
        <v>10</v>
      </c>
      <c r="H720" s="26" t="s">
        <v>5</v>
      </c>
      <c r="I720" s="24" t="s">
        <v>9</v>
      </c>
      <c r="J720" s="24" t="s">
        <v>7</v>
      </c>
      <c r="K720" s="53">
        <v>50</v>
      </c>
      <c r="L720" s="70">
        <f t="shared" si="28"/>
        <v>0.25468437329452426</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c r="AG720" s="93">
        <f t="shared" si="27"/>
        <v>0</v>
      </c>
    </row>
    <row r="721" spans="1:33" hidden="1">
      <c r="A721" s="61" t="s">
        <v>56</v>
      </c>
      <c r="B721" s="28" t="s">
        <v>216</v>
      </c>
      <c r="C721" s="28" t="s">
        <v>217</v>
      </c>
      <c r="D721" s="45" t="s">
        <v>233</v>
      </c>
      <c r="E721" s="45" t="s">
        <v>234</v>
      </c>
      <c r="F721" s="58" t="s">
        <v>61</v>
      </c>
      <c r="G721" s="42" t="s">
        <v>10</v>
      </c>
      <c r="H721" s="26" t="s">
        <v>5</v>
      </c>
      <c r="I721" s="24" t="s">
        <v>12</v>
      </c>
      <c r="J721" s="24" t="s">
        <v>7</v>
      </c>
      <c r="K721" s="53">
        <v>50</v>
      </c>
      <c r="L721" s="70">
        <f t="shared" si="28"/>
        <v>0.25468437329452426</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c r="AG721" s="93">
        <f t="shared" si="27"/>
        <v>0</v>
      </c>
    </row>
    <row r="722" spans="1:33" ht="26.45" hidden="1">
      <c r="A722" s="61" t="s">
        <v>56</v>
      </c>
      <c r="B722" s="24" t="s">
        <v>221</v>
      </c>
      <c r="C722" s="24" t="s">
        <v>222</v>
      </c>
      <c r="D722" s="24" t="s">
        <v>292</v>
      </c>
      <c r="E722" s="24" t="s">
        <v>293</v>
      </c>
      <c r="F722" s="58" t="s">
        <v>61</v>
      </c>
      <c r="G722" s="42" t="s">
        <v>7</v>
      </c>
      <c r="H722" s="26" t="s">
        <v>5</v>
      </c>
      <c r="I722" s="24" t="s">
        <v>12</v>
      </c>
      <c r="J722" s="24" t="s">
        <v>7</v>
      </c>
      <c r="K722" s="53">
        <v>40</v>
      </c>
      <c r="L722" s="70">
        <f t="shared" si="28"/>
        <v>0.25468437329452426</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c r="AG722" s="93">
        <f t="shared" si="27"/>
        <v>0</v>
      </c>
    </row>
    <row r="723" spans="1:33" ht="26.45" hidden="1">
      <c r="A723" s="61" t="s">
        <v>56</v>
      </c>
      <c r="B723" s="24" t="s">
        <v>221</v>
      </c>
      <c r="C723" s="24" t="s">
        <v>222</v>
      </c>
      <c r="D723" s="24" t="s">
        <v>223</v>
      </c>
      <c r="E723" s="24" t="s">
        <v>224</v>
      </c>
      <c r="F723" s="58" t="s">
        <v>61</v>
      </c>
      <c r="G723" s="42" t="s">
        <v>7</v>
      </c>
      <c r="H723" s="26" t="s">
        <v>5</v>
      </c>
      <c r="I723" s="24" t="s">
        <v>6</v>
      </c>
      <c r="J723" s="38" t="s">
        <v>10</v>
      </c>
      <c r="K723" s="53">
        <v>70</v>
      </c>
      <c r="L723" s="70">
        <f t="shared" si="28"/>
        <v>0.25468437329452426</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c r="AG723" s="93">
        <f t="shared" si="27"/>
        <v>0</v>
      </c>
    </row>
    <row r="724" spans="1:33" ht="39.6" hidden="1">
      <c r="A724" s="61" t="s">
        <v>56</v>
      </c>
      <c r="B724" s="24" t="s">
        <v>209</v>
      </c>
      <c r="C724" s="24" t="s">
        <v>210</v>
      </c>
      <c r="D724" s="45" t="s">
        <v>211</v>
      </c>
      <c r="E724" s="45" t="s">
        <v>212</v>
      </c>
      <c r="F724" s="58" t="s">
        <v>61</v>
      </c>
      <c r="G724" s="42" t="s">
        <v>7</v>
      </c>
      <c r="H724" s="26" t="s">
        <v>5</v>
      </c>
      <c r="I724" s="24" t="s">
        <v>6</v>
      </c>
      <c r="J724" s="38" t="s">
        <v>7</v>
      </c>
      <c r="K724" s="53">
        <v>40</v>
      </c>
      <c r="L724" s="70">
        <f t="shared" si="28"/>
        <v>0.29106785519374201</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c r="AG724" s="93">
        <f t="shared" si="27"/>
        <v>0</v>
      </c>
    </row>
    <row r="725" spans="1:33" ht="92.45" hidden="1">
      <c r="A725" s="61" t="s">
        <v>56</v>
      </c>
      <c r="B725" s="24" t="s">
        <v>93</v>
      </c>
      <c r="C725" s="24" t="s">
        <v>94</v>
      </c>
      <c r="D725" s="24" t="s">
        <v>123</v>
      </c>
      <c r="E725" s="24" t="s">
        <v>124</v>
      </c>
      <c r="F725" s="58" t="s">
        <v>61</v>
      </c>
      <c r="G725" s="42" t="s">
        <v>7</v>
      </c>
      <c r="H725" s="26" t="s">
        <v>8</v>
      </c>
      <c r="I725" s="24" t="s">
        <v>12</v>
      </c>
      <c r="J725" s="38" t="s">
        <v>10</v>
      </c>
      <c r="K725" s="53">
        <v>70</v>
      </c>
      <c r="L725" s="70">
        <f t="shared" si="28"/>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c r="AG725" s="93">
        <f t="shared" si="27"/>
        <v>0</v>
      </c>
    </row>
    <row r="726" spans="1:33" ht="92.45" hidden="1">
      <c r="A726" s="61" t="s">
        <v>56</v>
      </c>
      <c r="B726" s="24" t="s">
        <v>93</v>
      </c>
      <c r="C726" s="24" t="s">
        <v>94</v>
      </c>
      <c r="D726" s="24" t="s">
        <v>123</v>
      </c>
      <c r="E726" s="24" t="s">
        <v>124</v>
      </c>
      <c r="F726" s="58" t="s">
        <v>61</v>
      </c>
      <c r="G726" s="42" t="s">
        <v>7</v>
      </c>
      <c r="H726" s="26" t="s">
        <v>8</v>
      </c>
      <c r="I726" s="24" t="s">
        <v>9</v>
      </c>
      <c r="J726" s="38" t="s">
        <v>10</v>
      </c>
      <c r="K726" s="53">
        <v>70</v>
      </c>
      <c r="L726" s="70">
        <f t="shared" si="28"/>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c r="AG726" s="93">
        <f t="shared" si="27"/>
        <v>0</v>
      </c>
    </row>
    <row r="727" spans="1:33" ht="92.45" hidden="1">
      <c r="A727" s="61" t="s">
        <v>56</v>
      </c>
      <c r="B727" s="24" t="s">
        <v>93</v>
      </c>
      <c r="C727" s="24" t="s">
        <v>94</v>
      </c>
      <c r="D727" s="24" t="s">
        <v>123</v>
      </c>
      <c r="E727" s="24" t="s">
        <v>124</v>
      </c>
      <c r="F727" s="58" t="s">
        <v>61</v>
      </c>
      <c r="G727" s="42" t="s">
        <v>7</v>
      </c>
      <c r="H727" s="26" t="s">
        <v>8</v>
      </c>
      <c r="I727" s="24" t="s">
        <v>6</v>
      </c>
      <c r="J727" s="38" t="s">
        <v>10</v>
      </c>
      <c r="K727" s="53">
        <v>70</v>
      </c>
      <c r="L727" s="70">
        <f t="shared" si="28"/>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c r="AG727" s="93">
        <f t="shared" si="27"/>
        <v>0</v>
      </c>
    </row>
    <row r="728" spans="1:33" ht="92.45" hidden="1">
      <c r="A728" s="61" t="s">
        <v>56</v>
      </c>
      <c r="B728" s="24" t="s">
        <v>93</v>
      </c>
      <c r="C728" s="24" t="s">
        <v>94</v>
      </c>
      <c r="D728" s="24" t="s">
        <v>123</v>
      </c>
      <c r="E728" s="24" t="s">
        <v>124</v>
      </c>
      <c r="F728" s="58" t="s">
        <v>61</v>
      </c>
      <c r="G728" s="42" t="s">
        <v>7</v>
      </c>
      <c r="H728" s="26" t="s">
        <v>8</v>
      </c>
      <c r="I728" s="24" t="s">
        <v>12</v>
      </c>
      <c r="J728" s="38" t="s">
        <v>10</v>
      </c>
      <c r="K728" s="53">
        <v>70</v>
      </c>
      <c r="L728" s="70">
        <f t="shared" si="28"/>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c r="AG728" s="93">
        <f t="shared" si="27"/>
        <v>0</v>
      </c>
    </row>
    <row r="729" spans="1:33" ht="92.45" hidden="1">
      <c r="A729" s="61" t="s">
        <v>56</v>
      </c>
      <c r="B729" s="24" t="s">
        <v>93</v>
      </c>
      <c r="C729" s="24" t="s">
        <v>94</v>
      </c>
      <c r="D729" s="24" t="s">
        <v>123</v>
      </c>
      <c r="E729" s="24" t="s">
        <v>124</v>
      </c>
      <c r="F729" s="58" t="s">
        <v>61</v>
      </c>
      <c r="G729" s="42" t="s">
        <v>7</v>
      </c>
      <c r="H729" s="26" t="s">
        <v>8</v>
      </c>
      <c r="I729" s="24" t="s">
        <v>9</v>
      </c>
      <c r="J729" s="38" t="s">
        <v>10</v>
      </c>
      <c r="K729" s="53">
        <v>70</v>
      </c>
      <c r="L729" s="70">
        <f t="shared" si="28"/>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c r="AG729" s="93">
        <f t="shared" si="27"/>
        <v>0</v>
      </c>
    </row>
    <row r="730" spans="1:33" ht="92.45" hidden="1">
      <c r="A730" s="61" t="s">
        <v>56</v>
      </c>
      <c r="B730" s="24" t="s">
        <v>93</v>
      </c>
      <c r="C730" s="24" t="s">
        <v>94</v>
      </c>
      <c r="D730" s="24" t="s">
        <v>123</v>
      </c>
      <c r="E730" s="24" t="s">
        <v>124</v>
      </c>
      <c r="F730" s="58" t="s">
        <v>61</v>
      </c>
      <c r="G730" s="42" t="s">
        <v>7</v>
      </c>
      <c r="H730" s="26" t="s">
        <v>8</v>
      </c>
      <c r="I730" s="24" t="s">
        <v>12</v>
      </c>
      <c r="J730" s="38" t="s">
        <v>10</v>
      </c>
      <c r="K730" s="53">
        <v>70</v>
      </c>
      <c r="L730" s="70">
        <f t="shared" si="28"/>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c r="AG730" s="93">
        <f t="shared" si="27"/>
        <v>0</v>
      </c>
    </row>
    <row r="731" spans="1:33" ht="92.45" hidden="1">
      <c r="A731" s="61" t="s">
        <v>56</v>
      </c>
      <c r="B731" s="24" t="s">
        <v>93</v>
      </c>
      <c r="C731" s="24" t="s">
        <v>94</v>
      </c>
      <c r="D731" s="24" t="s">
        <v>123</v>
      </c>
      <c r="E731" s="24" t="s">
        <v>124</v>
      </c>
      <c r="F731" s="58" t="s">
        <v>61</v>
      </c>
      <c r="G731" s="42" t="s">
        <v>7</v>
      </c>
      <c r="H731" s="26" t="s">
        <v>8</v>
      </c>
      <c r="I731" s="24" t="s">
        <v>9</v>
      </c>
      <c r="J731" s="38" t="s">
        <v>10</v>
      </c>
      <c r="K731" s="53">
        <v>70</v>
      </c>
      <c r="L731" s="70">
        <f t="shared" si="28"/>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c r="AG731" s="93">
        <f t="shared" si="27"/>
        <v>0</v>
      </c>
    </row>
    <row r="732" spans="1:33" ht="92.45" hidden="1">
      <c r="A732" s="61" t="s">
        <v>56</v>
      </c>
      <c r="B732" s="24" t="s">
        <v>93</v>
      </c>
      <c r="C732" s="24" t="s">
        <v>94</v>
      </c>
      <c r="D732" s="24" t="s">
        <v>123</v>
      </c>
      <c r="E732" s="24" t="s">
        <v>124</v>
      </c>
      <c r="F732" s="58" t="s">
        <v>61</v>
      </c>
      <c r="G732" s="42" t="s">
        <v>7</v>
      </c>
      <c r="H732" s="26" t="s">
        <v>8</v>
      </c>
      <c r="I732" s="24" t="s">
        <v>6</v>
      </c>
      <c r="J732" s="38" t="s">
        <v>10</v>
      </c>
      <c r="K732" s="53">
        <v>70</v>
      </c>
      <c r="L732" s="70">
        <f t="shared" si="28"/>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c r="AG732" s="93">
        <f t="shared" si="27"/>
        <v>0</v>
      </c>
    </row>
    <row r="733" spans="1:33" ht="92.45" hidden="1">
      <c r="A733" s="61" t="s">
        <v>56</v>
      </c>
      <c r="B733" s="24" t="s">
        <v>93</v>
      </c>
      <c r="C733" s="24" t="s">
        <v>94</v>
      </c>
      <c r="D733" s="24" t="s">
        <v>123</v>
      </c>
      <c r="E733" s="24" t="s">
        <v>124</v>
      </c>
      <c r="F733" s="58" t="s">
        <v>61</v>
      </c>
      <c r="G733" s="42" t="s">
        <v>7</v>
      </c>
      <c r="H733" s="26" t="s">
        <v>8</v>
      </c>
      <c r="I733" s="24" t="s">
        <v>12</v>
      </c>
      <c r="J733" s="38" t="s">
        <v>10</v>
      </c>
      <c r="K733" s="53">
        <v>70</v>
      </c>
      <c r="L733" s="70">
        <f t="shared" si="28"/>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c r="AG733" s="93">
        <f t="shared" si="27"/>
        <v>0</v>
      </c>
    </row>
    <row r="734" spans="1:33" ht="92.45" hidden="1">
      <c r="A734" s="61" t="s">
        <v>56</v>
      </c>
      <c r="B734" s="24" t="s">
        <v>93</v>
      </c>
      <c r="C734" s="24" t="s">
        <v>94</v>
      </c>
      <c r="D734" s="24" t="s">
        <v>123</v>
      </c>
      <c r="E734" s="24" t="s">
        <v>124</v>
      </c>
      <c r="F734" s="58" t="s">
        <v>61</v>
      </c>
      <c r="G734" s="42" t="s">
        <v>7</v>
      </c>
      <c r="H734" s="26" t="s">
        <v>8</v>
      </c>
      <c r="I734" s="24" t="s">
        <v>9</v>
      </c>
      <c r="J734" s="38" t="s">
        <v>10</v>
      </c>
      <c r="K734" s="53">
        <v>70</v>
      </c>
      <c r="L734" s="70">
        <f t="shared" si="28"/>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c r="AG734" s="93">
        <f t="shared" si="27"/>
        <v>0</v>
      </c>
    </row>
    <row r="735" spans="1:33" ht="92.45" hidden="1">
      <c r="A735" s="61" t="s">
        <v>56</v>
      </c>
      <c r="B735" s="24" t="s">
        <v>93</v>
      </c>
      <c r="C735" s="24" t="s">
        <v>94</v>
      </c>
      <c r="D735" s="24" t="s">
        <v>123</v>
      </c>
      <c r="E735" s="24" t="s">
        <v>124</v>
      </c>
      <c r="F735" s="58" t="s">
        <v>61</v>
      </c>
      <c r="G735" s="42" t="s">
        <v>7</v>
      </c>
      <c r="H735" s="26" t="s">
        <v>11</v>
      </c>
      <c r="I735" s="24" t="s">
        <v>12</v>
      </c>
      <c r="J735" s="38" t="s">
        <v>10</v>
      </c>
      <c r="K735" s="53">
        <v>70</v>
      </c>
      <c r="L735" s="70">
        <f t="shared" si="28"/>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c r="AG735" s="93">
        <f t="shared" si="27"/>
        <v>0</v>
      </c>
    </row>
    <row r="736" spans="1:33" ht="92.45" hidden="1">
      <c r="A736" s="61" t="s">
        <v>56</v>
      </c>
      <c r="B736" s="24" t="s">
        <v>93</v>
      </c>
      <c r="C736" s="24" t="s">
        <v>94</v>
      </c>
      <c r="D736" s="24" t="s">
        <v>123</v>
      </c>
      <c r="E736" s="24" t="s">
        <v>124</v>
      </c>
      <c r="F736" s="58" t="s">
        <v>61</v>
      </c>
      <c r="G736" s="42" t="s">
        <v>7</v>
      </c>
      <c r="H736" s="26" t="s">
        <v>11</v>
      </c>
      <c r="I736" s="24" t="s">
        <v>9</v>
      </c>
      <c r="J736" s="38" t="s">
        <v>10</v>
      </c>
      <c r="K736" s="53">
        <v>70</v>
      </c>
      <c r="L736" s="70">
        <f t="shared" si="28"/>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c r="AG736" s="93">
        <f t="shared" si="27"/>
        <v>0</v>
      </c>
    </row>
    <row r="737" spans="1:33" ht="92.45" hidden="1">
      <c r="A737" s="61" t="s">
        <v>56</v>
      </c>
      <c r="B737" s="24" t="s">
        <v>93</v>
      </c>
      <c r="C737" s="24" t="s">
        <v>94</v>
      </c>
      <c r="D737" s="24" t="s">
        <v>123</v>
      </c>
      <c r="E737" s="24" t="s">
        <v>124</v>
      </c>
      <c r="F737" s="58" t="s">
        <v>61</v>
      </c>
      <c r="G737" s="42" t="s">
        <v>7</v>
      </c>
      <c r="H737" s="26" t="s">
        <v>11</v>
      </c>
      <c r="I737" s="24" t="s">
        <v>6</v>
      </c>
      <c r="J737" s="38" t="s">
        <v>10</v>
      </c>
      <c r="K737" s="53">
        <v>70</v>
      </c>
      <c r="L737" s="70">
        <f t="shared" si="28"/>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c r="AG737" s="93">
        <f t="shared" si="27"/>
        <v>0</v>
      </c>
    </row>
    <row r="738" spans="1:33" ht="92.45" hidden="1">
      <c r="A738" s="61" t="s">
        <v>56</v>
      </c>
      <c r="B738" s="24" t="s">
        <v>93</v>
      </c>
      <c r="C738" s="24" t="s">
        <v>94</v>
      </c>
      <c r="D738" s="24" t="s">
        <v>123</v>
      </c>
      <c r="E738" s="24" t="s">
        <v>124</v>
      </c>
      <c r="F738" s="58" t="s">
        <v>61</v>
      </c>
      <c r="G738" s="42" t="s">
        <v>7</v>
      </c>
      <c r="H738" s="26" t="s">
        <v>11</v>
      </c>
      <c r="I738" s="24" t="s">
        <v>12</v>
      </c>
      <c r="J738" s="38" t="s">
        <v>10</v>
      </c>
      <c r="K738" s="53">
        <v>70</v>
      </c>
      <c r="L738" s="70">
        <f t="shared" si="28"/>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c r="AG738" s="93">
        <f t="shared" si="27"/>
        <v>0</v>
      </c>
    </row>
    <row r="739" spans="1:33" ht="92.45" hidden="1">
      <c r="A739" s="61" t="s">
        <v>56</v>
      </c>
      <c r="B739" s="24" t="s">
        <v>93</v>
      </c>
      <c r="C739" s="24" t="s">
        <v>94</v>
      </c>
      <c r="D739" s="24" t="s">
        <v>123</v>
      </c>
      <c r="E739" s="24" t="s">
        <v>124</v>
      </c>
      <c r="F739" s="58" t="s">
        <v>61</v>
      </c>
      <c r="G739" s="42" t="s">
        <v>7</v>
      </c>
      <c r="H739" s="26" t="s">
        <v>11</v>
      </c>
      <c r="I739" s="24" t="s">
        <v>9</v>
      </c>
      <c r="J739" s="38" t="s">
        <v>10</v>
      </c>
      <c r="K739" s="53">
        <v>70</v>
      </c>
      <c r="L739" s="70">
        <f t="shared" si="28"/>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c r="AG739" s="93">
        <f t="shared" si="27"/>
        <v>0</v>
      </c>
    </row>
    <row r="740" spans="1:33" ht="92.45" hidden="1">
      <c r="A740" s="61" t="s">
        <v>56</v>
      </c>
      <c r="B740" s="24" t="s">
        <v>93</v>
      </c>
      <c r="C740" s="24" t="s">
        <v>94</v>
      </c>
      <c r="D740" s="24" t="s">
        <v>123</v>
      </c>
      <c r="E740" s="24" t="s">
        <v>124</v>
      </c>
      <c r="F740" s="58" t="s">
        <v>61</v>
      </c>
      <c r="G740" s="42" t="s">
        <v>7</v>
      </c>
      <c r="H740" s="26" t="s">
        <v>11</v>
      </c>
      <c r="I740" s="24" t="s">
        <v>6</v>
      </c>
      <c r="J740" s="38" t="s">
        <v>10</v>
      </c>
      <c r="K740" s="53">
        <v>70</v>
      </c>
      <c r="L740" s="70">
        <f t="shared" si="28"/>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c r="AG740" s="93">
        <f t="shared" si="27"/>
        <v>0</v>
      </c>
    </row>
    <row r="741" spans="1:33" ht="92.45" hidden="1">
      <c r="A741" s="61" t="s">
        <v>56</v>
      </c>
      <c r="B741" s="24" t="s">
        <v>93</v>
      </c>
      <c r="C741" s="24" t="s">
        <v>94</v>
      </c>
      <c r="D741" s="24" t="s">
        <v>123</v>
      </c>
      <c r="E741" s="24" t="s">
        <v>124</v>
      </c>
      <c r="F741" s="58" t="s">
        <v>61</v>
      </c>
      <c r="G741" s="42" t="s">
        <v>7</v>
      </c>
      <c r="H741" s="26" t="s">
        <v>11</v>
      </c>
      <c r="I741" s="24" t="s">
        <v>12</v>
      </c>
      <c r="J741" s="38" t="s">
        <v>10</v>
      </c>
      <c r="K741" s="53">
        <v>70</v>
      </c>
      <c r="L741" s="70">
        <f t="shared" si="28"/>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c r="AG741" s="93">
        <f t="shared" si="27"/>
        <v>0</v>
      </c>
    </row>
    <row r="742" spans="1:33" ht="92.45" hidden="1">
      <c r="A742" s="61" t="s">
        <v>56</v>
      </c>
      <c r="B742" s="24" t="s">
        <v>93</v>
      </c>
      <c r="C742" s="24" t="s">
        <v>94</v>
      </c>
      <c r="D742" s="24" t="s">
        <v>123</v>
      </c>
      <c r="E742" s="24" t="s">
        <v>124</v>
      </c>
      <c r="F742" s="58" t="s">
        <v>61</v>
      </c>
      <c r="G742" s="42" t="s">
        <v>7</v>
      </c>
      <c r="H742" s="26" t="s">
        <v>11</v>
      </c>
      <c r="I742" s="24" t="s">
        <v>9</v>
      </c>
      <c r="J742" s="38" t="s">
        <v>10</v>
      </c>
      <c r="K742" s="53">
        <v>70</v>
      </c>
      <c r="L742" s="70">
        <f t="shared" si="28"/>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c r="AG742" s="93">
        <f t="shared" si="27"/>
        <v>0</v>
      </c>
    </row>
    <row r="743" spans="1:33" ht="92.45" hidden="1">
      <c r="A743" s="61" t="s">
        <v>56</v>
      </c>
      <c r="B743" s="24" t="s">
        <v>93</v>
      </c>
      <c r="C743" s="24" t="s">
        <v>94</v>
      </c>
      <c r="D743" s="24" t="s">
        <v>123</v>
      </c>
      <c r="E743" s="24" t="s">
        <v>124</v>
      </c>
      <c r="F743" s="58" t="s">
        <v>61</v>
      </c>
      <c r="G743" s="42" t="s">
        <v>7</v>
      </c>
      <c r="H743" s="26" t="s">
        <v>11</v>
      </c>
      <c r="I743" s="24" t="s">
        <v>6</v>
      </c>
      <c r="J743" s="38" t="s">
        <v>10</v>
      </c>
      <c r="K743" s="53">
        <v>70</v>
      </c>
      <c r="L743" s="70">
        <f t="shared" si="28"/>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c r="AG743" s="93">
        <f t="shared" si="27"/>
        <v>0</v>
      </c>
    </row>
    <row r="744" spans="1:33" ht="92.45" hidden="1">
      <c r="A744" s="61" t="s">
        <v>56</v>
      </c>
      <c r="B744" s="24" t="s">
        <v>93</v>
      </c>
      <c r="C744" s="24" t="s">
        <v>94</v>
      </c>
      <c r="D744" s="24" t="s">
        <v>123</v>
      </c>
      <c r="E744" s="24" t="s">
        <v>124</v>
      </c>
      <c r="F744" s="58" t="s">
        <v>61</v>
      </c>
      <c r="G744" s="42" t="s">
        <v>7</v>
      </c>
      <c r="H744" s="26" t="s">
        <v>11</v>
      </c>
      <c r="I744" s="24" t="s">
        <v>12</v>
      </c>
      <c r="J744" s="38" t="s">
        <v>10</v>
      </c>
      <c r="K744" s="53">
        <v>70</v>
      </c>
      <c r="L744" s="70">
        <f t="shared" si="28"/>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c r="AG744" s="93">
        <f t="shared" si="27"/>
        <v>0</v>
      </c>
    </row>
    <row r="745" spans="1:33" ht="92.45" hidden="1">
      <c r="A745" s="61" t="s">
        <v>56</v>
      </c>
      <c r="B745" s="24" t="s">
        <v>93</v>
      </c>
      <c r="C745" s="24" t="s">
        <v>94</v>
      </c>
      <c r="D745" s="24" t="s">
        <v>123</v>
      </c>
      <c r="E745" s="24" t="s">
        <v>124</v>
      </c>
      <c r="F745" s="58" t="s">
        <v>61</v>
      </c>
      <c r="G745" s="42" t="s">
        <v>7</v>
      </c>
      <c r="H745" s="26" t="s">
        <v>11</v>
      </c>
      <c r="I745" s="24" t="s">
        <v>9</v>
      </c>
      <c r="J745" s="38" t="s">
        <v>10</v>
      </c>
      <c r="K745" s="53">
        <v>70</v>
      </c>
      <c r="L745" s="70">
        <f t="shared" si="28"/>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c r="AG745" s="93">
        <f t="shared" si="27"/>
        <v>0</v>
      </c>
    </row>
    <row r="746" spans="1:33" ht="92.45" hidden="1">
      <c r="A746" s="61" t="s">
        <v>56</v>
      </c>
      <c r="B746" s="24" t="s">
        <v>93</v>
      </c>
      <c r="C746" s="24" t="s">
        <v>94</v>
      </c>
      <c r="D746" s="24" t="s">
        <v>123</v>
      </c>
      <c r="E746" s="24" t="s">
        <v>124</v>
      </c>
      <c r="F746" s="58" t="s">
        <v>61</v>
      </c>
      <c r="G746" s="42" t="s">
        <v>7</v>
      </c>
      <c r="H746" s="26" t="s">
        <v>11</v>
      </c>
      <c r="I746" s="24" t="s">
        <v>6</v>
      </c>
      <c r="J746" s="38" t="s">
        <v>10</v>
      </c>
      <c r="K746" s="53">
        <v>70</v>
      </c>
      <c r="L746" s="70">
        <f t="shared" si="28"/>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c r="AG746" s="93">
        <f t="shared" si="27"/>
        <v>0</v>
      </c>
    </row>
    <row r="747" spans="1:33" hidden="1">
      <c r="A747" s="61" t="s">
        <v>56</v>
      </c>
      <c r="B747" s="28" t="s">
        <v>216</v>
      </c>
      <c r="C747" s="28" t="s">
        <v>217</v>
      </c>
      <c r="D747" s="45" t="s">
        <v>233</v>
      </c>
      <c r="E747" s="45" t="s">
        <v>234</v>
      </c>
      <c r="F747" s="58" t="s">
        <v>61</v>
      </c>
      <c r="G747" s="42" t="s">
        <v>10</v>
      </c>
      <c r="H747" s="26" t="s">
        <v>5</v>
      </c>
      <c r="I747" s="24" t="s">
        <v>12</v>
      </c>
      <c r="J747" s="38" t="s">
        <v>7</v>
      </c>
      <c r="K747" s="53">
        <v>50</v>
      </c>
      <c r="L747" s="70">
        <f t="shared" si="28"/>
        <v>0.29106785519374201</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c r="AG747" s="93">
        <f t="shared" si="27"/>
        <v>0</v>
      </c>
    </row>
    <row r="748" spans="1:33" ht="39.6" hidden="1">
      <c r="A748" s="61" t="s">
        <v>56</v>
      </c>
      <c r="B748" s="24" t="s">
        <v>221</v>
      </c>
      <c r="C748" s="24" t="s">
        <v>222</v>
      </c>
      <c r="D748" s="24" t="s">
        <v>237</v>
      </c>
      <c r="E748" s="24" t="s">
        <v>238</v>
      </c>
      <c r="F748" s="25" t="s">
        <v>239</v>
      </c>
      <c r="G748" s="42" t="s">
        <v>7</v>
      </c>
      <c r="H748" s="26" t="s">
        <v>5</v>
      </c>
      <c r="I748" s="24" t="s">
        <v>9</v>
      </c>
      <c r="J748" s="38" t="s">
        <v>10</v>
      </c>
      <c r="K748" s="53">
        <v>70</v>
      </c>
      <c r="L748" s="70">
        <f t="shared" si="28"/>
        <v>0.29106785519374201</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c r="AG748" s="93">
        <f t="shared" si="27"/>
        <v>0</v>
      </c>
    </row>
    <row r="749" spans="1:33" ht="26.45" hidden="1">
      <c r="A749" s="56" t="s">
        <v>56</v>
      </c>
      <c r="B749" s="24" t="s">
        <v>66</v>
      </c>
      <c r="C749" s="24" t="s">
        <v>67</v>
      </c>
      <c r="D749" s="45" t="s">
        <v>101</v>
      </c>
      <c r="E749" s="45" t="s">
        <v>102</v>
      </c>
      <c r="F749" s="58" t="s">
        <v>61</v>
      </c>
      <c r="G749" s="42" t="s">
        <v>7</v>
      </c>
      <c r="H749" s="26" t="s">
        <v>5</v>
      </c>
      <c r="I749" s="24" t="s">
        <v>9</v>
      </c>
      <c r="J749" s="38" t="s">
        <v>10</v>
      </c>
      <c r="K749" s="53">
        <v>70</v>
      </c>
      <c r="L749" s="70">
        <f t="shared" si="28"/>
        <v>0.32745133709295982</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c r="AG749" s="93">
        <f t="shared" si="27"/>
        <v>0</v>
      </c>
    </row>
    <row r="750" spans="1:33" ht="26.45" hidden="1">
      <c r="A750" s="56" t="s">
        <v>56</v>
      </c>
      <c r="B750" s="24" t="s">
        <v>66</v>
      </c>
      <c r="C750" s="24" t="s">
        <v>67</v>
      </c>
      <c r="D750" s="45" t="s">
        <v>101</v>
      </c>
      <c r="E750" s="45" t="s">
        <v>102</v>
      </c>
      <c r="F750" s="58" t="s">
        <v>61</v>
      </c>
      <c r="G750" s="42" t="s">
        <v>7</v>
      </c>
      <c r="H750" s="26" t="s">
        <v>5</v>
      </c>
      <c r="I750" s="24" t="s">
        <v>9</v>
      </c>
      <c r="J750" s="38" t="s">
        <v>10</v>
      </c>
      <c r="K750" s="53">
        <v>70</v>
      </c>
      <c r="L750" s="70">
        <f t="shared" si="28"/>
        <v>0.32745133709295982</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c r="AG750" s="93">
        <f t="shared" si="27"/>
        <v>0</v>
      </c>
    </row>
    <row r="751" spans="1:33" ht="92.45" hidden="1">
      <c r="A751" s="61" t="s">
        <v>56</v>
      </c>
      <c r="B751" s="24" t="s">
        <v>93</v>
      </c>
      <c r="C751" s="24" t="s">
        <v>94</v>
      </c>
      <c r="D751" s="24" t="s">
        <v>123</v>
      </c>
      <c r="E751" s="24" t="s">
        <v>124</v>
      </c>
      <c r="F751" s="58" t="s">
        <v>61</v>
      </c>
      <c r="G751" s="42" t="s">
        <v>7</v>
      </c>
      <c r="H751" s="26" t="s">
        <v>5</v>
      </c>
      <c r="I751" s="24" t="s">
        <v>12</v>
      </c>
      <c r="J751" s="38" t="s">
        <v>7</v>
      </c>
      <c r="K751" s="53">
        <v>50</v>
      </c>
      <c r="L751" s="70">
        <f t="shared" si="28"/>
        <v>0.32745133709295982</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c r="AG751" s="93">
        <f t="shared" si="27"/>
        <v>0</v>
      </c>
    </row>
    <row r="752" spans="1:33" ht="26.45" hidden="1">
      <c r="A752" s="56" t="s">
        <v>56</v>
      </c>
      <c r="B752" s="24" t="s">
        <v>66</v>
      </c>
      <c r="C752" s="24" t="s">
        <v>67</v>
      </c>
      <c r="D752" s="45" t="s">
        <v>101</v>
      </c>
      <c r="E752" s="45" t="s">
        <v>102</v>
      </c>
      <c r="F752" s="58" t="s">
        <v>61</v>
      </c>
      <c r="G752" s="42" t="s">
        <v>7</v>
      </c>
      <c r="H752" s="26" t="s">
        <v>5</v>
      </c>
      <c r="I752" s="24" t="s">
        <v>6</v>
      </c>
      <c r="J752" s="38" t="s">
        <v>10</v>
      </c>
      <c r="K752" s="53">
        <v>70</v>
      </c>
      <c r="L752" s="70">
        <f t="shared" si="28"/>
        <v>0.36383481899217751</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c r="AG752" s="93">
        <f t="shared" si="27"/>
        <v>0</v>
      </c>
    </row>
    <row r="753" spans="1:33" ht="39.6" hidden="1">
      <c r="A753" s="61" t="s">
        <v>56</v>
      </c>
      <c r="B753" s="24" t="s">
        <v>209</v>
      </c>
      <c r="C753" s="24" t="s">
        <v>210</v>
      </c>
      <c r="D753" s="45" t="s">
        <v>211</v>
      </c>
      <c r="E753" s="45" t="s">
        <v>212</v>
      </c>
      <c r="F753" s="58" t="s">
        <v>61</v>
      </c>
      <c r="G753" s="42" t="s">
        <v>7</v>
      </c>
      <c r="H753" s="26" t="s">
        <v>5</v>
      </c>
      <c r="I753" s="24" t="s">
        <v>6</v>
      </c>
      <c r="J753" s="24" t="s">
        <v>7</v>
      </c>
      <c r="K753" s="27">
        <v>40</v>
      </c>
      <c r="L753" s="70">
        <f t="shared" si="28"/>
        <v>0.36383481899217751</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c r="AG753" s="93">
        <f t="shared" si="27"/>
        <v>0</v>
      </c>
    </row>
    <row r="754" spans="1:33" ht="26.45" hidden="1">
      <c r="A754" s="61" t="s">
        <v>56</v>
      </c>
      <c r="B754" s="24" t="s">
        <v>75</v>
      </c>
      <c r="C754" s="24" t="s">
        <v>76</v>
      </c>
      <c r="D754" s="45" t="s">
        <v>146</v>
      </c>
      <c r="E754" s="45" t="s">
        <v>147</v>
      </c>
      <c r="F754" s="58" t="s">
        <v>61</v>
      </c>
      <c r="G754" s="42" t="s">
        <v>7</v>
      </c>
      <c r="H754" s="26" t="s">
        <v>5</v>
      </c>
      <c r="I754" s="24" t="s">
        <v>9</v>
      </c>
      <c r="J754" s="24" t="s">
        <v>7</v>
      </c>
      <c r="K754" s="27">
        <v>50</v>
      </c>
      <c r="L754" s="70">
        <f t="shared" si="28"/>
        <v>0.43660178279061301</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c r="AG754" s="93">
        <f t="shared" si="27"/>
        <v>0</v>
      </c>
    </row>
    <row r="755" spans="1:33" hidden="1">
      <c r="A755" s="61" t="s">
        <v>56</v>
      </c>
      <c r="B755" s="28" t="s">
        <v>216</v>
      </c>
      <c r="C755" s="28" t="s">
        <v>217</v>
      </c>
      <c r="D755" s="45" t="s">
        <v>233</v>
      </c>
      <c r="E755" s="45" t="s">
        <v>234</v>
      </c>
      <c r="F755" s="58" t="s">
        <v>61</v>
      </c>
      <c r="G755" s="42" t="s">
        <v>10</v>
      </c>
      <c r="H755" s="26" t="s">
        <v>5</v>
      </c>
      <c r="I755" s="24" t="s">
        <v>12</v>
      </c>
      <c r="J755" s="24" t="s">
        <v>7</v>
      </c>
      <c r="K755" s="27">
        <v>50</v>
      </c>
      <c r="L755" s="70">
        <f t="shared" si="28"/>
        <v>0.43660178279061301</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c r="AG755" s="93">
        <f t="shared" si="27"/>
        <v>0</v>
      </c>
    </row>
    <row r="756" spans="1:33" ht="39.6" hidden="1">
      <c r="A756" s="61" t="s">
        <v>56</v>
      </c>
      <c r="B756" s="24" t="s">
        <v>221</v>
      </c>
      <c r="C756" s="24" t="s">
        <v>222</v>
      </c>
      <c r="D756" s="24" t="s">
        <v>237</v>
      </c>
      <c r="E756" s="24" t="s">
        <v>238</v>
      </c>
      <c r="F756" s="25" t="s">
        <v>239</v>
      </c>
      <c r="G756" s="42" t="s">
        <v>7</v>
      </c>
      <c r="H756" s="26" t="s">
        <v>5</v>
      </c>
      <c r="I756" s="24" t="s">
        <v>6</v>
      </c>
      <c r="J756" s="24" t="s">
        <v>10</v>
      </c>
      <c r="K756" s="27">
        <v>70</v>
      </c>
      <c r="L756" s="70">
        <f t="shared" si="28"/>
        <v>0.43660178279061301</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c r="AG756" s="93">
        <f t="shared" si="27"/>
        <v>0</v>
      </c>
    </row>
    <row r="757" spans="1:33" ht="39.6" hidden="1">
      <c r="A757" s="61" t="s">
        <v>56</v>
      </c>
      <c r="B757" s="24" t="s">
        <v>209</v>
      </c>
      <c r="C757" s="24" t="s">
        <v>210</v>
      </c>
      <c r="D757" s="45" t="s">
        <v>211</v>
      </c>
      <c r="E757" s="45" t="s">
        <v>212</v>
      </c>
      <c r="F757" s="58" t="s">
        <v>61</v>
      </c>
      <c r="G757" s="42" t="s">
        <v>7</v>
      </c>
      <c r="H757" s="26" t="s">
        <v>5</v>
      </c>
      <c r="I757" s="24" t="s">
        <v>12</v>
      </c>
      <c r="J757" s="24" t="s">
        <v>7</v>
      </c>
      <c r="K757" s="27">
        <v>40</v>
      </c>
      <c r="L757" s="70">
        <f t="shared" si="28"/>
        <v>0.47298526468983082</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c r="AG757" s="93">
        <f t="shared" si="27"/>
        <v>0</v>
      </c>
    </row>
    <row r="758" spans="1:33" ht="39.6" hidden="1">
      <c r="A758" s="61" t="s">
        <v>56</v>
      </c>
      <c r="B758" s="24" t="s">
        <v>221</v>
      </c>
      <c r="C758" s="24" t="s">
        <v>222</v>
      </c>
      <c r="D758" s="24" t="s">
        <v>237</v>
      </c>
      <c r="E758" s="24" t="s">
        <v>238</v>
      </c>
      <c r="F758" s="25" t="s">
        <v>239</v>
      </c>
      <c r="G758" s="42" t="s">
        <v>7</v>
      </c>
      <c r="H758" s="26" t="s">
        <v>8</v>
      </c>
      <c r="I758" s="24" t="s">
        <v>12</v>
      </c>
      <c r="J758" s="24" t="s">
        <v>10</v>
      </c>
      <c r="K758" s="27">
        <v>70</v>
      </c>
      <c r="L758" s="70">
        <f t="shared" si="28"/>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c r="AG758" s="93">
        <f t="shared" si="27"/>
        <v>0</v>
      </c>
    </row>
    <row r="759" spans="1:33" ht="39.6" hidden="1">
      <c r="A759" s="61" t="s">
        <v>56</v>
      </c>
      <c r="B759" s="24" t="s">
        <v>221</v>
      </c>
      <c r="C759" s="24" t="s">
        <v>222</v>
      </c>
      <c r="D759" s="24" t="s">
        <v>237</v>
      </c>
      <c r="E759" s="24" t="s">
        <v>238</v>
      </c>
      <c r="F759" s="25" t="s">
        <v>239</v>
      </c>
      <c r="G759" s="42" t="s">
        <v>7</v>
      </c>
      <c r="H759" s="26" t="s">
        <v>8</v>
      </c>
      <c r="I759" s="24" t="s">
        <v>6</v>
      </c>
      <c r="J759" s="24" t="s">
        <v>10</v>
      </c>
      <c r="K759" s="27">
        <v>70</v>
      </c>
      <c r="L759" s="70">
        <f t="shared" si="28"/>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c r="AG759" s="93">
        <f t="shared" si="27"/>
        <v>0</v>
      </c>
    </row>
    <row r="760" spans="1:33" ht="39.6" hidden="1">
      <c r="A760" s="61" t="s">
        <v>56</v>
      </c>
      <c r="B760" s="24" t="s">
        <v>221</v>
      </c>
      <c r="C760" s="24" t="s">
        <v>222</v>
      </c>
      <c r="D760" s="24" t="s">
        <v>237</v>
      </c>
      <c r="E760" s="24" t="s">
        <v>238</v>
      </c>
      <c r="F760" s="25" t="s">
        <v>239</v>
      </c>
      <c r="G760" s="42" t="s">
        <v>7</v>
      </c>
      <c r="H760" s="26" t="s">
        <v>8</v>
      </c>
      <c r="I760" s="24" t="s">
        <v>12</v>
      </c>
      <c r="J760" s="24" t="s">
        <v>10</v>
      </c>
      <c r="K760" s="27">
        <v>70</v>
      </c>
      <c r="L760" s="70">
        <f t="shared" si="28"/>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c r="AG760" s="93">
        <f t="shared" si="27"/>
        <v>0</v>
      </c>
    </row>
    <row r="761" spans="1:33" ht="39.6" hidden="1">
      <c r="A761" s="61" t="s">
        <v>56</v>
      </c>
      <c r="B761" s="24" t="s">
        <v>221</v>
      </c>
      <c r="C761" s="24" t="s">
        <v>222</v>
      </c>
      <c r="D761" s="24" t="s">
        <v>237</v>
      </c>
      <c r="E761" s="24" t="s">
        <v>238</v>
      </c>
      <c r="F761" s="25" t="s">
        <v>239</v>
      </c>
      <c r="G761" s="42" t="s">
        <v>7</v>
      </c>
      <c r="H761" s="26" t="s">
        <v>8</v>
      </c>
      <c r="I761" s="24" t="s">
        <v>9</v>
      </c>
      <c r="J761" s="24" t="s">
        <v>10</v>
      </c>
      <c r="K761" s="27">
        <v>70</v>
      </c>
      <c r="L761" s="70">
        <f t="shared" si="28"/>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c r="AG761" s="93">
        <f t="shared" si="27"/>
        <v>0</v>
      </c>
    </row>
    <row r="762" spans="1:33" ht="39.6" hidden="1">
      <c r="A762" s="61" t="s">
        <v>56</v>
      </c>
      <c r="B762" s="24" t="s">
        <v>221</v>
      </c>
      <c r="C762" s="24" t="s">
        <v>222</v>
      </c>
      <c r="D762" s="24" t="s">
        <v>237</v>
      </c>
      <c r="E762" s="24" t="s">
        <v>238</v>
      </c>
      <c r="F762" s="25" t="s">
        <v>239</v>
      </c>
      <c r="G762" s="42" t="s">
        <v>7</v>
      </c>
      <c r="H762" s="26" t="s">
        <v>8</v>
      </c>
      <c r="I762" s="24" t="s">
        <v>6</v>
      </c>
      <c r="J762" s="24" t="s">
        <v>10</v>
      </c>
      <c r="K762" s="27">
        <v>70</v>
      </c>
      <c r="L762" s="70">
        <f t="shared" si="28"/>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c r="AG762" s="93">
        <f t="shared" si="27"/>
        <v>0</v>
      </c>
    </row>
    <row r="763" spans="1:33" ht="39.6" hidden="1">
      <c r="A763" s="61" t="s">
        <v>56</v>
      </c>
      <c r="B763" s="24" t="s">
        <v>221</v>
      </c>
      <c r="C763" s="24" t="s">
        <v>222</v>
      </c>
      <c r="D763" s="24" t="s">
        <v>237</v>
      </c>
      <c r="E763" s="24" t="s">
        <v>238</v>
      </c>
      <c r="F763" s="25" t="s">
        <v>239</v>
      </c>
      <c r="G763" s="42" t="s">
        <v>7</v>
      </c>
      <c r="H763" s="26" t="s">
        <v>8</v>
      </c>
      <c r="I763" s="24" t="s">
        <v>12</v>
      </c>
      <c r="J763" s="38" t="s">
        <v>10</v>
      </c>
      <c r="K763" s="27">
        <v>70</v>
      </c>
      <c r="L763" s="70">
        <f t="shared" si="28"/>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c r="AG763" s="93">
        <f t="shared" si="27"/>
        <v>0</v>
      </c>
    </row>
    <row r="764" spans="1:33" ht="39.6" hidden="1">
      <c r="A764" s="61" t="s">
        <v>56</v>
      </c>
      <c r="B764" s="24" t="s">
        <v>221</v>
      </c>
      <c r="C764" s="24" t="s">
        <v>222</v>
      </c>
      <c r="D764" s="24" t="s">
        <v>237</v>
      </c>
      <c r="E764" s="24" t="s">
        <v>238</v>
      </c>
      <c r="F764" s="25" t="s">
        <v>239</v>
      </c>
      <c r="G764" s="42" t="s">
        <v>7</v>
      </c>
      <c r="H764" s="26" t="s">
        <v>8</v>
      </c>
      <c r="I764" s="24" t="s">
        <v>9</v>
      </c>
      <c r="J764" s="38" t="s">
        <v>10</v>
      </c>
      <c r="K764" s="27">
        <v>70</v>
      </c>
      <c r="L764" s="70">
        <f t="shared" si="28"/>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c r="AG764" s="93">
        <f t="shared" si="27"/>
        <v>0</v>
      </c>
    </row>
    <row r="765" spans="1:33" ht="39.6" hidden="1">
      <c r="A765" s="61" t="s">
        <v>56</v>
      </c>
      <c r="B765" s="24" t="s">
        <v>221</v>
      </c>
      <c r="C765" s="24" t="s">
        <v>222</v>
      </c>
      <c r="D765" s="24" t="s">
        <v>237</v>
      </c>
      <c r="E765" s="24" t="s">
        <v>238</v>
      </c>
      <c r="F765" s="25" t="s">
        <v>239</v>
      </c>
      <c r="G765" s="42" t="s">
        <v>7</v>
      </c>
      <c r="H765" s="26" t="s">
        <v>8</v>
      </c>
      <c r="I765" s="24" t="s">
        <v>6</v>
      </c>
      <c r="J765" s="38" t="s">
        <v>10</v>
      </c>
      <c r="K765" s="27">
        <v>70</v>
      </c>
      <c r="L765" s="70">
        <f t="shared" si="28"/>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c r="AG765" s="93">
        <f t="shared" si="27"/>
        <v>0</v>
      </c>
    </row>
    <row r="766" spans="1:33" ht="39.6" hidden="1">
      <c r="A766" s="61" t="s">
        <v>56</v>
      </c>
      <c r="B766" s="24" t="s">
        <v>221</v>
      </c>
      <c r="C766" s="24" t="s">
        <v>222</v>
      </c>
      <c r="D766" s="24" t="s">
        <v>237</v>
      </c>
      <c r="E766" s="24" t="s">
        <v>238</v>
      </c>
      <c r="F766" s="25" t="s">
        <v>239</v>
      </c>
      <c r="G766" s="42" t="s">
        <v>7</v>
      </c>
      <c r="H766" s="26" t="s">
        <v>8</v>
      </c>
      <c r="I766" s="24" t="s">
        <v>12</v>
      </c>
      <c r="J766" s="38" t="s">
        <v>10</v>
      </c>
      <c r="K766" s="27">
        <v>70</v>
      </c>
      <c r="L766" s="70">
        <f t="shared" si="28"/>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c r="AG766" s="93">
        <f t="shared" si="27"/>
        <v>0</v>
      </c>
    </row>
    <row r="767" spans="1:33" ht="39.6" hidden="1">
      <c r="A767" s="61" t="s">
        <v>56</v>
      </c>
      <c r="B767" s="24" t="s">
        <v>221</v>
      </c>
      <c r="C767" s="24" t="s">
        <v>222</v>
      </c>
      <c r="D767" s="24" t="s">
        <v>237</v>
      </c>
      <c r="E767" s="24" t="s">
        <v>238</v>
      </c>
      <c r="F767" s="25" t="s">
        <v>239</v>
      </c>
      <c r="G767" s="42" t="s">
        <v>7</v>
      </c>
      <c r="H767" s="26" t="s">
        <v>8</v>
      </c>
      <c r="I767" s="24" t="s">
        <v>6</v>
      </c>
      <c r="J767" s="38" t="s">
        <v>10</v>
      </c>
      <c r="K767" s="27">
        <v>70</v>
      </c>
      <c r="L767" s="70">
        <f t="shared" si="28"/>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c r="AG767" s="93">
        <f t="shared" si="27"/>
        <v>0</v>
      </c>
    </row>
    <row r="768" spans="1:33" ht="39.6" hidden="1">
      <c r="A768" s="61" t="s">
        <v>56</v>
      </c>
      <c r="B768" s="24" t="s">
        <v>221</v>
      </c>
      <c r="C768" s="24" t="s">
        <v>222</v>
      </c>
      <c r="D768" s="24" t="s">
        <v>237</v>
      </c>
      <c r="E768" s="24" t="s">
        <v>238</v>
      </c>
      <c r="F768" s="25" t="s">
        <v>239</v>
      </c>
      <c r="G768" s="42" t="s">
        <v>7</v>
      </c>
      <c r="H768" s="26" t="s">
        <v>8</v>
      </c>
      <c r="I768" s="24" t="s">
        <v>6</v>
      </c>
      <c r="J768" s="38" t="s">
        <v>10</v>
      </c>
      <c r="K768" s="27">
        <v>70</v>
      </c>
      <c r="L768" s="70">
        <f t="shared" si="28"/>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c r="AG768" s="93">
        <f t="shared" si="27"/>
        <v>0</v>
      </c>
    </row>
    <row r="769" spans="1:33" ht="39.6" hidden="1">
      <c r="A769" s="61" t="s">
        <v>56</v>
      </c>
      <c r="B769" s="24" t="s">
        <v>221</v>
      </c>
      <c r="C769" s="24" t="s">
        <v>222</v>
      </c>
      <c r="D769" s="24" t="s">
        <v>237</v>
      </c>
      <c r="E769" s="24" t="s">
        <v>238</v>
      </c>
      <c r="F769" s="25" t="s">
        <v>239</v>
      </c>
      <c r="G769" s="42" t="s">
        <v>7</v>
      </c>
      <c r="H769" s="26" t="s">
        <v>11</v>
      </c>
      <c r="I769" s="24" t="s">
        <v>12</v>
      </c>
      <c r="J769" s="38" t="s">
        <v>10</v>
      </c>
      <c r="K769" s="27">
        <v>70</v>
      </c>
      <c r="L769" s="70">
        <f t="shared" si="28"/>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c r="AG769" s="93">
        <f t="shared" si="27"/>
        <v>0</v>
      </c>
    </row>
    <row r="770" spans="1:33" ht="39.6" hidden="1">
      <c r="A770" s="61" t="s">
        <v>56</v>
      </c>
      <c r="B770" s="24" t="s">
        <v>221</v>
      </c>
      <c r="C770" s="24" t="s">
        <v>222</v>
      </c>
      <c r="D770" s="24" t="s">
        <v>237</v>
      </c>
      <c r="E770" s="24" t="s">
        <v>238</v>
      </c>
      <c r="F770" s="25" t="s">
        <v>239</v>
      </c>
      <c r="G770" s="42" t="s">
        <v>7</v>
      </c>
      <c r="H770" s="26" t="s">
        <v>11</v>
      </c>
      <c r="I770" s="24" t="s">
        <v>9</v>
      </c>
      <c r="J770" s="38" t="s">
        <v>10</v>
      </c>
      <c r="K770" s="27">
        <v>70</v>
      </c>
      <c r="L770" s="70">
        <f t="shared" si="28"/>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c r="AG770" s="93">
        <f t="shared" si="27"/>
        <v>0</v>
      </c>
    </row>
    <row r="771" spans="1:33" ht="39.6" hidden="1">
      <c r="A771" s="61" t="s">
        <v>56</v>
      </c>
      <c r="B771" s="24" t="s">
        <v>221</v>
      </c>
      <c r="C771" s="24" t="s">
        <v>222</v>
      </c>
      <c r="D771" s="24" t="s">
        <v>237</v>
      </c>
      <c r="E771" s="24" t="s">
        <v>238</v>
      </c>
      <c r="F771" s="25" t="s">
        <v>239</v>
      </c>
      <c r="G771" s="42" t="s">
        <v>7</v>
      </c>
      <c r="H771" s="26" t="s">
        <v>11</v>
      </c>
      <c r="I771" s="24" t="s">
        <v>12</v>
      </c>
      <c r="J771" s="38" t="s">
        <v>10</v>
      </c>
      <c r="K771" s="27">
        <v>70</v>
      </c>
      <c r="L771" s="70">
        <f t="shared" si="28"/>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c r="AG771" s="93">
        <f t="shared" si="27"/>
        <v>0</v>
      </c>
    </row>
    <row r="772" spans="1:33" ht="39.6" hidden="1">
      <c r="A772" s="61" t="s">
        <v>56</v>
      </c>
      <c r="B772" s="24" t="s">
        <v>221</v>
      </c>
      <c r="C772" s="24" t="s">
        <v>222</v>
      </c>
      <c r="D772" s="24" t="s">
        <v>237</v>
      </c>
      <c r="E772" s="24" t="s">
        <v>238</v>
      </c>
      <c r="F772" s="25" t="s">
        <v>239</v>
      </c>
      <c r="G772" s="42" t="s">
        <v>7</v>
      </c>
      <c r="H772" s="26" t="s">
        <v>11</v>
      </c>
      <c r="I772" s="24" t="s">
        <v>9</v>
      </c>
      <c r="J772" s="38" t="s">
        <v>10</v>
      </c>
      <c r="K772" s="27">
        <v>70</v>
      </c>
      <c r="L772" s="70">
        <f t="shared" si="28"/>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c r="AG772" s="93">
        <f t="shared" si="27"/>
        <v>0</v>
      </c>
    </row>
    <row r="773" spans="1:33" ht="39.6" hidden="1">
      <c r="A773" s="61" t="s">
        <v>56</v>
      </c>
      <c r="B773" s="24" t="s">
        <v>221</v>
      </c>
      <c r="C773" s="24" t="s">
        <v>222</v>
      </c>
      <c r="D773" s="24" t="s">
        <v>237</v>
      </c>
      <c r="E773" s="24" t="s">
        <v>238</v>
      </c>
      <c r="F773" s="25" t="s">
        <v>239</v>
      </c>
      <c r="G773" s="42" t="s">
        <v>7</v>
      </c>
      <c r="H773" s="26" t="s">
        <v>11</v>
      </c>
      <c r="I773" s="24" t="s">
        <v>6</v>
      </c>
      <c r="J773" s="38" t="s">
        <v>10</v>
      </c>
      <c r="K773" s="27">
        <v>70</v>
      </c>
      <c r="L773" s="70">
        <f t="shared" si="28"/>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c r="AG773" s="93">
        <f t="shared" si="27"/>
        <v>0</v>
      </c>
    </row>
    <row r="774" spans="1:33" ht="39.6" hidden="1">
      <c r="A774" s="61" t="s">
        <v>56</v>
      </c>
      <c r="B774" s="24" t="s">
        <v>221</v>
      </c>
      <c r="C774" s="24" t="s">
        <v>222</v>
      </c>
      <c r="D774" s="24" t="s">
        <v>237</v>
      </c>
      <c r="E774" s="24" t="s">
        <v>238</v>
      </c>
      <c r="F774" s="25" t="s">
        <v>239</v>
      </c>
      <c r="G774" s="42" t="s">
        <v>7</v>
      </c>
      <c r="H774" s="26" t="s">
        <v>11</v>
      </c>
      <c r="I774" s="24" t="s">
        <v>12</v>
      </c>
      <c r="J774" s="38" t="s">
        <v>10</v>
      </c>
      <c r="K774" s="27">
        <v>70</v>
      </c>
      <c r="L774" s="70">
        <f t="shared" si="28"/>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c r="AG774" s="93">
        <f t="shared" ref="AG774:AG837" si="29">ROUND(L774,0)</f>
        <v>0</v>
      </c>
    </row>
    <row r="775" spans="1:33" ht="39.6" hidden="1">
      <c r="A775" s="61" t="s">
        <v>56</v>
      </c>
      <c r="B775" s="24" t="s">
        <v>221</v>
      </c>
      <c r="C775" s="24" t="s">
        <v>222</v>
      </c>
      <c r="D775" s="24" t="s">
        <v>237</v>
      </c>
      <c r="E775" s="24" t="s">
        <v>238</v>
      </c>
      <c r="F775" s="25" t="s">
        <v>239</v>
      </c>
      <c r="G775" s="42" t="s">
        <v>7</v>
      </c>
      <c r="H775" s="26" t="s">
        <v>11</v>
      </c>
      <c r="I775" s="24" t="s">
        <v>9</v>
      </c>
      <c r="J775" s="38" t="s">
        <v>10</v>
      </c>
      <c r="K775" s="27">
        <v>70</v>
      </c>
      <c r="L775" s="70">
        <f t="shared" si="28"/>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c r="AG775" s="93">
        <f t="shared" si="29"/>
        <v>0</v>
      </c>
    </row>
    <row r="776" spans="1:33" ht="39.6" hidden="1">
      <c r="A776" s="61" t="s">
        <v>56</v>
      </c>
      <c r="B776" s="24" t="s">
        <v>221</v>
      </c>
      <c r="C776" s="24" t="s">
        <v>222</v>
      </c>
      <c r="D776" s="24" t="s">
        <v>237</v>
      </c>
      <c r="E776" s="24" t="s">
        <v>238</v>
      </c>
      <c r="F776" s="25" t="s">
        <v>239</v>
      </c>
      <c r="G776" s="42" t="s">
        <v>7</v>
      </c>
      <c r="H776" s="26" t="s">
        <v>11</v>
      </c>
      <c r="I776" s="24" t="s">
        <v>6</v>
      </c>
      <c r="J776" s="38" t="s">
        <v>10</v>
      </c>
      <c r="K776" s="27">
        <v>70</v>
      </c>
      <c r="L776" s="70">
        <f t="shared" si="28"/>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c r="AG776" s="93">
        <f t="shared" si="29"/>
        <v>0</v>
      </c>
    </row>
    <row r="777" spans="1:33" ht="39.6" hidden="1">
      <c r="A777" s="61" t="s">
        <v>56</v>
      </c>
      <c r="B777" s="24" t="s">
        <v>221</v>
      </c>
      <c r="C777" s="24" t="s">
        <v>222</v>
      </c>
      <c r="D777" s="24" t="s">
        <v>237</v>
      </c>
      <c r="E777" s="24" t="s">
        <v>238</v>
      </c>
      <c r="F777" s="25" t="s">
        <v>239</v>
      </c>
      <c r="G777" s="42" t="s">
        <v>7</v>
      </c>
      <c r="H777" s="26" t="s">
        <v>11</v>
      </c>
      <c r="I777" s="24" t="s">
        <v>12</v>
      </c>
      <c r="J777" s="38" t="s">
        <v>10</v>
      </c>
      <c r="K777" s="27">
        <v>70</v>
      </c>
      <c r="L777" s="70">
        <f t="shared" si="28"/>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c r="AG777" s="93">
        <f t="shared" si="29"/>
        <v>0</v>
      </c>
    </row>
    <row r="778" spans="1:33" ht="39.6" hidden="1">
      <c r="A778" s="61" t="s">
        <v>56</v>
      </c>
      <c r="B778" s="24" t="s">
        <v>221</v>
      </c>
      <c r="C778" s="24" t="s">
        <v>222</v>
      </c>
      <c r="D778" s="24" t="s">
        <v>237</v>
      </c>
      <c r="E778" s="24" t="s">
        <v>238</v>
      </c>
      <c r="F778" s="25" t="s">
        <v>239</v>
      </c>
      <c r="G778" s="42" t="s">
        <v>7</v>
      </c>
      <c r="H778" s="26" t="s">
        <v>11</v>
      </c>
      <c r="I778" s="24" t="s">
        <v>9</v>
      </c>
      <c r="J778" s="38" t="s">
        <v>10</v>
      </c>
      <c r="K778" s="53">
        <v>70</v>
      </c>
      <c r="L778" s="70">
        <f t="shared" si="28"/>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c r="AG778" s="93">
        <f t="shared" si="29"/>
        <v>0</v>
      </c>
    </row>
    <row r="779" spans="1:33" ht="39.6" hidden="1">
      <c r="A779" s="61" t="s">
        <v>56</v>
      </c>
      <c r="B779" s="24" t="s">
        <v>221</v>
      </c>
      <c r="C779" s="24" t="s">
        <v>222</v>
      </c>
      <c r="D779" s="24" t="s">
        <v>237</v>
      </c>
      <c r="E779" s="24" t="s">
        <v>238</v>
      </c>
      <c r="F779" s="25" t="s">
        <v>239</v>
      </c>
      <c r="G779" s="42" t="s">
        <v>7</v>
      </c>
      <c r="H779" s="26" t="s">
        <v>11</v>
      </c>
      <c r="I779" s="24" t="s">
        <v>6</v>
      </c>
      <c r="J779" s="38" t="s">
        <v>10</v>
      </c>
      <c r="K779" s="53">
        <v>70</v>
      </c>
      <c r="L779" s="70">
        <f t="shared" si="28"/>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c r="AG779" s="93">
        <f t="shared" si="29"/>
        <v>0</v>
      </c>
    </row>
    <row r="780" spans="1:33" ht="39.6" hidden="1">
      <c r="A780" s="61" t="s">
        <v>56</v>
      </c>
      <c r="B780" s="24" t="s">
        <v>221</v>
      </c>
      <c r="C780" s="24" t="s">
        <v>222</v>
      </c>
      <c r="D780" s="24" t="s">
        <v>237</v>
      </c>
      <c r="E780" s="24" t="s">
        <v>238</v>
      </c>
      <c r="F780" s="25" t="s">
        <v>239</v>
      </c>
      <c r="G780" s="42" t="s">
        <v>7</v>
      </c>
      <c r="H780" s="26" t="s">
        <v>11</v>
      </c>
      <c r="I780" s="24" t="s">
        <v>12</v>
      </c>
      <c r="J780" s="38" t="s">
        <v>10</v>
      </c>
      <c r="K780" s="53">
        <v>70</v>
      </c>
      <c r="L780" s="70">
        <f t="shared" si="28"/>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c r="AG780" s="93">
        <f t="shared" si="29"/>
        <v>0</v>
      </c>
    </row>
    <row r="781" spans="1:33" ht="39.6" hidden="1">
      <c r="A781" s="61" t="s">
        <v>56</v>
      </c>
      <c r="B781" s="24" t="s">
        <v>221</v>
      </c>
      <c r="C781" s="24" t="s">
        <v>222</v>
      </c>
      <c r="D781" s="24" t="s">
        <v>237</v>
      </c>
      <c r="E781" s="24" t="s">
        <v>238</v>
      </c>
      <c r="F781" s="25" t="s">
        <v>239</v>
      </c>
      <c r="G781" s="42" t="s">
        <v>7</v>
      </c>
      <c r="H781" s="26" t="s">
        <v>11</v>
      </c>
      <c r="I781" s="24" t="s">
        <v>9</v>
      </c>
      <c r="J781" s="38" t="s">
        <v>10</v>
      </c>
      <c r="K781" s="53">
        <v>70</v>
      </c>
      <c r="L781" s="70">
        <f t="shared" si="28"/>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c r="AG781" s="93">
        <f t="shared" si="29"/>
        <v>0</v>
      </c>
    </row>
    <row r="782" spans="1:33" ht="39.6" hidden="1">
      <c r="A782" s="61" t="s">
        <v>56</v>
      </c>
      <c r="B782" s="24" t="s">
        <v>221</v>
      </c>
      <c r="C782" s="24" t="s">
        <v>222</v>
      </c>
      <c r="D782" s="24" t="s">
        <v>237</v>
      </c>
      <c r="E782" s="24" t="s">
        <v>238</v>
      </c>
      <c r="F782" s="25" t="s">
        <v>239</v>
      </c>
      <c r="G782" s="42" t="s">
        <v>7</v>
      </c>
      <c r="H782" s="26" t="s">
        <v>11</v>
      </c>
      <c r="I782" s="24" t="s">
        <v>6</v>
      </c>
      <c r="J782" s="38" t="s">
        <v>10</v>
      </c>
      <c r="K782" s="53">
        <v>70</v>
      </c>
      <c r="L782" s="70">
        <f t="shared" si="28"/>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c r="AG782" s="93">
        <f t="shared" si="29"/>
        <v>0</v>
      </c>
    </row>
    <row r="783" spans="1:33" ht="92.45" hidden="1">
      <c r="A783" s="61" t="s">
        <v>56</v>
      </c>
      <c r="B783" s="24" t="s">
        <v>93</v>
      </c>
      <c r="C783" s="24" t="s">
        <v>94</v>
      </c>
      <c r="D783" s="24" t="s">
        <v>123</v>
      </c>
      <c r="E783" s="24" t="s">
        <v>124</v>
      </c>
      <c r="F783" s="58" t="s">
        <v>61</v>
      </c>
      <c r="G783" s="42" t="s">
        <v>7</v>
      </c>
      <c r="H783" s="26" t="s">
        <v>5</v>
      </c>
      <c r="I783" s="24" t="s">
        <v>12</v>
      </c>
      <c r="J783" s="38" t="s">
        <v>7</v>
      </c>
      <c r="K783" s="53">
        <v>50</v>
      </c>
      <c r="L783" s="70">
        <f t="shared" ref="L783:L846" si="30">(($N783/2.39)/115)*10</f>
        <v>0.47298526468983082</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c r="AG783" s="93">
        <f t="shared" si="29"/>
        <v>0</v>
      </c>
    </row>
    <row r="784" spans="1:33" ht="26.45" hidden="1">
      <c r="A784" s="56" t="s">
        <v>56</v>
      </c>
      <c r="B784" s="24" t="s">
        <v>66</v>
      </c>
      <c r="C784" s="24" t="s">
        <v>67</v>
      </c>
      <c r="D784" s="45" t="s">
        <v>101</v>
      </c>
      <c r="E784" s="45" t="s">
        <v>102</v>
      </c>
      <c r="F784" s="58" t="s">
        <v>61</v>
      </c>
      <c r="G784" s="42" t="s">
        <v>7</v>
      </c>
      <c r="H784" s="26" t="s">
        <v>5</v>
      </c>
      <c r="I784" s="24" t="s">
        <v>6</v>
      </c>
      <c r="J784" s="38" t="s">
        <v>10</v>
      </c>
      <c r="K784" s="53">
        <v>70</v>
      </c>
      <c r="L784" s="70">
        <f t="shared" si="30"/>
        <v>0.50936874658904852</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c r="AG784" s="93">
        <f t="shared" si="29"/>
        <v>1</v>
      </c>
    </row>
    <row r="785" spans="1:33" ht="92.45" hidden="1">
      <c r="A785" s="61" t="s">
        <v>56</v>
      </c>
      <c r="B785" s="24" t="s">
        <v>93</v>
      </c>
      <c r="C785" s="24" t="s">
        <v>94</v>
      </c>
      <c r="D785" s="24" t="s">
        <v>95</v>
      </c>
      <c r="E785" s="24" t="s">
        <v>96</v>
      </c>
      <c r="F785" s="58" t="s">
        <v>61</v>
      </c>
      <c r="G785" s="42" t="s">
        <v>7</v>
      </c>
      <c r="H785" s="26" t="s">
        <v>5</v>
      </c>
      <c r="I785" s="24" t="s">
        <v>9</v>
      </c>
      <c r="J785" s="38" t="s">
        <v>7</v>
      </c>
      <c r="K785" s="53">
        <v>50</v>
      </c>
      <c r="L785" s="70">
        <f t="shared" si="30"/>
        <v>0.54575222848826632</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c r="AG785" s="93">
        <f t="shared" si="29"/>
        <v>1</v>
      </c>
    </row>
    <row r="786" spans="1:33" ht="92.45" hidden="1">
      <c r="A786" s="61" t="s">
        <v>56</v>
      </c>
      <c r="B786" s="24" t="s">
        <v>93</v>
      </c>
      <c r="C786" s="24" t="s">
        <v>94</v>
      </c>
      <c r="D786" s="24" t="s">
        <v>95</v>
      </c>
      <c r="E786" s="24" t="s">
        <v>96</v>
      </c>
      <c r="F786" s="58" t="s">
        <v>61</v>
      </c>
      <c r="G786" s="42" t="s">
        <v>7</v>
      </c>
      <c r="H786" s="26" t="s">
        <v>5</v>
      </c>
      <c r="I786" s="24" t="s">
        <v>6</v>
      </c>
      <c r="J786" s="38" t="s">
        <v>7</v>
      </c>
      <c r="K786" s="53">
        <v>50</v>
      </c>
      <c r="L786" s="70">
        <f t="shared" si="30"/>
        <v>0.54575222848826632</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c r="AG786" s="93">
        <f t="shared" si="29"/>
        <v>1</v>
      </c>
    </row>
    <row r="787" spans="1:33" ht="92.45" hidden="1">
      <c r="A787" s="61" t="s">
        <v>56</v>
      </c>
      <c r="B787" s="24" t="s">
        <v>93</v>
      </c>
      <c r="C787" s="24" t="s">
        <v>94</v>
      </c>
      <c r="D787" s="24" t="s">
        <v>95</v>
      </c>
      <c r="E787" s="24" t="s">
        <v>96</v>
      </c>
      <c r="F787" s="58" t="s">
        <v>61</v>
      </c>
      <c r="G787" s="42" t="s">
        <v>7</v>
      </c>
      <c r="H787" s="26" t="s">
        <v>5</v>
      </c>
      <c r="I787" s="24" t="s">
        <v>6</v>
      </c>
      <c r="J787" s="38" t="s">
        <v>7</v>
      </c>
      <c r="K787" s="53">
        <v>50</v>
      </c>
      <c r="L787" s="70">
        <f t="shared" si="30"/>
        <v>0.54575222848826632</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c r="AG787" s="93">
        <f t="shared" si="29"/>
        <v>1</v>
      </c>
    </row>
    <row r="788" spans="1:33" ht="39.6" hidden="1">
      <c r="A788" s="61" t="s">
        <v>56</v>
      </c>
      <c r="B788" s="24" t="s">
        <v>221</v>
      </c>
      <c r="C788" s="24" t="s">
        <v>222</v>
      </c>
      <c r="D788" s="24" t="s">
        <v>223</v>
      </c>
      <c r="E788" s="24" t="s">
        <v>224</v>
      </c>
      <c r="F788" s="58" t="s">
        <v>61</v>
      </c>
      <c r="G788" s="42" t="s">
        <v>7</v>
      </c>
      <c r="H788" s="26" t="s">
        <v>5</v>
      </c>
      <c r="I788" s="24" t="s">
        <v>6</v>
      </c>
      <c r="J788" s="38" t="s">
        <v>10</v>
      </c>
      <c r="K788" s="53">
        <v>70</v>
      </c>
      <c r="L788" s="70">
        <f t="shared" si="30"/>
        <v>0.54575222848826632</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c r="AG788" s="93">
        <f t="shared" si="29"/>
        <v>1</v>
      </c>
    </row>
    <row r="789" spans="1:33" ht="39.6" hidden="1">
      <c r="A789" s="56" t="s">
        <v>56</v>
      </c>
      <c r="B789" s="24" t="s">
        <v>66</v>
      </c>
      <c r="C789" s="24" t="s">
        <v>67</v>
      </c>
      <c r="D789" s="45" t="s">
        <v>68</v>
      </c>
      <c r="E789" s="45" t="s">
        <v>69</v>
      </c>
      <c r="F789" s="58" t="s">
        <v>61</v>
      </c>
      <c r="G789" s="42" t="s">
        <v>7</v>
      </c>
      <c r="H789" s="26" t="s">
        <v>5</v>
      </c>
      <c r="I789" s="24" t="s">
        <v>6</v>
      </c>
      <c r="J789" s="38" t="s">
        <v>7</v>
      </c>
      <c r="K789" s="53">
        <v>40</v>
      </c>
      <c r="L789" s="70">
        <f t="shared" si="30"/>
        <v>0.58213571038748402</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c r="AG789" s="93">
        <f t="shared" si="29"/>
        <v>1</v>
      </c>
    </row>
    <row r="790" spans="1:33" ht="92.45" hidden="1">
      <c r="A790" s="61" t="s">
        <v>56</v>
      </c>
      <c r="B790" s="24" t="s">
        <v>84</v>
      </c>
      <c r="C790" s="24" t="s">
        <v>85</v>
      </c>
      <c r="D790" s="45" t="s">
        <v>235</v>
      </c>
      <c r="E790" s="45" t="s">
        <v>236</v>
      </c>
      <c r="F790" s="58" t="s">
        <v>61</v>
      </c>
      <c r="G790" s="42" t="s">
        <v>7</v>
      </c>
      <c r="H790" s="26" t="s">
        <v>5</v>
      </c>
      <c r="I790" s="24" t="s">
        <v>6</v>
      </c>
      <c r="J790" s="38" t="s">
        <v>7</v>
      </c>
      <c r="K790" s="53">
        <v>40</v>
      </c>
      <c r="L790" s="70">
        <f t="shared" si="30"/>
        <v>0.58213571038748402</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c r="AG790" s="93">
        <f t="shared" si="29"/>
        <v>1</v>
      </c>
    </row>
    <row r="791" spans="1:33" ht="26.45" hidden="1">
      <c r="A791" s="56" t="s">
        <v>56</v>
      </c>
      <c r="B791" s="24" t="s">
        <v>66</v>
      </c>
      <c r="C791" s="24" t="s">
        <v>67</v>
      </c>
      <c r="D791" s="45" t="s">
        <v>68</v>
      </c>
      <c r="E791" s="45" t="s">
        <v>69</v>
      </c>
      <c r="F791" s="58" t="s">
        <v>61</v>
      </c>
      <c r="G791" s="42" t="s">
        <v>7</v>
      </c>
      <c r="H791" s="26" t="s">
        <v>5</v>
      </c>
      <c r="I791" s="24" t="s">
        <v>6</v>
      </c>
      <c r="J791" s="38" t="s">
        <v>7</v>
      </c>
      <c r="K791" s="53">
        <v>40</v>
      </c>
      <c r="L791" s="70">
        <f t="shared" si="30"/>
        <v>0.61851919228670182</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c r="AG791" s="93">
        <f t="shared" si="29"/>
        <v>1</v>
      </c>
    </row>
    <row r="792" spans="1:33" ht="92.45" hidden="1">
      <c r="A792" s="61" t="s">
        <v>56</v>
      </c>
      <c r="B792" s="24" t="s">
        <v>93</v>
      </c>
      <c r="C792" s="24" t="s">
        <v>94</v>
      </c>
      <c r="D792" s="24" t="s">
        <v>123</v>
      </c>
      <c r="E792" s="24" t="s">
        <v>124</v>
      </c>
      <c r="F792" s="58" t="s">
        <v>61</v>
      </c>
      <c r="G792" s="42" t="s">
        <v>7</v>
      </c>
      <c r="H792" s="26" t="s">
        <v>5</v>
      </c>
      <c r="I792" s="24" t="s">
        <v>6</v>
      </c>
      <c r="J792" s="38" t="s">
        <v>7</v>
      </c>
      <c r="K792" s="53">
        <v>50</v>
      </c>
      <c r="L792" s="70">
        <f t="shared" si="30"/>
        <v>0.61851919228670182</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c r="AG792" s="93">
        <f t="shared" si="29"/>
        <v>1</v>
      </c>
    </row>
    <row r="793" spans="1:33" ht="26.45" hidden="1">
      <c r="A793" s="61" t="s">
        <v>56</v>
      </c>
      <c r="B793" s="24" t="s">
        <v>221</v>
      </c>
      <c r="C793" s="24" t="s">
        <v>222</v>
      </c>
      <c r="D793" s="24" t="s">
        <v>223</v>
      </c>
      <c r="E793" s="24" t="s">
        <v>224</v>
      </c>
      <c r="F793" s="58" t="s">
        <v>61</v>
      </c>
      <c r="G793" s="42" t="s">
        <v>7</v>
      </c>
      <c r="H793" s="26" t="s">
        <v>5</v>
      </c>
      <c r="I793" s="24" t="s">
        <v>6</v>
      </c>
      <c r="J793" s="38" t="s">
        <v>10</v>
      </c>
      <c r="K793" s="53">
        <v>70</v>
      </c>
      <c r="L793" s="70">
        <f t="shared" si="30"/>
        <v>0.61851919228670182</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c r="AG793" s="93">
        <f t="shared" si="29"/>
        <v>1</v>
      </c>
    </row>
    <row r="794" spans="1:33" ht="92.45" hidden="1">
      <c r="A794" s="61" t="s">
        <v>56</v>
      </c>
      <c r="B794" s="24" t="s">
        <v>93</v>
      </c>
      <c r="C794" s="24" t="s">
        <v>94</v>
      </c>
      <c r="D794" s="24" t="s">
        <v>95</v>
      </c>
      <c r="E794" s="24" t="s">
        <v>96</v>
      </c>
      <c r="F794" s="58" t="s">
        <v>61</v>
      </c>
      <c r="G794" s="42" t="s">
        <v>7</v>
      </c>
      <c r="H794" s="26" t="s">
        <v>5</v>
      </c>
      <c r="I794" s="24" t="s">
        <v>9</v>
      </c>
      <c r="J794" s="38" t="s">
        <v>7</v>
      </c>
      <c r="K794" s="53">
        <v>50</v>
      </c>
      <c r="L794" s="70">
        <f t="shared" si="30"/>
        <v>0.69128615608513733</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c r="AG794" s="93">
        <f t="shared" si="29"/>
        <v>1</v>
      </c>
    </row>
    <row r="795" spans="1:33" ht="26.45" hidden="1">
      <c r="A795" s="61" t="s">
        <v>56</v>
      </c>
      <c r="B795" s="24" t="s">
        <v>221</v>
      </c>
      <c r="C795" s="24" t="s">
        <v>222</v>
      </c>
      <c r="D795" s="24" t="s">
        <v>223</v>
      </c>
      <c r="E795" s="24" t="s">
        <v>224</v>
      </c>
      <c r="F795" s="58" t="s">
        <v>61</v>
      </c>
      <c r="G795" s="42" t="s">
        <v>7</v>
      </c>
      <c r="H795" s="26" t="s">
        <v>5</v>
      </c>
      <c r="I795" s="24" t="s">
        <v>12</v>
      </c>
      <c r="J795" s="38" t="s">
        <v>10</v>
      </c>
      <c r="K795" s="53">
        <v>70</v>
      </c>
      <c r="L795" s="70">
        <f t="shared" si="30"/>
        <v>0.72766963798435502</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c r="AG795" s="93">
        <f t="shared" si="29"/>
        <v>1</v>
      </c>
    </row>
    <row r="796" spans="1:33" ht="39.6" hidden="1">
      <c r="A796" s="56" t="s">
        <v>56</v>
      </c>
      <c r="B796" s="24" t="s">
        <v>66</v>
      </c>
      <c r="C796" s="24" t="s">
        <v>67</v>
      </c>
      <c r="D796" s="45" t="s">
        <v>68</v>
      </c>
      <c r="E796" s="45" t="s">
        <v>69</v>
      </c>
      <c r="F796" s="58" t="s">
        <v>61</v>
      </c>
      <c r="G796" s="42" t="s">
        <v>7</v>
      </c>
      <c r="H796" s="26" t="s">
        <v>5</v>
      </c>
      <c r="I796" s="24" t="s">
        <v>6</v>
      </c>
      <c r="J796" s="38" t="s">
        <v>7</v>
      </c>
      <c r="K796" s="53">
        <v>40</v>
      </c>
      <c r="L796" s="70">
        <f t="shared" si="30"/>
        <v>0.83682008368200822</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c r="AG796" s="93">
        <f t="shared" si="29"/>
        <v>1</v>
      </c>
    </row>
    <row r="797" spans="1:33" ht="26.45" hidden="1">
      <c r="A797" s="61" t="s">
        <v>56</v>
      </c>
      <c r="B797" s="24" t="s">
        <v>221</v>
      </c>
      <c r="C797" s="24" t="s">
        <v>222</v>
      </c>
      <c r="D797" s="24" t="s">
        <v>223</v>
      </c>
      <c r="E797" s="24" t="s">
        <v>224</v>
      </c>
      <c r="F797" s="58" t="s">
        <v>61</v>
      </c>
      <c r="G797" s="42" t="s">
        <v>7</v>
      </c>
      <c r="H797" s="26" t="s">
        <v>5</v>
      </c>
      <c r="I797" s="24" t="s">
        <v>12</v>
      </c>
      <c r="J797" s="38" t="s">
        <v>10</v>
      </c>
      <c r="K797" s="53">
        <v>70</v>
      </c>
      <c r="L797" s="70">
        <f t="shared" si="30"/>
        <v>0.87320356558122603</v>
      </c>
      <c r="M797" s="24">
        <v>90</v>
      </c>
      <c r="N797" s="43" t="s">
        <v>335</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c r="AG797" s="93">
        <f t="shared" si="29"/>
        <v>1</v>
      </c>
    </row>
    <row r="798" spans="1:33" hidden="1">
      <c r="A798" s="61" t="s">
        <v>56</v>
      </c>
      <c r="B798" s="28" t="s">
        <v>216</v>
      </c>
      <c r="C798" s="28" t="s">
        <v>217</v>
      </c>
      <c r="D798" s="45" t="s">
        <v>226</v>
      </c>
      <c r="E798" s="45" t="s">
        <v>227</v>
      </c>
      <c r="F798" s="58" t="s">
        <v>61</v>
      </c>
      <c r="G798" s="42" t="s">
        <v>10</v>
      </c>
      <c r="H798" s="26" t="s">
        <v>5</v>
      </c>
      <c r="I798" s="24" t="s">
        <v>6</v>
      </c>
      <c r="J798" s="38" t="s">
        <v>7</v>
      </c>
      <c r="K798" s="53">
        <v>60</v>
      </c>
      <c r="L798" s="70">
        <f t="shared" si="30"/>
        <v>0.90958704748044372</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c r="AG798" s="93">
        <f t="shared" si="29"/>
        <v>1</v>
      </c>
    </row>
    <row r="799" spans="1:33" ht="92.45" hidden="1">
      <c r="A799" s="61" t="s">
        <v>56</v>
      </c>
      <c r="B799" s="24" t="s">
        <v>93</v>
      </c>
      <c r="C799" s="24" t="s">
        <v>94</v>
      </c>
      <c r="D799" s="24" t="s">
        <v>95</v>
      </c>
      <c r="E799" s="24" t="s">
        <v>96</v>
      </c>
      <c r="F799" s="58" t="s">
        <v>61</v>
      </c>
      <c r="G799" s="42" t="s">
        <v>7</v>
      </c>
      <c r="H799" s="26" t="s">
        <v>5</v>
      </c>
      <c r="I799" s="24" t="s">
        <v>9</v>
      </c>
      <c r="J799" s="38" t="s">
        <v>7</v>
      </c>
      <c r="K799" s="53">
        <v>50</v>
      </c>
      <c r="L799" s="70">
        <f t="shared" si="30"/>
        <v>0.90958704748044372</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c r="AG799" s="93">
        <f t="shared" si="29"/>
        <v>1</v>
      </c>
    </row>
    <row r="800" spans="1:33" ht="92.45" hidden="1">
      <c r="A800" s="61" t="s">
        <v>56</v>
      </c>
      <c r="B800" s="24" t="s">
        <v>84</v>
      </c>
      <c r="C800" s="24" t="s">
        <v>85</v>
      </c>
      <c r="D800" s="45" t="s">
        <v>235</v>
      </c>
      <c r="E800" s="45" t="s">
        <v>236</v>
      </c>
      <c r="F800" s="58" t="s">
        <v>61</v>
      </c>
      <c r="G800" s="42" t="s">
        <v>7</v>
      </c>
      <c r="H800" s="26" t="s">
        <v>5</v>
      </c>
      <c r="I800" s="24" t="s">
        <v>6</v>
      </c>
      <c r="J800" s="38" t="s">
        <v>7</v>
      </c>
      <c r="K800" s="53">
        <v>40</v>
      </c>
      <c r="L800" s="70">
        <f t="shared" si="30"/>
        <v>0.98235401127887922</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c r="AG800" s="93">
        <f t="shared" si="29"/>
        <v>1</v>
      </c>
    </row>
    <row r="801" spans="1:33" ht="92.45" hidden="1">
      <c r="A801" s="61" t="s">
        <v>56</v>
      </c>
      <c r="B801" s="24" t="s">
        <v>84</v>
      </c>
      <c r="C801" s="24" t="s">
        <v>85</v>
      </c>
      <c r="D801" s="45" t="s">
        <v>235</v>
      </c>
      <c r="E801" s="45" t="s">
        <v>236</v>
      </c>
      <c r="F801" s="58" t="s">
        <v>61</v>
      </c>
      <c r="G801" s="42" t="s">
        <v>7</v>
      </c>
      <c r="H801" s="26" t="s">
        <v>5</v>
      </c>
      <c r="I801" s="24" t="s">
        <v>12</v>
      </c>
      <c r="J801" s="38" t="s">
        <v>7</v>
      </c>
      <c r="K801" s="53">
        <v>40</v>
      </c>
      <c r="L801" s="70">
        <f t="shared" si="30"/>
        <v>0.98235401127887922</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c r="AG801" s="93">
        <f t="shared" si="29"/>
        <v>1</v>
      </c>
    </row>
    <row r="802" spans="1:33" ht="39.6" hidden="1">
      <c r="A802" s="56" t="s">
        <v>56</v>
      </c>
      <c r="B802" s="24" t="s">
        <v>66</v>
      </c>
      <c r="C802" s="24" t="s">
        <v>67</v>
      </c>
      <c r="D802" s="45" t="s">
        <v>68</v>
      </c>
      <c r="E802" s="45" t="s">
        <v>69</v>
      </c>
      <c r="F802" s="58" t="s">
        <v>61</v>
      </c>
      <c r="G802" s="42" t="s">
        <v>7</v>
      </c>
      <c r="H802" s="26" t="s">
        <v>5</v>
      </c>
      <c r="I802" s="24" t="s">
        <v>9</v>
      </c>
      <c r="J802" s="38" t="s">
        <v>7</v>
      </c>
      <c r="K802" s="53">
        <v>40</v>
      </c>
      <c r="L802" s="70">
        <f t="shared" si="30"/>
        <v>1.0551209750773147</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c r="AG802" s="93">
        <f t="shared" si="29"/>
        <v>1</v>
      </c>
    </row>
    <row r="803" spans="1:33" ht="39.6" hidden="1">
      <c r="A803" s="56" t="s">
        <v>56</v>
      </c>
      <c r="B803" s="24" t="s">
        <v>66</v>
      </c>
      <c r="C803" s="24" t="s">
        <v>67</v>
      </c>
      <c r="D803" s="45" t="s">
        <v>68</v>
      </c>
      <c r="E803" s="45" t="s">
        <v>69</v>
      </c>
      <c r="F803" s="58" t="s">
        <v>61</v>
      </c>
      <c r="G803" s="42" t="s">
        <v>7</v>
      </c>
      <c r="H803" s="26" t="s">
        <v>5</v>
      </c>
      <c r="I803" s="24" t="s">
        <v>12</v>
      </c>
      <c r="J803" s="38" t="s">
        <v>7</v>
      </c>
      <c r="K803" s="53">
        <v>40</v>
      </c>
      <c r="L803" s="70">
        <f t="shared" si="30"/>
        <v>1.0915044569765326</v>
      </c>
      <c r="M803" s="24">
        <v>2.5</v>
      </c>
      <c r="N803" s="43" t="s">
        <v>336</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c r="AG803" s="93">
        <f t="shared" si="29"/>
        <v>1</v>
      </c>
    </row>
    <row r="804" spans="1:33" ht="26.45" hidden="1">
      <c r="A804" s="56" t="s">
        <v>56</v>
      </c>
      <c r="B804" s="24" t="s">
        <v>66</v>
      </c>
      <c r="C804" s="24" t="s">
        <v>67</v>
      </c>
      <c r="D804" s="45" t="s">
        <v>68</v>
      </c>
      <c r="E804" s="45" t="s">
        <v>69</v>
      </c>
      <c r="F804" s="58" t="s">
        <v>61</v>
      </c>
      <c r="G804" s="42" t="s">
        <v>7</v>
      </c>
      <c r="H804" s="26" t="s">
        <v>5</v>
      </c>
      <c r="I804" s="24" t="s">
        <v>12</v>
      </c>
      <c r="J804" s="38" t="s">
        <v>7</v>
      </c>
      <c r="K804" s="53">
        <v>40</v>
      </c>
      <c r="L804" s="70">
        <f t="shared" si="30"/>
        <v>1.0915044569765326</v>
      </c>
      <c r="M804" s="24">
        <v>25</v>
      </c>
      <c r="N804" s="43" t="s">
        <v>336</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c r="AG804" s="93">
        <f t="shared" si="29"/>
        <v>1</v>
      </c>
    </row>
    <row r="805" spans="1:33" hidden="1">
      <c r="A805" s="61" t="s">
        <v>56</v>
      </c>
      <c r="B805" s="28" t="s">
        <v>216</v>
      </c>
      <c r="C805" s="28" t="s">
        <v>217</v>
      </c>
      <c r="D805" s="45" t="s">
        <v>226</v>
      </c>
      <c r="E805" s="45" t="s">
        <v>227</v>
      </c>
      <c r="F805" s="58" t="s">
        <v>61</v>
      </c>
      <c r="G805" s="42" t="s">
        <v>10</v>
      </c>
      <c r="H805" s="26" t="s">
        <v>5</v>
      </c>
      <c r="I805" s="24" t="s">
        <v>6</v>
      </c>
      <c r="J805" s="38" t="s">
        <v>7</v>
      </c>
      <c r="K805" s="53">
        <v>60</v>
      </c>
      <c r="L805" s="70">
        <f t="shared" si="30"/>
        <v>1.0915044569765326</v>
      </c>
      <c r="M805" s="24">
        <v>90</v>
      </c>
      <c r="N805" s="43" t="s">
        <v>336</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c r="AG805" s="93">
        <f t="shared" si="29"/>
        <v>1</v>
      </c>
    </row>
    <row r="806" spans="1:33" ht="26.45" hidden="1">
      <c r="A806" s="61" t="s">
        <v>56</v>
      </c>
      <c r="B806" s="24" t="s">
        <v>221</v>
      </c>
      <c r="C806" s="24" t="s">
        <v>222</v>
      </c>
      <c r="D806" s="24" t="s">
        <v>247</v>
      </c>
      <c r="E806" s="24" t="s">
        <v>248</v>
      </c>
      <c r="F806" s="58" t="s">
        <v>61</v>
      </c>
      <c r="G806" s="42" t="s">
        <v>7</v>
      </c>
      <c r="H806" s="26" t="s">
        <v>8</v>
      </c>
      <c r="I806" s="24" t="s">
        <v>12</v>
      </c>
      <c r="J806" s="38" t="s">
        <v>10</v>
      </c>
      <c r="K806" s="53">
        <v>70</v>
      </c>
      <c r="L806" s="70">
        <f t="shared" si="30"/>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c r="AG806" s="93">
        <f t="shared" si="29"/>
        <v>0</v>
      </c>
    </row>
    <row r="807" spans="1:33" ht="26.45" hidden="1">
      <c r="A807" s="61" t="s">
        <v>56</v>
      </c>
      <c r="B807" s="24" t="s">
        <v>221</v>
      </c>
      <c r="C807" s="24" t="s">
        <v>222</v>
      </c>
      <c r="D807" s="24" t="s">
        <v>247</v>
      </c>
      <c r="E807" s="24" t="s">
        <v>248</v>
      </c>
      <c r="F807" s="58" t="s">
        <v>61</v>
      </c>
      <c r="G807" s="42" t="s">
        <v>7</v>
      </c>
      <c r="H807" s="26" t="s">
        <v>8</v>
      </c>
      <c r="I807" s="24" t="s">
        <v>9</v>
      </c>
      <c r="J807" s="38" t="s">
        <v>10</v>
      </c>
      <c r="K807" s="53">
        <v>70</v>
      </c>
      <c r="L807" s="70">
        <f t="shared" si="30"/>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c r="AG807" s="93">
        <f t="shared" si="29"/>
        <v>0</v>
      </c>
    </row>
    <row r="808" spans="1:33" ht="26.45" hidden="1">
      <c r="A808" s="61" t="s">
        <v>56</v>
      </c>
      <c r="B808" s="24" t="s">
        <v>221</v>
      </c>
      <c r="C808" s="24" t="s">
        <v>222</v>
      </c>
      <c r="D808" s="24" t="s">
        <v>247</v>
      </c>
      <c r="E808" s="24" t="s">
        <v>248</v>
      </c>
      <c r="F808" s="58" t="s">
        <v>61</v>
      </c>
      <c r="G808" s="42" t="s">
        <v>7</v>
      </c>
      <c r="H808" s="26" t="s">
        <v>8</v>
      </c>
      <c r="I808" s="24" t="s">
        <v>6</v>
      </c>
      <c r="J808" s="38" t="s">
        <v>10</v>
      </c>
      <c r="K808" s="27">
        <v>70</v>
      </c>
      <c r="L808" s="70">
        <f t="shared" si="30"/>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c r="AG808" s="93">
        <f t="shared" si="29"/>
        <v>0</v>
      </c>
    </row>
    <row r="809" spans="1:33" ht="26.45" hidden="1">
      <c r="A809" s="61" t="s">
        <v>56</v>
      </c>
      <c r="B809" s="24" t="s">
        <v>221</v>
      </c>
      <c r="C809" s="24" t="s">
        <v>222</v>
      </c>
      <c r="D809" s="24" t="s">
        <v>247</v>
      </c>
      <c r="E809" s="24" t="s">
        <v>248</v>
      </c>
      <c r="F809" s="58" t="s">
        <v>61</v>
      </c>
      <c r="G809" s="42" t="s">
        <v>7</v>
      </c>
      <c r="H809" s="26" t="s">
        <v>8</v>
      </c>
      <c r="I809" s="24" t="s">
        <v>12</v>
      </c>
      <c r="J809" s="38" t="s">
        <v>10</v>
      </c>
      <c r="K809" s="27">
        <v>70</v>
      </c>
      <c r="L809" s="70">
        <f t="shared" si="30"/>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c r="AG809" s="93">
        <f t="shared" si="29"/>
        <v>0</v>
      </c>
    </row>
    <row r="810" spans="1:33" ht="26.45" hidden="1">
      <c r="A810" s="61" t="s">
        <v>56</v>
      </c>
      <c r="B810" s="24" t="s">
        <v>221</v>
      </c>
      <c r="C810" s="24" t="s">
        <v>222</v>
      </c>
      <c r="D810" s="24" t="s">
        <v>247</v>
      </c>
      <c r="E810" s="24" t="s">
        <v>248</v>
      </c>
      <c r="F810" s="58" t="s">
        <v>61</v>
      </c>
      <c r="G810" s="42" t="s">
        <v>7</v>
      </c>
      <c r="H810" s="26" t="s">
        <v>8</v>
      </c>
      <c r="I810" s="24" t="s">
        <v>9</v>
      </c>
      <c r="J810" s="38" t="s">
        <v>10</v>
      </c>
      <c r="K810" s="27">
        <v>70</v>
      </c>
      <c r="L810" s="70">
        <f t="shared" si="30"/>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c r="AG810" s="93">
        <f t="shared" si="29"/>
        <v>0</v>
      </c>
    </row>
    <row r="811" spans="1:33" ht="26.45" hidden="1">
      <c r="A811" s="61" t="s">
        <v>56</v>
      </c>
      <c r="B811" s="24" t="s">
        <v>221</v>
      </c>
      <c r="C811" s="24" t="s">
        <v>222</v>
      </c>
      <c r="D811" s="24" t="s">
        <v>247</v>
      </c>
      <c r="E811" s="24" t="s">
        <v>248</v>
      </c>
      <c r="F811" s="58" t="s">
        <v>61</v>
      </c>
      <c r="G811" s="42" t="s">
        <v>7</v>
      </c>
      <c r="H811" s="26" t="s">
        <v>8</v>
      </c>
      <c r="I811" s="24" t="s">
        <v>6</v>
      </c>
      <c r="J811" s="38" t="s">
        <v>10</v>
      </c>
      <c r="K811" s="27">
        <v>70</v>
      </c>
      <c r="L811" s="70">
        <f t="shared" si="30"/>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c r="AG811" s="93">
        <f t="shared" si="29"/>
        <v>0</v>
      </c>
    </row>
    <row r="812" spans="1:33" ht="26.45" hidden="1">
      <c r="A812" s="61" t="s">
        <v>56</v>
      </c>
      <c r="B812" s="24" t="s">
        <v>221</v>
      </c>
      <c r="C812" s="24" t="s">
        <v>222</v>
      </c>
      <c r="D812" s="24" t="s">
        <v>247</v>
      </c>
      <c r="E812" s="24" t="s">
        <v>248</v>
      </c>
      <c r="F812" s="58" t="s">
        <v>61</v>
      </c>
      <c r="G812" s="42" t="s">
        <v>7</v>
      </c>
      <c r="H812" s="26" t="s">
        <v>8</v>
      </c>
      <c r="I812" s="24" t="s">
        <v>12</v>
      </c>
      <c r="J812" s="38" t="s">
        <v>10</v>
      </c>
      <c r="K812" s="27">
        <v>70</v>
      </c>
      <c r="L812" s="70">
        <f t="shared" si="30"/>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c r="AG812" s="93">
        <f t="shared" si="29"/>
        <v>0</v>
      </c>
    </row>
    <row r="813" spans="1:33" ht="26.45" hidden="1">
      <c r="A813" s="61" t="s">
        <v>56</v>
      </c>
      <c r="B813" s="24" t="s">
        <v>221</v>
      </c>
      <c r="C813" s="24" t="s">
        <v>222</v>
      </c>
      <c r="D813" s="24" t="s">
        <v>247</v>
      </c>
      <c r="E813" s="24" t="s">
        <v>248</v>
      </c>
      <c r="F813" s="58" t="s">
        <v>61</v>
      </c>
      <c r="G813" s="42" t="s">
        <v>7</v>
      </c>
      <c r="H813" s="26" t="s">
        <v>8</v>
      </c>
      <c r="I813" s="24" t="s">
        <v>9</v>
      </c>
      <c r="J813" s="38" t="s">
        <v>10</v>
      </c>
      <c r="K813" s="27">
        <v>70</v>
      </c>
      <c r="L813" s="70">
        <f t="shared" si="30"/>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c r="AG813" s="93">
        <f t="shared" si="29"/>
        <v>0</v>
      </c>
    </row>
    <row r="814" spans="1:33" ht="26.45" hidden="1">
      <c r="A814" s="61" t="s">
        <v>56</v>
      </c>
      <c r="B814" s="24" t="s">
        <v>221</v>
      </c>
      <c r="C814" s="24" t="s">
        <v>222</v>
      </c>
      <c r="D814" s="24" t="s">
        <v>247</v>
      </c>
      <c r="E814" s="24" t="s">
        <v>248</v>
      </c>
      <c r="F814" s="58" t="s">
        <v>61</v>
      </c>
      <c r="G814" s="42" t="s">
        <v>7</v>
      </c>
      <c r="H814" s="26" t="s">
        <v>8</v>
      </c>
      <c r="I814" s="24" t="s">
        <v>6</v>
      </c>
      <c r="J814" s="38" t="s">
        <v>10</v>
      </c>
      <c r="K814" s="27">
        <v>70</v>
      </c>
      <c r="L814" s="70">
        <f t="shared" si="30"/>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c r="AG814" s="93">
        <f t="shared" si="29"/>
        <v>0</v>
      </c>
    </row>
    <row r="815" spans="1:33" ht="26.45" hidden="1">
      <c r="A815" s="61" t="s">
        <v>56</v>
      </c>
      <c r="B815" s="24" t="s">
        <v>221</v>
      </c>
      <c r="C815" s="24" t="s">
        <v>222</v>
      </c>
      <c r="D815" s="24" t="s">
        <v>247</v>
      </c>
      <c r="E815" s="24" t="s">
        <v>248</v>
      </c>
      <c r="F815" s="58" t="s">
        <v>61</v>
      </c>
      <c r="G815" s="42" t="s">
        <v>7</v>
      </c>
      <c r="H815" s="26" t="s">
        <v>8</v>
      </c>
      <c r="I815" s="24" t="s">
        <v>12</v>
      </c>
      <c r="J815" s="38" t="s">
        <v>10</v>
      </c>
      <c r="K815" s="27">
        <v>70</v>
      </c>
      <c r="L815" s="70">
        <f t="shared" si="30"/>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c r="AG815" s="93">
        <f t="shared" si="29"/>
        <v>0</v>
      </c>
    </row>
    <row r="816" spans="1:33" ht="26.45" hidden="1">
      <c r="A816" s="61" t="s">
        <v>56</v>
      </c>
      <c r="B816" s="24" t="s">
        <v>221</v>
      </c>
      <c r="C816" s="24" t="s">
        <v>222</v>
      </c>
      <c r="D816" s="24" t="s">
        <v>247</v>
      </c>
      <c r="E816" s="24" t="s">
        <v>248</v>
      </c>
      <c r="F816" s="58" t="s">
        <v>61</v>
      </c>
      <c r="G816" s="42" t="s">
        <v>7</v>
      </c>
      <c r="H816" s="26" t="s">
        <v>8</v>
      </c>
      <c r="I816" s="24" t="s">
        <v>9</v>
      </c>
      <c r="J816" s="38" t="s">
        <v>10</v>
      </c>
      <c r="K816" s="27">
        <v>70</v>
      </c>
      <c r="L816" s="70">
        <f t="shared" si="30"/>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c r="AG816" s="93">
        <f t="shared" si="29"/>
        <v>0</v>
      </c>
    </row>
    <row r="817" spans="1:33" ht="26.45" hidden="1">
      <c r="A817" s="61" t="s">
        <v>56</v>
      </c>
      <c r="B817" s="24" t="s">
        <v>221</v>
      </c>
      <c r="C817" s="24" t="s">
        <v>222</v>
      </c>
      <c r="D817" s="24" t="s">
        <v>247</v>
      </c>
      <c r="E817" s="24" t="s">
        <v>248</v>
      </c>
      <c r="F817" s="58" t="s">
        <v>61</v>
      </c>
      <c r="G817" s="42" t="s">
        <v>7</v>
      </c>
      <c r="H817" s="26" t="s">
        <v>8</v>
      </c>
      <c r="I817" s="24" t="s">
        <v>6</v>
      </c>
      <c r="J817" s="38" t="s">
        <v>10</v>
      </c>
      <c r="K817" s="27">
        <v>70</v>
      </c>
      <c r="L817" s="70">
        <f t="shared" si="30"/>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c r="AG817" s="93">
        <f t="shared" si="29"/>
        <v>0</v>
      </c>
    </row>
    <row r="818" spans="1:33" ht="26.45" hidden="1">
      <c r="A818" s="61" t="s">
        <v>56</v>
      </c>
      <c r="B818" s="24" t="s">
        <v>221</v>
      </c>
      <c r="C818" s="24" t="s">
        <v>222</v>
      </c>
      <c r="D818" s="24" t="s">
        <v>247</v>
      </c>
      <c r="E818" s="24" t="s">
        <v>248</v>
      </c>
      <c r="F818" s="58" t="s">
        <v>61</v>
      </c>
      <c r="G818" s="42" t="s">
        <v>7</v>
      </c>
      <c r="H818" s="26" t="s">
        <v>8</v>
      </c>
      <c r="I818" s="24" t="s">
        <v>12</v>
      </c>
      <c r="J818" s="38" t="s">
        <v>10</v>
      </c>
      <c r="K818" s="27">
        <v>70</v>
      </c>
      <c r="L818" s="70">
        <f t="shared" si="30"/>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c r="AG818" s="93">
        <f t="shared" si="29"/>
        <v>0</v>
      </c>
    </row>
    <row r="819" spans="1:33" ht="26.45" hidden="1">
      <c r="A819" s="61" t="s">
        <v>56</v>
      </c>
      <c r="B819" s="24" t="s">
        <v>221</v>
      </c>
      <c r="C819" s="24" t="s">
        <v>222</v>
      </c>
      <c r="D819" s="24" t="s">
        <v>247</v>
      </c>
      <c r="E819" s="24" t="s">
        <v>248</v>
      </c>
      <c r="F819" s="58" t="s">
        <v>61</v>
      </c>
      <c r="G819" s="42" t="s">
        <v>7</v>
      </c>
      <c r="H819" s="26" t="s">
        <v>8</v>
      </c>
      <c r="I819" s="24" t="s">
        <v>9</v>
      </c>
      <c r="J819" s="38" t="s">
        <v>10</v>
      </c>
      <c r="K819" s="27">
        <v>70</v>
      </c>
      <c r="L819" s="70">
        <f t="shared" si="30"/>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c r="AG819" s="93">
        <f t="shared" si="29"/>
        <v>0</v>
      </c>
    </row>
    <row r="820" spans="1:33" ht="26.45" hidden="1">
      <c r="A820" s="61" t="s">
        <v>56</v>
      </c>
      <c r="B820" s="24" t="s">
        <v>221</v>
      </c>
      <c r="C820" s="24" t="s">
        <v>222</v>
      </c>
      <c r="D820" s="24" t="s">
        <v>247</v>
      </c>
      <c r="E820" s="24" t="s">
        <v>248</v>
      </c>
      <c r="F820" s="58" t="s">
        <v>61</v>
      </c>
      <c r="G820" s="42" t="s">
        <v>7</v>
      </c>
      <c r="H820" s="26" t="s">
        <v>8</v>
      </c>
      <c r="I820" s="24" t="s">
        <v>6</v>
      </c>
      <c r="J820" s="38" t="s">
        <v>10</v>
      </c>
      <c r="K820" s="27">
        <v>70</v>
      </c>
      <c r="L820" s="70">
        <f t="shared" si="30"/>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c r="AG820" s="93">
        <f t="shared" si="29"/>
        <v>0</v>
      </c>
    </row>
    <row r="821" spans="1:33" ht="26.45" hidden="1">
      <c r="A821" s="61" t="s">
        <v>56</v>
      </c>
      <c r="B821" s="24" t="s">
        <v>221</v>
      </c>
      <c r="C821" s="24" t="s">
        <v>222</v>
      </c>
      <c r="D821" s="24" t="s">
        <v>247</v>
      </c>
      <c r="E821" s="24" t="s">
        <v>248</v>
      </c>
      <c r="F821" s="58" t="s">
        <v>61</v>
      </c>
      <c r="G821" s="42" t="s">
        <v>7</v>
      </c>
      <c r="H821" s="26" t="s">
        <v>11</v>
      </c>
      <c r="I821" s="24" t="s">
        <v>12</v>
      </c>
      <c r="J821" s="38" t="s">
        <v>10</v>
      </c>
      <c r="K821" s="27">
        <v>70</v>
      </c>
      <c r="L821" s="70">
        <f t="shared" si="30"/>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c r="AG821" s="93">
        <f t="shared" si="29"/>
        <v>0</v>
      </c>
    </row>
    <row r="822" spans="1:33" ht="26.45" hidden="1">
      <c r="A822" s="61" t="s">
        <v>56</v>
      </c>
      <c r="B822" s="24" t="s">
        <v>221</v>
      </c>
      <c r="C822" s="24" t="s">
        <v>222</v>
      </c>
      <c r="D822" s="24" t="s">
        <v>247</v>
      </c>
      <c r="E822" s="24" t="s">
        <v>248</v>
      </c>
      <c r="F822" s="58" t="s">
        <v>61</v>
      </c>
      <c r="G822" s="42" t="s">
        <v>7</v>
      </c>
      <c r="H822" s="26" t="s">
        <v>11</v>
      </c>
      <c r="I822" s="24" t="s">
        <v>9</v>
      </c>
      <c r="J822" s="38" t="s">
        <v>10</v>
      </c>
      <c r="K822" s="27">
        <v>70</v>
      </c>
      <c r="L822" s="70">
        <f t="shared" si="30"/>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c r="AG822" s="93">
        <f t="shared" si="29"/>
        <v>0</v>
      </c>
    </row>
    <row r="823" spans="1:33" ht="26.45" hidden="1">
      <c r="A823" s="61" t="s">
        <v>56</v>
      </c>
      <c r="B823" s="24" t="s">
        <v>221</v>
      </c>
      <c r="C823" s="24" t="s">
        <v>222</v>
      </c>
      <c r="D823" s="24" t="s">
        <v>247</v>
      </c>
      <c r="E823" s="24" t="s">
        <v>248</v>
      </c>
      <c r="F823" s="58" t="s">
        <v>61</v>
      </c>
      <c r="G823" s="42" t="s">
        <v>7</v>
      </c>
      <c r="H823" s="26" t="s">
        <v>11</v>
      </c>
      <c r="I823" s="24" t="s">
        <v>6</v>
      </c>
      <c r="J823" s="38" t="s">
        <v>10</v>
      </c>
      <c r="K823" s="27">
        <v>70</v>
      </c>
      <c r="L823" s="70">
        <f t="shared" si="30"/>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c r="AG823" s="93">
        <f t="shared" si="29"/>
        <v>0</v>
      </c>
    </row>
    <row r="824" spans="1:33" ht="26.45" hidden="1">
      <c r="A824" s="61" t="s">
        <v>56</v>
      </c>
      <c r="B824" s="24" t="s">
        <v>221</v>
      </c>
      <c r="C824" s="24" t="s">
        <v>222</v>
      </c>
      <c r="D824" s="24" t="s">
        <v>247</v>
      </c>
      <c r="E824" s="24" t="s">
        <v>248</v>
      </c>
      <c r="F824" s="58" t="s">
        <v>61</v>
      </c>
      <c r="G824" s="42" t="s">
        <v>7</v>
      </c>
      <c r="H824" s="26" t="s">
        <v>11</v>
      </c>
      <c r="I824" s="24" t="s">
        <v>12</v>
      </c>
      <c r="J824" s="38" t="s">
        <v>10</v>
      </c>
      <c r="K824" s="27">
        <v>70</v>
      </c>
      <c r="L824" s="70">
        <f t="shared" si="30"/>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c r="AG824" s="93">
        <f t="shared" si="29"/>
        <v>0</v>
      </c>
    </row>
    <row r="825" spans="1:33" ht="26.45" hidden="1">
      <c r="A825" s="61" t="s">
        <v>56</v>
      </c>
      <c r="B825" s="24" t="s">
        <v>221</v>
      </c>
      <c r="C825" s="24" t="s">
        <v>222</v>
      </c>
      <c r="D825" s="24" t="s">
        <v>247</v>
      </c>
      <c r="E825" s="24" t="s">
        <v>248</v>
      </c>
      <c r="F825" s="58" t="s">
        <v>61</v>
      </c>
      <c r="G825" s="42" t="s">
        <v>7</v>
      </c>
      <c r="H825" s="26" t="s">
        <v>11</v>
      </c>
      <c r="I825" s="24" t="s">
        <v>9</v>
      </c>
      <c r="J825" s="38" t="s">
        <v>10</v>
      </c>
      <c r="K825" s="27">
        <v>70</v>
      </c>
      <c r="L825" s="70">
        <f t="shared" si="30"/>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c r="AG825" s="93">
        <f t="shared" si="29"/>
        <v>0</v>
      </c>
    </row>
    <row r="826" spans="1:33" ht="26.45" hidden="1">
      <c r="A826" s="61" t="s">
        <v>56</v>
      </c>
      <c r="B826" s="24" t="s">
        <v>221</v>
      </c>
      <c r="C826" s="24" t="s">
        <v>222</v>
      </c>
      <c r="D826" s="24" t="s">
        <v>247</v>
      </c>
      <c r="E826" s="24" t="s">
        <v>248</v>
      </c>
      <c r="F826" s="58" t="s">
        <v>61</v>
      </c>
      <c r="G826" s="42" t="s">
        <v>7</v>
      </c>
      <c r="H826" s="26" t="s">
        <v>11</v>
      </c>
      <c r="I826" s="24" t="s">
        <v>6</v>
      </c>
      <c r="J826" s="38" t="s">
        <v>10</v>
      </c>
      <c r="K826" s="27">
        <v>70</v>
      </c>
      <c r="L826" s="70">
        <f t="shared" si="30"/>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c r="AG826" s="93">
        <f t="shared" si="29"/>
        <v>0</v>
      </c>
    </row>
    <row r="827" spans="1:33" ht="26.45" hidden="1">
      <c r="A827" s="61" t="s">
        <v>56</v>
      </c>
      <c r="B827" s="24" t="s">
        <v>221</v>
      </c>
      <c r="C827" s="24" t="s">
        <v>222</v>
      </c>
      <c r="D827" s="24" t="s">
        <v>247</v>
      </c>
      <c r="E827" s="24" t="s">
        <v>248</v>
      </c>
      <c r="F827" s="58" t="s">
        <v>61</v>
      </c>
      <c r="G827" s="42" t="s">
        <v>7</v>
      </c>
      <c r="H827" s="26" t="s">
        <v>11</v>
      </c>
      <c r="I827" s="24" t="s">
        <v>12</v>
      </c>
      <c r="J827" s="38" t="s">
        <v>10</v>
      </c>
      <c r="K827" s="27">
        <v>70</v>
      </c>
      <c r="L827" s="70">
        <f t="shared" si="30"/>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c r="AG827" s="93">
        <f t="shared" si="29"/>
        <v>0</v>
      </c>
    </row>
    <row r="828" spans="1:33" ht="26.45" hidden="1">
      <c r="A828" s="61" t="s">
        <v>56</v>
      </c>
      <c r="B828" s="24" t="s">
        <v>221</v>
      </c>
      <c r="C828" s="24" t="s">
        <v>222</v>
      </c>
      <c r="D828" s="24" t="s">
        <v>247</v>
      </c>
      <c r="E828" s="24" t="s">
        <v>248</v>
      </c>
      <c r="F828" s="58" t="s">
        <v>61</v>
      </c>
      <c r="G828" s="42" t="s">
        <v>7</v>
      </c>
      <c r="H828" s="26" t="s">
        <v>11</v>
      </c>
      <c r="I828" s="24" t="s">
        <v>9</v>
      </c>
      <c r="J828" s="38" t="s">
        <v>10</v>
      </c>
      <c r="K828" s="27">
        <v>70</v>
      </c>
      <c r="L828" s="70">
        <f t="shared" si="30"/>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c r="AG828" s="93">
        <f t="shared" si="29"/>
        <v>0</v>
      </c>
    </row>
    <row r="829" spans="1:33" ht="26.45" hidden="1">
      <c r="A829" s="61" t="s">
        <v>56</v>
      </c>
      <c r="B829" s="24" t="s">
        <v>221</v>
      </c>
      <c r="C829" s="24" t="s">
        <v>222</v>
      </c>
      <c r="D829" s="24" t="s">
        <v>247</v>
      </c>
      <c r="E829" s="24" t="s">
        <v>248</v>
      </c>
      <c r="F829" s="58" t="s">
        <v>61</v>
      </c>
      <c r="G829" s="42" t="s">
        <v>7</v>
      </c>
      <c r="H829" s="26" t="s">
        <v>11</v>
      </c>
      <c r="I829" s="24" t="s">
        <v>6</v>
      </c>
      <c r="J829" s="38" t="s">
        <v>10</v>
      </c>
      <c r="K829" s="27">
        <v>70</v>
      </c>
      <c r="L829" s="70">
        <f t="shared" si="30"/>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c r="AG829" s="93">
        <f t="shared" si="29"/>
        <v>0</v>
      </c>
    </row>
    <row r="830" spans="1:33" ht="26.45" hidden="1">
      <c r="A830" s="61" t="s">
        <v>56</v>
      </c>
      <c r="B830" s="24" t="s">
        <v>221</v>
      </c>
      <c r="C830" s="24" t="s">
        <v>222</v>
      </c>
      <c r="D830" s="24" t="s">
        <v>247</v>
      </c>
      <c r="E830" s="24" t="s">
        <v>248</v>
      </c>
      <c r="F830" s="58" t="s">
        <v>61</v>
      </c>
      <c r="G830" s="42" t="s">
        <v>7</v>
      </c>
      <c r="H830" s="26" t="s">
        <v>11</v>
      </c>
      <c r="I830" s="24" t="s">
        <v>12</v>
      </c>
      <c r="J830" s="38" t="s">
        <v>10</v>
      </c>
      <c r="K830" s="27">
        <v>70</v>
      </c>
      <c r="L830" s="70">
        <f t="shared" si="30"/>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c r="AG830" s="93">
        <f t="shared" si="29"/>
        <v>0</v>
      </c>
    </row>
    <row r="831" spans="1:33" ht="26.45" hidden="1">
      <c r="A831" s="61" t="s">
        <v>56</v>
      </c>
      <c r="B831" s="24" t="s">
        <v>221</v>
      </c>
      <c r="C831" s="24" t="s">
        <v>222</v>
      </c>
      <c r="D831" s="24" t="s">
        <v>247</v>
      </c>
      <c r="E831" s="24" t="s">
        <v>248</v>
      </c>
      <c r="F831" s="58" t="s">
        <v>61</v>
      </c>
      <c r="G831" s="42" t="s">
        <v>7</v>
      </c>
      <c r="H831" s="26" t="s">
        <v>11</v>
      </c>
      <c r="I831" s="24" t="s">
        <v>9</v>
      </c>
      <c r="J831" s="38" t="s">
        <v>10</v>
      </c>
      <c r="K831" s="27">
        <v>70</v>
      </c>
      <c r="L831" s="70">
        <f t="shared" si="30"/>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c r="AG831" s="93">
        <f t="shared" si="29"/>
        <v>0</v>
      </c>
    </row>
    <row r="832" spans="1:33" ht="26.45" hidden="1">
      <c r="A832" s="61" t="s">
        <v>56</v>
      </c>
      <c r="B832" s="24" t="s">
        <v>221</v>
      </c>
      <c r="C832" s="24" t="s">
        <v>222</v>
      </c>
      <c r="D832" s="24" t="s">
        <v>247</v>
      </c>
      <c r="E832" s="24" t="s">
        <v>248</v>
      </c>
      <c r="F832" s="58" t="s">
        <v>61</v>
      </c>
      <c r="G832" s="42" t="s">
        <v>7</v>
      </c>
      <c r="H832" s="26" t="s">
        <v>11</v>
      </c>
      <c r="I832" s="24" t="s">
        <v>6</v>
      </c>
      <c r="J832" s="38" t="s">
        <v>10</v>
      </c>
      <c r="K832" s="27">
        <v>70</v>
      </c>
      <c r="L832" s="70">
        <f t="shared" si="30"/>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c r="AG832" s="93">
        <f t="shared" si="29"/>
        <v>0</v>
      </c>
    </row>
    <row r="833" spans="1:33" ht="26.45" hidden="1">
      <c r="A833" s="61" t="s">
        <v>56</v>
      </c>
      <c r="B833" s="24" t="s">
        <v>221</v>
      </c>
      <c r="C833" s="24" t="s">
        <v>222</v>
      </c>
      <c r="D833" s="24" t="s">
        <v>247</v>
      </c>
      <c r="E833" s="24" t="s">
        <v>248</v>
      </c>
      <c r="F833" s="58" t="s">
        <v>61</v>
      </c>
      <c r="G833" s="42" t="s">
        <v>7</v>
      </c>
      <c r="H833" s="26" t="s">
        <v>11</v>
      </c>
      <c r="I833" s="24" t="s">
        <v>6</v>
      </c>
      <c r="J833" s="38" t="s">
        <v>10</v>
      </c>
      <c r="K833" s="27">
        <v>70</v>
      </c>
      <c r="L833" s="70">
        <f t="shared" si="30"/>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c r="AG833" s="93">
        <f t="shared" si="29"/>
        <v>0</v>
      </c>
    </row>
    <row r="834" spans="1:33" ht="92.45" hidden="1">
      <c r="A834" s="61" t="s">
        <v>56</v>
      </c>
      <c r="B834" s="24" t="s">
        <v>93</v>
      </c>
      <c r="C834" s="24" t="s">
        <v>94</v>
      </c>
      <c r="D834" s="24" t="s">
        <v>95</v>
      </c>
      <c r="E834" s="24" t="s">
        <v>96</v>
      </c>
      <c r="F834" s="58" t="s">
        <v>61</v>
      </c>
      <c r="G834" s="42" t="s">
        <v>7</v>
      </c>
      <c r="H834" s="26" t="s">
        <v>5</v>
      </c>
      <c r="I834" s="24" t="s">
        <v>12</v>
      </c>
      <c r="J834" s="38" t="s">
        <v>7</v>
      </c>
      <c r="K834" s="27">
        <v>50</v>
      </c>
      <c r="L834" s="70">
        <f t="shared" si="30"/>
        <v>1.1278879388757503</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c r="AG834" s="93">
        <f t="shared" si="29"/>
        <v>1</v>
      </c>
    </row>
    <row r="835" spans="1:33" ht="92.45" hidden="1">
      <c r="A835" s="61" t="s">
        <v>56</v>
      </c>
      <c r="B835" s="24" t="s">
        <v>93</v>
      </c>
      <c r="C835" s="24" t="s">
        <v>94</v>
      </c>
      <c r="D835" s="24" t="s">
        <v>123</v>
      </c>
      <c r="E835" s="24" t="s">
        <v>124</v>
      </c>
      <c r="F835" s="58" t="s">
        <v>61</v>
      </c>
      <c r="G835" s="42" t="s">
        <v>7</v>
      </c>
      <c r="H835" s="26" t="s">
        <v>5</v>
      </c>
      <c r="I835" s="24" t="s">
        <v>9</v>
      </c>
      <c r="J835" s="38" t="s">
        <v>7</v>
      </c>
      <c r="K835" s="27">
        <v>50</v>
      </c>
      <c r="L835" s="70">
        <f t="shared" si="30"/>
        <v>1.1278879388757503</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c r="AG835" s="93">
        <f t="shared" si="29"/>
        <v>1</v>
      </c>
    </row>
    <row r="836" spans="1:33" ht="26.45" hidden="1">
      <c r="A836" s="61" t="s">
        <v>56</v>
      </c>
      <c r="B836" s="24" t="s">
        <v>221</v>
      </c>
      <c r="C836" s="24" t="s">
        <v>222</v>
      </c>
      <c r="D836" s="24" t="s">
        <v>223</v>
      </c>
      <c r="E836" s="24" t="s">
        <v>224</v>
      </c>
      <c r="F836" s="58" t="s">
        <v>61</v>
      </c>
      <c r="G836" s="42" t="s">
        <v>7</v>
      </c>
      <c r="H836" s="26" t="s">
        <v>5</v>
      </c>
      <c r="I836" s="24" t="s">
        <v>9</v>
      </c>
      <c r="J836" s="38" t="s">
        <v>10</v>
      </c>
      <c r="K836" s="27">
        <v>70</v>
      </c>
      <c r="L836" s="70">
        <f t="shared" si="30"/>
        <v>1.164271420774968</v>
      </c>
      <c r="M836" s="24">
        <v>45</v>
      </c>
      <c r="N836" s="43" t="s">
        <v>337</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c r="AG836" s="93">
        <f t="shared" si="29"/>
        <v>1</v>
      </c>
    </row>
    <row r="837" spans="1:33" ht="92.45" hidden="1">
      <c r="A837" s="61" t="s">
        <v>56</v>
      </c>
      <c r="B837" s="24" t="s">
        <v>93</v>
      </c>
      <c r="C837" s="24" t="s">
        <v>94</v>
      </c>
      <c r="D837" s="24" t="s">
        <v>123</v>
      </c>
      <c r="E837" s="24" t="s">
        <v>124</v>
      </c>
      <c r="F837" s="58" t="s">
        <v>61</v>
      </c>
      <c r="G837" s="42" t="s">
        <v>7</v>
      </c>
      <c r="H837" s="26" t="s">
        <v>5</v>
      </c>
      <c r="I837" s="24" t="s">
        <v>6</v>
      </c>
      <c r="J837" s="38" t="s">
        <v>7</v>
      </c>
      <c r="K837" s="27">
        <v>50</v>
      </c>
      <c r="L837" s="70">
        <f t="shared" si="30"/>
        <v>1.2734218664726213</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c r="AG837" s="93">
        <f t="shared" si="29"/>
        <v>1</v>
      </c>
    </row>
    <row r="838" spans="1:33" ht="92.45" hidden="1">
      <c r="A838" s="61" t="s">
        <v>56</v>
      </c>
      <c r="B838" s="24" t="s">
        <v>84</v>
      </c>
      <c r="C838" s="24" t="s">
        <v>85</v>
      </c>
      <c r="D838" s="45" t="s">
        <v>235</v>
      </c>
      <c r="E838" s="45" t="s">
        <v>236</v>
      </c>
      <c r="F838" s="58" t="s">
        <v>61</v>
      </c>
      <c r="G838" s="42" t="s">
        <v>7</v>
      </c>
      <c r="H838" s="26" t="s">
        <v>5</v>
      </c>
      <c r="I838" s="24" t="s">
        <v>9</v>
      </c>
      <c r="J838" s="38" t="s">
        <v>7</v>
      </c>
      <c r="K838" s="27">
        <v>40</v>
      </c>
      <c r="L838" s="70">
        <f t="shared" si="30"/>
        <v>1.3461888302710567</v>
      </c>
      <c r="M838" s="24">
        <v>45</v>
      </c>
      <c r="N838" s="43" t="s">
        <v>338</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c r="AG838" s="93">
        <f t="shared" ref="AG838:AG901" si="31">ROUND(L838,0)</f>
        <v>1</v>
      </c>
    </row>
    <row r="839" spans="1:33" ht="92.45" hidden="1">
      <c r="A839" s="61" t="s">
        <v>56</v>
      </c>
      <c r="B839" s="24" t="s">
        <v>84</v>
      </c>
      <c r="C839" s="24" t="s">
        <v>85</v>
      </c>
      <c r="D839" s="45" t="s">
        <v>235</v>
      </c>
      <c r="E839" s="45" t="s">
        <v>236</v>
      </c>
      <c r="F839" s="58" t="s">
        <v>61</v>
      </c>
      <c r="G839" s="42" t="s">
        <v>7</v>
      </c>
      <c r="H839" s="26" t="s">
        <v>5</v>
      </c>
      <c r="I839" s="24" t="s">
        <v>9</v>
      </c>
      <c r="J839" s="38" t="s">
        <v>7</v>
      </c>
      <c r="K839" s="27">
        <v>40</v>
      </c>
      <c r="L839" s="70">
        <f t="shared" si="30"/>
        <v>1.3461888302710567</v>
      </c>
      <c r="M839" s="24">
        <v>90</v>
      </c>
      <c r="N839" s="43" t="s">
        <v>338</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c r="AG839" s="93">
        <f t="shared" si="31"/>
        <v>1</v>
      </c>
    </row>
    <row r="840" spans="1:33" ht="39.6" hidden="1">
      <c r="A840" s="56" t="s">
        <v>56</v>
      </c>
      <c r="B840" s="24" t="s">
        <v>66</v>
      </c>
      <c r="C840" s="24" t="s">
        <v>67</v>
      </c>
      <c r="D840" s="45" t="s">
        <v>68</v>
      </c>
      <c r="E840" s="45" t="s">
        <v>69</v>
      </c>
      <c r="F840" s="58" t="s">
        <v>61</v>
      </c>
      <c r="G840" s="42" t="s">
        <v>7</v>
      </c>
      <c r="H840" s="26" t="s">
        <v>5</v>
      </c>
      <c r="I840" s="24" t="s">
        <v>9</v>
      </c>
      <c r="J840" s="38" t="s">
        <v>7</v>
      </c>
      <c r="K840" s="27">
        <v>40</v>
      </c>
      <c r="L840" s="70">
        <f t="shared" si="30"/>
        <v>1.5644897216663634</v>
      </c>
      <c r="M840" s="24">
        <v>2.5</v>
      </c>
      <c r="N840" s="43" t="s">
        <v>339</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c r="AG840" s="93">
        <f t="shared" si="31"/>
        <v>2</v>
      </c>
    </row>
    <row r="841" spans="1:33" ht="39.6" hidden="1">
      <c r="A841" s="61" t="s">
        <v>56</v>
      </c>
      <c r="B841" s="24" t="s">
        <v>209</v>
      </c>
      <c r="C841" s="24" t="s">
        <v>210</v>
      </c>
      <c r="D841" s="45" t="s">
        <v>211</v>
      </c>
      <c r="E841" s="45" t="s">
        <v>212</v>
      </c>
      <c r="F841" s="58" t="s">
        <v>61</v>
      </c>
      <c r="G841" s="42" t="s">
        <v>7</v>
      </c>
      <c r="H841" s="26" t="s">
        <v>5</v>
      </c>
      <c r="I841" s="24" t="s">
        <v>12</v>
      </c>
      <c r="J841" s="38" t="s">
        <v>7</v>
      </c>
      <c r="K841" s="27">
        <v>40</v>
      </c>
      <c r="L841" s="70">
        <f t="shared" si="30"/>
        <v>1.6372566854647987</v>
      </c>
      <c r="M841" s="24">
        <v>45</v>
      </c>
      <c r="N841" s="43" t="s">
        <v>340</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c r="AG841" s="93">
        <f t="shared" si="31"/>
        <v>2</v>
      </c>
    </row>
    <row r="842" spans="1:33" hidden="1">
      <c r="A842" s="61" t="s">
        <v>56</v>
      </c>
      <c r="B842" s="28" t="s">
        <v>216</v>
      </c>
      <c r="C842" s="28" t="s">
        <v>217</v>
      </c>
      <c r="D842" s="45" t="s">
        <v>226</v>
      </c>
      <c r="E842" s="45" t="s">
        <v>227</v>
      </c>
      <c r="F842" s="58" t="s">
        <v>61</v>
      </c>
      <c r="G842" s="42" t="s">
        <v>10</v>
      </c>
      <c r="H842" s="26" t="s">
        <v>5</v>
      </c>
      <c r="I842" s="24" t="s">
        <v>6</v>
      </c>
      <c r="J842" s="38" t="s">
        <v>7</v>
      </c>
      <c r="K842" s="27">
        <v>60</v>
      </c>
      <c r="L842" s="70">
        <f t="shared" si="30"/>
        <v>1.6736401673640164</v>
      </c>
      <c r="M842" s="24">
        <v>25</v>
      </c>
      <c r="N842" s="43" t="s">
        <v>341</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c r="AG842" s="93">
        <f t="shared" si="31"/>
        <v>2</v>
      </c>
    </row>
    <row r="843" spans="1:33" ht="26.45" hidden="1">
      <c r="A843" s="61" t="s">
        <v>56</v>
      </c>
      <c r="B843" s="24" t="s">
        <v>221</v>
      </c>
      <c r="C843" s="24" t="s">
        <v>222</v>
      </c>
      <c r="D843" s="24" t="s">
        <v>223</v>
      </c>
      <c r="E843" s="24" t="s">
        <v>224</v>
      </c>
      <c r="F843" s="58" t="s">
        <v>61</v>
      </c>
      <c r="G843" s="42" t="s">
        <v>7</v>
      </c>
      <c r="H843" s="26" t="s">
        <v>5</v>
      </c>
      <c r="I843" s="24" t="s">
        <v>9</v>
      </c>
      <c r="J843" s="38" t="s">
        <v>10</v>
      </c>
      <c r="K843" s="27">
        <v>70</v>
      </c>
      <c r="L843" s="70">
        <f t="shared" si="30"/>
        <v>1.7464071311624521</v>
      </c>
      <c r="M843" s="24">
        <v>90</v>
      </c>
      <c r="N843" s="43" t="s">
        <v>342</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c r="AG843" s="93">
        <f t="shared" si="31"/>
        <v>2</v>
      </c>
    </row>
    <row r="844" spans="1:33" ht="39.6" hidden="1">
      <c r="A844" s="61" t="s">
        <v>56</v>
      </c>
      <c r="B844" s="24" t="s">
        <v>209</v>
      </c>
      <c r="C844" s="24" t="s">
        <v>210</v>
      </c>
      <c r="D844" s="45" t="s">
        <v>211</v>
      </c>
      <c r="E844" s="45" t="s">
        <v>212</v>
      </c>
      <c r="F844" s="58" t="s">
        <v>61</v>
      </c>
      <c r="G844" s="42" t="s">
        <v>7</v>
      </c>
      <c r="H844" s="26" t="s">
        <v>5</v>
      </c>
      <c r="I844" s="24" t="s">
        <v>9</v>
      </c>
      <c r="J844" s="38" t="s">
        <v>7</v>
      </c>
      <c r="K844" s="27">
        <v>40</v>
      </c>
      <c r="L844" s="70">
        <f t="shared" si="30"/>
        <v>1.9647080225577584</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c r="AG844" s="93">
        <f t="shared" si="31"/>
        <v>2</v>
      </c>
    </row>
    <row r="845" spans="1:33" ht="26.45" hidden="1">
      <c r="A845" s="61" t="s">
        <v>56</v>
      </c>
      <c r="B845" s="24" t="s">
        <v>221</v>
      </c>
      <c r="C845" s="24" t="s">
        <v>222</v>
      </c>
      <c r="D845" s="24" t="s">
        <v>292</v>
      </c>
      <c r="E845" s="24" t="s">
        <v>293</v>
      </c>
      <c r="F845" s="58" t="s">
        <v>61</v>
      </c>
      <c r="G845" s="42" t="s">
        <v>7</v>
      </c>
      <c r="H845" s="26" t="s">
        <v>8</v>
      </c>
      <c r="I845" s="24" t="s">
        <v>12</v>
      </c>
      <c r="J845" s="38" t="s">
        <v>10</v>
      </c>
      <c r="K845" s="27">
        <v>70</v>
      </c>
      <c r="L845" s="70">
        <f t="shared" si="30"/>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c r="AG845" s="93">
        <f t="shared" si="31"/>
        <v>0</v>
      </c>
    </row>
    <row r="846" spans="1:33" ht="26.45" hidden="1">
      <c r="A846" s="61" t="s">
        <v>56</v>
      </c>
      <c r="B846" s="24" t="s">
        <v>221</v>
      </c>
      <c r="C846" s="24" t="s">
        <v>222</v>
      </c>
      <c r="D846" s="24" t="s">
        <v>292</v>
      </c>
      <c r="E846" s="24" t="s">
        <v>293</v>
      </c>
      <c r="F846" s="58" t="s">
        <v>61</v>
      </c>
      <c r="G846" s="42" t="s">
        <v>7</v>
      </c>
      <c r="H846" s="26" t="s">
        <v>8</v>
      </c>
      <c r="I846" s="24" t="s">
        <v>9</v>
      </c>
      <c r="J846" s="38" t="s">
        <v>10</v>
      </c>
      <c r="K846" s="27">
        <v>70</v>
      </c>
      <c r="L846" s="70">
        <f t="shared" si="30"/>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c r="AG846" s="93">
        <f t="shared" si="31"/>
        <v>0</v>
      </c>
    </row>
    <row r="847" spans="1:33" ht="26.45" hidden="1">
      <c r="A847" s="61" t="s">
        <v>56</v>
      </c>
      <c r="B847" s="24" t="s">
        <v>221</v>
      </c>
      <c r="C847" s="24" t="s">
        <v>222</v>
      </c>
      <c r="D847" s="24" t="s">
        <v>292</v>
      </c>
      <c r="E847" s="24" t="s">
        <v>293</v>
      </c>
      <c r="F847" s="58" t="s">
        <v>61</v>
      </c>
      <c r="G847" s="42" t="s">
        <v>7</v>
      </c>
      <c r="H847" s="26" t="s">
        <v>8</v>
      </c>
      <c r="I847" s="24" t="s">
        <v>6</v>
      </c>
      <c r="J847" s="38" t="s">
        <v>10</v>
      </c>
      <c r="K847" s="27">
        <v>70</v>
      </c>
      <c r="L847" s="70">
        <f t="shared" ref="L847:L910" si="32">(($N847/2.39)/115)*10</f>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c r="AG847" s="93">
        <f t="shared" si="31"/>
        <v>0</v>
      </c>
    </row>
    <row r="848" spans="1:33" ht="26.45" hidden="1">
      <c r="A848" s="61" t="s">
        <v>56</v>
      </c>
      <c r="B848" s="24" t="s">
        <v>221</v>
      </c>
      <c r="C848" s="24" t="s">
        <v>222</v>
      </c>
      <c r="D848" s="24" t="s">
        <v>292</v>
      </c>
      <c r="E848" s="24" t="s">
        <v>293</v>
      </c>
      <c r="F848" s="58" t="s">
        <v>61</v>
      </c>
      <c r="G848" s="42" t="s">
        <v>7</v>
      </c>
      <c r="H848" s="26" t="s">
        <v>8</v>
      </c>
      <c r="I848" s="24" t="s">
        <v>12</v>
      </c>
      <c r="J848" s="38" t="s">
        <v>10</v>
      </c>
      <c r="K848" s="27">
        <v>70</v>
      </c>
      <c r="L848" s="70">
        <f t="shared" si="32"/>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c r="AG848" s="93">
        <f t="shared" si="31"/>
        <v>0</v>
      </c>
    </row>
    <row r="849" spans="1:33" ht="26.45" hidden="1">
      <c r="A849" s="61" t="s">
        <v>56</v>
      </c>
      <c r="B849" s="24" t="s">
        <v>221</v>
      </c>
      <c r="C849" s="24" t="s">
        <v>222</v>
      </c>
      <c r="D849" s="24" t="s">
        <v>292</v>
      </c>
      <c r="E849" s="24" t="s">
        <v>293</v>
      </c>
      <c r="F849" s="58" t="s">
        <v>61</v>
      </c>
      <c r="G849" s="42" t="s">
        <v>7</v>
      </c>
      <c r="H849" s="26" t="s">
        <v>8</v>
      </c>
      <c r="I849" s="24" t="s">
        <v>9</v>
      </c>
      <c r="J849" s="38" t="s">
        <v>10</v>
      </c>
      <c r="K849" s="27">
        <v>70</v>
      </c>
      <c r="L849" s="70">
        <f t="shared" si="32"/>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c r="AG849" s="93">
        <f t="shared" si="31"/>
        <v>0</v>
      </c>
    </row>
    <row r="850" spans="1:33" ht="26.45" hidden="1">
      <c r="A850" s="61" t="s">
        <v>56</v>
      </c>
      <c r="B850" s="24" t="s">
        <v>221</v>
      </c>
      <c r="C850" s="24" t="s">
        <v>222</v>
      </c>
      <c r="D850" s="24" t="s">
        <v>292</v>
      </c>
      <c r="E850" s="24" t="s">
        <v>293</v>
      </c>
      <c r="F850" s="58" t="s">
        <v>61</v>
      </c>
      <c r="G850" s="42" t="s">
        <v>7</v>
      </c>
      <c r="H850" s="26" t="s">
        <v>8</v>
      </c>
      <c r="I850" s="24" t="s">
        <v>6</v>
      </c>
      <c r="J850" s="38" t="s">
        <v>10</v>
      </c>
      <c r="K850" s="27">
        <v>70</v>
      </c>
      <c r="L850" s="70">
        <f t="shared" si="32"/>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c r="AG850" s="93">
        <f t="shared" si="31"/>
        <v>0</v>
      </c>
    </row>
    <row r="851" spans="1:33" ht="26.45" hidden="1">
      <c r="A851" s="61" t="s">
        <v>56</v>
      </c>
      <c r="B851" s="24" t="s">
        <v>221</v>
      </c>
      <c r="C851" s="24" t="s">
        <v>222</v>
      </c>
      <c r="D851" s="24" t="s">
        <v>292</v>
      </c>
      <c r="E851" s="24" t="s">
        <v>293</v>
      </c>
      <c r="F851" s="58" t="s">
        <v>61</v>
      </c>
      <c r="G851" s="42" t="s">
        <v>7</v>
      </c>
      <c r="H851" s="26" t="s">
        <v>8</v>
      </c>
      <c r="I851" s="24" t="s">
        <v>12</v>
      </c>
      <c r="J851" s="38" t="s">
        <v>10</v>
      </c>
      <c r="K851" s="27">
        <v>70</v>
      </c>
      <c r="L851" s="70">
        <f t="shared" si="32"/>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c r="AG851" s="93">
        <f t="shared" si="31"/>
        <v>0</v>
      </c>
    </row>
    <row r="852" spans="1:33" ht="26.45" hidden="1">
      <c r="A852" s="61" t="s">
        <v>56</v>
      </c>
      <c r="B852" s="24" t="s">
        <v>221</v>
      </c>
      <c r="C852" s="24" t="s">
        <v>222</v>
      </c>
      <c r="D852" s="24" t="s">
        <v>292</v>
      </c>
      <c r="E852" s="24" t="s">
        <v>293</v>
      </c>
      <c r="F852" s="58" t="s">
        <v>61</v>
      </c>
      <c r="G852" s="42" t="s">
        <v>7</v>
      </c>
      <c r="H852" s="26" t="s">
        <v>8</v>
      </c>
      <c r="I852" s="24" t="s">
        <v>9</v>
      </c>
      <c r="J852" s="38" t="s">
        <v>10</v>
      </c>
      <c r="K852" s="27">
        <v>70</v>
      </c>
      <c r="L852" s="70">
        <f t="shared" si="32"/>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c r="AG852" s="93">
        <f t="shared" si="31"/>
        <v>0</v>
      </c>
    </row>
    <row r="853" spans="1:33" ht="26.45" hidden="1">
      <c r="A853" s="61" t="s">
        <v>56</v>
      </c>
      <c r="B853" s="24" t="s">
        <v>221</v>
      </c>
      <c r="C853" s="24" t="s">
        <v>222</v>
      </c>
      <c r="D853" s="24" t="s">
        <v>292</v>
      </c>
      <c r="E853" s="24" t="s">
        <v>293</v>
      </c>
      <c r="F853" s="58" t="s">
        <v>61</v>
      </c>
      <c r="G853" s="42" t="s">
        <v>7</v>
      </c>
      <c r="H853" s="26" t="s">
        <v>8</v>
      </c>
      <c r="I853" s="24" t="s">
        <v>6</v>
      </c>
      <c r="J853" s="38" t="s">
        <v>10</v>
      </c>
      <c r="K853" s="27">
        <v>70</v>
      </c>
      <c r="L853" s="70">
        <f t="shared" si="32"/>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c r="AG853" s="93">
        <f t="shared" si="31"/>
        <v>0</v>
      </c>
    </row>
    <row r="854" spans="1:33" ht="26.45" hidden="1">
      <c r="A854" s="61" t="s">
        <v>56</v>
      </c>
      <c r="B854" s="24" t="s">
        <v>221</v>
      </c>
      <c r="C854" s="24" t="s">
        <v>222</v>
      </c>
      <c r="D854" s="24" t="s">
        <v>292</v>
      </c>
      <c r="E854" s="24" t="s">
        <v>293</v>
      </c>
      <c r="F854" s="58" t="s">
        <v>61</v>
      </c>
      <c r="G854" s="42" t="s">
        <v>7</v>
      </c>
      <c r="H854" s="26" t="s">
        <v>8</v>
      </c>
      <c r="I854" s="24" t="s">
        <v>12</v>
      </c>
      <c r="J854" s="38" t="s">
        <v>10</v>
      </c>
      <c r="K854" s="27">
        <v>70</v>
      </c>
      <c r="L854" s="70">
        <f t="shared" si="32"/>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c r="AG854" s="93">
        <f t="shared" si="31"/>
        <v>0</v>
      </c>
    </row>
    <row r="855" spans="1:33" ht="26.45" hidden="1">
      <c r="A855" s="61" t="s">
        <v>56</v>
      </c>
      <c r="B855" s="24" t="s">
        <v>221</v>
      </c>
      <c r="C855" s="24" t="s">
        <v>222</v>
      </c>
      <c r="D855" s="24" t="s">
        <v>292</v>
      </c>
      <c r="E855" s="24" t="s">
        <v>293</v>
      </c>
      <c r="F855" s="58" t="s">
        <v>61</v>
      </c>
      <c r="G855" s="42" t="s">
        <v>7</v>
      </c>
      <c r="H855" s="26" t="s">
        <v>8</v>
      </c>
      <c r="I855" s="24" t="s">
        <v>9</v>
      </c>
      <c r="J855" s="38" t="s">
        <v>10</v>
      </c>
      <c r="K855" s="27">
        <v>70</v>
      </c>
      <c r="L855" s="70">
        <f t="shared" si="32"/>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c r="AG855" s="93">
        <f t="shared" si="31"/>
        <v>0</v>
      </c>
    </row>
    <row r="856" spans="1:33" ht="26.45" hidden="1">
      <c r="A856" s="61" t="s">
        <v>56</v>
      </c>
      <c r="B856" s="24" t="s">
        <v>221</v>
      </c>
      <c r="C856" s="24" t="s">
        <v>222</v>
      </c>
      <c r="D856" s="24" t="s">
        <v>292</v>
      </c>
      <c r="E856" s="24" t="s">
        <v>293</v>
      </c>
      <c r="F856" s="58" t="s">
        <v>61</v>
      </c>
      <c r="G856" s="42" t="s">
        <v>7</v>
      </c>
      <c r="H856" s="26" t="s">
        <v>8</v>
      </c>
      <c r="I856" s="24" t="s">
        <v>6</v>
      </c>
      <c r="J856" s="38" t="s">
        <v>10</v>
      </c>
      <c r="K856" s="27">
        <v>70</v>
      </c>
      <c r="L856" s="70">
        <f t="shared" si="32"/>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c r="AG856" s="93">
        <f t="shared" si="31"/>
        <v>0</v>
      </c>
    </row>
    <row r="857" spans="1:33" ht="26.45" hidden="1">
      <c r="A857" s="61" t="s">
        <v>56</v>
      </c>
      <c r="B857" s="24" t="s">
        <v>221</v>
      </c>
      <c r="C857" s="24" t="s">
        <v>222</v>
      </c>
      <c r="D857" s="24" t="s">
        <v>292</v>
      </c>
      <c r="E857" s="24" t="s">
        <v>293</v>
      </c>
      <c r="F857" s="58" t="s">
        <v>61</v>
      </c>
      <c r="G857" s="42" t="s">
        <v>7</v>
      </c>
      <c r="H857" s="26" t="s">
        <v>8</v>
      </c>
      <c r="I857" s="24" t="s">
        <v>12</v>
      </c>
      <c r="J857" s="38" t="s">
        <v>10</v>
      </c>
      <c r="K857" s="27">
        <v>70</v>
      </c>
      <c r="L857" s="70">
        <f t="shared" si="32"/>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c r="AG857" s="93">
        <f t="shared" si="31"/>
        <v>0</v>
      </c>
    </row>
    <row r="858" spans="1:33" ht="26.45" hidden="1">
      <c r="A858" s="61" t="s">
        <v>56</v>
      </c>
      <c r="B858" s="24" t="s">
        <v>221</v>
      </c>
      <c r="C858" s="24" t="s">
        <v>222</v>
      </c>
      <c r="D858" s="24" t="s">
        <v>292</v>
      </c>
      <c r="E858" s="24" t="s">
        <v>293</v>
      </c>
      <c r="F858" s="58" t="s">
        <v>61</v>
      </c>
      <c r="G858" s="42" t="s">
        <v>7</v>
      </c>
      <c r="H858" s="26" t="s">
        <v>8</v>
      </c>
      <c r="I858" s="24" t="s">
        <v>9</v>
      </c>
      <c r="J858" s="38" t="s">
        <v>10</v>
      </c>
      <c r="K858" s="27">
        <v>70</v>
      </c>
      <c r="L858" s="70">
        <f t="shared" si="32"/>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c r="AG858" s="93">
        <f t="shared" si="31"/>
        <v>0</v>
      </c>
    </row>
    <row r="859" spans="1:33" ht="26.45" hidden="1">
      <c r="A859" s="61" t="s">
        <v>56</v>
      </c>
      <c r="B859" s="24" t="s">
        <v>221</v>
      </c>
      <c r="C859" s="24" t="s">
        <v>222</v>
      </c>
      <c r="D859" s="24" t="s">
        <v>292</v>
      </c>
      <c r="E859" s="24" t="s">
        <v>293</v>
      </c>
      <c r="F859" s="58" t="s">
        <v>61</v>
      </c>
      <c r="G859" s="42" t="s">
        <v>7</v>
      </c>
      <c r="H859" s="26" t="s">
        <v>8</v>
      </c>
      <c r="I859" s="24" t="s">
        <v>6</v>
      </c>
      <c r="J859" s="38" t="s">
        <v>10</v>
      </c>
      <c r="K859" s="27">
        <v>70</v>
      </c>
      <c r="L859" s="70">
        <f t="shared" si="32"/>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c r="AG859" s="93">
        <f t="shared" si="31"/>
        <v>0</v>
      </c>
    </row>
    <row r="860" spans="1:33" ht="26.45" hidden="1">
      <c r="A860" s="61" t="s">
        <v>56</v>
      </c>
      <c r="B860" s="24" t="s">
        <v>221</v>
      </c>
      <c r="C860" s="24" t="s">
        <v>222</v>
      </c>
      <c r="D860" s="24" t="s">
        <v>292</v>
      </c>
      <c r="E860" s="24" t="s">
        <v>293</v>
      </c>
      <c r="F860" s="58" t="s">
        <v>61</v>
      </c>
      <c r="G860" s="42" t="s">
        <v>7</v>
      </c>
      <c r="H860" s="26" t="s">
        <v>11</v>
      </c>
      <c r="I860" s="24" t="s">
        <v>12</v>
      </c>
      <c r="J860" s="38" t="s">
        <v>10</v>
      </c>
      <c r="K860" s="27">
        <v>70</v>
      </c>
      <c r="L860" s="70">
        <f t="shared" si="32"/>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c r="AG860" s="93">
        <f t="shared" si="31"/>
        <v>0</v>
      </c>
    </row>
    <row r="861" spans="1:33" ht="26.45" hidden="1">
      <c r="A861" s="61" t="s">
        <v>56</v>
      </c>
      <c r="B861" s="24" t="s">
        <v>221</v>
      </c>
      <c r="C861" s="24" t="s">
        <v>222</v>
      </c>
      <c r="D861" s="24" t="s">
        <v>292</v>
      </c>
      <c r="E861" s="24" t="s">
        <v>293</v>
      </c>
      <c r="F861" s="58" t="s">
        <v>61</v>
      </c>
      <c r="G861" s="42" t="s">
        <v>7</v>
      </c>
      <c r="H861" s="26" t="s">
        <v>11</v>
      </c>
      <c r="I861" s="24" t="s">
        <v>9</v>
      </c>
      <c r="J861" s="38" t="s">
        <v>10</v>
      </c>
      <c r="K861" s="27">
        <v>70</v>
      </c>
      <c r="L861" s="70">
        <f t="shared" si="32"/>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c r="AG861" s="93">
        <f t="shared" si="31"/>
        <v>0</v>
      </c>
    </row>
    <row r="862" spans="1:33" ht="26.45" hidden="1">
      <c r="A862" s="61" t="s">
        <v>56</v>
      </c>
      <c r="B862" s="24" t="s">
        <v>221</v>
      </c>
      <c r="C862" s="24" t="s">
        <v>222</v>
      </c>
      <c r="D862" s="24" t="s">
        <v>292</v>
      </c>
      <c r="E862" s="24" t="s">
        <v>293</v>
      </c>
      <c r="F862" s="58" t="s">
        <v>61</v>
      </c>
      <c r="G862" s="42" t="s">
        <v>7</v>
      </c>
      <c r="H862" s="26" t="s">
        <v>11</v>
      </c>
      <c r="I862" s="24" t="s">
        <v>6</v>
      </c>
      <c r="J862" s="38" t="s">
        <v>10</v>
      </c>
      <c r="K862" s="27">
        <v>70</v>
      </c>
      <c r="L862" s="70">
        <f t="shared" si="32"/>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c r="AG862" s="93">
        <f t="shared" si="31"/>
        <v>0</v>
      </c>
    </row>
    <row r="863" spans="1:33" ht="26.45" hidden="1">
      <c r="A863" s="61" t="s">
        <v>56</v>
      </c>
      <c r="B863" s="24" t="s">
        <v>221</v>
      </c>
      <c r="C863" s="24" t="s">
        <v>222</v>
      </c>
      <c r="D863" s="24" t="s">
        <v>292</v>
      </c>
      <c r="E863" s="24" t="s">
        <v>293</v>
      </c>
      <c r="F863" s="58" t="s">
        <v>61</v>
      </c>
      <c r="G863" s="42" t="s">
        <v>7</v>
      </c>
      <c r="H863" s="26" t="s">
        <v>11</v>
      </c>
      <c r="I863" s="24" t="s">
        <v>12</v>
      </c>
      <c r="J863" s="38" t="s">
        <v>10</v>
      </c>
      <c r="K863" s="27">
        <v>70</v>
      </c>
      <c r="L863" s="70">
        <f t="shared" si="32"/>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c r="AG863" s="93">
        <f t="shared" si="31"/>
        <v>0</v>
      </c>
    </row>
    <row r="864" spans="1:33" ht="26.45" hidden="1">
      <c r="A864" s="61" t="s">
        <v>56</v>
      </c>
      <c r="B864" s="24" t="s">
        <v>221</v>
      </c>
      <c r="C864" s="24" t="s">
        <v>222</v>
      </c>
      <c r="D864" s="24" t="s">
        <v>292</v>
      </c>
      <c r="E864" s="24" t="s">
        <v>293</v>
      </c>
      <c r="F864" s="58" t="s">
        <v>61</v>
      </c>
      <c r="G864" s="42" t="s">
        <v>7</v>
      </c>
      <c r="H864" s="26" t="s">
        <v>11</v>
      </c>
      <c r="I864" s="24" t="s">
        <v>9</v>
      </c>
      <c r="J864" s="38" t="s">
        <v>10</v>
      </c>
      <c r="K864" s="27">
        <v>70</v>
      </c>
      <c r="L864" s="70">
        <f t="shared" si="32"/>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c r="AG864" s="93">
        <f t="shared" si="31"/>
        <v>0</v>
      </c>
    </row>
    <row r="865" spans="1:33" ht="26.45" hidden="1">
      <c r="A865" s="61" t="s">
        <v>56</v>
      </c>
      <c r="B865" s="24" t="s">
        <v>221</v>
      </c>
      <c r="C865" s="24" t="s">
        <v>222</v>
      </c>
      <c r="D865" s="24" t="s">
        <v>292</v>
      </c>
      <c r="E865" s="24" t="s">
        <v>293</v>
      </c>
      <c r="F865" s="58" t="s">
        <v>61</v>
      </c>
      <c r="G865" s="42" t="s">
        <v>7</v>
      </c>
      <c r="H865" s="26" t="s">
        <v>11</v>
      </c>
      <c r="I865" s="24" t="s">
        <v>6</v>
      </c>
      <c r="J865" s="38" t="s">
        <v>10</v>
      </c>
      <c r="K865" s="27">
        <v>70</v>
      </c>
      <c r="L865" s="70">
        <f t="shared" si="32"/>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c r="AG865" s="93">
        <f t="shared" si="31"/>
        <v>0</v>
      </c>
    </row>
    <row r="866" spans="1:33" ht="26.45" hidden="1">
      <c r="A866" s="61" t="s">
        <v>56</v>
      </c>
      <c r="B866" s="24" t="s">
        <v>221</v>
      </c>
      <c r="C866" s="24" t="s">
        <v>222</v>
      </c>
      <c r="D866" s="24" t="s">
        <v>292</v>
      </c>
      <c r="E866" s="24" t="s">
        <v>293</v>
      </c>
      <c r="F866" s="58" t="s">
        <v>61</v>
      </c>
      <c r="G866" s="42" t="s">
        <v>7</v>
      </c>
      <c r="H866" s="26" t="s">
        <v>11</v>
      </c>
      <c r="I866" s="24" t="s">
        <v>12</v>
      </c>
      <c r="J866" s="38" t="s">
        <v>10</v>
      </c>
      <c r="K866" s="27">
        <v>70</v>
      </c>
      <c r="L866" s="70">
        <f t="shared" si="32"/>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c r="AG866" s="93">
        <f t="shared" si="31"/>
        <v>0</v>
      </c>
    </row>
    <row r="867" spans="1:33" ht="26.45" hidden="1">
      <c r="A867" s="61" t="s">
        <v>56</v>
      </c>
      <c r="B867" s="24" t="s">
        <v>221</v>
      </c>
      <c r="C867" s="24" t="s">
        <v>222</v>
      </c>
      <c r="D867" s="24" t="s">
        <v>292</v>
      </c>
      <c r="E867" s="24" t="s">
        <v>293</v>
      </c>
      <c r="F867" s="58" t="s">
        <v>61</v>
      </c>
      <c r="G867" s="42" t="s">
        <v>7</v>
      </c>
      <c r="H867" s="26" t="s">
        <v>11</v>
      </c>
      <c r="I867" s="24" t="s">
        <v>9</v>
      </c>
      <c r="J867" s="38" t="s">
        <v>10</v>
      </c>
      <c r="K867" s="27">
        <v>70</v>
      </c>
      <c r="L867" s="70">
        <f t="shared" si="32"/>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c r="AG867" s="93">
        <f t="shared" si="31"/>
        <v>0</v>
      </c>
    </row>
    <row r="868" spans="1:33" ht="26.45" hidden="1">
      <c r="A868" s="61" t="s">
        <v>56</v>
      </c>
      <c r="B868" s="24" t="s">
        <v>221</v>
      </c>
      <c r="C868" s="24" t="s">
        <v>222</v>
      </c>
      <c r="D868" s="24" t="s">
        <v>292</v>
      </c>
      <c r="E868" s="24" t="s">
        <v>293</v>
      </c>
      <c r="F868" s="58" t="s">
        <v>61</v>
      </c>
      <c r="G868" s="42" t="s">
        <v>7</v>
      </c>
      <c r="H868" s="26" t="s">
        <v>11</v>
      </c>
      <c r="I868" s="24" t="s">
        <v>6</v>
      </c>
      <c r="J868" s="38" t="s">
        <v>10</v>
      </c>
      <c r="K868" s="27">
        <v>70</v>
      </c>
      <c r="L868" s="70">
        <f t="shared" si="32"/>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c r="AG868" s="93">
        <f t="shared" si="31"/>
        <v>0</v>
      </c>
    </row>
    <row r="869" spans="1:33" ht="26.45" hidden="1">
      <c r="A869" s="61" t="s">
        <v>56</v>
      </c>
      <c r="B869" s="24" t="s">
        <v>221</v>
      </c>
      <c r="C869" s="24" t="s">
        <v>222</v>
      </c>
      <c r="D869" s="24" t="s">
        <v>292</v>
      </c>
      <c r="E869" s="24" t="s">
        <v>293</v>
      </c>
      <c r="F869" s="58" t="s">
        <v>61</v>
      </c>
      <c r="G869" s="42" t="s">
        <v>7</v>
      </c>
      <c r="H869" s="26" t="s">
        <v>11</v>
      </c>
      <c r="I869" s="24" t="s">
        <v>12</v>
      </c>
      <c r="J869" s="38" t="s">
        <v>10</v>
      </c>
      <c r="K869" s="27">
        <v>70</v>
      </c>
      <c r="L869" s="70">
        <f t="shared" si="32"/>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c r="AG869" s="93">
        <f t="shared" si="31"/>
        <v>0</v>
      </c>
    </row>
    <row r="870" spans="1:33" ht="26.45" hidden="1">
      <c r="A870" s="61" t="s">
        <v>56</v>
      </c>
      <c r="B870" s="24" t="s">
        <v>221</v>
      </c>
      <c r="C870" s="24" t="s">
        <v>222</v>
      </c>
      <c r="D870" s="24" t="s">
        <v>292</v>
      </c>
      <c r="E870" s="24" t="s">
        <v>293</v>
      </c>
      <c r="F870" s="58" t="s">
        <v>61</v>
      </c>
      <c r="G870" s="42" t="s">
        <v>7</v>
      </c>
      <c r="H870" s="26" t="s">
        <v>11</v>
      </c>
      <c r="I870" s="24" t="s">
        <v>9</v>
      </c>
      <c r="J870" s="38" t="s">
        <v>10</v>
      </c>
      <c r="K870" s="27">
        <v>70</v>
      </c>
      <c r="L870" s="70">
        <f t="shared" si="32"/>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c r="AG870" s="93">
        <f t="shared" si="31"/>
        <v>0</v>
      </c>
    </row>
    <row r="871" spans="1:33" ht="26.45" hidden="1">
      <c r="A871" s="61" t="s">
        <v>56</v>
      </c>
      <c r="B871" s="24" t="s">
        <v>221</v>
      </c>
      <c r="C871" s="24" t="s">
        <v>222</v>
      </c>
      <c r="D871" s="24" t="s">
        <v>292</v>
      </c>
      <c r="E871" s="24" t="s">
        <v>293</v>
      </c>
      <c r="F871" s="58" t="s">
        <v>61</v>
      </c>
      <c r="G871" s="42" t="s">
        <v>7</v>
      </c>
      <c r="H871" s="26" t="s">
        <v>11</v>
      </c>
      <c r="I871" s="24" t="s">
        <v>6</v>
      </c>
      <c r="J871" s="38" t="s">
        <v>10</v>
      </c>
      <c r="K871" s="27">
        <v>70</v>
      </c>
      <c r="L871" s="70">
        <f t="shared" si="32"/>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c r="AG871" s="93">
        <f t="shared" si="31"/>
        <v>0</v>
      </c>
    </row>
    <row r="872" spans="1:33" ht="26.45" hidden="1">
      <c r="A872" s="61" t="s">
        <v>56</v>
      </c>
      <c r="B872" s="24" t="s">
        <v>221</v>
      </c>
      <c r="C872" s="24" t="s">
        <v>222</v>
      </c>
      <c r="D872" s="24" t="s">
        <v>292</v>
      </c>
      <c r="E872" s="24" t="s">
        <v>293</v>
      </c>
      <c r="F872" s="58" t="s">
        <v>61</v>
      </c>
      <c r="G872" s="42" t="s">
        <v>7</v>
      </c>
      <c r="H872" s="26" t="s">
        <v>11</v>
      </c>
      <c r="I872" s="24" t="s">
        <v>12</v>
      </c>
      <c r="J872" s="38" t="s">
        <v>10</v>
      </c>
      <c r="K872" s="27">
        <v>70</v>
      </c>
      <c r="L872" s="70">
        <f t="shared" si="32"/>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c r="AG872" s="93">
        <f t="shared" si="31"/>
        <v>0</v>
      </c>
    </row>
    <row r="873" spans="1:33" ht="26.45" hidden="1">
      <c r="A873" s="61" t="s">
        <v>56</v>
      </c>
      <c r="B873" s="24" t="s">
        <v>221</v>
      </c>
      <c r="C873" s="24" t="s">
        <v>222</v>
      </c>
      <c r="D873" s="24" t="s">
        <v>292</v>
      </c>
      <c r="E873" s="24" t="s">
        <v>293</v>
      </c>
      <c r="F873" s="58" t="s">
        <v>61</v>
      </c>
      <c r="G873" s="42" t="s">
        <v>7</v>
      </c>
      <c r="H873" s="26" t="s">
        <v>11</v>
      </c>
      <c r="I873" s="24" t="s">
        <v>9</v>
      </c>
      <c r="J873" s="38" t="s">
        <v>10</v>
      </c>
      <c r="K873" s="27">
        <v>70</v>
      </c>
      <c r="L873" s="70">
        <f t="shared" si="32"/>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c r="AG873" s="93">
        <f t="shared" si="31"/>
        <v>0</v>
      </c>
    </row>
    <row r="874" spans="1:33" ht="26.45" hidden="1">
      <c r="A874" s="61" t="s">
        <v>56</v>
      </c>
      <c r="B874" s="24" t="s">
        <v>221</v>
      </c>
      <c r="C874" s="24" t="s">
        <v>222</v>
      </c>
      <c r="D874" s="24" t="s">
        <v>292</v>
      </c>
      <c r="E874" s="24" t="s">
        <v>293</v>
      </c>
      <c r="F874" s="58" t="s">
        <v>61</v>
      </c>
      <c r="G874" s="42" t="s">
        <v>7</v>
      </c>
      <c r="H874" s="26" t="s">
        <v>11</v>
      </c>
      <c r="I874" s="24" t="s">
        <v>6</v>
      </c>
      <c r="J874" s="38" t="s">
        <v>10</v>
      </c>
      <c r="K874" s="27">
        <v>70</v>
      </c>
      <c r="L874" s="70">
        <f t="shared" si="32"/>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c r="AG874" s="93">
        <f t="shared" si="31"/>
        <v>0</v>
      </c>
    </row>
    <row r="875" spans="1:33" ht="52.9" hidden="1">
      <c r="A875" s="61" t="s">
        <v>56</v>
      </c>
      <c r="B875" s="24" t="s">
        <v>221</v>
      </c>
      <c r="C875" s="24" t="s">
        <v>222</v>
      </c>
      <c r="D875" s="24" t="s">
        <v>305</v>
      </c>
      <c r="E875" s="24" t="s">
        <v>306</v>
      </c>
      <c r="F875" s="58" t="s">
        <v>61</v>
      </c>
      <c r="G875" s="42" t="s">
        <v>10</v>
      </c>
      <c r="H875" s="26" t="s">
        <v>5</v>
      </c>
      <c r="I875" s="24" t="s">
        <v>12</v>
      </c>
      <c r="J875" s="24" t="s">
        <v>10</v>
      </c>
      <c r="K875" s="27">
        <v>70</v>
      </c>
      <c r="L875" s="70">
        <f t="shared" si="32"/>
        <v>2.0738584682554118</v>
      </c>
      <c r="M875" s="24">
        <v>25</v>
      </c>
      <c r="N875" s="43" t="s">
        <v>343</v>
      </c>
      <c r="O875" s="43" t="s">
        <v>384</v>
      </c>
      <c r="P875" s="44">
        <v>0</v>
      </c>
      <c r="Q875" s="44">
        <v>0</v>
      </c>
      <c r="R875" s="24" t="s">
        <v>64</v>
      </c>
      <c r="S875" s="24" t="s">
        <v>64</v>
      </c>
      <c r="T875" s="44">
        <v>0</v>
      </c>
      <c r="U875" s="44">
        <v>0</v>
      </c>
      <c r="V875" s="24" t="s">
        <v>64</v>
      </c>
      <c r="W875" s="24" t="s">
        <v>64</v>
      </c>
      <c r="X875" s="64">
        <v>-1.67E-2</v>
      </c>
      <c r="Y875" s="40">
        <v>0</v>
      </c>
      <c r="Z875" s="24" t="s">
        <v>345</v>
      </c>
      <c r="AA875" s="24" t="s">
        <v>64</v>
      </c>
      <c r="AB875" s="44">
        <v>0</v>
      </c>
      <c r="AC875" s="44">
        <v>0</v>
      </c>
      <c r="AD875" s="24" t="s">
        <v>64</v>
      </c>
      <c r="AE875" s="24" t="s">
        <v>64</v>
      </c>
      <c r="AG875" s="93">
        <f t="shared" si="31"/>
        <v>2</v>
      </c>
    </row>
    <row r="876" spans="1:33" hidden="1">
      <c r="A876" s="61" t="s">
        <v>56</v>
      </c>
      <c r="B876" s="28" t="s">
        <v>216</v>
      </c>
      <c r="C876" s="28" t="s">
        <v>217</v>
      </c>
      <c r="D876" s="45" t="s">
        <v>226</v>
      </c>
      <c r="E876" s="45" t="s">
        <v>227</v>
      </c>
      <c r="F876" s="58" t="s">
        <v>61</v>
      </c>
      <c r="G876" s="42" t="s">
        <v>10</v>
      </c>
      <c r="H876" s="26" t="s">
        <v>5</v>
      </c>
      <c r="I876" s="24" t="s">
        <v>12</v>
      </c>
      <c r="J876" s="24" t="s">
        <v>7</v>
      </c>
      <c r="K876" s="27">
        <v>60</v>
      </c>
      <c r="L876" s="70">
        <f t="shared" si="32"/>
        <v>2.2557758777515007</v>
      </c>
      <c r="M876" s="24">
        <v>45</v>
      </c>
      <c r="N876" s="43" t="s">
        <v>346</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c r="AG876" s="93">
        <f t="shared" si="31"/>
        <v>2</v>
      </c>
    </row>
    <row r="877" spans="1:33" ht="26.45" hidden="1">
      <c r="A877" s="56" t="s">
        <v>56</v>
      </c>
      <c r="B877" s="24" t="s">
        <v>66</v>
      </c>
      <c r="C877" s="24" t="s">
        <v>67</v>
      </c>
      <c r="D877" s="45" t="s">
        <v>68</v>
      </c>
      <c r="E877" s="45" t="s">
        <v>69</v>
      </c>
      <c r="F877" s="58" t="s">
        <v>61</v>
      </c>
      <c r="G877" s="42" t="s">
        <v>7</v>
      </c>
      <c r="H877" s="26" t="s">
        <v>5</v>
      </c>
      <c r="I877" s="24" t="s">
        <v>6</v>
      </c>
      <c r="J877" s="24" t="s">
        <v>7</v>
      </c>
      <c r="K877" s="27">
        <v>40</v>
      </c>
      <c r="L877" s="70">
        <f t="shared" si="32"/>
        <v>2.2921593596507188</v>
      </c>
      <c r="M877" s="24">
        <v>90</v>
      </c>
      <c r="N877" s="43" t="s">
        <v>347</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c r="AG877" s="93">
        <f t="shared" si="31"/>
        <v>2</v>
      </c>
    </row>
    <row r="878" spans="1:33" hidden="1">
      <c r="A878" s="61" t="s">
        <v>56</v>
      </c>
      <c r="B878" s="28" t="s">
        <v>216</v>
      </c>
      <c r="C878" s="28" t="s">
        <v>217</v>
      </c>
      <c r="D878" s="45" t="s">
        <v>226</v>
      </c>
      <c r="E878" s="45" t="s">
        <v>227</v>
      </c>
      <c r="F878" s="58" t="s">
        <v>61</v>
      </c>
      <c r="G878" s="42" t="s">
        <v>10</v>
      </c>
      <c r="H878" s="26" t="s">
        <v>5</v>
      </c>
      <c r="I878" s="24" t="s">
        <v>9</v>
      </c>
      <c r="J878" s="24" t="s">
        <v>7</v>
      </c>
      <c r="K878" s="27">
        <v>60</v>
      </c>
      <c r="L878" s="70">
        <f t="shared" si="32"/>
        <v>2.510460251046025</v>
      </c>
      <c r="M878" s="24">
        <v>45</v>
      </c>
      <c r="N878" s="43" t="s">
        <v>348</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c r="AG878" s="93">
        <f t="shared" si="31"/>
        <v>3</v>
      </c>
    </row>
    <row r="879" spans="1:33" ht="92.45" hidden="1">
      <c r="A879" s="61" t="s">
        <v>56</v>
      </c>
      <c r="B879" s="24" t="s">
        <v>93</v>
      </c>
      <c r="C879" s="24" t="s">
        <v>94</v>
      </c>
      <c r="D879" s="24" t="s">
        <v>95</v>
      </c>
      <c r="E879" s="24" t="s">
        <v>96</v>
      </c>
      <c r="F879" s="58" t="s">
        <v>61</v>
      </c>
      <c r="G879" s="42" t="s">
        <v>7</v>
      </c>
      <c r="H879" s="26" t="s">
        <v>5</v>
      </c>
      <c r="I879" s="24" t="s">
        <v>6</v>
      </c>
      <c r="J879" s="24" t="s">
        <v>7</v>
      </c>
      <c r="K879" s="27">
        <v>50</v>
      </c>
      <c r="L879" s="70">
        <f t="shared" si="32"/>
        <v>2.9106785519374201</v>
      </c>
      <c r="M879" s="24">
        <v>90</v>
      </c>
      <c r="N879" s="43" t="s">
        <v>349</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c r="AG879" s="93">
        <f t="shared" si="31"/>
        <v>3</v>
      </c>
    </row>
    <row r="880" spans="1:33" hidden="1">
      <c r="A880" s="61" t="s">
        <v>56</v>
      </c>
      <c r="B880" s="28" t="s">
        <v>216</v>
      </c>
      <c r="C880" s="28" t="s">
        <v>217</v>
      </c>
      <c r="D880" s="45" t="s">
        <v>226</v>
      </c>
      <c r="E880" s="45" t="s">
        <v>227</v>
      </c>
      <c r="F880" s="58" t="s">
        <v>61</v>
      </c>
      <c r="G880" s="42" t="s">
        <v>10</v>
      </c>
      <c r="H880" s="26" t="s">
        <v>5</v>
      </c>
      <c r="I880" s="24" t="s">
        <v>6</v>
      </c>
      <c r="J880" s="24" t="s">
        <v>7</v>
      </c>
      <c r="K880" s="27">
        <v>60</v>
      </c>
      <c r="L880" s="70">
        <f t="shared" si="32"/>
        <v>2.9470620338366382</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c r="AG880" s="93">
        <f t="shared" si="31"/>
        <v>3</v>
      </c>
    </row>
    <row r="881" spans="1:33" hidden="1">
      <c r="A881" s="61" t="s">
        <v>56</v>
      </c>
      <c r="B881" s="28" t="s">
        <v>216</v>
      </c>
      <c r="C881" s="28" t="s">
        <v>217</v>
      </c>
      <c r="D881" s="45" t="s">
        <v>226</v>
      </c>
      <c r="E881" s="45" t="s">
        <v>227</v>
      </c>
      <c r="F881" s="58" t="s">
        <v>61</v>
      </c>
      <c r="G881" s="42" t="s">
        <v>10</v>
      </c>
      <c r="H881" s="26" t="s">
        <v>5</v>
      </c>
      <c r="I881" s="24" t="s">
        <v>9</v>
      </c>
      <c r="J881" s="24" t="s">
        <v>7</v>
      </c>
      <c r="K881" s="27">
        <v>60</v>
      </c>
      <c r="L881" s="70">
        <f t="shared" si="32"/>
        <v>2.9834455157358559</v>
      </c>
      <c r="M881" s="24">
        <v>90</v>
      </c>
      <c r="N881" s="43" t="s">
        <v>350</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c r="AG881" s="93">
        <f t="shared" si="31"/>
        <v>3</v>
      </c>
    </row>
    <row r="882" spans="1:33" hidden="1">
      <c r="A882" s="61" t="s">
        <v>56</v>
      </c>
      <c r="B882" s="28" t="s">
        <v>216</v>
      </c>
      <c r="C882" s="28" t="s">
        <v>217</v>
      </c>
      <c r="D882" s="45" t="s">
        <v>226</v>
      </c>
      <c r="E882" s="45" t="s">
        <v>227</v>
      </c>
      <c r="F882" s="58" t="s">
        <v>61</v>
      </c>
      <c r="G882" s="42" t="s">
        <v>10</v>
      </c>
      <c r="H882" s="26" t="s">
        <v>5</v>
      </c>
      <c r="I882" s="24" t="s">
        <v>12</v>
      </c>
      <c r="J882" s="24" t="s">
        <v>7</v>
      </c>
      <c r="K882" s="27">
        <v>60</v>
      </c>
      <c r="L882" s="70">
        <f t="shared" si="32"/>
        <v>3.0198289976350736</v>
      </c>
      <c r="M882" s="24">
        <v>90</v>
      </c>
      <c r="N882" s="43" t="s">
        <v>351</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c r="AG882" s="93">
        <f t="shared" si="31"/>
        <v>3</v>
      </c>
    </row>
    <row r="883" spans="1:33" ht="92.45" hidden="1">
      <c r="A883" s="61" t="s">
        <v>56</v>
      </c>
      <c r="B883" s="24" t="s">
        <v>93</v>
      </c>
      <c r="C883" s="24" t="s">
        <v>94</v>
      </c>
      <c r="D883" s="24" t="s">
        <v>95</v>
      </c>
      <c r="E883" s="24" t="s">
        <v>96</v>
      </c>
      <c r="F883" s="58" t="s">
        <v>61</v>
      </c>
      <c r="G883" s="42" t="s">
        <v>7</v>
      </c>
      <c r="H883" s="26" t="s">
        <v>5</v>
      </c>
      <c r="I883" s="24" t="s">
        <v>6</v>
      </c>
      <c r="J883" s="24" t="s">
        <v>7</v>
      </c>
      <c r="K883" s="27">
        <v>50</v>
      </c>
      <c r="L883" s="70">
        <f t="shared" si="32"/>
        <v>3.1653629252319444</v>
      </c>
      <c r="M883" s="24">
        <v>45</v>
      </c>
      <c r="N883" s="43" t="s">
        <v>352</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c r="AG883" s="93">
        <f t="shared" si="31"/>
        <v>3</v>
      </c>
    </row>
    <row r="884" spans="1:33" ht="52.9" hidden="1">
      <c r="A884" s="56" t="s">
        <v>56</v>
      </c>
      <c r="B884" s="24" t="s">
        <v>57</v>
      </c>
      <c r="C884" s="24" t="s">
        <v>58</v>
      </c>
      <c r="D884" s="46" t="s">
        <v>353</v>
      </c>
      <c r="E884" s="46" t="s">
        <v>354</v>
      </c>
      <c r="F884" s="58" t="s">
        <v>61</v>
      </c>
      <c r="G884" s="42" t="s">
        <v>10</v>
      </c>
      <c r="H884" s="26" t="s">
        <v>5</v>
      </c>
      <c r="I884" s="24" t="s">
        <v>12</v>
      </c>
      <c r="J884" s="24" t="s">
        <v>7</v>
      </c>
      <c r="K884" s="27">
        <v>50</v>
      </c>
      <c r="L884" s="70">
        <f t="shared" si="32"/>
        <v>3.6383481899217749</v>
      </c>
      <c r="M884" s="24">
        <v>2.5</v>
      </c>
      <c r="N884" s="43" t="s">
        <v>355</v>
      </c>
      <c r="O884" s="43" t="s">
        <v>356</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c r="AG884" s="93">
        <f t="shared" si="31"/>
        <v>4</v>
      </c>
    </row>
    <row r="885" spans="1:33" ht="26.45" hidden="1">
      <c r="A885" s="56" t="s">
        <v>56</v>
      </c>
      <c r="B885" s="24" t="s">
        <v>66</v>
      </c>
      <c r="C885" s="24" t="s">
        <v>67</v>
      </c>
      <c r="D885" s="45" t="s">
        <v>68</v>
      </c>
      <c r="E885" s="45" t="s">
        <v>69</v>
      </c>
      <c r="F885" s="58" t="s">
        <v>61</v>
      </c>
      <c r="G885" s="42" t="s">
        <v>7</v>
      </c>
      <c r="H885" s="26" t="s">
        <v>5</v>
      </c>
      <c r="I885" s="24" t="s">
        <v>6</v>
      </c>
      <c r="J885" s="24" t="s">
        <v>7</v>
      </c>
      <c r="K885" s="27">
        <v>40</v>
      </c>
      <c r="L885" s="70">
        <f t="shared" si="32"/>
        <v>3.7474986356194284</v>
      </c>
      <c r="M885" s="24">
        <v>45</v>
      </c>
      <c r="N885" s="43" t="s">
        <v>357</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c r="AG885" s="93">
        <f t="shared" si="31"/>
        <v>4</v>
      </c>
    </row>
    <row r="886" spans="1:33" ht="26.45" hidden="1">
      <c r="A886" s="56" t="s">
        <v>56</v>
      </c>
      <c r="B886" s="24" t="s">
        <v>66</v>
      </c>
      <c r="C886" s="24" t="s">
        <v>67</v>
      </c>
      <c r="D886" s="45" t="s">
        <v>68</v>
      </c>
      <c r="E886" s="45" t="s">
        <v>69</v>
      </c>
      <c r="F886" s="58" t="s">
        <v>61</v>
      </c>
      <c r="G886" s="42" t="s">
        <v>7</v>
      </c>
      <c r="H886" s="26" t="s">
        <v>5</v>
      </c>
      <c r="I886" s="24" t="s">
        <v>9</v>
      </c>
      <c r="J886" s="24" t="s">
        <v>7</v>
      </c>
      <c r="K886" s="27">
        <v>40</v>
      </c>
      <c r="L886" s="70">
        <f t="shared" si="32"/>
        <v>4.03856649081317</v>
      </c>
      <c r="M886" s="24">
        <v>25</v>
      </c>
      <c r="N886" s="43" t="s">
        <v>358</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c r="AG886" s="93">
        <f t="shared" si="31"/>
        <v>4</v>
      </c>
    </row>
    <row r="887" spans="1:33" ht="26.45" hidden="1">
      <c r="A887" s="56" t="s">
        <v>56</v>
      </c>
      <c r="B887" s="24" t="s">
        <v>66</v>
      </c>
      <c r="C887" s="24" t="s">
        <v>67</v>
      </c>
      <c r="D887" s="45" t="s">
        <v>68</v>
      </c>
      <c r="E887" s="45" t="s">
        <v>69</v>
      </c>
      <c r="F887" s="58" t="s">
        <v>61</v>
      </c>
      <c r="G887" s="42" t="s">
        <v>7</v>
      </c>
      <c r="H887" s="26" t="s">
        <v>5</v>
      </c>
      <c r="I887" s="24" t="s">
        <v>12</v>
      </c>
      <c r="J887" s="24" t="s">
        <v>7</v>
      </c>
      <c r="K887" s="27">
        <v>40</v>
      </c>
      <c r="L887" s="70">
        <f t="shared" si="32"/>
        <v>4.1841004184100417</v>
      </c>
      <c r="M887" s="24">
        <v>90</v>
      </c>
      <c r="N887" s="43" t="s">
        <v>359</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c r="AG887" s="93">
        <f t="shared" si="31"/>
        <v>4</v>
      </c>
    </row>
    <row r="888" spans="1:33" ht="52.9" hidden="1">
      <c r="A888" s="61" t="s">
        <v>56</v>
      </c>
      <c r="B888" s="24" t="s">
        <v>221</v>
      </c>
      <c r="C888" s="24" t="s">
        <v>222</v>
      </c>
      <c r="D888" s="24" t="s">
        <v>305</v>
      </c>
      <c r="E888" s="24" t="s">
        <v>306</v>
      </c>
      <c r="F888" s="58" t="s">
        <v>61</v>
      </c>
      <c r="G888" s="42" t="s">
        <v>10</v>
      </c>
      <c r="H888" s="26" t="s">
        <v>5</v>
      </c>
      <c r="I888" s="24" t="s">
        <v>6</v>
      </c>
      <c r="J888" s="24" t="s">
        <v>7</v>
      </c>
      <c r="K888" s="27">
        <v>50</v>
      </c>
      <c r="L888" s="70">
        <f t="shared" si="32"/>
        <v>4.4751682736037841</v>
      </c>
      <c r="M888" s="24">
        <v>25</v>
      </c>
      <c r="N888" s="43" t="s">
        <v>360</v>
      </c>
      <c r="O888" s="43" t="s">
        <v>384</v>
      </c>
      <c r="P888" s="44">
        <v>0</v>
      </c>
      <c r="Q888" s="44">
        <v>0</v>
      </c>
      <c r="R888" s="24" t="s">
        <v>64</v>
      </c>
      <c r="S888" s="24" t="s">
        <v>64</v>
      </c>
      <c r="T888" s="44">
        <v>0</v>
      </c>
      <c r="U888" s="44">
        <v>0</v>
      </c>
      <c r="V888" s="24" t="s">
        <v>64</v>
      </c>
      <c r="W888" s="24" t="s">
        <v>64</v>
      </c>
      <c r="X888" s="64">
        <v>-1.67E-2</v>
      </c>
      <c r="Y888" s="40">
        <v>0</v>
      </c>
      <c r="Z888" s="24" t="s">
        <v>345</v>
      </c>
      <c r="AA888" s="24" t="s">
        <v>64</v>
      </c>
      <c r="AB888" s="44">
        <v>0</v>
      </c>
      <c r="AC888" s="44">
        <v>0</v>
      </c>
      <c r="AD888" s="24" t="s">
        <v>64</v>
      </c>
      <c r="AE888" s="24" t="s">
        <v>64</v>
      </c>
      <c r="AG888" s="93">
        <f t="shared" si="31"/>
        <v>4</v>
      </c>
    </row>
    <row r="889" spans="1:33" ht="26.45" hidden="1">
      <c r="A889" s="56" t="s">
        <v>56</v>
      </c>
      <c r="B889" s="24" t="s">
        <v>66</v>
      </c>
      <c r="C889" s="24" t="s">
        <v>67</v>
      </c>
      <c r="D889" s="45" t="s">
        <v>68</v>
      </c>
      <c r="E889" s="45" t="s">
        <v>69</v>
      </c>
      <c r="F889" s="58" t="s">
        <v>61</v>
      </c>
      <c r="G889" s="42" t="s">
        <v>7</v>
      </c>
      <c r="H889" s="26" t="s">
        <v>5</v>
      </c>
      <c r="I889" s="24" t="s">
        <v>9</v>
      </c>
      <c r="J889" s="24" t="s">
        <v>7</v>
      </c>
      <c r="K889" s="27">
        <v>40</v>
      </c>
      <c r="L889" s="70">
        <f t="shared" si="32"/>
        <v>4.5479352374022195</v>
      </c>
      <c r="M889" s="24">
        <v>90</v>
      </c>
      <c r="N889" s="43" t="s">
        <v>362</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c r="AG889" s="93">
        <f t="shared" si="31"/>
        <v>5</v>
      </c>
    </row>
    <row r="890" spans="1:33" ht="92.45" hidden="1">
      <c r="A890" s="61" t="s">
        <v>56</v>
      </c>
      <c r="B890" s="24" t="s">
        <v>93</v>
      </c>
      <c r="C890" s="24" t="s">
        <v>94</v>
      </c>
      <c r="D890" s="24" t="s">
        <v>95</v>
      </c>
      <c r="E890" s="24" t="s">
        <v>96</v>
      </c>
      <c r="F890" s="58" t="s">
        <v>61</v>
      </c>
      <c r="G890" s="42" t="s">
        <v>7</v>
      </c>
      <c r="H890" s="26" t="s">
        <v>5</v>
      </c>
      <c r="I890" s="24" t="s">
        <v>9</v>
      </c>
      <c r="J890" s="24" t="s">
        <v>7</v>
      </c>
      <c r="K890" s="27">
        <v>50</v>
      </c>
      <c r="L890" s="70">
        <f t="shared" si="32"/>
        <v>4.5479352374022195</v>
      </c>
      <c r="M890" s="24">
        <v>45</v>
      </c>
      <c r="N890" s="43" t="s">
        <v>362</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c r="AG890" s="93">
        <f t="shared" si="31"/>
        <v>5</v>
      </c>
    </row>
    <row r="891" spans="1:33" hidden="1">
      <c r="A891" s="61" t="s">
        <v>56</v>
      </c>
      <c r="B891" s="28" t="s">
        <v>216</v>
      </c>
      <c r="C891" s="28" t="s">
        <v>217</v>
      </c>
      <c r="D891" s="45" t="s">
        <v>226</v>
      </c>
      <c r="E891" s="45" t="s">
        <v>227</v>
      </c>
      <c r="F891" s="58" t="s">
        <v>61</v>
      </c>
      <c r="G891" s="42" t="s">
        <v>10</v>
      </c>
      <c r="H891" s="26" t="s">
        <v>5</v>
      </c>
      <c r="I891" s="24" t="s">
        <v>12</v>
      </c>
      <c r="J891" s="24" t="s">
        <v>7</v>
      </c>
      <c r="K891" s="27">
        <v>60</v>
      </c>
      <c r="L891" s="70">
        <f t="shared" si="32"/>
        <v>4.9481535382936146</v>
      </c>
      <c r="M891" s="24">
        <v>25</v>
      </c>
      <c r="N891" s="43" t="s">
        <v>363</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c r="AG891" s="93">
        <f t="shared" si="31"/>
        <v>5</v>
      </c>
    </row>
    <row r="892" spans="1:33" hidden="1">
      <c r="A892" s="61" t="s">
        <v>56</v>
      </c>
      <c r="B892" s="28" t="s">
        <v>216</v>
      </c>
      <c r="C892" s="28" t="s">
        <v>217</v>
      </c>
      <c r="D892" s="45" t="s">
        <v>226</v>
      </c>
      <c r="E892" s="45" t="s">
        <v>227</v>
      </c>
      <c r="F892" s="58" t="s">
        <v>61</v>
      </c>
      <c r="G892" s="42" t="s">
        <v>10</v>
      </c>
      <c r="H892" s="26" t="s">
        <v>5</v>
      </c>
      <c r="I892" s="24" t="s">
        <v>9</v>
      </c>
      <c r="J892" s="24" t="s">
        <v>7</v>
      </c>
      <c r="K892" s="27">
        <v>60</v>
      </c>
      <c r="L892" s="70">
        <f t="shared" si="32"/>
        <v>5.5666727305803168</v>
      </c>
      <c r="M892" s="24">
        <v>25</v>
      </c>
      <c r="N892" s="43" t="s">
        <v>364</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c r="AG892" s="93">
        <f t="shared" si="31"/>
        <v>6</v>
      </c>
    </row>
    <row r="893" spans="1:33" ht="92.45" hidden="1">
      <c r="A893" s="61" t="s">
        <v>56</v>
      </c>
      <c r="B893" s="24" t="s">
        <v>93</v>
      </c>
      <c r="C893" s="24" t="s">
        <v>94</v>
      </c>
      <c r="D893" s="24" t="s">
        <v>95</v>
      </c>
      <c r="E893" s="24" t="s">
        <v>96</v>
      </c>
      <c r="F893" s="58" t="s">
        <v>61</v>
      </c>
      <c r="G893" s="42" t="s">
        <v>7</v>
      </c>
      <c r="H893" s="26" t="s">
        <v>5</v>
      </c>
      <c r="I893" s="24" t="s">
        <v>12</v>
      </c>
      <c r="J893" s="24" t="s">
        <v>7</v>
      </c>
      <c r="K893" s="27">
        <v>50</v>
      </c>
      <c r="L893" s="70">
        <f t="shared" si="32"/>
        <v>6.2215754047662353</v>
      </c>
      <c r="M893" s="24">
        <v>90</v>
      </c>
      <c r="N893" s="43" t="s">
        <v>365</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c r="AG893" s="93">
        <f t="shared" si="31"/>
        <v>6</v>
      </c>
    </row>
    <row r="894" spans="1:33" ht="92.45" hidden="1">
      <c r="A894" s="61" t="s">
        <v>56</v>
      </c>
      <c r="B894" s="24" t="s">
        <v>93</v>
      </c>
      <c r="C894" s="24" t="s">
        <v>94</v>
      </c>
      <c r="D894" s="24" t="s">
        <v>95</v>
      </c>
      <c r="E894" s="24" t="s">
        <v>96</v>
      </c>
      <c r="F894" s="58" t="s">
        <v>61</v>
      </c>
      <c r="G894" s="42" t="s">
        <v>7</v>
      </c>
      <c r="H894" s="26" t="s">
        <v>5</v>
      </c>
      <c r="I894" s="24" t="s">
        <v>9</v>
      </c>
      <c r="J894" s="24" t="s">
        <v>7</v>
      </c>
      <c r="K894" s="27">
        <v>50</v>
      </c>
      <c r="L894" s="70">
        <f t="shared" si="32"/>
        <v>6.2579588866654534</v>
      </c>
      <c r="M894" s="24">
        <v>90</v>
      </c>
      <c r="N894" s="43" t="s">
        <v>366</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c r="AG894" s="93">
        <f t="shared" si="31"/>
        <v>6</v>
      </c>
    </row>
    <row r="895" spans="1:33" ht="26.45" hidden="1">
      <c r="A895" s="56" t="s">
        <v>56</v>
      </c>
      <c r="B895" s="24" t="s">
        <v>66</v>
      </c>
      <c r="C895" s="24" t="s">
        <v>67</v>
      </c>
      <c r="D895" s="45" t="s">
        <v>68</v>
      </c>
      <c r="E895" s="45" t="s">
        <v>69</v>
      </c>
      <c r="F895" s="58" t="s">
        <v>61</v>
      </c>
      <c r="G895" s="42" t="s">
        <v>7</v>
      </c>
      <c r="H895" s="26" t="s">
        <v>5</v>
      </c>
      <c r="I895" s="24" t="s">
        <v>12</v>
      </c>
      <c r="J895" s="24" t="s">
        <v>7</v>
      </c>
      <c r="K895" s="27">
        <v>40</v>
      </c>
      <c r="L895" s="70">
        <f t="shared" si="32"/>
        <v>6.8764780789521556</v>
      </c>
      <c r="M895" s="24">
        <v>45</v>
      </c>
      <c r="N895" s="43" t="s">
        <v>367</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c r="AG895" s="93">
        <f t="shared" si="31"/>
        <v>7</v>
      </c>
    </row>
    <row r="896" spans="1:33" ht="26.45" hidden="1">
      <c r="A896" s="56" t="s">
        <v>56</v>
      </c>
      <c r="B896" s="24" t="s">
        <v>66</v>
      </c>
      <c r="C896" s="24" t="s">
        <v>67</v>
      </c>
      <c r="D896" s="45" t="s">
        <v>68</v>
      </c>
      <c r="E896" s="45" t="s">
        <v>69</v>
      </c>
      <c r="F896" s="58" t="s">
        <v>61</v>
      </c>
      <c r="G896" s="42" t="s">
        <v>7</v>
      </c>
      <c r="H896" s="26" t="s">
        <v>5</v>
      </c>
      <c r="I896" s="24" t="s">
        <v>9</v>
      </c>
      <c r="J896" s="24" t="s">
        <v>7</v>
      </c>
      <c r="K896" s="27">
        <v>40</v>
      </c>
      <c r="L896" s="70">
        <f t="shared" si="32"/>
        <v>7.5677642350372931</v>
      </c>
      <c r="M896" s="24">
        <v>45</v>
      </c>
      <c r="N896" s="43" t="s">
        <v>368</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c r="AG896" s="93">
        <f t="shared" si="31"/>
        <v>8</v>
      </c>
    </row>
    <row r="897" spans="1:33" hidden="1">
      <c r="A897" s="61" t="s">
        <v>56</v>
      </c>
      <c r="B897" s="28" t="s">
        <v>216</v>
      </c>
      <c r="C897" s="28" t="s">
        <v>217</v>
      </c>
      <c r="D897" s="45" t="s">
        <v>226</v>
      </c>
      <c r="E897" s="45" t="s">
        <v>227</v>
      </c>
      <c r="F897" s="58" t="s">
        <v>61</v>
      </c>
      <c r="G897" s="42" t="s">
        <v>10</v>
      </c>
      <c r="H897" s="26" t="s">
        <v>5</v>
      </c>
      <c r="I897" s="24" t="s">
        <v>12</v>
      </c>
      <c r="J897" s="24" t="s">
        <v>7</v>
      </c>
      <c r="K897" s="27">
        <v>60</v>
      </c>
      <c r="L897" s="70">
        <f t="shared" si="32"/>
        <v>8.2590503911224307</v>
      </c>
      <c r="M897" s="24">
        <v>10</v>
      </c>
      <c r="N897" s="43" t="s">
        <v>369</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c r="AG897" s="93">
        <f t="shared" si="31"/>
        <v>8</v>
      </c>
    </row>
    <row r="898" spans="1:33" ht="52.9" hidden="1">
      <c r="A898" s="61" t="s">
        <v>56</v>
      </c>
      <c r="B898" s="24" t="s">
        <v>221</v>
      </c>
      <c r="C898" s="24" t="s">
        <v>222</v>
      </c>
      <c r="D898" s="24" t="s">
        <v>305</v>
      </c>
      <c r="E898" s="24" t="s">
        <v>306</v>
      </c>
      <c r="F898" s="58" t="s">
        <v>61</v>
      </c>
      <c r="G898" s="42" t="s">
        <v>10</v>
      </c>
      <c r="H898" s="26" t="s">
        <v>5</v>
      </c>
      <c r="I898" s="24" t="s">
        <v>9</v>
      </c>
      <c r="J898" s="24" t="s">
        <v>7</v>
      </c>
      <c r="K898" s="27">
        <v>60</v>
      </c>
      <c r="L898" s="70">
        <f t="shared" si="32"/>
        <v>8.5137347644169541</v>
      </c>
      <c r="M898" s="24">
        <v>25</v>
      </c>
      <c r="N898" s="43" t="s">
        <v>370</v>
      </c>
      <c r="O898" s="43" t="s">
        <v>384</v>
      </c>
      <c r="P898" s="44">
        <v>0</v>
      </c>
      <c r="Q898" s="44">
        <v>0</v>
      </c>
      <c r="R898" s="24" t="s">
        <v>64</v>
      </c>
      <c r="S898" s="24" t="s">
        <v>64</v>
      </c>
      <c r="T898" s="44">
        <v>0</v>
      </c>
      <c r="U898" s="44">
        <v>0</v>
      </c>
      <c r="V898" s="24" t="s">
        <v>64</v>
      </c>
      <c r="W898" s="24" t="s">
        <v>64</v>
      </c>
      <c r="X898" s="64">
        <v>-1.67E-2</v>
      </c>
      <c r="Y898" s="40">
        <v>0</v>
      </c>
      <c r="Z898" s="24" t="s">
        <v>345</v>
      </c>
      <c r="AA898" s="24" t="s">
        <v>64</v>
      </c>
      <c r="AB898" s="44">
        <v>0</v>
      </c>
      <c r="AC898" s="44">
        <v>0</v>
      </c>
      <c r="AD898" s="24" t="s">
        <v>64</v>
      </c>
      <c r="AE898" s="24" t="s">
        <v>64</v>
      </c>
      <c r="AG898" s="93">
        <f t="shared" si="31"/>
        <v>9</v>
      </c>
    </row>
    <row r="899" spans="1:33" hidden="1">
      <c r="A899" s="61" t="s">
        <v>56</v>
      </c>
      <c r="B899" s="28" t="s">
        <v>216</v>
      </c>
      <c r="C899" s="28" t="s">
        <v>217</v>
      </c>
      <c r="D899" s="45" t="s">
        <v>226</v>
      </c>
      <c r="E899" s="45" t="s">
        <v>227</v>
      </c>
      <c r="F899" s="58" t="s">
        <v>61</v>
      </c>
      <c r="G899" s="42" t="s">
        <v>10</v>
      </c>
      <c r="H899" s="26" t="s">
        <v>5</v>
      </c>
      <c r="I899" s="24" t="s">
        <v>9</v>
      </c>
      <c r="J899" s="38" t="s">
        <v>7</v>
      </c>
      <c r="K899" s="53">
        <v>60</v>
      </c>
      <c r="L899" s="70">
        <f t="shared" si="32"/>
        <v>8.8411861015099156</v>
      </c>
      <c r="M899" s="24">
        <v>10</v>
      </c>
      <c r="N899" s="43" t="s">
        <v>372</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c r="AG899" s="93">
        <f t="shared" si="31"/>
        <v>9</v>
      </c>
    </row>
    <row r="900" spans="1:33" ht="52.9" hidden="1">
      <c r="A900" s="61" t="s">
        <v>56</v>
      </c>
      <c r="B900" s="24" t="s">
        <v>221</v>
      </c>
      <c r="C900" s="24" t="s">
        <v>222</v>
      </c>
      <c r="D900" s="24" t="s">
        <v>305</v>
      </c>
      <c r="E900" s="24" t="s">
        <v>306</v>
      </c>
      <c r="F900" s="58" t="s">
        <v>61</v>
      </c>
      <c r="G900" s="42" t="s">
        <v>10</v>
      </c>
      <c r="H900" s="26" t="s">
        <v>5</v>
      </c>
      <c r="I900" s="24" t="s">
        <v>12</v>
      </c>
      <c r="J900" s="38" t="s">
        <v>10</v>
      </c>
      <c r="K900" s="53">
        <v>70</v>
      </c>
      <c r="L900" s="70">
        <f t="shared" si="32"/>
        <v>14.444242313989445</v>
      </c>
      <c r="M900" s="24">
        <v>45</v>
      </c>
      <c r="N900" s="43" t="s">
        <v>373</v>
      </c>
      <c r="O900" s="43" t="s">
        <v>384</v>
      </c>
      <c r="P900" s="44">
        <v>0</v>
      </c>
      <c r="Q900" s="44">
        <v>0</v>
      </c>
      <c r="R900" s="24" t="s">
        <v>64</v>
      </c>
      <c r="S900" s="24" t="s">
        <v>64</v>
      </c>
      <c r="T900" s="44">
        <v>0</v>
      </c>
      <c r="U900" s="44">
        <v>0</v>
      </c>
      <c r="V900" s="24" t="s">
        <v>64</v>
      </c>
      <c r="W900" s="24" t="s">
        <v>64</v>
      </c>
      <c r="X900" s="64">
        <v>-1.67E-2</v>
      </c>
      <c r="Y900" s="40">
        <v>0</v>
      </c>
      <c r="Z900" s="24" t="s">
        <v>345</v>
      </c>
      <c r="AA900" s="24" t="s">
        <v>64</v>
      </c>
      <c r="AB900" s="44">
        <v>0</v>
      </c>
      <c r="AC900" s="44">
        <v>0</v>
      </c>
      <c r="AD900" s="24" t="s">
        <v>64</v>
      </c>
      <c r="AE900" s="24" t="s">
        <v>64</v>
      </c>
      <c r="AG900" s="93">
        <f t="shared" si="31"/>
        <v>14</v>
      </c>
    </row>
    <row r="901" spans="1:33" ht="52.9" hidden="1">
      <c r="A901" s="61" t="s">
        <v>56</v>
      </c>
      <c r="B901" s="24" t="s">
        <v>221</v>
      </c>
      <c r="C901" s="24" t="s">
        <v>222</v>
      </c>
      <c r="D901" s="24" t="s">
        <v>305</v>
      </c>
      <c r="E901" s="24" t="s">
        <v>306</v>
      </c>
      <c r="F901" s="58" t="s">
        <v>61</v>
      </c>
      <c r="G901" s="42" t="s">
        <v>10</v>
      </c>
      <c r="H901" s="26" t="s">
        <v>5</v>
      </c>
      <c r="I901" s="24" t="s">
        <v>6</v>
      </c>
      <c r="J901" s="38" t="s">
        <v>7</v>
      </c>
      <c r="K901" s="53">
        <v>50</v>
      </c>
      <c r="L901" s="70">
        <f t="shared" si="32"/>
        <v>17.50045479352374</v>
      </c>
      <c r="M901" s="24">
        <v>45</v>
      </c>
      <c r="N901" s="43" t="s">
        <v>374</v>
      </c>
      <c r="O901" s="43" t="s">
        <v>384</v>
      </c>
      <c r="P901" s="44">
        <v>0</v>
      </c>
      <c r="Q901" s="44">
        <v>0</v>
      </c>
      <c r="R901" s="24" t="s">
        <v>64</v>
      </c>
      <c r="S901" s="24" t="s">
        <v>64</v>
      </c>
      <c r="T901" s="44">
        <v>0</v>
      </c>
      <c r="U901" s="44">
        <v>0</v>
      </c>
      <c r="V901" s="24" t="s">
        <v>64</v>
      </c>
      <c r="W901" s="24" t="s">
        <v>64</v>
      </c>
      <c r="X901" s="64">
        <v>-1.67E-2</v>
      </c>
      <c r="Y901" s="40">
        <v>0</v>
      </c>
      <c r="Z901" s="24" t="s">
        <v>345</v>
      </c>
      <c r="AA901" s="24" t="s">
        <v>64</v>
      </c>
      <c r="AB901" s="44">
        <v>0</v>
      </c>
      <c r="AC901" s="44">
        <v>0</v>
      </c>
      <c r="AD901" s="24" t="s">
        <v>64</v>
      </c>
      <c r="AE901" s="24" t="s">
        <v>64</v>
      </c>
      <c r="AG901" s="93">
        <f t="shared" si="31"/>
        <v>18</v>
      </c>
    </row>
    <row r="902" spans="1:33" ht="52.9" hidden="1">
      <c r="A902" s="61" t="s">
        <v>56</v>
      </c>
      <c r="B902" s="24" t="s">
        <v>221</v>
      </c>
      <c r="C902" s="24" t="s">
        <v>222</v>
      </c>
      <c r="D902" s="24" t="s">
        <v>305</v>
      </c>
      <c r="E902" s="24" t="s">
        <v>306</v>
      </c>
      <c r="F902" s="58" t="s">
        <v>61</v>
      </c>
      <c r="G902" s="42" t="s">
        <v>10</v>
      </c>
      <c r="H902" s="26" t="s">
        <v>5</v>
      </c>
      <c r="I902" s="24" t="s">
        <v>9</v>
      </c>
      <c r="J902" s="38" t="s">
        <v>7</v>
      </c>
      <c r="K902" s="53">
        <v>60</v>
      </c>
      <c r="L902" s="70">
        <f t="shared" si="32"/>
        <v>31.071493541931957</v>
      </c>
      <c r="M902" s="24">
        <v>45</v>
      </c>
      <c r="N902" s="43" t="s">
        <v>375</v>
      </c>
      <c r="O902" s="43" t="s">
        <v>384</v>
      </c>
      <c r="P902" s="44">
        <v>0</v>
      </c>
      <c r="Q902" s="44">
        <v>0</v>
      </c>
      <c r="R902" s="24" t="s">
        <v>64</v>
      </c>
      <c r="S902" s="24" t="s">
        <v>64</v>
      </c>
      <c r="T902" s="44">
        <v>0</v>
      </c>
      <c r="U902" s="44">
        <v>0</v>
      </c>
      <c r="V902" s="24" t="s">
        <v>64</v>
      </c>
      <c r="W902" s="24" t="s">
        <v>64</v>
      </c>
      <c r="X902" s="64">
        <v>-1.67E-2</v>
      </c>
      <c r="Y902" s="40">
        <v>0</v>
      </c>
      <c r="Z902" s="24" t="s">
        <v>345</v>
      </c>
      <c r="AA902" s="24" t="s">
        <v>64</v>
      </c>
      <c r="AB902" s="44">
        <v>0</v>
      </c>
      <c r="AC902" s="44">
        <v>0</v>
      </c>
      <c r="AD902" s="24" t="s">
        <v>64</v>
      </c>
      <c r="AE902" s="24" t="s">
        <v>64</v>
      </c>
      <c r="AG902" s="93">
        <f t="shared" ref="AG902:AG931" si="33">ROUND(L902,0)</f>
        <v>31</v>
      </c>
    </row>
    <row r="903" spans="1:33" ht="39.6" hidden="1">
      <c r="A903" s="61" t="s">
        <v>56</v>
      </c>
      <c r="B903" s="24" t="s">
        <v>221</v>
      </c>
      <c r="C903" s="24" t="s">
        <v>222</v>
      </c>
      <c r="D903" s="24" t="s">
        <v>223</v>
      </c>
      <c r="E903" s="24" t="s">
        <v>224</v>
      </c>
      <c r="F903" s="58" t="s">
        <v>61</v>
      </c>
      <c r="G903" s="42" t="s">
        <v>7</v>
      </c>
      <c r="H903" s="26" t="s">
        <v>8</v>
      </c>
      <c r="I903" s="24" t="s">
        <v>12</v>
      </c>
      <c r="J903" s="38" t="s">
        <v>10</v>
      </c>
      <c r="K903" s="53">
        <v>70</v>
      </c>
      <c r="L903" s="70">
        <f t="shared" si="32"/>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c r="AG903" s="93">
        <f t="shared" si="33"/>
        <v>0</v>
      </c>
    </row>
    <row r="904" spans="1:33" ht="39.6" hidden="1">
      <c r="A904" s="61" t="s">
        <v>56</v>
      </c>
      <c r="B904" s="24" t="s">
        <v>221</v>
      </c>
      <c r="C904" s="24" t="s">
        <v>222</v>
      </c>
      <c r="D904" s="24" t="s">
        <v>223</v>
      </c>
      <c r="E904" s="24" t="s">
        <v>224</v>
      </c>
      <c r="F904" s="58" t="s">
        <v>61</v>
      </c>
      <c r="G904" s="42" t="s">
        <v>7</v>
      </c>
      <c r="H904" s="26" t="s">
        <v>8</v>
      </c>
      <c r="I904" s="24" t="s">
        <v>9</v>
      </c>
      <c r="J904" s="38" t="s">
        <v>10</v>
      </c>
      <c r="K904" s="53">
        <v>70</v>
      </c>
      <c r="L904" s="70">
        <f t="shared" si="32"/>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c r="AG904" s="93">
        <f t="shared" si="33"/>
        <v>0</v>
      </c>
    </row>
    <row r="905" spans="1:33" ht="39.6" hidden="1">
      <c r="A905" s="61" t="s">
        <v>56</v>
      </c>
      <c r="B905" s="24" t="s">
        <v>221</v>
      </c>
      <c r="C905" s="24" t="s">
        <v>222</v>
      </c>
      <c r="D905" s="24" t="s">
        <v>223</v>
      </c>
      <c r="E905" s="24" t="s">
        <v>224</v>
      </c>
      <c r="F905" s="58" t="s">
        <v>61</v>
      </c>
      <c r="G905" s="42" t="s">
        <v>7</v>
      </c>
      <c r="H905" s="26" t="s">
        <v>8</v>
      </c>
      <c r="I905" s="24" t="s">
        <v>6</v>
      </c>
      <c r="J905" s="38" t="s">
        <v>10</v>
      </c>
      <c r="K905" s="53">
        <v>70</v>
      </c>
      <c r="L905" s="70">
        <f t="shared" si="32"/>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c r="AG905" s="93">
        <f t="shared" si="33"/>
        <v>0</v>
      </c>
    </row>
    <row r="906" spans="1:33" ht="39.6" hidden="1">
      <c r="A906" s="61" t="s">
        <v>56</v>
      </c>
      <c r="B906" s="24" t="s">
        <v>221</v>
      </c>
      <c r="C906" s="24" t="s">
        <v>222</v>
      </c>
      <c r="D906" s="24" t="s">
        <v>223</v>
      </c>
      <c r="E906" s="24" t="s">
        <v>224</v>
      </c>
      <c r="F906" s="58" t="s">
        <v>61</v>
      </c>
      <c r="G906" s="42" t="s">
        <v>7</v>
      </c>
      <c r="H906" s="26" t="s">
        <v>8</v>
      </c>
      <c r="I906" s="24" t="s">
        <v>12</v>
      </c>
      <c r="J906" s="38" t="s">
        <v>10</v>
      </c>
      <c r="K906" s="53">
        <v>70</v>
      </c>
      <c r="L906" s="70">
        <f t="shared" si="32"/>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c r="AG906" s="93">
        <f t="shared" si="33"/>
        <v>0</v>
      </c>
    </row>
    <row r="907" spans="1:33" ht="39.6" hidden="1">
      <c r="A907" s="61" t="s">
        <v>56</v>
      </c>
      <c r="B907" s="24" t="s">
        <v>221</v>
      </c>
      <c r="C907" s="24" t="s">
        <v>222</v>
      </c>
      <c r="D907" s="24" t="s">
        <v>223</v>
      </c>
      <c r="E907" s="24" t="s">
        <v>224</v>
      </c>
      <c r="F907" s="58" t="s">
        <v>61</v>
      </c>
      <c r="G907" s="42" t="s">
        <v>7</v>
      </c>
      <c r="H907" s="26" t="s">
        <v>8</v>
      </c>
      <c r="I907" s="24" t="s">
        <v>9</v>
      </c>
      <c r="J907" s="38" t="s">
        <v>10</v>
      </c>
      <c r="K907" s="53">
        <v>70</v>
      </c>
      <c r="L907" s="70">
        <f t="shared" si="32"/>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c r="AG907" s="93">
        <f t="shared" si="33"/>
        <v>0</v>
      </c>
    </row>
    <row r="908" spans="1:33" ht="39.6" hidden="1">
      <c r="A908" s="61" t="s">
        <v>56</v>
      </c>
      <c r="B908" s="24" t="s">
        <v>221</v>
      </c>
      <c r="C908" s="24" t="s">
        <v>222</v>
      </c>
      <c r="D908" s="24" t="s">
        <v>223</v>
      </c>
      <c r="E908" s="24" t="s">
        <v>224</v>
      </c>
      <c r="F908" s="58" t="s">
        <v>61</v>
      </c>
      <c r="G908" s="42" t="s">
        <v>7</v>
      </c>
      <c r="H908" s="26" t="s">
        <v>8</v>
      </c>
      <c r="I908" s="24" t="s">
        <v>6</v>
      </c>
      <c r="J908" s="38" t="s">
        <v>10</v>
      </c>
      <c r="K908" s="53">
        <v>70</v>
      </c>
      <c r="L908" s="70">
        <f t="shared" si="32"/>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c r="AG908" s="93">
        <f t="shared" si="33"/>
        <v>0</v>
      </c>
    </row>
    <row r="909" spans="1:33" ht="26.45" hidden="1">
      <c r="A909" s="61" t="s">
        <v>56</v>
      </c>
      <c r="B909" s="24" t="s">
        <v>221</v>
      </c>
      <c r="C909" s="24" t="s">
        <v>222</v>
      </c>
      <c r="D909" s="24" t="s">
        <v>223</v>
      </c>
      <c r="E909" s="24" t="s">
        <v>224</v>
      </c>
      <c r="F909" s="58" t="s">
        <v>61</v>
      </c>
      <c r="G909" s="42" t="s">
        <v>7</v>
      </c>
      <c r="H909" s="26" t="s">
        <v>8</v>
      </c>
      <c r="I909" s="24" t="s">
        <v>12</v>
      </c>
      <c r="J909" s="38" t="s">
        <v>10</v>
      </c>
      <c r="K909" s="53">
        <v>70</v>
      </c>
      <c r="L909" s="70">
        <f t="shared" si="32"/>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c r="AG909" s="93">
        <f t="shared" si="33"/>
        <v>0</v>
      </c>
    </row>
    <row r="910" spans="1:33" ht="26.45" hidden="1">
      <c r="A910" s="61" t="s">
        <v>56</v>
      </c>
      <c r="B910" s="24" t="s">
        <v>221</v>
      </c>
      <c r="C910" s="24" t="s">
        <v>222</v>
      </c>
      <c r="D910" s="24" t="s">
        <v>223</v>
      </c>
      <c r="E910" s="24" t="s">
        <v>224</v>
      </c>
      <c r="F910" s="58" t="s">
        <v>61</v>
      </c>
      <c r="G910" s="42" t="s">
        <v>7</v>
      </c>
      <c r="H910" s="26" t="s">
        <v>8</v>
      </c>
      <c r="I910" s="24" t="s">
        <v>9</v>
      </c>
      <c r="J910" s="38" t="s">
        <v>10</v>
      </c>
      <c r="K910" s="53">
        <v>70</v>
      </c>
      <c r="L910" s="70">
        <f t="shared" si="32"/>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c r="AG910" s="93">
        <f t="shared" si="33"/>
        <v>0</v>
      </c>
    </row>
    <row r="911" spans="1:33" ht="26.45" hidden="1">
      <c r="A911" s="61" t="s">
        <v>56</v>
      </c>
      <c r="B911" s="24" t="s">
        <v>221</v>
      </c>
      <c r="C911" s="24" t="s">
        <v>222</v>
      </c>
      <c r="D911" s="24" t="s">
        <v>223</v>
      </c>
      <c r="E911" s="24" t="s">
        <v>224</v>
      </c>
      <c r="F911" s="58" t="s">
        <v>61</v>
      </c>
      <c r="G911" s="42" t="s">
        <v>7</v>
      </c>
      <c r="H911" s="26" t="s">
        <v>8</v>
      </c>
      <c r="I911" s="24" t="s">
        <v>6</v>
      </c>
      <c r="J911" s="38" t="s">
        <v>10</v>
      </c>
      <c r="K911" s="53">
        <v>70</v>
      </c>
      <c r="L911" s="70">
        <f t="shared" ref="L911:L931" si="34">(($N911/2.39)/115)*10</f>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c r="AG911" s="93">
        <f t="shared" si="33"/>
        <v>0</v>
      </c>
    </row>
    <row r="912" spans="1:33" ht="26.45" hidden="1">
      <c r="A912" s="61" t="s">
        <v>56</v>
      </c>
      <c r="B912" s="24" t="s">
        <v>221</v>
      </c>
      <c r="C912" s="24" t="s">
        <v>222</v>
      </c>
      <c r="D912" s="24" t="s">
        <v>223</v>
      </c>
      <c r="E912" s="24" t="s">
        <v>224</v>
      </c>
      <c r="F912" s="58" t="s">
        <v>61</v>
      </c>
      <c r="G912" s="42" t="s">
        <v>7</v>
      </c>
      <c r="H912" s="26" t="s">
        <v>8</v>
      </c>
      <c r="I912" s="24" t="s">
        <v>12</v>
      </c>
      <c r="J912" s="38" t="s">
        <v>10</v>
      </c>
      <c r="K912" s="53">
        <v>70</v>
      </c>
      <c r="L912" s="70">
        <f t="shared" si="34"/>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c r="AG912" s="93">
        <f t="shared" si="33"/>
        <v>0</v>
      </c>
    </row>
    <row r="913" spans="1:33" ht="26.45" hidden="1">
      <c r="A913" s="61" t="s">
        <v>56</v>
      </c>
      <c r="B913" s="24" t="s">
        <v>221</v>
      </c>
      <c r="C913" s="24" t="s">
        <v>222</v>
      </c>
      <c r="D913" s="24" t="s">
        <v>223</v>
      </c>
      <c r="E913" s="24" t="s">
        <v>224</v>
      </c>
      <c r="F913" s="58" t="s">
        <v>61</v>
      </c>
      <c r="G913" s="42" t="s">
        <v>7</v>
      </c>
      <c r="H913" s="26" t="s">
        <v>8</v>
      </c>
      <c r="I913" s="24" t="s">
        <v>6</v>
      </c>
      <c r="J913" s="38" t="s">
        <v>10</v>
      </c>
      <c r="K913" s="53">
        <v>70</v>
      </c>
      <c r="L913" s="70">
        <f t="shared" si="34"/>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c r="AG913" s="93">
        <f t="shared" si="33"/>
        <v>0</v>
      </c>
    </row>
    <row r="914" spans="1:33" ht="26.45" hidden="1">
      <c r="A914" s="61" t="s">
        <v>56</v>
      </c>
      <c r="B914" s="24" t="s">
        <v>221</v>
      </c>
      <c r="C914" s="24" t="s">
        <v>222</v>
      </c>
      <c r="D914" s="24" t="s">
        <v>223</v>
      </c>
      <c r="E914" s="24" t="s">
        <v>224</v>
      </c>
      <c r="F914" s="58" t="s">
        <v>61</v>
      </c>
      <c r="G914" s="42" t="s">
        <v>7</v>
      </c>
      <c r="H914" s="26" t="s">
        <v>8</v>
      </c>
      <c r="I914" s="24" t="s">
        <v>12</v>
      </c>
      <c r="J914" s="38" t="s">
        <v>10</v>
      </c>
      <c r="K914" s="53">
        <v>70</v>
      </c>
      <c r="L914" s="70">
        <f t="shared" si="34"/>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c r="AG914" s="93">
        <f t="shared" si="33"/>
        <v>0</v>
      </c>
    </row>
    <row r="915" spans="1:33" ht="39.6" hidden="1">
      <c r="A915" s="61" t="s">
        <v>56</v>
      </c>
      <c r="B915" s="24" t="s">
        <v>221</v>
      </c>
      <c r="C915" s="24" t="s">
        <v>222</v>
      </c>
      <c r="D915" s="24" t="s">
        <v>223</v>
      </c>
      <c r="E915" s="24" t="s">
        <v>224</v>
      </c>
      <c r="F915" s="58" t="s">
        <v>61</v>
      </c>
      <c r="G915" s="42" t="s">
        <v>7</v>
      </c>
      <c r="H915" s="26" t="s">
        <v>11</v>
      </c>
      <c r="I915" s="24" t="s">
        <v>12</v>
      </c>
      <c r="J915" s="38" t="s">
        <v>10</v>
      </c>
      <c r="K915" s="53">
        <v>70</v>
      </c>
      <c r="L915" s="70">
        <f t="shared" si="34"/>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c r="AG915" s="93">
        <f t="shared" si="33"/>
        <v>0</v>
      </c>
    </row>
    <row r="916" spans="1:33" ht="39.6" hidden="1">
      <c r="A916" s="61" t="s">
        <v>56</v>
      </c>
      <c r="B916" s="24" t="s">
        <v>221</v>
      </c>
      <c r="C916" s="24" t="s">
        <v>222</v>
      </c>
      <c r="D916" s="24" t="s">
        <v>223</v>
      </c>
      <c r="E916" s="24" t="s">
        <v>224</v>
      </c>
      <c r="F916" s="58" t="s">
        <v>61</v>
      </c>
      <c r="G916" s="42" t="s">
        <v>7</v>
      </c>
      <c r="H916" s="26" t="s">
        <v>11</v>
      </c>
      <c r="I916" s="24" t="s">
        <v>9</v>
      </c>
      <c r="J916" s="38" t="s">
        <v>10</v>
      </c>
      <c r="K916" s="53">
        <v>70</v>
      </c>
      <c r="L916" s="70">
        <f t="shared" si="34"/>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c r="AG916" s="93">
        <f t="shared" si="33"/>
        <v>0</v>
      </c>
    </row>
    <row r="917" spans="1:33" ht="39.6" hidden="1">
      <c r="A917" s="61" t="s">
        <v>56</v>
      </c>
      <c r="B917" s="24" t="s">
        <v>221</v>
      </c>
      <c r="C917" s="24" t="s">
        <v>222</v>
      </c>
      <c r="D917" s="24" t="s">
        <v>223</v>
      </c>
      <c r="E917" s="24" t="s">
        <v>224</v>
      </c>
      <c r="F917" s="58" t="s">
        <v>61</v>
      </c>
      <c r="G917" s="42" t="s">
        <v>7</v>
      </c>
      <c r="H917" s="26" t="s">
        <v>11</v>
      </c>
      <c r="I917" s="24" t="s">
        <v>6</v>
      </c>
      <c r="J917" s="38" t="s">
        <v>10</v>
      </c>
      <c r="K917" s="53">
        <v>70</v>
      </c>
      <c r="L917" s="70">
        <f t="shared" si="34"/>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c r="AG917" s="93">
        <f t="shared" si="33"/>
        <v>0</v>
      </c>
    </row>
    <row r="918" spans="1:33" ht="39.6" hidden="1">
      <c r="A918" s="61" t="s">
        <v>56</v>
      </c>
      <c r="B918" s="24" t="s">
        <v>221</v>
      </c>
      <c r="C918" s="24" t="s">
        <v>222</v>
      </c>
      <c r="D918" s="24" t="s">
        <v>223</v>
      </c>
      <c r="E918" s="24" t="s">
        <v>224</v>
      </c>
      <c r="F918" s="58" t="s">
        <v>61</v>
      </c>
      <c r="G918" s="42" t="s">
        <v>7</v>
      </c>
      <c r="H918" s="26" t="s">
        <v>11</v>
      </c>
      <c r="I918" s="24" t="s">
        <v>12</v>
      </c>
      <c r="J918" s="38" t="s">
        <v>10</v>
      </c>
      <c r="K918" s="53">
        <v>70</v>
      </c>
      <c r="L918" s="70">
        <f t="shared" si="34"/>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c r="AG918" s="93">
        <f t="shared" si="33"/>
        <v>0</v>
      </c>
    </row>
    <row r="919" spans="1:33" ht="39.6" hidden="1">
      <c r="A919" s="61" t="s">
        <v>56</v>
      </c>
      <c r="B919" s="24" t="s">
        <v>221</v>
      </c>
      <c r="C919" s="24" t="s">
        <v>222</v>
      </c>
      <c r="D919" s="24" t="s">
        <v>223</v>
      </c>
      <c r="E919" s="24" t="s">
        <v>224</v>
      </c>
      <c r="F919" s="58" t="s">
        <v>61</v>
      </c>
      <c r="G919" s="42" t="s">
        <v>7</v>
      </c>
      <c r="H919" s="26" t="s">
        <v>11</v>
      </c>
      <c r="I919" s="24" t="s">
        <v>9</v>
      </c>
      <c r="J919" s="38" t="s">
        <v>10</v>
      </c>
      <c r="K919" s="53">
        <v>70</v>
      </c>
      <c r="L919" s="70">
        <f t="shared" si="34"/>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c r="AG919" s="93">
        <f t="shared" si="33"/>
        <v>0</v>
      </c>
    </row>
    <row r="920" spans="1:33" ht="39.6" hidden="1">
      <c r="A920" s="61" t="s">
        <v>56</v>
      </c>
      <c r="B920" s="24" t="s">
        <v>221</v>
      </c>
      <c r="C920" s="24" t="s">
        <v>222</v>
      </c>
      <c r="D920" s="24" t="s">
        <v>223</v>
      </c>
      <c r="E920" s="24" t="s">
        <v>224</v>
      </c>
      <c r="F920" s="58" t="s">
        <v>61</v>
      </c>
      <c r="G920" s="42" t="s">
        <v>7</v>
      </c>
      <c r="H920" s="26" t="s">
        <v>11</v>
      </c>
      <c r="I920" s="24" t="s">
        <v>6</v>
      </c>
      <c r="J920" s="38" t="s">
        <v>10</v>
      </c>
      <c r="K920" s="53">
        <v>70</v>
      </c>
      <c r="L920" s="70">
        <f t="shared" si="34"/>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c r="AG920" s="93">
        <f t="shared" si="33"/>
        <v>0</v>
      </c>
    </row>
    <row r="921" spans="1:33" ht="26.45" hidden="1">
      <c r="A921" s="61" t="s">
        <v>56</v>
      </c>
      <c r="B921" s="24" t="s">
        <v>221</v>
      </c>
      <c r="C921" s="24" t="s">
        <v>222</v>
      </c>
      <c r="D921" s="24" t="s">
        <v>223</v>
      </c>
      <c r="E921" s="24" t="s">
        <v>224</v>
      </c>
      <c r="F921" s="58" t="s">
        <v>61</v>
      </c>
      <c r="G921" s="42" t="s">
        <v>7</v>
      </c>
      <c r="H921" s="26" t="s">
        <v>11</v>
      </c>
      <c r="I921" s="24" t="s">
        <v>12</v>
      </c>
      <c r="J921" s="38" t="s">
        <v>10</v>
      </c>
      <c r="K921" s="53">
        <v>70</v>
      </c>
      <c r="L921" s="70">
        <f t="shared" si="34"/>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c r="AG921" s="93">
        <f t="shared" si="33"/>
        <v>0</v>
      </c>
    </row>
    <row r="922" spans="1:33" ht="26.45" hidden="1">
      <c r="A922" s="61" t="s">
        <v>56</v>
      </c>
      <c r="B922" s="24" t="s">
        <v>221</v>
      </c>
      <c r="C922" s="24" t="s">
        <v>222</v>
      </c>
      <c r="D922" s="24" t="s">
        <v>223</v>
      </c>
      <c r="E922" s="24" t="s">
        <v>224</v>
      </c>
      <c r="F922" s="58" t="s">
        <v>61</v>
      </c>
      <c r="G922" s="42" t="s">
        <v>7</v>
      </c>
      <c r="H922" s="26" t="s">
        <v>11</v>
      </c>
      <c r="I922" s="24" t="s">
        <v>9</v>
      </c>
      <c r="J922" s="38" t="s">
        <v>10</v>
      </c>
      <c r="K922" s="53">
        <v>70</v>
      </c>
      <c r="L922" s="70">
        <f t="shared" si="34"/>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c r="AG922" s="93">
        <f t="shared" si="33"/>
        <v>0</v>
      </c>
    </row>
    <row r="923" spans="1:33" ht="26.45" hidden="1">
      <c r="A923" s="61" t="s">
        <v>56</v>
      </c>
      <c r="B923" s="24" t="s">
        <v>221</v>
      </c>
      <c r="C923" s="24" t="s">
        <v>222</v>
      </c>
      <c r="D923" s="24" t="s">
        <v>223</v>
      </c>
      <c r="E923" s="24" t="s">
        <v>224</v>
      </c>
      <c r="F923" s="58" t="s">
        <v>61</v>
      </c>
      <c r="G923" s="42" t="s">
        <v>7</v>
      </c>
      <c r="H923" s="26" t="s">
        <v>11</v>
      </c>
      <c r="I923" s="24" t="s">
        <v>6</v>
      </c>
      <c r="J923" s="38" t="s">
        <v>10</v>
      </c>
      <c r="K923" s="53">
        <v>70</v>
      </c>
      <c r="L923" s="70">
        <f t="shared" si="34"/>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c r="AG923" s="93">
        <f t="shared" si="33"/>
        <v>0</v>
      </c>
    </row>
    <row r="924" spans="1:33" ht="26.45" hidden="1">
      <c r="A924" s="61" t="s">
        <v>56</v>
      </c>
      <c r="B924" s="24" t="s">
        <v>221</v>
      </c>
      <c r="C924" s="24" t="s">
        <v>222</v>
      </c>
      <c r="D924" s="24" t="s">
        <v>223</v>
      </c>
      <c r="E924" s="24" t="s">
        <v>224</v>
      </c>
      <c r="F924" s="58" t="s">
        <v>61</v>
      </c>
      <c r="G924" s="42" t="s">
        <v>7</v>
      </c>
      <c r="H924" s="26" t="s">
        <v>11</v>
      </c>
      <c r="I924" s="24" t="s">
        <v>12</v>
      </c>
      <c r="J924" s="38" t="s">
        <v>10</v>
      </c>
      <c r="K924" s="53">
        <v>70</v>
      </c>
      <c r="L924" s="70">
        <f t="shared" si="34"/>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c r="AG924" s="93">
        <f t="shared" si="33"/>
        <v>0</v>
      </c>
    </row>
    <row r="925" spans="1:33" ht="26.45" hidden="1">
      <c r="A925" s="61" t="s">
        <v>56</v>
      </c>
      <c r="B925" s="24" t="s">
        <v>221</v>
      </c>
      <c r="C925" s="24" t="s">
        <v>222</v>
      </c>
      <c r="D925" s="24" t="s">
        <v>223</v>
      </c>
      <c r="E925" s="24" t="s">
        <v>224</v>
      </c>
      <c r="F925" s="58" t="s">
        <v>61</v>
      </c>
      <c r="G925" s="42" t="s">
        <v>7</v>
      </c>
      <c r="H925" s="26" t="s">
        <v>11</v>
      </c>
      <c r="I925" s="24" t="s">
        <v>9</v>
      </c>
      <c r="J925" s="38" t="s">
        <v>10</v>
      </c>
      <c r="K925" s="53">
        <v>70</v>
      </c>
      <c r="L925" s="70">
        <f t="shared" si="34"/>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c r="AG925" s="93">
        <f t="shared" si="33"/>
        <v>0</v>
      </c>
    </row>
    <row r="926" spans="1:33" ht="26.45" hidden="1">
      <c r="A926" s="61" t="s">
        <v>56</v>
      </c>
      <c r="B926" s="24" t="s">
        <v>221</v>
      </c>
      <c r="C926" s="24" t="s">
        <v>222</v>
      </c>
      <c r="D926" s="24" t="s">
        <v>223</v>
      </c>
      <c r="E926" s="24" t="s">
        <v>224</v>
      </c>
      <c r="F926" s="58" t="s">
        <v>61</v>
      </c>
      <c r="G926" s="42" t="s">
        <v>7</v>
      </c>
      <c r="H926" s="26" t="s">
        <v>11</v>
      </c>
      <c r="I926" s="24" t="s">
        <v>6</v>
      </c>
      <c r="J926" s="38" t="s">
        <v>10</v>
      </c>
      <c r="K926" s="53">
        <v>70</v>
      </c>
      <c r="L926" s="70">
        <f t="shared" si="34"/>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c r="AG926" s="93">
        <f t="shared" si="33"/>
        <v>0</v>
      </c>
    </row>
    <row r="927" spans="1:33" ht="26.45" hidden="1">
      <c r="A927" s="61" t="s">
        <v>56</v>
      </c>
      <c r="B927" s="24" t="s">
        <v>221</v>
      </c>
      <c r="C927" s="24" t="s">
        <v>222</v>
      </c>
      <c r="D927" s="24" t="s">
        <v>223</v>
      </c>
      <c r="E927" s="24" t="s">
        <v>224</v>
      </c>
      <c r="F927" s="58" t="s">
        <v>61</v>
      </c>
      <c r="G927" s="42" t="s">
        <v>7</v>
      </c>
      <c r="H927" s="26" t="s">
        <v>11</v>
      </c>
      <c r="I927" s="24" t="s">
        <v>12</v>
      </c>
      <c r="J927" s="38" t="s">
        <v>10</v>
      </c>
      <c r="K927" s="53">
        <v>70</v>
      </c>
      <c r="L927" s="70">
        <f t="shared" si="34"/>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c r="AG927" s="93">
        <f t="shared" si="33"/>
        <v>0</v>
      </c>
    </row>
    <row r="928" spans="1:33" ht="26.45" hidden="1">
      <c r="A928" s="61" t="s">
        <v>56</v>
      </c>
      <c r="B928" s="24" t="s">
        <v>221</v>
      </c>
      <c r="C928" s="24" t="s">
        <v>222</v>
      </c>
      <c r="D928" s="24" t="s">
        <v>223</v>
      </c>
      <c r="E928" s="24" t="s">
        <v>224</v>
      </c>
      <c r="F928" s="58" t="s">
        <v>61</v>
      </c>
      <c r="G928" s="42" t="s">
        <v>7</v>
      </c>
      <c r="H928" s="26" t="s">
        <v>11</v>
      </c>
      <c r="I928" s="24" t="s">
        <v>9</v>
      </c>
      <c r="J928" s="38" t="s">
        <v>10</v>
      </c>
      <c r="K928" s="53">
        <v>70</v>
      </c>
      <c r="L928" s="70">
        <f t="shared" si="34"/>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c r="AG928" s="93">
        <f t="shared" si="33"/>
        <v>0</v>
      </c>
    </row>
    <row r="929" spans="1:33" ht="52.9" hidden="1">
      <c r="A929" s="61" t="s">
        <v>56</v>
      </c>
      <c r="B929" s="24" t="s">
        <v>221</v>
      </c>
      <c r="C929" s="24" t="s">
        <v>222</v>
      </c>
      <c r="D929" s="24" t="s">
        <v>305</v>
      </c>
      <c r="E929" s="24" t="s">
        <v>306</v>
      </c>
      <c r="F929" s="58" t="s">
        <v>61</v>
      </c>
      <c r="G929" s="42" t="s">
        <v>10</v>
      </c>
      <c r="H929" s="26" t="s">
        <v>5</v>
      </c>
      <c r="I929" s="24" t="s">
        <v>12</v>
      </c>
      <c r="J929" s="24" t="s">
        <v>10</v>
      </c>
      <c r="K929" s="27">
        <v>70</v>
      </c>
      <c r="L929" s="70">
        <f t="shared" si="34"/>
        <v>31.071493541931957</v>
      </c>
      <c r="M929" s="24">
        <v>90</v>
      </c>
      <c r="N929" s="43" t="s">
        <v>375</v>
      </c>
      <c r="O929" s="43" t="s">
        <v>384</v>
      </c>
      <c r="P929" s="44">
        <v>0</v>
      </c>
      <c r="Q929" s="44">
        <v>0</v>
      </c>
      <c r="R929" s="24" t="s">
        <v>64</v>
      </c>
      <c r="S929" s="24" t="s">
        <v>64</v>
      </c>
      <c r="T929" s="44">
        <v>0</v>
      </c>
      <c r="U929" s="44">
        <v>0</v>
      </c>
      <c r="V929" s="24" t="s">
        <v>64</v>
      </c>
      <c r="W929" s="24" t="s">
        <v>64</v>
      </c>
      <c r="X929" s="64">
        <v>-1.67E-2</v>
      </c>
      <c r="Y929" s="40">
        <v>0</v>
      </c>
      <c r="Z929" s="24" t="s">
        <v>345</v>
      </c>
      <c r="AA929" s="24" t="s">
        <v>64</v>
      </c>
      <c r="AB929" s="44">
        <v>0</v>
      </c>
      <c r="AC929" s="44">
        <v>0</v>
      </c>
      <c r="AD929" s="24" t="s">
        <v>64</v>
      </c>
      <c r="AE929" s="24" t="s">
        <v>64</v>
      </c>
      <c r="AG929" s="93">
        <f t="shared" si="33"/>
        <v>31</v>
      </c>
    </row>
    <row r="930" spans="1:33" ht="52.9" hidden="1">
      <c r="A930" s="61" t="s">
        <v>56</v>
      </c>
      <c r="B930" s="24" t="s">
        <v>221</v>
      </c>
      <c r="C930" s="24" t="s">
        <v>222</v>
      </c>
      <c r="D930" s="24" t="s">
        <v>305</v>
      </c>
      <c r="E930" s="24" t="s">
        <v>306</v>
      </c>
      <c r="F930" s="58" t="s">
        <v>61</v>
      </c>
      <c r="G930" s="42" t="s">
        <v>10</v>
      </c>
      <c r="H930" s="26" t="s">
        <v>5</v>
      </c>
      <c r="I930" s="24" t="s">
        <v>6</v>
      </c>
      <c r="J930" s="24" t="s">
        <v>7</v>
      </c>
      <c r="K930" s="27">
        <v>50</v>
      </c>
      <c r="L930" s="70">
        <f t="shared" si="34"/>
        <v>32.30853192650536</v>
      </c>
      <c r="M930" s="24">
        <v>90</v>
      </c>
      <c r="N930" s="43" t="s">
        <v>376</v>
      </c>
      <c r="O930" s="43" t="s">
        <v>384</v>
      </c>
      <c r="P930" s="44">
        <v>0</v>
      </c>
      <c r="Q930" s="44">
        <v>0</v>
      </c>
      <c r="R930" s="24" t="s">
        <v>64</v>
      </c>
      <c r="S930" s="24" t="s">
        <v>64</v>
      </c>
      <c r="T930" s="44">
        <v>0</v>
      </c>
      <c r="U930" s="44">
        <v>0</v>
      </c>
      <c r="V930" s="24" t="s">
        <v>64</v>
      </c>
      <c r="W930" s="24" t="s">
        <v>64</v>
      </c>
      <c r="X930" s="64">
        <v>-1.67E-2</v>
      </c>
      <c r="Y930" s="40">
        <v>0</v>
      </c>
      <c r="Z930" s="24" t="s">
        <v>345</v>
      </c>
      <c r="AA930" s="24" t="s">
        <v>64</v>
      </c>
      <c r="AB930" s="44">
        <v>0</v>
      </c>
      <c r="AC930" s="44">
        <v>0</v>
      </c>
      <c r="AD930" s="24" t="s">
        <v>64</v>
      </c>
      <c r="AE930" s="24" t="s">
        <v>64</v>
      </c>
      <c r="AG930" s="93">
        <f t="shared" si="33"/>
        <v>32</v>
      </c>
    </row>
    <row r="931" spans="1:33" ht="52.9" hidden="1">
      <c r="A931" s="61" t="s">
        <v>56</v>
      </c>
      <c r="B931" s="24" t="s">
        <v>221</v>
      </c>
      <c r="C931" s="24" t="s">
        <v>222</v>
      </c>
      <c r="D931" s="24" t="s">
        <v>305</v>
      </c>
      <c r="E931" s="24" t="s">
        <v>306</v>
      </c>
      <c r="F931" s="58" t="s">
        <v>61</v>
      </c>
      <c r="G931" s="42" t="s">
        <v>10</v>
      </c>
      <c r="H931" s="26" t="s">
        <v>5</v>
      </c>
      <c r="I931" s="24" t="s">
        <v>9</v>
      </c>
      <c r="J931" s="24" t="s">
        <v>7</v>
      </c>
      <c r="K931" s="27">
        <v>60</v>
      </c>
      <c r="L931" s="70">
        <f t="shared" si="34"/>
        <v>47.553210842277601</v>
      </c>
      <c r="M931" s="24">
        <v>90</v>
      </c>
      <c r="N931" s="43" t="s">
        <v>377</v>
      </c>
      <c r="O931" s="43" t="s">
        <v>384</v>
      </c>
      <c r="P931" s="44">
        <v>0</v>
      </c>
      <c r="Q931" s="44">
        <v>0</v>
      </c>
      <c r="R931" s="24" t="s">
        <v>64</v>
      </c>
      <c r="S931" s="24" t="s">
        <v>64</v>
      </c>
      <c r="T931" s="44">
        <v>0</v>
      </c>
      <c r="U931" s="44">
        <v>0</v>
      </c>
      <c r="V931" s="24" t="s">
        <v>64</v>
      </c>
      <c r="W931" s="24" t="s">
        <v>64</v>
      </c>
      <c r="X931" s="64">
        <v>-1.67E-2</v>
      </c>
      <c r="Y931" s="40">
        <v>0</v>
      </c>
      <c r="Z931" s="24" t="s">
        <v>345</v>
      </c>
      <c r="AA931" s="24" t="s">
        <v>64</v>
      </c>
      <c r="AB931" s="44">
        <v>0</v>
      </c>
      <c r="AC931" s="44">
        <v>0</v>
      </c>
      <c r="AD931" s="24" t="s">
        <v>64</v>
      </c>
      <c r="AE931" s="24" t="s">
        <v>64</v>
      </c>
      <c r="AG931" s="93">
        <f t="shared" si="33"/>
        <v>48</v>
      </c>
    </row>
  </sheetData>
  <autoFilter ref="A4:AE931" xr:uid="{00000000-0009-0000-0000-000003000000}">
    <filterColumn colId="7">
      <filters>
        <filter val="S"/>
      </filters>
    </filterColumn>
    <sortState xmlns:xlrd2="http://schemas.microsoft.com/office/spreadsheetml/2017/richdata2" ref="A6:AE931">
      <sortCondition ref="L4:L931"/>
    </sortState>
  </autoFilter>
  <mergeCells count="15">
    <mergeCell ref="P2:S2"/>
    <mergeCell ref="T2:W2"/>
    <mergeCell ref="X2:AA2"/>
    <mergeCell ref="AB2:AE2"/>
    <mergeCell ref="A3:A4"/>
    <mergeCell ref="H3:K3"/>
    <mergeCell ref="L3:N3"/>
    <mergeCell ref="P3:Q3"/>
    <mergeCell ref="R3:S3"/>
    <mergeCell ref="T3:U3"/>
    <mergeCell ref="V3:W3"/>
    <mergeCell ref="X3:Y3"/>
    <mergeCell ref="Z3:AA3"/>
    <mergeCell ref="AB3:AC3"/>
    <mergeCell ref="AD3:AE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2E681F7-8FC2-4142-8F8E-8CBBF0978991}">
          <x14:formula1>
            <xm:f>List_Lookup!$E$2:$E$3</xm:f>
          </x14:formula1>
          <xm:sqref>G5:G931 J5:J931</xm:sqref>
        </x14:dataValidation>
        <x14:dataValidation type="list" allowBlank="1" showInputMessage="1" showErrorMessage="1" xr:uid="{10D3DC81-C4D2-4897-90EE-0208582E2D80}">
          <x14:formula1>
            <xm:f>List_Lookup!$D$2:$D$7</xm:f>
          </x14:formula1>
          <xm:sqref>M5:M931</xm:sqref>
        </x14:dataValidation>
        <x14:dataValidation type="list" allowBlank="1" showInputMessage="1" showErrorMessage="1" xr:uid="{A21728B4-8858-433E-8DFB-63B7208147A1}">
          <x14:formula1>
            <xm:f>List_Lookup!$A$2:$A$5</xm:f>
          </x14:formula1>
          <xm:sqref>H5:H931</xm:sqref>
        </x14:dataValidation>
        <x14:dataValidation type="list" allowBlank="1" showInputMessage="1" showErrorMessage="1" xr:uid="{F9C41194-9B11-4344-96B8-DCB5058C166B}">
          <x14:formula1>
            <xm:f>List_Lookup!$C$2:$C$4</xm:f>
          </x14:formula1>
          <xm:sqref>I5:I931</xm:sqref>
        </x14:dataValidation>
        <x14:dataValidation type="list" allowBlank="1" showInputMessage="1" showErrorMessage="1" xr:uid="{514BA176-03E8-4956-96FC-BF503A50F382}">
          <x14:formula1>
            <xm:f>List_Lookup!$B$2:$B$5</xm:f>
          </x14:formula1>
          <xm:sqref>K5:K931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E931"/>
  <sheetViews>
    <sheetView zoomScale="80" zoomScaleNormal="80" workbookViewId="0">
      <pane xSplit="6" ySplit="4" topLeftCell="J506" activePane="bottomRight" state="frozen"/>
      <selection pane="bottomRight" activeCell="L616" sqref="L616"/>
      <selection pane="bottomLeft" activeCell="A5" sqref="A5"/>
      <selection pane="topRight" activeCell="F1" sqref="F1"/>
    </sheetView>
  </sheetViews>
  <sheetFormatPr defaultColWidth="8.7109375" defaultRowHeight="13.15"/>
  <cols>
    <col min="1" max="1" width="16" style="29" customWidth="1"/>
    <col min="2" max="2" width="13" style="29" customWidth="1"/>
    <col min="3" max="3" width="16.5703125" style="29" customWidth="1"/>
    <col min="4" max="4" width="12.42578125" style="29" customWidth="1"/>
    <col min="5" max="5" width="17.5703125" style="29" customWidth="1"/>
    <col min="6" max="6" width="27.28515625" style="29" customWidth="1"/>
    <col min="7" max="7" width="12.5703125" style="29" customWidth="1"/>
    <col min="8" max="8" width="15.7109375" style="29" customWidth="1"/>
    <col min="9" max="9" width="10.5703125" style="29" customWidth="1"/>
    <col min="10" max="10" width="14.285156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28515625" style="29" customWidth="1"/>
    <col min="20" max="20" width="11.5703125" style="29" customWidth="1"/>
    <col min="21" max="21" width="9.7109375" style="29" customWidth="1"/>
    <col min="22" max="22" width="25.285156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28515625" style="29" customWidth="1"/>
    <col min="29" max="29" width="9" style="29" customWidth="1"/>
    <col min="30" max="30" width="20.28515625" style="29" customWidth="1"/>
    <col min="31" max="31" width="11.42578125" style="29" customWidth="1"/>
    <col min="32" max="34" width="8.7109375" style="29"/>
    <col min="35" max="35" width="16.42578125" style="29" customWidth="1"/>
    <col min="36" max="36" width="10.5703125" style="29" customWidth="1"/>
    <col min="37" max="16384" width="8.7109375" style="29"/>
  </cols>
  <sheetData>
    <row r="1" spans="1:31" ht="13.9" thickBot="1"/>
    <row r="2" spans="1:31" ht="29.65" customHeight="1" thickBot="1">
      <c r="H2" s="30"/>
      <c r="I2" s="30"/>
      <c r="J2" s="30"/>
      <c r="K2" s="30"/>
      <c r="L2" s="67"/>
      <c r="M2" s="30"/>
      <c r="N2" s="30"/>
      <c r="O2" s="30"/>
      <c r="P2" s="101" t="s">
        <v>31</v>
      </c>
      <c r="Q2" s="102"/>
      <c r="R2" s="102"/>
      <c r="S2" s="103"/>
      <c r="T2" s="101" t="s">
        <v>32</v>
      </c>
      <c r="U2" s="102"/>
      <c r="V2" s="102"/>
      <c r="W2" s="103"/>
      <c r="X2" s="101" t="s">
        <v>33</v>
      </c>
      <c r="Y2" s="102"/>
      <c r="Z2" s="102"/>
      <c r="AA2" s="103"/>
      <c r="AB2" s="101" t="s">
        <v>34</v>
      </c>
      <c r="AC2" s="102"/>
      <c r="AD2" s="102"/>
      <c r="AE2" s="103"/>
    </row>
    <row r="3" spans="1:31" ht="39.6" customHeight="1" thickBot="1">
      <c r="A3" s="104" t="s">
        <v>35</v>
      </c>
      <c r="H3" s="106" t="s">
        <v>36</v>
      </c>
      <c r="I3" s="107"/>
      <c r="J3" s="107"/>
      <c r="K3" s="108"/>
      <c r="L3" s="109" t="s">
        <v>37</v>
      </c>
      <c r="M3" s="110"/>
      <c r="N3" s="111"/>
      <c r="O3" s="94"/>
      <c r="P3" s="112" t="s">
        <v>38</v>
      </c>
      <c r="Q3" s="113"/>
      <c r="R3" s="113" t="s">
        <v>39</v>
      </c>
      <c r="S3" s="114"/>
      <c r="T3" s="115" t="s">
        <v>38</v>
      </c>
      <c r="U3" s="116"/>
      <c r="V3" s="116" t="s">
        <v>39</v>
      </c>
      <c r="W3" s="117"/>
      <c r="X3" s="118" t="s">
        <v>38</v>
      </c>
      <c r="Y3" s="119"/>
      <c r="Z3" s="113" t="s">
        <v>39</v>
      </c>
      <c r="AA3" s="114"/>
      <c r="AB3" s="120" t="s">
        <v>38</v>
      </c>
      <c r="AC3" s="121"/>
      <c r="AD3" s="116" t="s">
        <v>39</v>
      </c>
      <c r="AE3" s="117"/>
    </row>
    <row r="4" spans="1:31" ht="56.65" customHeight="1" thickBot="1">
      <c r="A4" s="105"/>
      <c r="B4" s="78" t="s">
        <v>40</v>
      </c>
      <c r="C4" s="79" t="s">
        <v>41</v>
      </c>
      <c r="D4" s="79" t="s">
        <v>42</v>
      </c>
      <c r="E4" s="80" t="s">
        <v>43</v>
      </c>
      <c r="F4" s="77" t="s">
        <v>44</v>
      </c>
      <c r="G4" s="81" t="s">
        <v>45</v>
      </c>
      <c r="H4" s="20" t="s">
        <v>46</v>
      </c>
      <c r="I4" s="18" t="s">
        <v>47</v>
      </c>
      <c r="J4" s="18" t="s">
        <v>48</v>
      </c>
      <c r="K4" s="19" t="s">
        <v>49</v>
      </c>
      <c r="L4" s="68" t="s">
        <v>385</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61.5" hidden="1" customHeight="1">
      <c r="A5" s="61" t="s">
        <v>56</v>
      </c>
      <c r="B5" s="38" t="s">
        <v>57</v>
      </c>
      <c r="C5" s="38" t="s">
        <v>58</v>
      </c>
      <c r="D5" s="57" t="s">
        <v>59</v>
      </c>
      <c r="E5" s="57" t="s">
        <v>60</v>
      </c>
      <c r="F5" s="58" t="s">
        <v>61</v>
      </c>
      <c r="G5" s="42" t="s">
        <v>10</v>
      </c>
      <c r="H5" s="59" t="s">
        <v>8</v>
      </c>
      <c r="I5" s="38" t="s">
        <v>12</v>
      </c>
      <c r="J5" s="38" t="s">
        <v>10</v>
      </c>
      <c r="K5" s="53">
        <v>70</v>
      </c>
      <c r="L5" s="70">
        <f t="shared" ref="L5" si="0">(($N5/2.39)/115)*1000</f>
        <v>7243.9512461342547</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row>
    <row r="6" spans="1:31" s="39" customFormat="1" ht="64.5" customHeight="1">
      <c r="A6" s="56" t="s">
        <v>56</v>
      </c>
      <c r="B6" s="38" t="s">
        <v>66</v>
      </c>
      <c r="C6" s="38" t="s">
        <v>67</v>
      </c>
      <c r="D6" s="57" t="s">
        <v>68</v>
      </c>
      <c r="E6" s="57" t="s">
        <v>69</v>
      </c>
      <c r="F6" s="58" t="s">
        <v>61</v>
      </c>
      <c r="G6" s="42" t="s">
        <v>7</v>
      </c>
      <c r="H6" s="59" t="s">
        <v>5</v>
      </c>
      <c r="I6" s="38" t="s">
        <v>12</v>
      </c>
      <c r="J6" s="38" t="s">
        <v>7</v>
      </c>
      <c r="K6" s="53">
        <v>40</v>
      </c>
      <c r="L6" s="70">
        <f t="shared" ref="L6:L14" si="1">(($N6/2.39)/115)*1000</f>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row>
    <row r="7" spans="1:31" s="39" customFormat="1" ht="42.75" customHeight="1">
      <c r="A7" s="56" t="s">
        <v>56</v>
      </c>
      <c r="B7" s="38" t="s">
        <v>66</v>
      </c>
      <c r="C7" s="38" t="s">
        <v>67</v>
      </c>
      <c r="D7" s="57" t="s">
        <v>72</v>
      </c>
      <c r="E7" s="57" t="s">
        <v>73</v>
      </c>
      <c r="F7" s="58" t="s">
        <v>61</v>
      </c>
      <c r="G7" s="42" t="s">
        <v>7</v>
      </c>
      <c r="H7" s="59" t="s">
        <v>5</v>
      </c>
      <c r="I7" s="38" t="s">
        <v>12</v>
      </c>
      <c r="J7" s="38" t="s">
        <v>10</v>
      </c>
      <c r="K7" s="53">
        <v>70</v>
      </c>
      <c r="L7" s="70">
        <f t="shared" si="1"/>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row>
    <row r="8" spans="1:31" s="39" customFormat="1" ht="39.6" hidden="1" customHeight="1">
      <c r="A8" s="61" t="s">
        <v>56</v>
      </c>
      <c r="B8" s="38" t="s">
        <v>57</v>
      </c>
      <c r="C8" s="38" t="s">
        <v>58</v>
      </c>
      <c r="D8" s="57" t="s">
        <v>59</v>
      </c>
      <c r="E8" s="57" t="s">
        <v>60</v>
      </c>
      <c r="F8" s="58" t="s">
        <v>61</v>
      </c>
      <c r="G8" s="42" t="s">
        <v>10</v>
      </c>
      <c r="H8" s="59" t="s">
        <v>11</v>
      </c>
      <c r="I8" s="38" t="s">
        <v>12</v>
      </c>
      <c r="J8" s="38" t="s">
        <v>10</v>
      </c>
      <c r="K8" s="53">
        <v>70</v>
      </c>
      <c r="L8" s="70">
        <f t="shared" si="1"/>
        <v>3212.6614517009275</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row>
    <row r="9" spans="1:31" s="39" customFormat="1" ht="39.6" customHeight="1">
      <c r="A9" s="56" t="s">
        <v>56</v>
      </c>
      <c r="B9" s="38" t="s">
        <v>66</v>
      </c>
      <c r="C9" s="38" t="s">
        <v>67</v>
      </c>
      <c r="D9" s="57" t="s">
        <v>72</v>
      </c>
      <c r="E9" s="57" t="s">
        <v>73</v>
      </c>
      <c r="F9" s="58" t="s">
        <v>61</v>
      </c>
      <c r="G9" s="42" t="s">
        <v>7</v>
      </c>
      <c r="H9" s="59" t="s">
        <v>5</v>
      </c>
      <c r="I9" s="38" t="s">
        <v>9</v>
      </c>
      <c r="J9" s="38" t="s">
        <v>10</v>
      </c>
      <c r="K9" s="53">
        <v>70</v>
      </c>
      <c r="L9" s="70">
        <f t="shared" si="1"/>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row>
    <row r="10" spans="1:31" s="39" customFormat="1" ht="26.65" customHeight="1">
      <c r="A10" s="56" t="s">
        <v>56</v>
      </c>
      <c r="B10" s="38" t="s">
        <v>66</v>
      </c>
      <c r="C10" s="38" t="s">
        <v>67</v>
      </c>
      <c r="D10" s="57" t="s">
        <v>72</v>
      </c>
      <c r="E10" s="57" t="s">
        <v>73</v>
      </c>
      <c r="F10" s="58" t="s">
        <v>61</v>
      </c>
      <c r="G10" s="42" t="s">
        <v>7</v>
      </c>
      <c r="H10" s="59" t="s">
        <v>5</v>
      </c>
      <c r="I10" s="38" t="s">
        <v>6</v>
      </c>
      <c r="J10" s="38" t="s">
        <v>10</v>
      </c>
      <c r="K10" s="53">
        <v>70</v>
      </c>
      <c r="L10" s="70">
        <f t="shared" si="1"/>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row>
    <row r="11" spans="1:31" s="39" customFormat="1" ht="26.65" customHeight="1">
      <c r="A11" s="56" t="s">
        <v>56</v>
      </c>
      <c r="B11" s="38" t="s">
        <v>66</v>
      </c>
      <c r="C11" s="38" t="s">
        <v>67</v>
      </c>
      <c r="D11" s="57" t="s">
        <v>72</v>
      </c>
      <c r="E11" s="57" t="s">
        <v>73</v>
      </c>
      <c r="F11" s="58" t="s">
        <v>61</v>
      </c>
      <c r="G11" s="42" t="s">
        <v>7</v>
      </c>
      <c r="H11" s="59" t="s">
        <v>5</v>
      </c>
      <c r="I11" s="38" t="s">
        <v>12</v>
      </c>
      <c r="J11" s="38" t="s">
        <v>10</v>
      </c>
      <c r="K11" s="53">
        <v>70</v>
      </c>
      <c r="L11" s="70">
        <f t="shared" si="1"/>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row>
    <row r="12" spans="1:31" s="39" customFormat="1" ht="26.65" hidden="1" customHeight="1">
      <c r="A12" s="61" t="s">
        <v>56</v>
      </c>
      <c r="B12" s="38" t="s">
        <v>75</v>
      </c>
      <c r="C12" s="38" t="s">
        <v>76</v>
      </c>
      <c r="D12" s="73" t="s">
        <v>77</v>
      </c>
      <c r="E12" s="73" t="s">
        <v>78</v>
      </c>
      <c r="F12" s="25" t="s">
        <v>79</v>
      </c>
      <c r="G12" s="42" t="s">
        <v>7</v>
      </c>
      <c r="H12" s="59" t="s">
        <v>8</v>
      </c>
      <c r="I12" s="38" t="s">
        <v>9</v>
      </c>
      <c r="J12" s="38" t="s">
        <v>10</v>
      </c>
      <c r="K12" s="53">
        <v>70</v>
      </c>
      <c r="L12" s="70">
        <f t="shared" si="1"/>
        <v>1651.810078224486</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row>
    <row r="13" spans="1:31" s="39" customFormat="1" ht="26.65" customHeight="1">
      <c r="A13" s="56" t="s">
        <v>56</v>
      </c>
      <c r="B13" s="38" t="s">
        <v>66</v>
      </c>
      <c r="C13" s="38" t="s">
        <v>67</v>
      </c>
      <c r="D13" s="57" t="s">
        <v>72</v>
      </c>
      <c r="E13" s="57" t="s">
        <v>73</v>
      </c>
      <c r="F13" s="58" t="s">
        <v>61</v>
      </c>
      <c r="G13" s="42" t="s">
        <v>7</v>
      </c>
      <c r="H13" s="59" t="s">
        <v>5</v>
      </c>
      <c r="I13" s="38" t="s">
        <v>9</v>
      </c>
      <c r="J13" s="38" t="s">
        <v>10</v>
      </c>
      <c r="K13" s="53">
        <v>70</v>
      </c>
      <c r="L13" s="70">
        <f t="shared" si="1"/>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row>
    <row r="14" spans="1:31" s="39" customFormat="1" ht="26.65" hidden="1" customHeight="1">
      <c r="A14" s="61" t="s">
        <v>56</v>
      </c>
      <c r="B14" s="38" t="s">
        <v>75</v>
      </c>
      <c r="C14" s="38" t="s">
        <v>76</v>
      </c>
      <c r="D14" s="73" t="s">
        <v>77</v>
      </c>
      <c r="E14" s="73" t="s">
        <v>78</v>
      </c>
      <c r="F14" s="25" t="s">
        <v>79</v>
      </c>
      <c r="G14" s="42" t="s">
        <v>7</v>
      </c>
      <c r="H14" s="59" t="s">
        <v>8</v>
      </c>
      <c r="I14" s="38" t="s">
        <v>6</v>
      </c>
      <c r="J14" s="38" t="s">
        <v>10</v>
      </c>
      <c r="K14" s="53">
        <v>70</v>
      </c>
      <c r="L14" s="70">
        <f t="shared" si="1"/>
        <v>1280.6985628524649</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row>
    <row r="15" spans="1:31" s="39" customFormat="1" ht="39.6" hidden="1" customHeight="1">
      <c r="A15" s="61" t="s">
        <v>56</v>
      </c>
      <c r="B15" s="38" t="s">
        <v>84</v>
      </c>
      <c r="C15" s="38" t="s">
        <v>85</v>
      </c>
      <c r="D15" s="72" t="s">
        <v>86</v>
      </c>
      <c r="E15" s="72" t="s">
        <v>87</v>
      </c>
      <c r="F15" s="25" t="s">
        <v>88</v>
      </c>
      <c r="G15" s="42" t="s">
        <v>10</v>
      </c>
      <c r="H15" s="59" t="s">
        <v>13</v>
      </c>
      <c r="I15" s="38" t="s">
        <v>6</v>
      </c>
      <c r="J15" s="38" t="s">
        <v>10</v>
      </c>
      <c r="K15" s="53">
        <v>70</v>
      </c>
      <c r="L15" s="70">
        <f>($N15/2.39)*0.7</f>
        <v>1277.5</v>
      </c>
      <c r="M15" s="65">
        <v>0</v>
      </c>
      <c r="N15" s="74">
        <f>5*365*2.39</f>
        <v>4361.75</v>
      </c>
      <c r="O15" s="54" t="s">
        <v>378</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row>
    <row r="16" spans="1:31" s="39" customFormat="1" ht="26.65" hidden="1" customHeight="1">
      <c r="A16" s="61" t="s">
        <v>56</v>
      </c>
      <c r="B16" s="38" t="s">
        <v>75</v>
      </c>
      <c r="C16" s="38" t="s">
        <v>76</v>
      </c>
      <c r="D16" s="73" t="s">
        <v>77</v>
      </c>
      <c r="E16" s="73" t="s">
        <v>78</v>
      </c>
      <c r="F16" s="25" t="s">
        <v>79</v>
      </c>
      <c r="G16" s="42" t="s">
        <v>7</v>
      </c>
      <c r="H16" s="59" t="s">
        <v>8</v>
      </c>
      <c r="I16" s="38" t="s">
        <v>12</v>
      </c>
      <c r="J16" s="38" t="s">
        <v>10</v>
      </c>
      <c r="K16" s="53">
        <v>70</v>
      </c>
      <c r="L16" s="70">
        <f t="shared" ref="L16:L27" si="2">(($N16/2.39)/115)*1000</f>
        <v>953.24722575950511</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row>
    <row r="17" spans="1:31" s="39" customFormat="1" ht="39.6" customHeight="1">
      <c r="A17" s="56" t="s">
        <v>56</v>
      </c>
      <c r="B17" s="38" t="s">
        <v>66</v>
      </c>
      <c r="C17" s="38" t="s">
        <v>67</v>
      </c>
      <c r="D17" s="57" t="s">
        <v>72</v>
      </c>
      <c r="E17" s="57" t="s">
        <v>73</v>
      </c>
      <c r="F17" s="58" t="s">
        <v>61</v>
      </c>
      <c r="G17" s="42" t="s">
        <v>7</v>
      </c>
      <c r="H17" s="59" t="s">
        <v>5</v>
      </c>
      <c r="I17" s="38" t="s">
        <v>6</v>
      </c>
      <c r="J17" s="38" t="s">
        <v>10</v>
      </c>
      <c r="K17" s="53">
        <v>70</v>
      </c>
      <c r="L17" s="70">
        <f t="shared" si="2"/>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row>
    <row r="18" spans="1:31" s="39" customFormat="1" ht="39.6" customHeight="1">
      <c r="A18" s="56" t="s">
        <v>56</v>
      </c>
      <c r="B18" s="38" t="s">
        <v>66</v>
      </c>
      <c r="C18" s="38" t="s">
        <v>67</v>
      </c>
      <c r="D18" s="57" t="s">
        <v>72</v>
      </c>
      <c r="E18" s="57" t="s">
        <v>73</v>
      </c>
      <c r="F18" s="58" t="s">
        <v>61</v>
      </c>
      <c r="G18" s="42" t="s">
        <v>7</v>
      </c>
      <c r="H18" s="59" t="s">
        <v>5</v>
      </c>
      <c r="I18" s="38" t="s">
        <v>12</v>
      </c>
      <c r="J18" s="38" t="s">
        <v>10</v>
      </c>
      <c r="K18" s="53">
        <v>70</v>
      </c>
      <c r="L18" s="70">
        <f t="shared" si="2"/>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row>
    <row r="19" spans="1:31" s="39" customFormat="1" ht="39.6" customHeight="1">
      <c r="A19" s="56" t="s">
        <v>56</v>
      </c>
      <c r="B19" s="38" t="s">
        <v>66</v>
      </c>
      <c r="C19" s="38" t="s">
        <v>67</v>
      </c>
      <c r="D19" s="57" t="s">
        <v>72</v>
      </c>
      <c r="E19" s="57" t="s">
        <v>73</v>
      </c>
      <c r="F19" s="58" t="s">
        <v>61</v>
      </c>
      <c r="G19" s="42" t="s">
        <v>7</v>
      </c>
      <c r="H19" s="59" t="s">
        <v>5</v>
      </c>
      <c r="I19" s="38" t="s">
        <v>9</v>
      </c>
      <c r="J19" s="38" t="s">
        <v>10</v>
      </c>
      <c r="K19" s="53">
        <v>70</v>
      </c>
      <c r="L19" s="70">
        <f t="shared" si="2"/>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row>
    <row r="20" spans="1:31" s="39" customFormat="1" ht="26.45">
      <c r="A20" s="56" t="s">
        <v>56</v>
      </c>
      <c r="B20" s="38" t="s">
        <v>66</v>
      </c>
      <c r="C20" s="38" t="s">
        <v>67</v>
      </c>
      <c r="D20" s="57" t="s">
        <v>72</v>
      </c>
      <c r="E20" s="57" t="s">
        <v>73</v>
      </c>
      <c r="F20" s="58" t="s">
        <v>61</v>
      </c>
      <c r="G20" s="42" t="s">
        <v>7</v>
      </c>
      <c r="H20" s="59" t="s">
        <v>5</v>
      </c>
      <c r="I20" s="38" t="s">
        <v>6</v>
      </c>
      <c r="J20" s="38" t="s">
        <v>10</v>
      </c>
      <c r="K20" s="53">
        <v>70</v>
      </c>
      <c r="L20" s="70">
        <f t="shared" si="2"/>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row>
    <row r="21" spans="1:31" s="39" customFormat="1" ht="39.6" hidden="1" customHeight="1">
      <c r="A21" s="61" t="s">
        <v>56</v>
      </c>
      <c r="B21" s="38" t="s">
        <v>75</v>
      </c>
      <c r="C21" s="38" t="s">
        <v>76</v>
      </c>
      <c r="D21" s="73" t="s">
        <v>77</v>
      </c>
      <c r="E21" s="73" t="s">
        <v>78</v>
      </c>
      <c r="F21" s="25" t="s">
        <v>79</v>
      </c>
      <c r="G21" s="42" t="s">
        <v>7</v>
      </c>
      <c r="H21" s="59" t="s">
        <v>8</v>
      </c>
      <c r="I21" s="38" t="s">
        <v>9</v>
      </c>
      <c r="J21" s="38" t="s">
        <v>10</v>
      </c>
      <c r="K21" s="53">
        <v>70</v>
      </c>
      <c r="L21" s="70">
        <f t="shared" si="2"/>
        <v>731.30798617427683</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row>
    <row r="22" spans="1:31" s="39" customFormat="1" ht="39.6" hidden="1" customHeight="1">
      <c r="A22" s="61" t="s">
        <v>56</v>
      </c>
      <c r="B22" s="38" t="s">
        <v>93</v>
      </c>
      <c r="C22" s="38" t="s">
        <v>94</v>
      </c>
      <c r="D22" s="38" t="s">
        <v>95</v>
      </c>
      <c r="E22" s="38" t="s">
        <v>96</v>
      </c>
      <c r="F22" s="58" t="s">
        <v>61</v>
      </c>
      <c r="G22" s="42" t="s">
        <v>7</v>
      </c>
      <c r="H22" s="59" t="s">
        <v>8</v>
      </c>
      <c r="I22" s="38" t="s">
        <v>9</v>
      </c>
      <c r="J22" s="38" t="s">
        <v>10</v>
      </c>
      <c r="K22" s="53">
        <v>70</v>
      </c>
      <c r="L22" s="70">
        <f t="shared" si="2"/>
        <v>694.92450427505912</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row>
    <row r="23" spans="1:31" s="39" customFormat="1" ht="26.45">
      <c r="A23" s="56" t="s">
        <v>56</v>
      </c>
      <c r="B23" s="38" t="s">
        <v>66</v>
      </c>
      <c r="C23" s="38" t="s">
        <v>67</v>
      </c>
      <c r="D23" s="57" t="s">
        <v>72</v>
      </c>
      <c r="E23" s="57" t="s">
        <v>73</v>
      </c>
      <c r="F23" s="58" t="s">
        <v>61</v>
      </c>
      <c r="G23" s="42" t="s">
        <v>7</v>
      </c>
      <c r="H23" s="59" t="s">
        <v>5</v>
      </c>
      <c r="I23" s="38" t="s">
        <v>12</v>
      </c>
      <c r="J23" s="38" t="s">
        <v>10</v>
      </c>
      <c r="K23" s="53">
        <v>70</v>
      </c>
      <c r="L23" s="70">
        <f t="shared" si="2"/>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row>
    <row r="24" spans="1:31" s="39" customFormat="1" ht="26.65" hidden="1" customHeight="1">
      <c r="A24" s="61" t="s">
        <v>56</v>
      </c>
      <c r="B24" s="38" t="s">
        <v>93</v>
      </c>
      <c r="C24" s="38" t="s">
        <v>94</v>
      </c>
      <c r="D24" s="38" t="s">
        <v>95</v>
      </c>
      <c r="E24" s="38" t="s">
        <v>96</v>
      </c>
      <c r="F24" s="58" t="s">
        <v>61</v>
      </c>
      <c r="G24" s="42" t="s">
        <v>7</v>
      </c>
      <c r="H24" s="59" t="s">
        <v>8</v>
      </c>
      <c r="I24" s="38" t="s">
        <v>6</v>
      </c>
      <c r="J24" s="38" t="s">
        <v>10</v>
      </c>
      <c r="K24" s="53">
        <v>70</v>
      </c>
      <c r="L24" s="70">
        <f t="shared" si="2"/>
        <v>633.07258504638889</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row>
    <row r="25" spans="1:31" s="39" customFormat="1" ht="26.65" customHeight="1">
      <c r="A25" s="56" t="s">
        <v>56</v>
      </c>
      <c r="B25" s="38" t="s">
        <v>66</v>
      </c>
      <c r="C25" s="38" t="s">
        <v>67</v>
      </c>
      <c r="D25" s="57" t="s">
        <v>72</v>
      </c>
      <c r="E25" s="57" t="s">
        <v>73</v>
      </c>
      <c r="F25" s="58" t="s">
        <v>61</v>
      </c>
      <c r="G25" s="42" t="s">
        <v>7</v>
      </c>
      <c r="H25" s="59" t="s">
        <v>5</v>
      </c>
      <c r="I25" s="38" t="s">
        <v>12</v>
      </c>
      <c r="J25" s="38" t="s">
        <v>10</v>
      </c>
      <c r="K25" s="53">
        <v>70</v>
      </c>
      <c r="L25" s="70">
        <f t="shared" si="2"/>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row>
    <row r="26" spans="1:31" s="39" customFormat="1" ht="26.65" customHeight="1">
      <c r="A26" s="56" t="s">
        <v>56</v>
      </c>
      <c r="B26" s="38" t="s">
        <v>66</v>
      </c>
      <c r="C26" s="38" t="s">
        <v>67</v>
      </c>
      <c r="D26" s="57" t="s">
        <v>72</v>
      </c>
      <c r="E26" s="57" t="s">
        <v>73</v>
      </c>
      <c r="F26" s="58" t="s">
        <v>61</v>
      </c>
      <c r="G26" s="42" t="s">
        <v>7</v>
      </c>
      <c r="H26" s="59" t="s">
        <v>5</v>
      </c>
      <c r="I26" s="38" t="s">
        <v>9</v>
      </c>
      <c r="J26" s="38" t="s">
        <v>10</v>
      </c>
      <c r="K26" s="53">
        <v>70</v>
      </c>
      <c r="L26" s="70">
        <f t="shared" si="2"/>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row>
    <row r="27" spans="1:31" s="39" customFormat="1" ht="26.65" customHeight="1">
      <c r="A27" s="56" t="s">
        <v>56</v>
      </c>
      <c r="B27" s="38" t="s">
        <v>66</v>
      </c>
      <c r="C27" s="38" t="s">
        <v>67</v>
      </c>
      <c r="D27" s="57" t="s">
        <v>72</v>
      </c>
      <c r="E27" s="57" t="s">
        <v>73</v>
      </c>
      <c r="F27" s="58" t="s">
        <v>61</v>
      </c>
      <c r="G27" s="42" t="s">
        <v>7</v>
      </c>
      <c r="H27" s="59" t="s">
        <v>5</v>
      </c>
      <c r="I27" s="38" t="s">
        <v>6</v>
      </c>
      <c r="J27" s="38" t="s">
        <v>10</v>
      </c>
      <c r="K27" s="53">
        <v>70</v>
      </c>
      <c r="L27" s="70">
        <f t="shared" si="2"/>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row>
    <row r="28" spans="1:31" s="39" customFormat="1" ht="26.65" hidden="1" customHeight="1">
      <c r="A28" s="61" t="s">
        <v>56</v>
      </c>
      <c r="B28" s="38" t="s">
        <v>84</v>
      </c>
      <c r="C28" s="38" t="s">
        <v>85</v>
      </c>
      <c r="D28" s="72" t="s">
        <v>86</v>
      </c>
      <c r="E28" s="72" t="s">
        <v>87</v>
      </c>
      <c r="F28" s="25" t="s">
        <v>88</v>
      </c>
      <c r="G28" s="42" t="s">
        <v>10</v>
      </c>
      <c r="H28" s="59" t="s">
        <v>13</v>
      </c>
      <c r="I28" s="38" t="s">
        <v>9</v>
      </c>
      <c r="J28" s="38" t="s">
        <v>10</v>
      </c>
      <c r="K28" s="53">
        <v>70</v>
      </c>
      <c r="L28" s="71">
        <f>($N28/2.39)*0.3</f>
        <v>547.5</v>
      </c>
      <c r="M28" s="24">
        <v>0</v>
      </c>
      <c r="N28" s="74">
        <f>5*365*2.39</f>
        <v>4361.75</v>
      </c>
      <c r="O28" s="54" t="s">
        <v>379</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row>
    <row r="29" spans="1:31" s="39" customFormat="1" ht="26.65" customHeight="1">
      <c r="A29" s="56" t="s">
        <v>56</v>
      </c>
      <c r="B29" s="38" t="s">
        <v>66</v>
      </c>
      <c r="C29" s="38" t="s">
        <v>67</v>
      </c>
      <c r="D29" s="57" t="s">
        <v>101</v>
      </c>
      <c r="E29" s="57" t="s">
        <v>102</v>
      </c>
      <c r="F29" s="58" t="s">
        <v>61</v>
      </c>
      <c r="G29" s="42" t="s">
        <v>7</v>
      </c>
      <c r="H29" s="59" t="s">
        <v>5</v>
      </c>
      <c r="I29" s="38" t="s">
        <v>12</v>
      </c>
      <c r="J29" s="38" t="s">
        <v>10</v>
      </c>
      <c r="K29" s="53">
        <v>70</v>
      </c>
      <c r="L29" s="70">
        <f>(($N29/2.39)/115)*1000</f>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row>
    <row r="30" spans="1:31" s="39" customFormat="1" ht="26.65" hidden="1" customHeight="1">
      <c r="A30" s="61" t="s">
        <v>56</v>
      </c>
      <c r="B30" s="38" t="s">
        <v>75</v>
      </c>
      <c r="C30" s="38" t="s">
        <v>76</v>
      </c>
      <c r="D30" s="73" t="s">
        <v>77</v>
      </c>
      <c r="E30" s="73" t="s">
        <v>78</v>
      </c>
      <c r="F30" s="25" t="s">
        <v>79</v>
      </c>
      <c r="G30" s="42" t="s">
        <v>7</v>
      </c>
      <c r="H30" s="59" t="s">
        <v>8</v>
      </c>
      <c r="I30" s="38" t="s">
        <v>6</v>
      </c>
      <c r="J30" s="38" t="s">
        <v>10</v>
      </c>
      <c r="K30" s="53">
        <v>70</v>
      </c>
      <c r="L30" s="70">
        <f>(($N30/2.39)/115)*1000</f>
        <v>469.34691649990907</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row>
    <row r="31" spans="1:31" s="39" customFormat="1" ht="39.6">
      <c r="A31" s="56" t="s">
        <v>56</v>
      </c>
      <c r="B31" s="38" t="s">
        <v>66</v>
      </c>
      <c r="C31" s="38" t="s">
        <v>67</v>
      </c>
      <c r="D31" s="57" t="s">
        <v>101</v>
      </c>
      <c r="E31" s="57" t="s">
        <v>102</v>
      </c>
      <c r="F31" s="58" t="s">
        <v>61</v>
      </c>
      <c r="G31" s="42" t="s">
        <v>7</v>
      </c>
      <c r="H31" s="59" t="s">
        <v>5</v>
      </c>
      <c r="I31" s="38" t="s">
        <v>9</v>
      </c>
      <c r="J31" s="38" t="s">
        <v>10</v>
      </c>
      <c r="K31" s="53">
        <v>70</v>
      </c>
      <c r="L31" s="70">
        <f>(($N31/2.39)/115)*1000</f>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row>
    <row r="32" spans="1:31" s="39" customFormat="1" ht="39.6" customHeight="1">
      <c r="A32" s="56" t="s">
        <v>56</v>
      </c>
      <c r="B32" s="38" t="s">
        <v>66</v>
      </c>
      <c r="C32" s="38" t="s">
        <v>67</v>
      </c>
      <c r="D32" s="57" t="s">
        <v>101</v>
      </c>
      <c r="E32" s="57" t="s">
        <v>102</v>
      </c>
      <c r="F32" s="58" t="s">
        <v>61</v>
      </c>
      <c r="G32" s="42" t="s">
        <v>7</v>
      </c>
      <c r="H32" s="59" t="s">
        <v>5</v>
      </c>
      <c r="I32" s="38" t="s">
        <v>6</v>
      </c>
      <c r="J32" s="38" t="s">
        <v>10</v>
      </c>
      <c r="K32" s="53">
        <v>70</v>
      </c>
      <c r="L32" s="70">
        <f>(($N32/2.39)/115)*1000</f>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row>
    <row r="33" spans="1:31" s="39" customFormat="1" ht="39.6" customHeight="1">
      <c r="A33" s="56" t="s">
        <v>56</v>
      </c>
      <c r="B33" s="38" t="s">
        <v>66</v>
      </c>
      <c r="C33" s="38" t="s">
        <v>67</v>
      </c>
      <c r="D33" s="57" t="s">
        <v>101</v>
      </c>
      <c r="E33" s="57" t="s">
        <v>102</v>
      </c>
      <c r="F33" s="58" t="s">
        <v>61</v>
      </c>
      <c r="G33" s="42" t="s">
        <v>7</v>
      </c>
      <c r="H33" s="59" t="s">
        <v>5</v>
      </c>
      <c r="I33" s="38" t="s">
        <v>12</v>
      </c>
      <c r="J33" s="38" t="s">
        <v>10</v>
      </c>
      <c r="K33" s="53">
        <v>70</v>
      </c>
      <c r="L33" s="70">
        <f>(($N33/2.39)/115)*1000</f>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row>
    <row r="34" spans="1:31" s="39" customFormat="1" ht="211.15" hidden="1">
      <c r="A34" s="56" t="s">
        <v>56</v>
      </c>
      <c r="B34" s="38" t="s">
        <v>84</v>
      </c>
      <c r="C34" s="38" t="s">
        <v>85</v>
      </c>
      <c r="D34" s="72" t="s">
        <v>104</v>
      </c>
      <c r="E34" s="72" t="s">
        <v>105</v>
      </c>
      <c r="F34" s="25" t="s">
        <v>106</v>
      </c>
      <c r="G34" s="42" t="s">
        <v>10</v>
      </c>
      <c r="H34" s="59" t="s">
        <v>13</v>
      </c>
      <c r="I34" s="38" t="s">
        <v>6</v>
      </c>
      <c r="J34" s="38" t="s">
        <v>10</v>
      </c>
      <c r="K34" s="53">
        <v>70</v>
      </c>
      <c r="L34" s="69">
        <f>N34*365</f>
        <v>431.42999999999995</v>
      </c>
      <c r="M34" s="24">
        <v>0</v>
      </c>
      <c r="N34" s="74">
        <f>(1000*0.000197)*6</f>
        <v>1.1819999999999999</v>
      </c>
      <c r="O34" s="54" t="s">
        <v>380</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row>
    <row r="35" spans="1:31" s="39" customFormat="1" ht="39.6">
      <c r="A35" s="56" t="s">
        <v>56</v>
      </c>
      <c r="B35" s="24" t="s">
        <v>66</v>
      </c>
      <c r="C35" s="24" t="s">
        <v>67</v>
      </c>
      <c r="D35" s="45" t="s">
        <v>101</v>
      </c>
      <c r="E35" s="45" t="s">
        <v>102</v>
      </c>
      <c r="F35" s="58" t="s">
        <v>61</v>
      </c>
      <c r="G35" s="42" t="s">
        <v>7</v>
      </c>
      <c r="H35" s="26" t="s">
        <v>5</v>
      </c>
      <c r="I35" s="24" t="s">
        <v>9</v>
      </c>
      <c r="J35" s="24" t="s">
        <v>10</v>
      </c>
      <c r="K35" s="27">
        <v>70</v>
      </c>
      <c r="L35" s="70">
        <f>(($N35/2.39)/115)*1000</f>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row>
    <row r="36" spans="1:31" s="39" customFormat="1" ht="26.45">
      <c r="A36" s="56" t="s">
        <v>56</v>
      </c>
      <c r="B36" s="24" t="s">
        <v>66</v>
      </c>
      <c r="C36" s="24" t="s">
        <v>67</v>
      </c>
      <c r="D36" s="45" t="s">
        <v>101</v>
      </c>
      <c r="E36" s="45" t="s">
        <v>102</v>
      </c>
      <c r="F36" s="58" t="s">
        <v>61</v>
      </c>
      <c r="G36" s="42" t="s">
        <v>7</v>
      </c>
      <c r="H36" s="26" t="s">
        <v>5</v>
      </c>
      <c r="I36" s="24" t="s">
        <v>12</v>
      </c>
      <c r="J36" s="24" t="s">
        <v>10</v>
      </c>
      <c r="K36" s="27">
        <v>70</v>
      </c>
      <c r="L36" s="70">
        <f>(($N36/2.39)/115)*1000</f>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row>
    <row r="37" spans="1:31" s="39" customFormat="1" ht="26.45">
      <c r="A37" s="56" t="s">
        <v>56</v>
      </c>
      <c r="B37" s="24" t="s">
        <v>66</v>
      </c>
      <c r="C37" s="24" t="s">
        <v>67</v>
      </c>
      <c r="D37" s="45" t="s">
        <v>101</v>
      </c>
      <c r="E37" s="45" t="s">
        <v>102</v>
      </c>
      <c r="F37" s="58" t="s">
        <v>61</v>
      </c>
      <c r="G37" s="42" t="s">
        <v>7</v>
      </c>
      <c r="H37" s="26" t="s">
        <v>5</v>
      </c>
      <c r="I37" s="24" t="s">
        <v>9</v>
      </c>
      <c r="J37" s="24" t="s">
        <v>10</v>
      </c>
      <c r="K37" s="27">
        <v>70</v>
      </c>
      <c r="L37" s="70">
        <f>(($N37/2.39)/115)*1000</f>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row>
    <row r="38" spans="1:31" s="39" customFormat="1" ht="26.45">
      <c r="A38" s="56" t="s">
        <v>56</v>
      </c>
      <c r="B38" s="24" t="s">
        <v>66</v>
      </c>
      <c r="C38" s="24" t="s">
        <v>67</v>
      </c>
      <c r="D38" s="45" t="s">
        <v>101</v>
      </c>
      <c r="E38" s="45" t="s">
        <v>102</v>
      </c>
      <c r="F38" s="58" t="s">
        <v>61</v>
      </c>
      <c r="G38" s="42" t="s">
        <v>7</v>
      </c>
      <c r="H38" s="26" t="s">
        <v>5</v>
      </c>
      <c r="I38" s="24" t="s">
        <v>6</v>
      </c>
      <c r="J38" s="24" t="s">
        <v>10</v>
      </c>
      <c r="K38" s="27">
        <v>70</v>
      </c>
      <c r="L38" s="70">
        <f>(($N38/2.39)/115)*1000</f>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row>
    <row r="39" spans="1:31" s="39" customFormat="1" ht="26.65" hidden="1" customHeight="1">
      <c r="A39" s="61" t="s">
        <v>56</v>
      </c>
      <c r="B39" s="24" t="s">
        <v>93</v>
      </c>
      <c r="C39" s="24" t="s">
        <v>94</v>
      </c>
      <c r="D39" s="24" t="s">
        <v>95</v>
      </c>
      <c r="E39" s="24" t="s">
        <v>96</v>
      </c>
      <c r="F39" s="58" t="s">
        <v>61</v>
      </c>
      <c r="G39" s="42" t="s">
        <v>7</v>
      </c>
      <c r="H39" s="26" t="s">
        <v>8</v>
      </c>
      <c r="I39" s="24" t="s">
        <v>12</v>
      </c>
      <c r="J39" s="24" t="s">
        <v>10</v>
      </c>
      <c r="K39" s="27">
        <v>70</v>
      </c>
      <c r="L39" s="70">
        <f>(($N39/2.39)/115)*1000</f>
        <v>349.28142623249045</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row>
    <row r="40" spans="1:31" s="39" customFormat="1" ht="198" hidden="1">
      <c r="A40" s="56" t="s">
        <v>56</v>
      </c>
      <c r="B40" s="24" t="s">
        <v>84</v>
      </c>
      <c r="C40" s="24" t="s">
        <v>85</v>
      </c>
      <c r="D40" s="46" t="s">
        <v>104</v>
      </c>
      <c r="E40" s="46" t="s">
        <v>105</v>
      </c>
      <c r="F40" s="25" t="s">
        <v>106</v>
      </c>
      <c r="G40" s="42" t="s">
        <v>10</v>
      </c>
      <c r="H40" s="26" t="s">
        <v>13</v>
      </c>
      <c r="I40" s="24" t="s">
        <v>9</v>
      </c>
      <c r="J40" s="24" t="s">
        <v>10</v>
      </c>
      <c r="K40" s="27">
        <v>70</v>
      </c>
      <c r="L40" s="69">
        <f>N40*365</f>
        <v>345.14400000000001</v>
      </c>
      <c r="M40" s="24">
        <v>0</v>
      </c>
      <c r="N40" s="49">
        <f>(600*0.000197)*8</f>
        <v>0.9456</v>
      </c>
      <c r="O40" s="54" t="s">
        <v>381</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row>
    <row r="41" spans="1:31" s="39" customFormat="1" ht="26.65" customHeight="1">
      <c r="A41" s="56" t="s">
        <v>56</v>
      </c>
      <c r="B41" s="24" t="s">
        <v>66</v>
      </c>
      <c r="C41" s="24" t="s">
        <v>67</v>
      </c>
      <c r="D41" s="45" t="s">
        <v>101</v>
      </c>
      <c r="E41" s="45" t="s">
        <v>102</v>
      </c>
      <c r="F41" s="58" t="s">
        <v>61</v>
      </c>
      <c r="G41" s="42" t="s">
        <v>7</v>
      </c>
      <c r="H41" s="26" t="s">
        <v>5</v>
      </c>
      <c r="I41" s="24" t="s">
        <v>12</v>
      </c>
      <c r="J41" s="24" t="s">
        <v>10</v>
      </c>
      <c r="K41" s="27">
        <v>70</v>
      </c>
      <c r="L41" s="70">
        <f t="shared" ref="L41:L65" si="3">(($N41/2.39)/115)*1000</f>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row>
    <row r="42" spans="1:31" s="39" customFormat="1" ht="26.65" hidden="1" customHeight="1">
      <c r="A42" s="61" t="s">
        <v>56</v>
      </c>
      <c r="B42" s="24" t="s">
        <v>110</v>
      </c>
      <c r="C42" s="24" t="s">
        <v>111</v>
      </c>
      <c r="D42" s="24" t="s">
        <v>112</v>
      </c>
      <c r="E42" s="24" t="s">
        <v>113</v>
      </c>
      <c r="F42" s="25" t="s">
        <v>114</v>
      </c>
      <c r="G42" s="42" t="s">
        <v>10</v>
      </c>
      <c r="H42" s="26" t="s">
        <v>11</v>
      </c>
      <c r="I42" s="24" t="s">
        <v>9</v>
      </c>
      <c r="J42" s="24" t="s">
        <v>10</v>
      </c>
      <c r="K42" s="27">
        <v>70</v>
      </c>
      <c r="L42" s="70">
        <f t="shared" si="3"/>
        <v>312.89794433327268</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row>
    <row r="43" spans="1:31" s="39" customFormat="1" ht="26.65" customHeight="1">
      <c r="A43" s="56" t="s">
        <v>56</v>
      </c>
      <c r="B43" s="24" t="s">
        <v>66</v>
      </c>
      <c r="C43" s="24" t="s">
        <v>67</v>
      </c>
      <c r="D43" s="45" t="s">
        <v>101</v>
      </c>
      <c r="E43" s="45" t="s">
        <v>102</v>
      </c>
      <c r="F43" s="58" t="s">
        <v>61</v>
      </c>
      <c r="G43" s="42" t="s">
        <v>7</v>
      </c>
      <c r="H43" s="26" t="s">
        <v>5</v>
      </c>
      <c r="I43" s="24" t="s">
        <v>12</v>
      </c>
      <c r="J43" s="24" t="s">
        <v>10</v>
      </c>
      <c r="K43" s="27">
        <v>70</v>
      </c>
      <c r="L43" s="70">
        <f t="shared" si="3"/>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row>
    <row r="44" spans="1:31" s="39" customFormat="1" ht="26.65" customHeight="1">
      <c r="A44" s="61" t="s">
        <v>56</v>
      </c>
      <c r="B44" s="24" t="s">
        <v>75</v>
      </c>
      <c r="C44" s="24" t="s">
        <v>76</v>
      </c>
      <c r="D44" s="41" t="s">
        <v>116</v>
      </c>
      <c r="E44" s="41" t="s">
        <v>117</v>
      </c>
      <c r="F44" s="25" t="s">
        <v>79</v>
      </c>
      <c r="G44" s="42" t="s">
        <v>7</v>
      </c>
      <c r="H44" s="26" t="s">
        <v>5</v>
      </c>
      <c r="I44" s="24" t="s">
        <v>12</v>
      </c>
      <c r="J44" s="24" t="s">
        <v>10</v>
      </c>
      <c r="K44" s="27">
        <v>70</v>
      </c>
      <c r="L44" s="70">
        <f t="shared" si="3"/>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row>
    <row r="45" spans="1:31" s="39" customFormat="1" ht="39.6" customHeight="1">
      <c r="A45" s="56" t="s">
        <v>56</v>
      </c>
      <c r="B45" s="24" t="s">
        <v>75</v>
      </c>
      <c r="C45" s="24" t="s">
        <v>76</v>
      </c>
      <c r="D45" s="41" t="s">
        <v>119</v>
      </c>
      <c r="E45" s="41" t="s">
        <v>120</v>
      </c>
      <c r="F45" s="25" t="s">
        <v>121</v>
      </c>
      <c r="G45" s="42" t="s">
        <v>7</v>
      </c>
      <c r="H45" s="26" t="s">
        <v>5</v>
      </c>
      <c r="I45" s="24" t="s">
        <v>12</v>
      </c>
      <c r="J45" s="24" t="s">
        <v>10</v>
      </c>
      <c r="K45" s="27">
        <v>70</v>
      </c>
      <c r="L45" s="70">
        <f t="shared" si="3"/>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row>
    <row r="46" spans="1:31" s="39" customFormat="1" ht="39.6" hidden="1" customHeight="1">
      <c r="A46" s="61" t="s">
        <v>56</v>
      </c>
      <c r="B46" s="24" t="s">
        <v>93</v>
      </c>
      <c r="C46" s="24" t="s">
        <v>94</v>
      </c>
      <c r="D46" s="24" t="s">
        <v>123</v>
      </c>
      <c r="E46" s="24" t="s">
        <v>124</v>
      </c>
      <c r="F46" s="58" t="s">
        <v>61</v>
      </c>
      <c r="G46" s="42" t="s">
        <v>7</v>
      </c>
      <c r="H46" s="26" t="s">
        <v>8</v>
      </c>
      <c r="I46" s="24" t="s">
        <v>9</v>
      </c>
      <c r="J46" s="24" t="s">
        <v>10</v>
      </c>
      <c r="K46" s="27">
        <v>70</v>
      </c>
      <c r="L46" s="70">
        <f t="shared" si="3"/>
        <v>294.70620338366382</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row>
    <row r="47" spans="1:31" s="39" customFormat="1" ht="39.6" customHeight="1">
      <c r="A47" s="56" t="s">
        <v>56</v>
      </c>
      <c r="B47" s="24" t="s">
        <v>75</v>
      </c>
      <c r="C47" s="24" t="s">
        <v>76</v>
      </c>
      <c r="D47" s="41" t="s">
        <v>126</v>
      </c>
      <c r="E47" s="41" t="s">
        <v>127</v>
      </c>
      <c r="F47" s="58" t="s">
        <v>61</v>
      </c>
      <c r="G47" s="42" t="s">
        <v>7</v>
      </c>
      <c r="H47" s="26" t="s">
        <v>5</v>
      </c>
      <c r="I47" s="24" t="s">
        <v>12</v>
      </c>
      <c r="J47" s="24" t="s">
        <v>10</v>
      </c>
      <c r="K47" s="27">
        <v>70</v>
      </c>
      <c r="L47" s="70">
        <f t="shared" si="3"/>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row>
    <row r="48" spans="1:31" s="39" customFormat="1" ht="39.6" customHeight="1">
      <c r="A48" s="56" t="s">
        <v>56</v>
      </c>
      <c r="B48" s="24" t="s">
        <v>75</v>
      </c>
      <c r="C48" s="24" t="s">
        <v>76</v>
      </c>
      <c r="D48" s="41" t="s">
        <v>128</v>
      </c>
      <c r="E48" s="41" t="s">
        <v>129</v>
      </c>
      <c r="F48" s="58" t="s">
        <v>61</v>
      </c>
      <c r="G48" s="42" t="s">
        <v>7</v>
      </c>
      <c r="H48" s="26" t="s">
        <v>5</v>
      </c>
      <c r="I48" s="24" t="s">
        <v>12</v>
      </c>
      <c r="J48" s="24" t="s">
        <v>10</v>
      </c>
      <c r="K48" s="27">
        <v>70</v>
      </c>
      <c r="L48" s="70">
        <f t="shared" si="3"/>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row>
    <row r="49" spans="1:31" s="39" customFormat="1" ht="52.9">
      <c r="A49" s="56" t="s">
        <v>56</v>
      </c>
      <c r="B49" s="24" t="s">
        <v>75</v>
      </c>
      <c r="C49" s="24" t="s">
        <v>76</v>
      </c>
      <c r="D49" s="41" t="s">
        <v>130</v>
      </c>
      <c r="E49" s="41" t="s">
        <v>131</v>
      </c>
      <c r="F49" s="25" t="s">
        <v>132</v>
      </c>
      <c r="G49" s="42" t="s">
        <v>10</v>
      </c>
      <c r="H49" s="26" t="s">
        <v>5</v>
      </c>
      <c r="I49" s="24" t="s">
        <v>12</v>
      </c>
      <c r="J49" s="24" t="s">
        <v>10</v>
      </c>
      <c r="K49" s="27">
        <v>70</v>
      </c>
      <c r="L49" s="70">
        <f t="shared" si="3"/>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row>
    <row r="50" spans="1:31" s="39" customFormat="1" ht="39.6" customHeight="1">
      <c r="A50" s="56" t="s">
        <v>56</v>
      </c>
      <c r="B50" s="24" t="s">
        <v>75</v>
      </c>
      <c r="C50" s="24" t="s">
        <v>76</v>
      </c>
      <c r="D50" s="41" t="s">
        <v>135</v>
      </c>
      <c r="E50" s="41" t="s">
        <v>136</v>
      </c>
      <c r="F50" s="25" t="s">
        <v>137</v>
      </c>
      <c r="G50" s="42" t="s">
        <v>7</v>
      </c>
      <c r="H50" s="26" t="s">
        <v>5</v>
      </c>
      <c r="I50" s="24" t="s">
        <v>12</v>
      </c>
      <c r="J50" s="24" t="s">
        <v>10</v>
      </c>
      <c r="K50" s="27">
        <v>70</v>
      </c>
      <c r="L50" s="70">
        <f t="shared" si="3"/>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row>
    <row r="51" spans="1:31" s="39" customFormat="1" ht="26.65" hidden="1" customHeight="1">
      <c r="A51" s="61" t="s">
        <v>56</v>
      </c>
      <c r="B51" s="24" t="s">
        <v>93</v>
      </c>
      <c r="C51" s="24" t="s">
        <v>94</v>
      </c>
      <c r="D51" s="24" t="s">
        <v>123</v>
      </c>
      <c r="E51" s="24" t="s">
        <v>124</v>
      </c>
      <c r="F51" s="58" t="s">
        <v>61</v>
      </c>
      <c r="G51" s="42" t="s">
        <v>7</v>
      </c>
      <c r="H51" s="26" t="s">
        <v>8</v>
      </c>
      <c r="I51" s="24" t="s">
        <v>12</v>
      </c>
      <c r="J51" s="24" t="s">
        <v>10</v>
      </c>
      <c r="K51" s="27">
        <v>70</v>
      </c>
      <c r="L51" s="70">
        <f t="shared" si="3"/>
        <v>221.93923958522828</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row>
    <row r="52" spans="1:31" s="39" customFormat="1" ht="26.65" hidden="1" customHeight="1">
      <c r="A52" s="61" t="s">
        <v>56</v>
      </c>
      <c r="B52" s="24" t="s">
        <v>75</v>
      </c>
      <c r="C52" s="24" t="s">
        <v>76</v>
      </c>
      <c r="D52" s="41" t="s">
        <v>77</v>
      </c>
      <c r="E52" s="41" t="s">
        <v>78</v>
      </c>
      <c r="F52" s="25" t="s">
        <v>79</v>
      </c>
      <c r="G52" s="42" t="s">
        <v>7</v>
      </c>
      <c r="H52" s="26" t="s">
        <v>8</v>
      </c>
      <c r="I52" s="24" t="s">
        <v>12</v>
      </c>
      <c r="J52" s="24" t="s">
        <v>10</v>
      </c>
      <c r="K52" s="27">
        <v>70</v>
      </c>
      <c r="L52" s="70">
        <f t="shared" si="3"/>
        <v>214.66254320538474</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row>
    <row r="53" spans="1:31" s="39" customFormat="1" ht="26.45" hidden="1">
      <c r="A53" s="56" t="s">
        <v>56</v>
      </c>
      <c r="B53" s="24" t="s">
        <v>66</v>
      </c>
      <c r="C53" s="24" t="s">
        <v>67</v>
      </c>
      <c r="D53" s="45" t="s">
        <v>140</v>
      </c>
      <c r="E53" s="45" t="s">
        <v>141</v>
      </c>
      <c r="F53" s="58" t="s">
        <v>142</v>
      </c>
      <c r="G53" s="42" t="s">
        <v>7</v>
      </c>
      <c r="H53" s="26" t="s">
        <v>11</v>
      </c>
      <c r="I53" s="24" t="s">
        <v>9</v>
      </c>
      <c r="J53" s="24" t="s">
        <v>10</v>
      </c>
      <c r="K53" s="27">
        <v>70</v>
      </c>
      <c r="L53" s="70">
        <f t="shared" si="3"/>
        <v>211.02419501546296</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row>
    <row r="54" spans="1:31" s="39" customFormat="1" ht="26.65" customHeight="1">
      <c r="A54" s="56" t="s">
        <v>56</v>
      </c>
      <c r="B54" s="24" t="s">
        <v>75</v>
      </c>
      <c r="C54" s="24" t="s">
        <v>76</v>
      </c>
      <c r="D54" s="41" t="s">
        <v>144</v>
      </c>
      <c r="E54" s="41" t="s">
        <v>145</v>
      </c>
      <c r="F54" s="58" t="s">
        <v>61</v>
      </c>
      <c r="G54" s="42" t="s">
        <v>7</v>
      </c>
      <c r="H54" s="26" t="s">
        <v>5</v>
      </c>
      <c r="I54" s="24" t="s">
        <v>12</v>
      </c>
      <c r="J54" s="24" t="s">
        <v>10</v>
      </c>
      <c r="K54" s="27">
        <v>70</v>
      </c>
      <c r="L54" s="70">
        <f t="shared" si="3"/>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row>
    <row r="55" spans="1:31" s="39" customFormat="1" ht="26.65" customHeight="1">
      <c r="A55" s="61" t="s">
        <v>56</v>
      </c>
      <c r="B55" s="24" t="s">
        <v>75</v>
      </c>
      <c r="C55" s="24" t="s">
        <v>76</v>
      </c>
      <c r="D55" s="45" t="s">
        <v>146</v>
      </c>
      <c r="E55" s="45" t="s">
        <v>147</v>
      </c>
      <c r="F55" s="58" t="s">
        <v>61</v>
      </c>
      <c r="G55" s="42" t="s">
        <v>7</v>
      </c>
      <c r="H55" s="26" t="s">
        <v>5</v>
      </c>
      <c r="I55" s="24" t="s">
        <v>12</v>
      </c>
      <c r="J55" s="24" t="s">
        <v>7</v>
      </c>
      <c r="K55" s="27">
        <v>60</v>
      </c>
      <c r="L55" s="70">
        <f t="shared" si="3"/>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row>
    <row r="56" spans="1:31" s="39" customFormat="1" ht="26.65" hidden="1" customHeight="1">
      <c r="A56" s="61" t="s">
        <v>56</v>
      </c>
      <c r="B56" s="24" t="s">
        <v>110</v>
      </c>
      <c r="C56" s="24" t="s">
        <v>111</v>
      </c>
      <c r="D56" s="24" t="s">
        <v>112</v>
      </c>
      <c r="E56" s="24" t="s">
        <v>113</v>
      </c>
      <c r="F56" s="25" t="s">
        <v>114</v>
      </c>
      <c r="G56" s="42" t="s">
        <v>10</v>
      </c>
      <c r="H56" s="26" t="s">
        <v>11</v>
      </c>
      <c r="I56" s="24" t="s">
        <v>9</v>
      </c>
      <c r="J56" s="24" t="s">
        <v>10</v>
      </c>
      <c r="K56" s="27">
        <v>70</v>
      </c>
      <c r="L56" s="70">
        <f t="shared" si="3"/>
        <v>196.47080225577585</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row>
    <row r="57" spans="1:31" s="39" customFormat="1" ht="26.65" customHeight="1">
      <c r="A57" s="61" t="s">
        <v>56</v>
      </c>
      <c r="B57" s="24" t="s">
        <v>75</v>
      </c>
      <c r="C57" s="24" t="s">
        <v>76</v>
      </c>
      <c r="D57" s="45" t="s">
        <v>146</v>
      </c>
      <c r="E57" s="45" t="s">
        <v>147</v>
      </c>
      <c r="F57" s="58" t="s">
        <v>61</v>
      </c>
      <c r="G57" s="42" t="s">
        <v>7</v>
      </c>
      <c r="H57" s="26" t="s">
        <v>5</v>
      </c>
      <c r="I57" s="24" t="s">
        <v>9</v>
      </c>
      <c r="J57" s="24" t="s">
        <v>7</v>
      </c>
      <c r="K57" s="27">
        <v>50</v>
      </c>
      <c r="L57" s="70">
        <f t="shared" si="3"/>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row>
    <row r="58" spans="1:31" s="39" customFormat="1" ht="26.65" hidden="1" customHeight="1">
      <c r="A58" s="61" t="s">
        <v>56</v>
      </c>
      <c r="B58" s="24" t="s">
        <v>57</v>
      </c>
      <c r="C58" s="24" t="s">
        <v>58</v>
      </c>
      <c r="D58" s="45" t="s">
        <v>150</v>
      </c>
      <c r="E58" s="45" t="s">
        <v>151</v>
      </c>
      <c r="F58" s="25" t="s">
        <v>152</v>
      </c>
      <c r="G58" s="42" t="s">
        <v>10</v>
      </c>
      <c r="H58" s="26" t="s">
        <v>8</v>
      </c>
      <c r="I58" s="24" t="s">
        <v>9</v>
      </c>
      <c r="J58" s="24" t="s">
        <v>10</v>
      </c>
      <c r="K58" s="27">
        <v>70</v>
      </c>
      <c r="L58" s="70">
        <f t="shared" si="3"/>
        <v>171.7300345643078</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row>
    <row r="59" spans="1:31" s="39" customFormat="1" ht="26.65" hidden="1" customHeight="1">
      <c r="A59" s="61" t="s">
        <v>56</v>
      </c>
      <c r="B59" s="24" t="s">
        <v>75</v>
      </c>
      <c r="C59" s="24" t="s">
        <v>76</v>
      </c>
      <c r="D59" s="41" t="s">
        <v>77</v>
      </c>
      <c r="E59" s="41" t="s">
        <v>78</v>
      </c>
      <c r="F59" s="25" t="s">
        <v>79</v>
      </c>
      <c r="G59" s="42" t="s">
        <v>7</v>
      </c>
      <c r="H59" s="26" t="s">
        <v>11</v>
      </c>
      <c r="I59" s="24" t="s">
        <v>9</v>
      </c>
      <c r="J59" s="24" t="s">
        <v>10</v>
      </c>
      <c r="K59" s="27">
        <v>70</v>
      </c>
      <c r="L59" s="70">
        <f t="shared" si="3"/>
        <v>171.00236492632345</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row>
    <row r="60" spans="1:31" s="39" customFormat="1" ht="39.6" customHeight="1">
      <c r="A60" s="61" t="s">
        <v>56</v>
      </c>
      <c r="B60" s="24" t="s">
        <v>75</v>
      </c>
      <c r="C60" s="24" t="s">
        <v>76</v>
      </c>
      <c r="D60" s="45" t="s">
        <v>146</v>
      </c>
      <c r="E60" s="45" t="s">
        <v>147</v>
      </c>
      <c r="F60" s="58" t="s">
        <v>61</v>
      </c>
      <c r="G60" s="42" t="s">
        <v>7</v>
      </c>
      <c r="H60" s="26" t="s">
        <v>5</v>
      </c>
      <c r="I60" s="24" t="s">
        <v>6</v>
      </c>
      <c r="J60" s="24" t="s">
        <v>7</v>
      </c>
      <c r="K60" s="27">
        <v>50</v>
      </c>
      <c r="L60" s="70">
        <f t="shared" si="3"/>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row>
    <row r="61" spans="1:31" s="39" customFormat="1" ht="39.6" customHeight="1">
      <c r="A61" s="61" t="s">
        <v>56</v>
      </c>
      <c r="B61" s="24" t="s">
        <v>75</v>
      </c>
      <c r="C61" s="24" t="s">
        <v>76</v>
      </c>
      <c r="D61" s="45" t="s">
        <v>146</v>
      </c>
      <c r="E61" s="45" t="s">
        <v>147</v>
      </c>
      <c r="F61" s="58" t="s">
        <v>61</v>
      </c>
      <c r="G61" s="42" t="s">
        <v>7</v>
      </c>
      <c r="H61" s="26" t="s">
        <v>5</v>
      </c>
      <c r="I61" s="24" t="s">
        <v>12</v>
      </c>
      <c r="J61" s="24" t="s">
        <v>7</v>
      </c>
      <c r="K61" s="27">
        <v>60</v>
      </c>
      <c r="L61" s="70">
        <f t="shared" si="3"/>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row>
    <row r="62" spans="1:31" s="39" customFormat="1" ht="39.6" hidden="1" customHeight="1">
      <c r="A62" s="61" t="s">
        <v>56</v>
      </c>
      <c r="B62" s="24" t="s">
        <v>93</v>
      </c>
      <c r="C62" s="24" t="s">
        <v>94</v>
      </c>
      <c r="D62" s="24" t="s">
        <v>123</v>
      </c>
      <c r="E62" s="24" t="s">
        <v>124</v>
      </c>
      <c r="F62" s="58" t="s">
        <v>61</v>
      </c>
      <c r="G62" s="42" t="s">
        <v>7</v>
      </c>
      <c r="H62" s="26" t="s">
        <v>8</v>
      </c>
      <c r="I62" s="24" t="s">
        <v>6</v>
      </c>
      <c r="J62" s="24" t="s">
        <v>10</v>
      </c>
      <c r="K62" s="27">
        <v>70</v>
      </c>
      <c r="L62" s="70">
        <f t="shared" si="3"/>
        <v>160.08732035655811</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row>
    <row r="63" spans="1:31" s="39" customFormat="1" ht="37.5" customHeight="1">
      <c r="A63" s="61" t="s">
        <v>56</v>
      </c>
      <c r="B63" s="24" t="s">
        <v>75</v>
      </c>
      <c r="C63" s="24" t="s">
        <v>76</v>
      </c>
      <c r="D63" s="45" t="s">
        <v>146</v>
      </c>
      <c r="E63" s="45" t="s">
        <v>147</v>
      </c>
      <c r="F63" s="58" t="s">
        <v>61</v>
      </c>
      <c r="G63" s="42" t="s">
        <v>7</v>
      </c>
      <c r="H63" s="26" t="s">
        <v>5</v>
      </c>
      <c r="I63" s="24" t="s">
        <v>9</v>
      </c>
      <c r="J63" s="24" t="s">
        <v>7</v>
      </c>
      <c r="K63" s="27">
        <v>50</v>
      </c>
      <c r="L63" s="70">
        <f t="shared" si="3"/>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row>
    <row r="64" spans="1:31" s="39" customFormat="1" ht="39.6" hidden="1" customHeight="1">
      <c r="A64" s="61" t="s">
        <v>56</v>
      </c>
      <c r="B64" s="24" t="s">
        <v>93</v>
      </c>
      <c r="C64" s="24" t="s">
        <v>94</v>
      </c>
      <c r="D64" s="24" t="s">
        <v>95</v>
      </c>
      <c r="E64" s="24" t="s">
        <v>96</v>
      </c>
      <c r="F64" s="58" t="s">
        <v>61</v>
      </c>
      <c r="G64" s="42" t="s">
        <v>7</v>
      </c>
      <c r="H64" s="26" t="s">
        <v>8</v>
      </c>
      <c r="I64" s="24" t="s">
        <v>9</v>
      </c>
      <c r="J64" s="24" t="s">
        <v>10</v>
      </c>
      <c r="K64" s="27">
        <v>70</v>
      </c>
      <c r="L64" s="70">
        <f t="shared" si="3"/>
        <v>152.81062397671454</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row>
    <row r="65" spans="1:31" s="39" customFormat="1" ht="26.65" hidden="1" customHeight="1">
      <c r="A65" s="61" t="s">
        <v>56</v>
      </c>
      <c r="B65" s="24" t="s">
        <v>75</v>
      </c>
      <c r="C65" s="24" t="s">
        <v>76</v>
      </c>
      <c r="D65" s="41" t="s">
        <v>77</v>
      </c>
      <c r="E65" s="41" t="s">
        <v>78</v>
      </c>
      <c r="F65" s="25" t="s">
        <v>79</v>
      </c>
      <c r="G65" s="42" t="s">
        <v>7</v>
      </c>
      <c r="H65" s="26" t="s">
        <v>11</v>
      </c>
      <c r="I65" s="24" t="s">
        <v>9</v>
      </c>
      <c r="J65" s="38" t="s">
        <v>10</v>
      </c>
      <c r="K65" s="53">
        <v>70</v>
      </c>
      <c r="L65" s="70">
        <f t="shared" si="3"/>
        <v>149.1722757867928</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row>
    <row r="66" spans="1:31" s="39" customFormat="1" ht="198" hidden="1">
      <c r="A66" s="56" t="s">
        <v>56</v>
      </c>
      <c r="B66" s="24" t="s">
        <v>84</v>
      </c>
      <c r="C66" s="24" t="s">
        <v>85</v>
      </c>
      <c r="D66" s="46" t="s">
        <v>104</v>
      </c>
      <c r="E66" s="46" t="s">
        <v>105</v>
      </c>
      <c r="F66" s="25" t="s">
        <v>106</v>
      </c>
      <c r="G66" s="42" t="s">
        <v>10</v>
      </c>
      <c r="H66" s="26" t="s">
        <v>13</v>
      </c>
      <c r="I66" s="24" t="s">
        <v>12</v>
      </c>
      <c r="J66" s="38" t="s">
        <v>10</v>
      </c>
      <c r="K66" s="53">
        <v>70</v>
      </c>
      <c r="L66" s="69">
        <f>N66*365</f>
        <v>143.80999999999997</v>
      </c>
      <c r="M66" s="24">
        <v>0</v>
      </c>
      <c r="N66" s="75">
        <f>(200*0.000197)*10</f>
        <v>0.39399999999999996</v>
      </c>
      <c r="O66" s="54" t="s">
        <v>382</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row>
    <row r="67" spans="1:31" s="39" customFormat="1" ht="26.65" customHeight="1">
      <c r="A67" s="61" t="s">
        <v>56</v>
      </c>
      <c r="B67" s="24" t="s">
        <v>75</v>
      </c>
      <c r="C67" s="24" t="s">
        <v>76</v>
      </c>
      <c r="D67" s="45" t="s">
        <v>146</v>
      </c>
      <c r="E67" s="45" t="s">
        <v>147</v>
      </c>
      <c r="F67" s="58" t="s">
        <v>61</v>
      </c>
      <c r="G67" s="42" t="s">
        <v>7</v>
      </c>
      <c r="H67" s="26" t="s">
        <v>5</v>
      </c>
      <c r="I67" s="24" t="s">
        <v>6</v>
      </c>
      <c r="J67" s="38" t="s">
        <v>7</v>
      </c>
      <c r="K67" s="53">
        <v>50</v>
      </c>
      <c r="L67" s="70">
        <f t="shared" ref="L67:L130" si="4">(($N67/2.39)/115)*1000</f>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row>
    <row r="68" spans="1:31" s="39" customFormat="1" ht="26.65" customHeight="1">
      <c r="A68" s="61" t="s">
        <v>56</v>
      </c>
      <c r="B68" s="24" t="s">
        <v>75</v>
      </c>
      <c r="C68" s="24" t="s">
        <v>76</v>
      </c>
      <c r="D68" s="45" t="s">
        <v>146</v>
      </c>
      <c r="E68" s="45" t="s">
        <v>147</v>
      </c>
      <c r="F68" s="58" t="s">
        <v>61</v>
      </c>
      <c r="G68" s="42" t="s">
        <v>7</v>
      </c>
      <c r="H68" s="26" t="s">
        <v>5</v>
      </c>
      <c r="I68" s="24" t="s">
        <v>12</v>
      </c>
      <c r="J68" s="38" t="s">
        <v>7</v>
      </c>
      <c r="K68" s="53">
        <v>60</v>
      </c>
      <c r="L68" s="70">
        <f t="shared" si="4"/>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row>
    <row r="69" spans="1:31" s="39" customFormat="1" ht="26.65" hidden="1" customHeight="1">
      <c r="A69" s="61" t="s">
        <v>56</v>
      </c>
      <c r="B69" s="24" t="s">
        <v>93</v>
      </c>
      <c r="C69" s="24" t="s">
        <v>94</v>
      </c>
      <c r="D69" s="24" t="s">
        <v>123</v>
      </c>
      <c r="E69" s="24" t="s">
        <v>124</v>
      </c>
      <c r="F69" s="58" t="s">
        <v>61</v>
      </c>
      <c r="G69" s="42" t="s">
        <v>7</v>
      </c>
      <c r="H69" s="26" t="s">
        <v>11</v>
      </c>
      <c r="I69" s="24" t="s">
        <v>12</v>
      </c>
      <c r="J69" s="38" t="s">
        <v>10</v>
      </c>
      <c r="K69" s="53">
        <v>70</v>
      </c>
      <c r="L69" s="70">
        <f t="shared" si="4"/>
        <v>130.98053483718391</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row>
    <row r="70" spans="1:31" s="39" customFormat="1" ht="39.6" hidden="1" customHeight="1">
      <c r="A70" s="61" t="s">
        <v>56</v>
      </c>
      <c r="B70" s="24" t="s">
        <v>75</v>
      </c>
      <c r="C70" s="24" t="s">
        <v>76</v>
      </c>
      <c r="D70" s="41" t="s">
        <v>77</v>
      </c>
      <c r="E70" s="41" t="s">
        <v>78</v>
      </c>
      <c r="F70" s="25" t="s">
        <v>79</v>
      </c>
      <c r="G70" s="42" t="s">
        <v>7</v>
      </c>
      <c r="H70" s="26" t="s">
        <v>8</v>
      </c>
      <c r="I70" s="24" t="s">
        <v>9</v>
      </c>
      <c r="J70" s="38" t="s">
        <v>10</v>
      </c>
      <c r="K70" s="53">
        <v>70</v>
      </c>
      <c r="L70" s="70">
        <f t="shared" si="4"/>
        <v>127.34218664726212</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row>
    <row r="71" spans="1:31" s="39" customFormat="1" ht="39.6" hidden="1" customHeight="1">
      <c r="A71" s="61" t="s">
        <v>56</v>
      </c>
      <c r="B71" s="24" t="s">
        <v>57</v>
      </c>
      <c r="C71" s="24" t="s">
        <v>58</v>
      </c>
      <c r="D71" s="45" t="s">
        <v>59</v>
      </c>
      <c r="E71" s="45" t="s">
        <v>60</v>
      </c>
      <c r="F71" s="58" t="s">
        <v>61</v>
      </c>
      <c r="G71" s="42" t="s">
        <v>10</v>
      </c>
      <c r="H71" s="26" t="s">
        <v>8</v>
      </c>
      <c r="I71" s="24" t="s">
        <v>6</v>
      </c>
      <c r="J71" s="38" t="s">
        <v>10</v>
      </c>
      <c r="K71" s="53">
        <v>70</v>
      </c>
      <c r="L71" s="70">
        <f t="shared" si="4"/>
        <v>127.34218664726212</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row>
    <row r="72" spans="1:31" s="39" customFormat="1" ht="39.6" customHeight="1">
      <c r="A72" s="61" t="s">
        <v>56</v>
      </c>
      <c r="B72" s="24" t="s">
        <v>75</v>
      </c>
      <c r="C72" s="24" t="s">
        <v>76</v>
      </c>
      <c r="D72" s="45" t="s">
        <v>146</v>
      </c>
      <c r="E72" s="45" t="s">
        <v>147</v>
      </c>
      <c r="F72" s="58" t="s">
        <v>61</v>
      </c>
      <c r="G72" s="42" t="s">
        <v>7</v>
      </c>
      <c r="H72" s="26" t="s">
        <v>5</v>
      </c>
      <c r="I72" s="24" t="s">
        <v>12</v>
      </c>
      <c r="J72" s="38" t="s">
        <v>7</v>
      </c>
      <c r="K72" s="53">
        <v>60</v>
      </c>
      <c r="L72" s="70">
        <f t="shared" si="4"/>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row>
    <row r="73" spans="1:31" s="39" customFormat="1" ht="39.6" hidden="1" customHeight="1">
      <c r="A73" s="61" t="s">
        <v>56</v>
      </c>
      <c r="B73" s="24" t="s">
        <v>75</v>
      </c>
      <c r="C73" s="24" t="s">
        <v>76</v>
      </c>
      <c r="D73" s="41" t="s">
        <v>77</v>
      </c>
      <c r="E73" s="41" t="s">
        <v>78</v>
      </c>
      <c r="F73" s="25" t="s">
        <v>79</v>
      </c>
      <c r="G73" s="42" t="s">
        <v>7</v>
      </c>
      <c r="H73" s="26" t="s">
        <v>8</v>
      </c>
      <c r="I73" s="24" t="s">
        <v>9</v>
      </c>
      <c r="J73" s="38" t="s">
        <v>10</v>
      </c>
      <c r="K73" s="53">
        <v>70</v>
      </c>
      <c r="L73" s="70">
        <f t="shared" si="4"/>
        <v>123.70383845734035</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row>
    <row r="74" spans="1:31" s="39" customFormat="1" ht="39.6" customHeight="1">
      <c r="A74" s="61" t="s">
        <v>56</v>
      </c>
      <c r="B74" s="24" t="s">
        <v>75</v>
      </c>
      <c r="C74" s="24" t="s">
        <v>76</v>
      </c>
      <c r="D74" s="45" t="s">
        <v>146</v>
      </c>
      <c r="E74" s="45" t="s">
        <v>147</v>
      </c>
      <c r="F74" s="58" t="s">
        <v>61</v>
      </c>
      <c r="G74" s="42" t="s">
        <v>7</v>
      </c>
      <c r="H74" s="26" t="s">
        <v>5</v>
      </c>
      <c r="I74" s="24" t="s">
        <v>9</v>
      </c>
      <c r="J74" s="38" t="s">
        <v>7</v>
      </c>
      <c r="K74" s="53">
        <v>50</v>
      </c>
      <c r="L74" s="70">
        <f t="shared" si="4"/>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row>
    <row r="75" spans="1:31" s="39" customFormat="1" ht="39.6" hidden="1" customHeight="1">
      <c r="A75" s="61" t="s">
        <v>56</v>
      </c>
      <c r="B75" s="24" t="s">
        <v>75</v>
      </c>
      <c r="C75" s="24" t="s">
        <v>76</v>
      </c>
      <c r="D75" s="41" t="s">
        <v>77</v>
      </c>
      <c r="E75" s="41" t="s">
        <v>78</v>
      </c>
      <c r="F75" s="25" t="s">
        <v>79</v>
      </c>
      <c r="G75" s="42" t="s">
        <v>7</v>
      </c>
      <c r="H75" s="26" t="s">
        <v>8</v>
      </c>
      <c r="I75" s="24" t="s">
        <v>6</v>
      </c>
      <c r="J75" s="38" t="s">
        <v>10</v>
      </c>
      <c r="K75" s="53">
        <v>70</v>
      </c>
      <c r="L75" s="70">
        <f t="shared" si="4"/>
        <v>112.78879388757503</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row>
    <row r="76" spans="1:31" s="39" customFormat="1" ht="26.65" customHeight="1">
      <c r="A76" s="61" t="s">
        <v>56</v>
      </c>
      <c r="B76" s="24" t="s">
        <v>75</v>
      </c>
      <c r="C76" s="24" t="s">
        <v>76</v>
      </c>
      <c r="D76" s="45" t="s">
        <v>146</v>
      </c>
      <c r="E76" s="45" t="s">
        <v>147</v>
      </c>
      <c r="F76" s="58" t="s">
        <v>61</v>
      </c>
      <c r="G76" s="42" t="s">
        <v>7</v>
      </c>
      <c r="H76" s="26" t="s">
        <v>5</v>
      </c>
      <c r="I76" s="24" t="s">
        <v>12</v>
      </c>
      <c r="J76" s="38" t="s">
        <v>7</v>
      </c>
      <c r="K76" s="53">
        <v>60</v>
      </c>
      <c r="L76" s="70">
        <f t="shared" si="4"/>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row>
    <row r="77" spans="1:31" s="39" customFormat="1" ht="26.65" hidden="1" customHeight="1">
      <c r="A77" s="61" t="s">
        <v>56</v>
      </c>
      <c r="B77" s="24" t="s">
        <v>93</v>
      </c>
      <c r="C77" s="24" t="s">
        <v>94</v>
      </c>
      <c r="D77" s="24" t="s">
        <v>95</v>
      </c>
      <c r="E77" s="24" t="s">
        <v>96</v>
      </c>
      <c r="F77" s="58" t="s">
        <v>61</v>
      </c>
      <c r="G77" s="42" t="s">
        <v>7</v>
      </c>
      <c r="H77" s="26" t="s">
        <v>8</v>
      </c>
      <c r="I77" s="24" t="s">
        <v>6</v>
      </c>
      <c r="J77" s="38" t="s">
        <v>10</v>
      </c>
      <c r="K77" s="53">
        <v>70</v>
      </c>
      <c r="L77" s="70">
        <f t="shared" si="4"/>
        <v>112.78879388757503</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row>
    <row r="78" spans="1:31" s="39" customFormat="1" ht="26.65" customHeight="1">
      <c r="A78" s="56" t="s">
        <v>56</v>
      </c>
      <c r="B78" s="24" t="s">
        <v>75</v>
      </c>
      <c r="C78" s="24" t="s">
        <v>76</v>
      </c>
      <c r="D78" s="41" t="s">
        <v>165</v>
      </c>
      <c r="E78" s="41" t="s">
        <v>166</v>
      </c>
      <c r="F78" s="58" t="s">
        <v>61</v>
      </c>
      <c r="G78" s="42" t="s">
        <v>7</v>
      </c>
      <c r="H78" s="26" t="s">
        <v>5</v>
      </c>
      <c r="I78" s="24" t="s">
        <v>12</v>
      </c>
      <c r="J78" s="38" t="s">
        <v>7</v>
      </c>
      <c r="K78" s="53">
        <v>60</v>
      </c>
      <c r="L78" s="70">
        <f t="shared" si="4"/>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row>
    <row r="79" spans="1:31" s="39" customFormat="1" ht="52.9">
      <c r="A79" s="56" t="s">
        <v>56</v>
      </c>
      <c r="B79" s="24" t="s">
        <v>75</v>
      </c>
      <c r="C79" s="24" t="s">
        <v>76</v>
      </c>
      <c r="D79" s="41" t="s">
        <v>165</v>
      </c>
      <c r="E79" s="41" t="s">
        <v>166</v>
      </c>
      <c r="F79" s="58" t="s">
        <v>61</v>
      </c>
      <c r="G79" s="42" t="s">
        <v>7</v>
      </c>
      <c r="H79" s="26" t="s">
        <v>5</v>
      </c>
      <c r="I79" s="24" t="s">
        <v>9</v>
      </c>
      <c r="J79" s="38" t="s">
        <v>7</v>
      </c>
      <c r="K79" s="53">
        <v>50</v>
      </c>
      <c r="L79" s="70">
        <f t="shared" si="4"/>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row>
    <row r="80" spans="1:31" s="39" customFormat="1" ht="52.9">
      <c r="A80" s="56" t="s">
        <v>56</v>
      </c>
      <c r="B80" s="24" t="s">
        <v>75</v>
      </c>
      <c r="C80" s="24" t="s">
        <v>76</v>
      </c>
      <c r="D80" s="41" t="s">
        <v>165</v>
      </c>
      <c r="E80" s="41" t="s">
        <v>166</v>
      </c>
      <c r="F80" s="58" t="s">
        <v>61</v>
      </c>
      <c r="G80" s="42" t="s">
        <v>7</v>
      </c>
      <c r="H80" s="26" t="s">
        <v>5</v>
      </c>
      <c r="I80" s="24" t="s">
        <v>6</v>
      </c>
      <c r="J80" s="38" t="s">
        <v>7</v>
      </c>
      <c r="K80" s="53">
        <v>50</v>
      </c>
      <c r="L80" s="70">
        <f t="shared" si="4"/>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row>
    <row r="81" spans="1:31" s="39" customFormat="1" ht="26.65" customHeight="1">
      <c r="A81" s="56" t="s">
        <v>56</v>
      </c>
      <c r="B81" s="24" t="s">
        <v>75</v>
      </c>
      <c r="C81" s="24" t="s">
        <v>76</v>
      </c>
      <c r="D81" s="41" t="s">
        <v>165</v>
      </c>
      <c r="E81" s="41" t="s">
        <v>166</v>
      </c>
      <c r="F81" s="58" t="s">
        <v>61</v>
      </c>
      <c r="G81" s="42" t="s">
        <v>7</v>
      </c>
      <c r="H81" s="26" t="s">
        <v>5</v>
      </c>
      <c r="I81" s="24" t="s">
        <v>12</v>
      </c>
      <c r="J81" s="38" t="s">
        <v>7</v>
      </c>
      <c r="K81" s="53">
        <v>60</v>
      </c>
      <c r="L81" s="70">
        <f t="shared" si="4"/>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row>
    <row r="82" spans="1:31" s="39" customFormat="1" ht="52.9">
      <c r="A82" s="56" t="s">
        <v>56</v>
      </c>
      <c r="B82" s="24" t="s">
        <v>75</v>
      </c>
      <c r="C82" s="24" t="s">
        <v>76</v>
      </c>
      <c r="D82" s="41" t="s">
        <v>165</v>
      </c>
      <c r="E82" s="41" t="s">
        <v>166</v>
      </c>
      <c r="F82" s="58" t="s">
        <v>61</v>
      </c>
      <c r="G82" s="42" t="s">
        <v>7</v>
      </c>
      <c r="H82" s="26" t="s">
        <v>5</v>
      </c>
      <c r="I82" s="24" t="s">
        <v>9</v>
      </c>
      <c r="J82" s="38" t="s">
        <v>7</v>
      </c>
      <c r="K82" s="53">
        <v>50</v>
      </c>
      <c r="L82" s="70">
        <f t="shared" si="4"/>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row>
    <row r="83" spans="1:31" s="39" customFormat="1" ht="26.65" hidden="1" customHeight="1">
      <c r="A83" s="61" t="s">
        <v>56</v>
      </c>
      <c r="B83" s="24" t="s">
        <v>75</v>
      </c>
      <c r="C83" s="24" t="s">
        <v>76</v>
      </c>
      <c r="D83" s="41" t="s">
        <v>77</v>
      </c>
      <c r="E83" s="41" t="s">
        <v>78</v>
      </c>
      <c r="F83" s="25" t="s">
        <v>79</v>
      </c>
      <c r="G83" s="42" t="s">
        <v>7</v>
      </c>
      <c r="H83" s="26" t="s">
        <v>8</v>
      </c>
      <c r="I83" s="24" t="s">
        <v>6</v>
      </c>
      <c r="J83" s="38" t="s">
        <v>10</v>
      </c>
      <c r="K83" s="53">
        <v>70</v>
      </c>
      <c r="L83" s="70">
        <f t="shared" si="4"/>
        <v>105.51209750773148</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row>
    <row r="84" spans="1:31" s="39" customFormat="1" ht="26.65" customHeight="1">
      <c r="A84" s="56" t="s">
        <v>56</v>
      </c>
      <c r="B84" s="24" t="s">
        <v>75</v>
      </c>
      <c r="C84" s="24" t="s">
        <v>76</v>
      </c>
      <c r="D84" s="41" t="s">
        <v>165</v>
      </c>
      <c r="E84" s="41" t="s">
        <v>166</v>
      </c>
      <c r="F84" s="58" t="s">
        <v>61</v>
      </c>
      <c r="G84" s="42" t="s">
        <v>7</v>
      </c>
      <c r="H84" s="26" t="s">
        <v>5</v>
      </c>
      <c r="I84" s="24" t="s">
        <v>6</v>
      </c>
      <c r="J84" s="38" t="s">
        <v>7</v>
      </c>
      <c r="K84" s="53">
        <v>50</v>
      </c>
      <c r="L84" s="70">
        <f t="shared" si="4"/>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row>
    <row r="85" spans="1:31" s="39" customFormat="1" ht="39.6" customHeight="1">
      <c r="A85" s="56" t="s">
        <v>56</v>
      </c>
      <c r="B85" s="24" t="s">
        <v>75</v>
      </c>
      <c r="C85" s="24" t="s">
        <v>76</v>
      </c>
      <c r="D85" s="41" t="s">
        <v>165</v>
      </c>
      <c r="E85" s="41" t="s">
        <v>166</v>
      </c>
      <c r="F85" s="58" t="s">
        <v>61</v>
      </c>
      <c r="G85" s="42" t="s">
        <v>7</v>
      </c>
      <c r="H85" s="26" t="s">
        <v>5</v>
      </c>
      <c r="I85" s="24" t="s">
        <v>12</v>
      </c>
      <c r="J85" s="38" t="s">
        <v>7</v>
      </c>
      <c r="K85" s="53">
        <v>60</v>
      </c>
      <c r="L85" s="70">
        <f t="shared" si="4"/>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row>
    <row r="86" spans="1:31" s="39" customFormat="1" ht="39.6" hidden="1" customHeight="1">
      <c r="A86" s="61" t="s">
        <v>56</v>
      </c>
      <c r="B86" s="24" t="s">
        <v>93</v>
      </c>
      <c r="C86" s="24" t="s">
        <v>94</v>
      </c>
      <c r="D86" s="24" t="s">
        <v>123</v>
      </c>
      <c r="E86" s="24" t="s">
        <v>124</v>
      </c>
      <c r="F86" s="58" t="s">
        <v>61</v>
      </c>
      <c r="G86" s="42" t="s">
        <v>7</v>
      </c>
      <c r="H86" s="26" t="s">
        <v>11</v>
      </c>
      <c r="I86" s="24" t="s">
        <v>9</v>
      </c>
      <c r="J86" s="38" t="s">
        <v>10</v>
      </c>
      <c r="K86" s="53">
        <v>70</v>
      </c>
      <c r="L86" s="70">
        <f t="shared" si="4"/>
        <v>98.235401127887926</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row>
    <row r="87" spans="1:31" s="39" customFormat="1" ht="26.45" hidden="1">
      <c r="A87" s="56" t="s">
        <v>56</v>
      </c>
      <c r="B87" s="24" t="s">
        <v>66</v>
      </c>
      <c r="C87" s="24" t="s">
        <v>67</v>
      </c>
      <c r="D87" s="45" t="s">
        <v>140</v>
      </c>
      <c r="E87" s="45" t="s">
        <v>141</v>
      </c>
      <c r="F87" s="58" t="s">
        <v>142</v>
      </c>
      <c r="G87" s="42" t="s">
        <v>7</v>
      </c>
      <c r="H87" s="26" t="s">
        <v>11</v>
      </c>
      <c r="I87" s="24" t="s">
        <v>6</v>
      </c>
      <c r="J87" s="38" t="s">
        <v>10</v>
      </c>
      <c r="K87" s="53">
        <v>70</v>
      </c>
      <c r="L87" s="70">
        <f t="shared" si="4"/>
        <v>94.597052937966168</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row>
    <row r="88" spans="1:31" s="39" customFormat="1" ht="39.6" customHeight="1">
      <c r="A88" s="56" t="s">
        <v>56</v>
      </c>
      <c r="B88" s="24" t="s">
        <v>75</v>
      </c>
      <c r="C88" s="24" t="s">
        <v>76</v>
      </c>
      <c r="D88" s="41" t="s">
        <v>165</v>
      </c>
      <c r="E88" s="41" t="s">
        <v>166</v>
      </c>
      <c r="F88" s="58" t="s">
        <v>61</v>
      </c>
      <c r="G88" s="42" t="s">
        <v>7</v>
      </c>
      <c r="H88" s="26" t="s">
        <v>5</v>
      </c>
      <c r="I88" s="24" t="s">
        <v>9</v>
      </c>
      <c r="J88" s="38" t="s">
        <v>7</v>
      </c>
      <c r="K88" s="53">
        <v>50</v>
      </c>
      <c r="L88" s="70">
        <f t="shared" si="4"/>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row>
    <row r="89" spans="1:31" s="39" customFormat="1" ht="39.6" customHeight="1">
      <c r="A89" s="56" t="s">
        <v>56</v>
      </c>
      <c r="B89" s="24" t="s">
        <v>75</v>
      </c>
      <c r="C89" s="24" t="s">
        <v>76</v>
      </c>
      <c r="D89" s="41" t="s">
        <v>165</v>
      </c>
      <c r="E89" s="41" t="s">
        <v>166</v>
      </c>
      <c r="F89" s="58" t="s">
        <v>61</v>
      </c>
      <c r="G89" s="42" t="s">
        <v>7</v>
      </c>
      <c r="H89" s="26" t="s">
        <v>5</v>
      </c>
      <c r="I89" s="24" t="s">
        <v>6</v>
      </c>
      <c r="J89" s="38" t="s">
        <v>7</v>
      </c>
      <c r="K89" s="53">
        <v>50</v>
      </c>
      <c r="L89" s="70">
        <f t="shared" si="4"/>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row>
    <row r="90" spans="1:31" s="39" customFormat="1" ht="39.6" hidden="1" customHeight="1">
      <c r="A90" s="61" t="s">
        <v>56</v>
      </c>
      <c r="B90" s="24" t="s">
        <v>93</v>
      </c>
      <c r="C90" s="24" t="s">
        <v>94</v>
      </c>
      <c r="D90" s="24" t="s">
        <v>95</v>
      </c>
      <c r="E90" s="24" t="s">
        <v>96</v>
      </c>
      <c r="F90" s="58" t="s">
        <v>61</v>
      </c>
      <c r="G90" s="42" t="s">
        <v>7</v>
      </c>
      <c r="H90" s="26" t="s">
        <v>8</v>
      </c>
      <c r="I90" s="24" t="s">
        <v>12</v>
      </c>
      <c r="J90" s="38" t="s">
        <v>10</v>
      </c>
      <c r="K90" s="53">
        <v>70</v>
      </c>
      <c r="L90" s="70">
        <f t="shared" si="4"/>
        <v>90.958704748044383</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row>
    <row r="91" spans="1:31" s="39" customFormat="1" ht="26.65" customHeight="1">
      <c r="A91" s="56" t="s">
        <v>56</v>
      </c>
      <c r="B91" s="24" t="s">
        <v>75</v>
      </c>
      <c r="C91" s="24" t="s">
        <v>76</v>
      </c>
      <c r="D91" s="41" t="s">
        <v>165</v>
      </c>
      <c r="E91" s="41" t="s">
        <v>166</v>
      </c>
      <c r="F91" s="58" t="s">
        <v>61</v>
      </c>
      <c r="G91" s="42" t="s">
        <v>7</v>
      </c>
      <c r="H91" s="26" t="s">
        <v>5</v>
      </c>
      <c r="I91" s="24" t="s">
        <v>12</v>
      </c>
      <c r="J91" s="38" t="s">
        <v>7</v>
      </c>
      <c r="K91" s="53">
        <v>60</v>
      </c>
      <c r="L91" s="70">
        <f t="shared" si="4"/>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row>
    <row r="92" spans="1:31" s="39" customFormat="1" ht="52.9">
      <c r="A92" s="56" t="s">
        <v>56</v>
      </c>
      <c r="B92" s="24" t="s">
        <v>75</v>
      </c>
      <c r="C92" s="24" t="s">
        <v>76</v>
      </c>
      <c r="D92" s="41" t="s">
        <v>165</v>
      </c>
      <c r="E92" s="41" t="s">
        <v>166</v>
      </c>
      <c r="F92" s="58" t="s">
        <v>61</v>
      </c>
      <c r="G92" s="42" t="s">
        <v>7</v>
      </c>
      <c r="H92" s="26" t="s">
        <v>5</v>
      </c>
      <c r="I92" s="24" t="s">
        <v>9</v>
      </c>
      <c r="J92" s="38" t="s">
        <v>7</v>
      </c>
      <c r="K92" s="53">
        <v>50</v>
      </c>
      <c r="L92" s="70">
        <f t="shared" si="4"/>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row>
    <row r="93" spans="1:31" s="39" customFormat="1" ht="26.65" hidden="1" customHeight="1">
      <c r="A93" s="61" t="s">
        <v>56</v>
      </c>
      <c r="B93" s="24" t="s">
        <v>75</v>
      </c>
      <c r="C93" s="24" t="s">
        <v>76</v>
      </c>
      <c r="D93" s="41" t="s">
        <v>77</v>
      </c>
      <c r="E93" s="41" t="s">
        <v>78</v>
      </c>
      <c r="F93" s="25" t="s">
        <v>79</v>
      </c>
      <c r="G93" s="42" t="s">
        <v>7</v>
      </c>
      <c r="H93" s="26" t="s">
        <v>11</v>
      </c>
      <c r="I93" s="24" t="s">
        <v>6</v>
      </c>
      <c r="J93" s="38" t="s">
        <v>10</v>
      </c>
      <c r="K93" s="53">
        <v>70</v>
      </c>
      <c r="L93" s="70">
        <f t="shared" si="4"/>
        <v>83.682008368200826</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row>
    <row r="94" spans="1:31" s="39" customFormat="1" ht="26.65" hidden="1" customHeight="1">
      <c r="A94" s="61" t="s">
        <v>56</v>
      </c>
      <c r="B94" s="24" t="s">
        <v>75</v>
      </c>
      <c r="C94" s="24" t="s">
        <v>76</v>
      </c>
      <c r="D94" s="45" t="s">
        <v>146</v>
      </c>
      <c r="E94" s="45" t="s">
        <v>147</v>
      </c>
      <c r="F94" s="58" t="s">
        <v>61</v>
      </c>
      <c r="G94" s="42" t="s">
        <v>7</v>
      </c>
      <c r="H94" s="26" t="s">
        <v>8</v>
      </c>
      <c r="I94" s="24" t="s">
        <v>9</v>
      </c>
      <c r="J94" s="38" t="s">
        <v>10</v>
      </c>
      <c r="K94" s="53">
        <v>70</v>
      </c>
      <c r="L94" s="70">
        <f t="shared" si="4"/>
        <v>83.682008368200826</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row>
    <row r="95" spans="1:31" s="39" customFormat="1" ht="26.65" hidden="1" customHeight="1">
      <c r="A95" s="61" t="s">
        <v>56</v>
      </c>
      <c r="B95" s="24" t="s">
        <v>93</v>
      </c>
      <c r="C95" s="24" t="s">
        <v>94</v>
      </c>
      <c r="D95" s="24" t="s">
        <v>95</v>
      </c>
      <c r="E95" s="24" t="s">
        <v>96</v>
      </c>
      <c r="F95" s="58" t="s">
        <v>61</v>
      </c>
      <c r="G95" s="42" t="s">
        <v>7</v>
      </c>
      <c r="H95" s="26" t="s">
        <v>11</v>
      </c>
      <c r="I95" s="24" t="s">
        <v>9</v>
      </c>
      <c r="J95" s="24" t="s">
        <v>10</v>
      </c>
      <c r="K95" s="27">
        <v>70</v>
      </c>
      <c r="L95" s="70">
        <f t="shared" si="4"/>
        <v>83.682008368200826</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row>
    <row r="96" spans="1:31" s="39" customFormat="1" ht="26.65" hidden="1" customHeight="1">
      <c r="A96" s="61" t="s">
        <v>56</v>
      </c>
      <c r="B96" s="24" t="s">
        <v>110</v>
      </c>
      <c r="C96" s="24" t="s">
        <v>111</v>
      </c>
      <c r="D96" s="24" t="s">
        <v>112</v>
      </c>
      <c r="E96" s="24" t="s">
        <v>113</v>
      </c>
      <c r="F96" s="25" t="s">
        <v>114</v>
      </c>
      <c r="G96" s="42" t="s">
        <v>10</v>
      </c>
      <c r="H96" s="26" t="s">
        <v>11</v>
      </c>
      <c r="I96" s="24" t="s">
        <v>6</v>
      </c>
      <c r="J96" s="24" t="s">
        <v>10</v>
      </c>
      <c r="K96" s="27">
        <v>70</v>
      </c>
      <c r="L96" s="70">
        <f t="shared" si="4"/>
        <v>76.405311988357269</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row>
    <row r="97" spans="1:31" s="39" customFormat="1" ht="26.65" hidden="1" customHeight="1">
      <c r="A97" s="61" t="s">
        <v>56</v>
      </c>
      <c r="B97" s="24" t="s">
        <v>75</v>
      </c>
      <c r="C97" s="24" t="s">
        <v>76</v>
      </c>
      <c r="D97" s="41" t="s">
        <v>77</v>
      </c>
      <c r="E97" s="41" t="s">
        <v>78</v>
      </c>
      <c r="F97" s="25" t="s">
        <v>79</v>
      </c>
      <c r="G97" s="42" t="s">
        <v>7</v>
      </c>
      <c r="H97" s="26" t="s">
        <v>8</v>
      </c>
      <c r="I97" s="24" t="s">
        <v>9</v>
      </c>
      <c r="J97" s="24" t="s">
        <v>10</v>
      </c>
      <c r="K97" s="27">
        <v>70</v>
      </c>
      <c r="L97" s="70">
        <f t="shared" si="4"/>
        <v>72.766963798435498</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row>
    <row r="98" spans="1:31" s="39" customFormat="1" ht="26.65" customHeight="1">
      <c r="A98" s="56" t="s">
        <v>56</v>
      </c>
      <c r="B98" s="24" t="s">
        <v>75</v>
      </c>
      <c r="C98" s="24" t="s">
        <v>76</v>
      </c>
      <c r="D98" s="41" t="s">
        <v>165</v>
      </c>
      <c r="E98" s="41" t="s">
        <v>166</v>
      </c>
      <c r="F98" s="58" t="s">
        <v>61</v>
      </c>
      <c r="G98" s="42" t="s">
        <v>7</v>
      </c>
      <c r="H98" s="26" t="s">
        <v>5</v>
      </c>
      <c r="I98" s="24" t="s">
        <v>12</v>
      </c>
      <c r="J98" s="24" t="s">
        <v>7</v>
      </c>
      <c r="K98" s="27">
        <v>60</v>
      </c>
      <c r="L98" s="70">
        <f t="shared" si="4"/>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row>
    <row r="99" spans="1:31" s="39" customFormat="1" ht="26.65" hidden="1" customHeight="1">
      <c r="A99" s="61" t="s">
        <v>56</v>
      </c>
      <c r="B99" s="24" t="s">
        <v>110</v>
      </c>
      <c r="C99" s="24" t="s">
        <v>111</v>
      </c>
      <c r="D99" s="24" t="s">
        <v>112</v>
      </c>
      <c r="E99" s="24" t="s">
        <v>113</v>
      </c>
      <c r="F99" s="25" t="s">
        <v>114</v>
      </c>
      <c r="G99" s="42" t="s">
        <v>10</v>
      </c>
      <c r="H99" s="26" t="s">
        <v>11</v>
      </c>
      <c r="I99" s="24" t="s">
        <v>9</v>
      </c>
      <c r="J99" s="24" t="s">
        <v>10</v>
      </c>
      <c r="K99" s="27">
        <v>70</v>
      </c>
      <c r="L99" s="70">
        <f t="shared" si="4"/>
        <v>69.128615608513726</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row>
    <row r="100" spans="1:31" s="39" customFormat="1" ht="37.5" customHeight="1">
      <c r="A100" s="56" t="s">
        <v>56</v>
      </c>
      <c r="B100" s="24" t="s">
        <v>175</v>
      </c>
      <c r="C100" s="24" t="s">
        <v>176</v>
      </c>
      <c r="D100" s="46" t="s">
        <v>177</v>
      </c>
      <c r="E100" s="46" t="s">
        <v>178</v>
      </c>
      <c r="F100" s="58" t="s">
        <v>61</v>
      </c>
      <c r="G100" s="42" t="s">
        <v>10</v>
      </c>
      <c r="H100" s="26" t="s">
        <v>5</v>
      </c>
      <c r="I100" s="24" t="s">
        <v>12</v>
      </c>
      <c r="J100" s="24" t="s">
        <v>7</v>
      </c>
      <c r="K100" s="27">
        <v>50</v>
      </c>
      <c r="L100" s="70">
        <f t="shared" si="4"/>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row>
    <row r="101" spans="1:31" s="39" customFormat="1" ht="25.15" hidden="1" customHeight="1">
      <c r="A101" s="56" t="s">
        <v>56</v>
      </c>
      <c r="B101" s="24" t="s">
        <v>66</v>
      </c>
      <c r="C101" s="24" t="s">
        <v>67</v>
      </c>
      <c r="D101" s="45" t="s">
        <v>140</v>
      </c>
      <c r="E101" s="45" t="s">
        <v>141</v>
      </c>
      <c r="F101" s="58" t="s">
        <v>142</v>
      </c>
      <c r="G101" s="42" t="s">
        <v>7</v>
      </c>
      <c r="H101" s="26" t="s">
        <v>11</v>
      </c>
      <c r="I101" s="24" t="s">
        <v>6</v>
      </c>
      <c r="J101" s="24" t="s">
        <v>10</v>
      </c>
      <c r="K101" s="27">
        <v>70</v>
      </c>
      <c r="L101" s="70">
        <f t="shared" si="4"/>
        <v>65.490267418591955</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row>
    <row r="102" spans="1:31" s="39" customFormat="1" ht="25.15" customHeight="1">
      <c r="A102" s="56" t="s">
        <v>56</v>
      </c>
      <c r="B102" s="24" t="s">
        <v>175</v>
      </c>
      <c r="C102" s="24" t="s">
        <v>176</v>
      </c>
      <c r="D102" s="46" t="s">
        <v>177</v>
      </c>
      <c r="E102" s="46" t="s">
        <v>178</v>
      </c>
      <c r="F102" s="58" t="s">
        <v>61</v>
      </c>
      <c r="G102" s="42" t="s">
        <v>10</v>
      </c>
      <c r="H102" s="26" t="s">
        <v>5</v>
      </c>
      <c r="I102" s="24" t="s">
        <v>9</v>
      </c>
      <c r="J102" s="24" t="s">
        <v>7</v>
      </c>
      <c r="K102" s="27">
        <v>50</v>
      </c>
      <c r="L102" s="70">
        <f t="shared" si="4"/>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row>
    <row r="103" spans="1:31" s="39" customFormat="1" ht="25.15" hidden="1" customHeight="1">
      <c r="A103" s="61" t="s">
        <v>56</v>
      </c>
      <c r="B103" s="24" t="s">
        <v>57</v>
      </c>
      <c r="C103" s="24" t="s">
        <v>58</v>
      </c>
      <c r="D103" s="45" t="s">
        <v>182</v>
      </c>
      <c r="E103" s="45" t="s">
        <v>183</v>
      </c>
      <c r="F103" s="58" t="s">
        <v>61</v>
      </c>
      <c r="G103" s="42" t="s">
        <v>10</v>
      </c>
      <c r="H103" s="26" t="s">
        <v>8</v>
      </c>
      <c r="I103" s="24" t="s">
        <v>9</v>
      </c>
      <c r="J103" s="24" t="s">
        <v>10</v>
      </c>
      <c r="K103" s="27">
        <v>70</v>
      </c>
      <c r="L103" s="70">
        <f t="shared" si="4"/>
        <v>61.851919228670177</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row>
    <row r="104" spans="1:31" s="39" customFormat="1" ht="25.15" hidden="1" customHeight="1">
      <c r="A104" s="61" t="s">
        <v>56</v>
      </c>
      <c r="B104" s="24" t="s">
        <v>93</v>
      </c>
      <c r="C104" s="24" t="s">
        <v>94</v>
      </c>
      <c r="D104" s="24" t="s">
        <v>95</v>
      </c>
      <c r="E104" s="24" t="s">
        <v>96</v>
      </c>
      <c r="F104" s="58" t="s">
        <v>61</v>
      </c>
      <c r="G104" s="42" t="s">
        <v>7</v>
      </c>
      <c r="H104" s="26" t="s">
        <v>8</v>
      </c>
      <c r="I104" s="24" t="s">
        <v>6</v>
      </c>
      <c r="J104" s="24" t="s">
        <v>10</v>
      </c>
      <c r="K104" s="27">
        <v>70</v>
      </c>
      <c r="L104" s="70">
        <f t="shared" si="4"/>
        <v>61.851919228670177</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row>
    <row r="105" spans="1:31" s="39" customFormat="1" ht="52.9" hidden="1" customHeight="1">
      <c r="A105" s="61" t="s">
        <v>56</v>
      </c>
      <c r="B105" s="24" t="s">
        <v>93</v>
      </c>
      <c r="C105" s="24" t="s">
        <v>94</v>
      </c>
      <c r="D105" s="24" t="s">
        <v>95</v>
      </c>
      <c r="E105" s="24" t="s">
        <v>96</v>
      </c>
      <c r="F105" s="58" t="s">
        <v>61</v>
      </c>
      <c r="G105" s="42" t="s">
        <v>7</v>
      </c>
      <c r="H105" s="26" t="s">
        <v>11</v>
      </c>
      <c r="I105" s="24" t="s">
        <v>12</v>
      </c>
      <c r="J105" s="24" t="s">
        <v>10</v>
      </c>
      <c r="K105" s="27">
        <v>70</v>
      </c>
      <c r="L105" s="70">
        <f t="shared" si="4"/>
        <v>61.851919228670177</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row>
    <row r="106" spans="1:31" s="39" customFormat="1" ht="52.9" customHeight="1">
      <c r="A106" s="56" t="s">
        <v>56</v>
      </c>
      <c r="B106" s="24" t="s">
        <v>175</v>
      </c>
      <c r="C106" s="24" t="s">
        <v>176</v>
      </c>
      <c r="D106" s="46" t="s">
        <v>177</v>
      </c>
      <c r="E106" s="46" t="s">
        <v>178</v>
      </c>
      <c r="F106" s="58" t="s">
        <v>61</v>
      </c>
      <c r="G106" s="42" t="s">
        <v>10</v>
      </c>
      <c r="H106" s="26" t="s">
        <v>5</v>
      </c>
      <c r="I106" s="24" t="s">
        <v>6</v>
      </c>
      <c r="J106" s="24" t="s">
        <v>7</v>
      </c>
      <c r="K106" s="27">
        <v>50</v>
      </c>
      <c r="L106" s="70">
        <f t="shared" si="4"/>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row>
    <row r="107" spans="1:31" s="39" customFormat="1" ht="52.9" customHeight="1">
      <c r="A107" s="56" t="s">
        <v>56</v>
      </c>
      <c r="B107" s="24" t="s">
        <v>175</v>
      </c>
      <c r="C107" s="24" t="s">
        <v>176</v>
      </c>
      <c r="D107" s="46" t="s">
        <v>186</v>
      </c>
      <c r="E107" s="46" t="s">
        <v>187</v>
      </c>
      <c r="F107" s="58" t="s">
        <v>61</v>
      </c>
      <c r="G107" s="42" t="s">
        <v>10</v>
      </c>
      <c r="H107" s="26" t="s">
        <v>5</v>
      </c>
      <c r="I107" s="24" t="s">
        <v>12</v>
      </c>
      <c r="J107" s="24" t="s">
        <v>7</v>
      </c>
      <c r="K107" s="27">
        <v>40</v>
      </c>
      <c r="L107" s="70">
        <f t="shared" si="4"/>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row>
    <row r="108" spans="1:31" s="39" customFormat="1" ht="39.6">
      <c r="A108" s="56" t="s">
        <v>56</v>
      </c>
      <c r="B108" s="24" t="s">
        <v>175</v>
      </c>
      <c r="C108" s="24" t="s">
        <v>176</v>
      </c>
      <c r="D108" s="46" t="s">
        <v>186</v>
      </c>
      <c r="E108" s="46" t="s">
        <v>187</v>
      </c>
      <c r="F108" s="58" t="s">
        <v>61</v>
      </c>
      <c r="G108" s="42" t="s">
        <v>10</v>
      </c>
      <c r="H108" s="26" t="s">
        <v>5</v>
      </c>
      <c r="I108" s="24" t="s">
        <v>9</v>
      </c>
      <c r="J108" s="24" t="s">
        <v>7</v>
      </c>
      <c r="K108" s="27">
        <v>40</v>
      </c>
      <c r="L108" s="70">
        <f t="shared" si="4"/>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row>
    <row r="109" spans="1:31" s="39" customFormat="1" ht="52.9" hidden="1" customHeight="1">
      <c r="A109" s="61" t="s">
        <v>56</v>
      </c>
      <c r="B109" s="24" t="s">
        <v>75</v>
      </c>
      <c r="C109" s="24" t="s">
        <v>76</v>
      </c>
      <c r="D109" s="41" t="s">
        <v>77</v>
      </c>
      <c r="E109" s="41" t="s">
        <v>78</v>
      </c>
      <c r="F109" s="25" t="s">
        <v>79</v>
      </c>
      <c r="G109" s="42" t="s">
        <v>7</v>
      </c>
      <c r="H109" s="26" t="s">
        <v>11</v>
      </c>
      <c r="I109" s="24" t="s">
        <v>9</v>
      </c>
      <c r="J109" s="24" t="s">
        <v>10</v>
      </c>
      <c r="K109" s="27">
        <v>70</v>
      </c>
      <c r="L109" s="70">
        <f t="shared" si="4"/>
        <v>58.213571038748405</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row>
    <row r="110" spans="1:31" s="39" customFormat="1" ht="52.9" hidden="1" customHeight="1">
      <c r="A110" s="61" t="s">
        <v>56</v>
      </c>
      <c r="B110" s="24" t="s">
        <v>57</v>
      </c>
      <c r="C110" s="24" t="s">
        <v>58</v>
      </c>
      <c r="D110" s="45" t="s">
        <v>59</v>
      </c>
      <c r="E110" s="45" t="s">
        <v>60</v>
      </c>
      <c r="F110" s="58" t="s">
        <v>61</v>
      </c>
      <c r="G110" s="42" t="s">
        <v>10</v>
      </c>
      <c r="H110" s="26" t="s">
        <v>8</v>
      </c>
      <c r="I110" s="24" t="s">
        <v>9</v>
      </c>
      <c r="J110" s="38" t="s">
        <v>10</v>
      </c>
      <c r="K110" s="53">
        <v>70</v>
      </c>
      <c r="L110" s="70">
        <f t="shared" si="4"/>
        <v>58.213571038748405</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row>
    <row r="111" spans="1:31" s="39" customFormat="1" ht="37.5" customHeight="1">
      <c r="A111" s="56" t="s">
        <v>56</v>
      </c>
      <c r="B111" s="24" t="s">
        <v>175</v>
      </c>
      <c r="C111" s="24" t="s">
        <v>176</v>
      </c>
      <c r="D111" s="46" t="s">
        <v>186</v>
      </c>
      <c r="E111" s="46" t="s">
        <v>187</v>
      </c>
      <c r="F111" s="58" t="s">
        <v>61</v>
      </c>
      <c r="G111" s="42" t="s">
        <v>10</v>
      </c>
      <c r="H111" s="26" t="s">
        <v>5</v>
      </c>
      <c r="I111" s="24" t="s">
        <v>6</v>
      </c>
      <c r="J111" s="38" t="s">
        <v>7</v>
      </c>
      <c r="K111" s="53">
        <v>40</v>
      </c>
      <c r="L111" s="70">
        <f t="shared" si="4"/>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row>
    <row r="112" spans="1:31" s="39" customFormat="1" ht="37.5" hidden="1" customHeight="1">
      <c r="A112" s="61" t="s">
        <v>56</v>
      </c>
      <c r="B112" s="24" t="s">
        <v>110</v>
      </c>
      <c r="C112" s="24" t="s">
        <v>111</v>
      </c>
      <c r="D112" s="24" t="s">
        <v>112</v>
      </c>
      <c r="E112" s="24" t="s">
        <v>113</v>
      </c>
      <c r="F112" s="25" t="s">
        <v>114</v>
      </c>
      <c r="G112" s="42" t="s">
        <v>10</v>
      </c>
      <c r="H112" s="26" t="s">
        <v>11</v>
      </c>
      <c r="I112" s="24" t="s">
        <v>6</v>
      </c>
      <c r="J112" s="38" t="s">
        <v>10</v>
      </c>
      <c r="K112" s="53">
        <v>70</v>
      </c>
      <c r="L112" s="70">
        <f t="shared" si="4"/>
        <v>58.213571038748405</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row>
    <row r="113" spans="1:31" s="39" customFormat="1" ht="37.5" hidden="1" customHeight="1">
      <c r="A113" s="61" t="s">
        <v>56</v>
      </c>
      <c r="B113" s="24" t="s">
        <v>93</v>
      </c>
      <c r="C113" s="24" t="s">
        <v>94</v>
      </c>
      <c r="D113" s="24" t="s">
        <v>95</v>
      </c>
      <c r="E113" s="24" t="s">
        <v>96</v>
      </c>
      <c r="F113" s="58" t="s">
        <v>61</v>
      </c>
      <c r="G113" s="42" t="s">
        <v>7</v>
      </c>
      <c r="H113" s="26" t="s">
        <v>8</v>
      </c>
      <c r="I113" s="24" t="s">
        <v>9</v>
      </c>
      <c r="J113" s="38" t="s">
        <v>10</v>
      </c>
      <c r="K113" s="53">
        <v>70</v>
      </c>
      <c r="L113" s="70">
        <f t="shared" si="4"/>
        <v>58.213571038748405</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row>
    <row r="114" spans="1:31" s="39" customFormat="1" ht="37.5" hidden="1" customHeight="1">
      <c r="A114" s="61" t="s">
        <v>56</v>
      </c>
      <c r="B114" s="24" t="s">
        <v>93</v>
      </c>
      <c r="C114" s="24" t="s">
        <v>94</v>
      </c>
      <c r="D114" s="24" t="s">
        <v>95</v>
      </c>
      <c r="E114" s="24" t="s">
        <v>96</v>
      </c>
      <c r="F114" s="58" t="s">
        <v>61</v>
      </c>
      <c r="G114" s="42" t="s">
        <v>7</v>
      </c>
      <c r="H114" s="26" t="s">
        <v>11</v>
      </c>
      <c r="I114" s="24" t="s">
        <v>6</v>
      </c>
      <c r="J114" s="38" t="s">
        <v>10</v>
      </c>
      <c r="K114" s="53">
        <v>70</v>
      </c>
      <c r="L114" s="70">
        <f t="shared" si="4"/>
        <v>58.213571038748405</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row>
    <row r="115" spans="1:31" s="39" customFormat="1" ht="37.5" hidden="1" customHeight="1">
      <c r="A115" s="56" t="s">
        <v>56</v>
      </c>
      <c r="B115" s="24" t="s">
        <v>66</v>
      </c>
      <c r="C115" s="24" t="s">
        <v>67</v>
      </c>
      <c r="D115" s="45" t="s">
        <v>140</v>
      </c>
      <c r="E115" s="45" t="s">
        <v>141</v>
      </c>
      <c r="F115" s="58" t="s">
        <v>142</v>
      </c>
      <c r="G115" s="42" t="s">
        <v>7</v>
      </c>
      <c r="H115" s="26" t="s">
        <v>11</v>
      </c>
      <c r="I115" s="24" t="s">
        <v>9</v>
      </c>
      <c r="J115" s="38" t="s">
        <v>10</v>
      </c>
      <c r="K115" s="53">
        <v>70</v>
      </c>
      <c r="L115" s="70">
        <f t="shared" si="4"/>
        <v>54.575222848826634</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row>
    <row r="116" spans="1:31" s="39" customFormat="1" ht="25.15" hidden="1" customHeight="1">
      <c r="A116" s="61" t="s">
        <v>56</v>
      </c>
      <c r="B116" s="24" t="s">
        <v>75</v>
      </c>
      <c r="C116" s="24" t="s">
        <v>76</v>
      </c>
      <c r="D116" s="41" t="s">
        <v>77</v>
      </c>
      <c r="E116" s="41" t="s">
        <v>78</v>
      </c>
      <c r="F116" s="25" t="s">
        <v>79</v>
      </c>
      <c r="G116" s="42" t="s">
        <v>7</v>
      </c>
      <c r="H116" s="26" t="s">
        <v>11</v>
      </c>
      <c r="I116" s="24" t="s">
        <v>6</v>
      </c>
      <c r="J116" s="38" t="s">
        <v>10</v>
      </c>
      <c r="K116" s="53">
        <v>70</v>
      </c>
      <c r="L116" s="70">
        <f t="shared" si="4"/>
        <v>54.575222848826634</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row>
    <row r="117" spans="1:31" s="39" customFormat="1" ht="25.15" hidden="1" customHeight="1">
      <c r="A117" s="61" t="s">
        <v>56</v>
      </c>
      <c r="B117" s="24" t="s">
        <v>57</v>
      </c>
      <c r="C117" s="24" t="s">
        <v>58</v>
      </c>
      <c r="D117" s="45" t="s">
        <v>182</v>
      </c>
      <c r="E117" s="45" t="s">
        <v>183</v>
      </c>
      <c r="F117" s="58" t="s">
        <v>61</v>
      </c>
      <c r="G117" s="42" t="s">
        <v>10</v>
      </c>
      <c r="H117" s="26" t="s">
        <v>8</v>
      </c>
      <c r="I117" s="24" t="s">
        <v>6</v>
      </c>
      <c r="J117" s="38" t="s">
        <v>10</v>
      </c>
      <c r="K117" s="53">
        <v>70</v>
      </c>
      <c r="L117" s="70">
        <f t="shared" si="4"/>
        <v>54.575222848826634</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row>
    <row r="118" spans="1:31" s="39" customFormat="1" ht="25.15" customHeight="1">
      <c r="A118" s="56" t="s">
        <v>56</v>
      </c>
      <c r="B118" s="24" t="s">
        <v>175</v>
      </c>
      <c r="C118" s="24" t="s">
        <v>176</v>
      </c>
      <c r="D118" s="46" t="s">
        <v>191</v>
      </c>
      <c r="E118" s="47" t="s">
        <v>192</v>
      </c>
      <c r="F118" s="58" t="s">
        <v>61</v>
      </c>
      <c r="G118" s="42" t="s">
        <v>10</v>
      </c>
      <c r="H118" s="26" t="s">
        <v>5</v>
      </c>
      <c r="I118" s="24" t="s">
        <v>12</v>
      </c>
      <c r="J118" s="38" t="s">
        <v>7</v>
      </c>
      <c r="K118" s="53">
        <v>50</v>
      </c>
      <c r="L118" s="70">
        <f t="shared" si="4"/>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row>
    <row r="119" spans="1:31" s="39" customFormat="1" ht="25.15" customHeight="1">
      <c r="A119" s="56" t="s">
        <v>56</v>
      </c>
      <c r="B119" s="24" t="s">
        <v>175</v>
      </c>
      <c r="C119" s="24" t="s">
        <v>176</v>
      </c>
      <c r="D119" s="46" t="s">
        <v>191</v>
      </c>
      <c r="E119" s="47" t="s">
        <v>192</v>
      </c>
      <c r="F119" s="58" t="s">
        <v>61</v>
      </c>
      <c r="G119" s="42" t="s">
        <v>10</v>
      </c>
      <c r="H119" s="26" t="s">
        <v>5</v>
      </c>
      <c r="I119" s="24" t="s">
        <v>9</v>
      </c>
      <c r="J119" s="38" t="s">
        <v>7</v>
      </c>
      <c r="K119" s="53">
        <v>50</v>
      </c>
      <c r="L119" s="70">
        <f t="shared" si="4"/>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row>
    <row r="120" spans="1:31" s="39" customFormat="1" ht="25.15" customHeight="1">
      <c r="A120" s="56" t="s">
        <v>56</v>
      </c>
      <c r="B120" s="24" t="s">
        <v>175</v>
      </c>
      <c r="C120" s="24" t="s">
        <v>176</v>
      </c>
      <c r="D120" s="46" t="s">
        <v>191</v>
      </c>
      <c r="E120" s="47" t="s">
        <v>192</v>
      </c>
      <c r="F120" s="58" t="s">
        <v>61</v>
      </c>
      <c r="G120" s="42" t="s">
        <v>10</v>
      </c>
      <c r="H120" s="26" t="s">
        <v>5</v>
      </c>
      <c r="I120" s="24" t="s">
        <v>6</v>
      </c>
      <c r="J120" s="38" t="s">
        <v>7</v>
      </c>
      <c r="K120" s="53">
        <v>50</v>
      </c>
      <c r="L120" s="70">
        <f t="shared" si="4"/>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row>
    <row r="121" spans="1:31" s="39" customFormat="1" ht="25.15" customHeight="1">
      <c r="A121" s="56" t="s">
        <v>56</v>
      </c>
      <c r="B121" s="24" t="s">
        <v>175</v>
      </c>
      <c r="C121" s="24" t="s">
        <v>176</v>
      </c>
      <c r="D121" s="46" t="s">
        <v>194</v>
      </c>
      <c r="E121" s="46" t="s">
        <v>195</v>
      </c>
      <c r="F121" s="58" t="s">
        <v>61</v>
      </c>
      <c r="G121" s="42" t="s">
        <v>10</v>
      </c>
      <c r="H121" s="26" t="s">
        <v>5</v>
      </c>
      <c r="I121" s="24" t="s">
        <v>12</v>
      </c>
      <c r="J121" s="38" t="s">
        <v>7</v>
      </c>
      <c r="K121" s="53">
        <v>60</v>
      </c>
      <c r="L121" s="70">
        <f t="shared" si="4"/>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row>
    <row r="122" spans="1:31" s="39" customFormat="1" ht="25.15" hidden="1" customHeight="1">
      <c r="A122" s="56" t="s">
        <v>56</v>
      </c>
      <c r="B122" s="24" t="s">
        <v>66</v>
      </c>
      <c r="C122" s="24" t="s">
        <v>67</v>
      </c>
      <c r="D122" s="45" t="s">
        <v>140</v>
      </c>
      <c r="E122" s="45" t="s">
        <v>141</v>
      </c>
      <c r="F122" s="58" t="s">
        <v>142</v>
      </c>
      <c r="G122" s="42" t="s">
        <v>7</v>
      </c>
      <c r="H122" s="26" t="s">
        <v>8</v>
      </c>
      <c r="I122" s="24" t="s">
        <v>9</v>
      </c>
      <c r="J122" s="38" t="s">
        <v>10</v>
      </c>
      <c r="K122" s="53">
        <v>70</v>
      </c>
      <c r="L122" s="70">
        <f t="shared" si="4"/>
        <v>50.936874658904856</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row>
    <row r="123" spans="1:31" s="39" customFormat="1" ht="25.15" hidden="1" customHeight="1">
      <c r="A123" s="56" t="s">
        <v>56</v>
      </c>
      <c r="B123" s="24" t="s">
        <v>66</v>
      </c>
      <c r="C123" s="24" t="s">
        <v>67</v>
      </c>
      <c r="D123" s="45" t="s">
        <v>140</v>
      </c>
      <c r="E123" s="45" t="s">
        <v>141</v>
      </c>
      <c r="F123" s="58" t="s">
        <v>142</v>
      </c>
      <c r="G123" s="42" t="s">
        <v>7</v>
      </c>
      <c r="H123" s="26" t="s">
        <v>8</v>
      </c>
      <c r="I123" s="24" t="s">
        <v>9</v>
      </c>
      <c r="J123" s="38" t="s">
        <v>10</v>
      </c>
      <c r="K123" s="53">
        <v>70</v>
      </c>
      <c r="L123" s="70">
        <f t="shared" si="4"/>
        <v>50.936874658904856</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row>
    <row r="124" spans="1:31" s="39" customFormat="1" ht="25.15" customHeight="1">
      <c r="A124" s="56" t="s">
        <v>56</v>
      </c>
      <c r="B124" s="24" t="s">
        <v>175</v>
      </c>
      <c r="C124" s="24" t="s">
        <v>176</v>
      </c>
      <c r="D124" s="46" t="s">
        <v>194</v>
      </c>
      <c r="E124" s="46" t="s">
        <v>195</v>
      </c>
      <c r="F124" s="58" t="s">
        <v>61</v>
      </c>
      <c r="G124" s="42" t="s">
        <v>10</v>
      </c>
      <c r="H124" s="26" t="s">
        <v>5</v>
      </c>
      <c r="I124" s="24" t="s">
        <v>9</v>
      </c>
      <c r="J124" s="38" t="s">
        <v>7</v>
      </c>
      <c r="K124" s="53">
        <v>60</v>
      </c>
      <c r="L124" s="70">
        <f t="shared" si="4"/>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row>
    <row r="125" spans="1:31" s="39" customFormat="1" ht="37.5" customHeight="1">
      <c r="A125" s="56" t="s">
        <v>56</v>
      </c>
      <c r="B125" s="24" t="s">
        <v>175</v>
      </c>
      <c r="C125" s="24" t="s">
        <v>176</v>
      </c>
      <c r="D125" s="46" t="s">
        <v>194</v>
      </c>
      <c r="E125" s="46" t="s">
        <v>195</v>
      </c>
      <c r="F125" s="58" t="s">
        <v>61</v>
      </c>
      <c r="G125" s="42" t="s">
        <v>10</v>
      </c>
      <c r="H125" s="26" t="s">
        <v>5</v>
      </c>
      <c r="I125" s="24" t="s">
        <v>6</v>
      </c>
      <c r="J125" s="38" t="s">
        <v>7</v>
      </c>
      <c r="K125" s="53">
        <v>60</v>
      </c>
      <c r="L125" s="70">
        <f t="shared" si="4"/>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row>
    <row r="126" spans="1:31" s="39" customFormat="1" ht="37.5" customHeight="1">
      <c r="A126" s="56" t="s">
        <v>56</v>
      </c>
      <c r="B126" s="24" t="s">
        <v>175</v>
      </c>
      <c r="C126" s="24" t="s">
        <v>176</v>
      </c>
      <c r="D126" s="46" t="s">
        <v>197</v>
      </c>
      <c r="E126" s="46" t="s">
        <v>198</v>
      </c>
      <c r="F126" s="58" t="s">
        <v>61</v>
      </c>
      <c r="G126" s="42" t="s">
        <v>10</v>
      </c>
      <c r="H126" s="26" t="s">
        <v>5</v>
      </c>
      <c r="I126" s="24" t="s">
        <v>12</v>
      </c>
      <c r="J126" s="38" t="s">
        <v>7</v>
      </c>
      <c r="K126" s="53">
        <v>60</v>
      </c>
      <c r="L126" s="70">
        <f t="shared" si="4"/>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row>
    <row r="127" spans="1:31" s="39" customFormat="1" ht="37.5" hidden="1" customHeight="1">
      <c r="A127" s="61" t="s">
        <v>56</v>
      </c>
      <c r="B127" s="24" t="s">
        <v>93</v>
      </c>
      <c r="C127" s="24" t="s">
        <v>94</v>
      </c>
      <c r="D127" s="24" t="s">
        <v>123</v>
      </c>
      <c r="E127" s="24" t="s">
        <v>124</v>
      </c>
      <c r="F127" s="58" t="s">
        <v>61</v>
      </c>
      <c r="G127" s="42" t="s">
        <v>7</v>
      </c>
      <c r="H127" s="26" t="s">
        <v>11</v>
      </c>
      <c r="I127" s="24" t="s">
        <v>6</v>
      </c>
      <c r="J127" s="38" t="s">
        <v>10</v>
      </c>
      <c r="K127" s="53">
        <v>70</v>
      </c>
      <c r="L127" s="70">
        <f t="shared" si="4"/>
        <v>47.298526468983084</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row>
    <row r="128" spans="1:31" s="39" customFormat="1" ht="37.5" customHeight="1">
      <c r="A128" s="56" t="s">
        <v>56</v>
      </c>
      <c r="B128" s="24" t="s">
        <v>175</v>
      </c>
      <c r="C128" s="24" t="s">
        <v>176</v>
      </c>
      <c r="D128" s="46" t="s">
        <v>197</v>
      </c>
      <c r="E128" s="46" t="s">
        <v>198</v>
      </c>
      <c r="F128" s="58" t="s">
        <v>61</v>
      </c>
      <c r="G128" s="42" t="s">
        <v>10</v>
      </c>
      <c r="H128" s="26" t="s">
        <v>5</v>
      </c>
      <c r="I128" s="24" t="s">
        <v>9</v>
      </c>
      <c r="J128" s="38" t="s">
        <v>7</v>
      </c>
      <c r="K128" s="53">
        <v>60</v>
      </c>
      <c r="L128" s="70">
        <f t="shared" si="4"/>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row>
    <row r="129" spans="1:31" s="39" customFormat="1" ht="37.5" customHeight="1">
      <c r="A129" s="56" t="s">
        <v>56</v>
      </c>
      <c r="B129" s="24" t="s">
        <v>175</v>
      </c>
      <c r="C129" s="24" t="s">
        <v>176</v>
      </c>
      <c r="D129" s="46" t="s">
        <v>197</v>
      </c>
      <c r="E129" s="46" t="s">
        <v>198</v>
      </c>
      <c r="F129" s="58" t="s">
        <v>61</v>
      </c>
      <c r="G129" s="42" t="s">
        <v>10</v>
      </c>
      <c r="H129" s="26" t="s">
        <v>5</v>
      </c>
      <c r="I129" s="24" t="s">
        <v>6</v>
      </c>
      <c r="J129" s="38" t="s">
        <v>7</v>
      </c>
      <c r="K129" s="53">
        <v>60</v>
      </c>
      <c r="L129" s="70">
        <f t="shared" si="4"/>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row>
    <row r="130" spans="1:31" s="39" customFormat="1" ht="37.5" hidden="1" customHeight="1">
      <c r="A130" s="61" t="s">
        <v>56</v>
      </c>
      <c r="B130" s="24" t="s">
        <v>93</v>
      </c>
      <c r="C130" s="24" t="s">
        <v>94</v>
      </c>
      <c r="D130" s="24" t="s">
        <v>95</v>
      </c>
      <c r="E130" s="24" t="s">
        <v>96</v>
      </c>
      <c r="F130" s="58" t="s">
        <v>61</v>
      </c>
      <c r="G130" s="42" t="s">
        <v>7</v>
      </c>
      <c r="H130" s="26" t="s">
        <v>8</v>
      </c>
      <c r="I130" s="24" t="s">
        <v>12</v>
      </c>
      <c r="J130" s="38" t="s">
        <v>10</v>
      </c>
      <c r="K130" s="53">
        <v>70</v>
      </c>
      <c r="L130" s="70">
        <f t="shared" si="4"/>
        <v>43.660178279061306</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row>
    <row r="131" spans="1:31" s="39" customFormat="1" ht="25.15" customHeight="1">
      <c r="A131" s="56" t="s">
        <v>56</v>
      </c>
      <c r="B131" s="24" t="s">
        <v>175</v>
      </c>
      <c r="C131" s="24" t="s">
        <v>176</v>
      </c>
      <c r="D131" s="46" t="s">
        <v>201</v>
      </c>
      <c r="E131" s="46" t="s">
        <v>202</v>
      </c>
      <c r="F131" s="25" t="s">
        <v>203</v>
      </c>
      <c r="G131" s="42" t="s">
        <v>10</v>
      </c>
      <c r="H131" s="26" t="s">
        <v>5</v>
      </c>
      <c r="I131" s="24" t="s">
        <v>12</v>
      </c>
      <c r="J131" s="38" t="s">
        <v>7</v>
      </c>
      <c r="K131" s="53">
        <v>50</v>
      </c>
      <c r="L131" s="70">
        <f t="shared" ref="L131:L194" si="5">(($N131/2.39)/115)*1000</f>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row>
    <row r="132" spans="1:31" s="39" customFormat="1" ht="25.15" hidden="1" customHeight="1">
      <c r="A132" s="61" t="s">
        <v>56</v>
      </c>
      <c r="B132" s="24" t="s">
        <v>57</v>
      </c>
      <c r="C132" s="24" t="s">
        <v>58</v>
      </c>
      <c r="D132" s="45" t="s">
        <v>150</v>
      </c>
      <c r="E132" s="45" t="s">
        <v>151</v>
      </c>
      <c r="F132" s="25" t="s">
        <v>204</v>
      </c>
      <c r="G132" s="42" t="s">
        <v>10</v>
      </c>
      <c r="H132" s="26" t="s">
        <v>8</v>
      </c>
      <c r="I132" s="24" t="s">
        <v>12</v>
      </c>
      <c r="J132" s="38" t="s">
        <v>10</v>
      </c>
      <c r="K132" s="53">
        <v>70</v>
      </c>
      <c r="L132" s="70">
        <f t="shared" si="5"/>
        <v>42.93250864107695</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row>
    <row r="133" spans="1:31" s="39" customFormat="1" ht="25.15" hidden="1" customHeight="1">
      <c r="A133" s="56" t="s">
        <v>56</v>
      </c>
      <c r="B133" s="24" t="s">
        <v>66</v>
      </c>
      <c r="C133" s="24" t="s">
        <v>67</v>
      </c>
      <c r="D133" s="45" t="s">
        <v>140</v>
      </c>
      <c r="E133" s="45" t="s">
        <v>141</v>
      </c>
      <c r="F133" s="58" t="s">
        <v>142</v>
      </c>
      <c r="G133" s="42" t="s">
        <v>7</v>
      </c>
      <c r="H133" s="26" t="s">
        <v>11</v>
      </c>
      <c r="I133" s="24" t="s">
        <v>9</v>
      </c>
      <c r="J133" s="38" t="s">
        <v>10</v>
      </c>
      <c r="K133" s="53">
        <v>70</v>
      </c>
      <c r="L133" s="70">
        <f t="shared" si="5"/>
        <v>40.021830089139527</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row>
    <row r="134" spans="1:31" s="39" customFormat="1" ht="25.15" hidden="1" customHeight="1">
      <c r="A134" s="56" t="s">
        <v>56</v>
      </c>
      <c r="B134" s="24" t="s">
        <v>66</v>
      </c>
      <c r="C134" s="24" t="s">
        <v>67</v>
      </c>
      <c r="D134" s="45" t="s">
        <v>140</v>
      </c>
      <c r="E134" s="45" t="s">
        <v>141</v>
      </c>
      <c r="F134" s="58" t="s">
        <v>142</v>
      </c>
      <c r="G134" s="42" t="s">
        <v>7</v>
      </c>
      <c r="H134" s="26" t="s">
        <v>11</v>
      </c>
      <c r="I134" s="24" t="s">
        <v>6</v>
      </c>
      <c r="J134" s="38" t="s">
        <v>10</v>
      </c>
      <c r="K134" s="53">
        <v>70</v>
      </c>
      <c r="L134" s="70">
        <f t="shared" si="5"/>
        <v>40.021830089139527</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row>
    <row r="135" spans="1:31" s="39" customFormat="1" ht="25.15" hidden="1" customHeight="1">
      <c r="A135" s="61" t="s">
        <v>56</v>
      </c>
      <c r="B135" s="24" t="s">
        <v>75</v>
      </c>
      <c r="C135" s="24" t="s">
        <v>76</v>
      </c>
      <c r="D135" s="45" t="s">
        <v>146</v>
      </c>
      <c r="E135" s="45" t="s">
        <v>147</v>
      </c>
      <c r="F135" s="58" t="s">
        <v>61</v>
      </c>
      <c r="G135" s="42" t="s">
        <v>7</v>
      </c>
      <c r="H135" s="26" t="s">
        <v>8</v>
      </c>
      <c r="I135" s="24" t="s">
        <v>6</v>
      </c>
      <c r="J135" s="38" t="s">
        <v>10</v>
      </c>
      <c r="K135" s="53">
        <v>70</v>
      </c>
      <c r="L135" s="70">
        <f t="shared" si="5"/>
        <v>40.021830089139527</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row>
    <row r="136" spans="1:31" s="39" customFormat="1" ht="25.15" hidden="1" customHeight="1">
      <c r="A136" s="56" t="s">
        <v>56</v>
      </c>
      <c r="B136" s="24" t="s">
        <v>66</v>
      </c>
      <c r="C136" s="24" t="s">
        <v>67</v>
      </c>
      <c r="D136" s="45" t="s">
        <v>140</v>
      </c>
      <c r="E136" s="45" t="s">
        <v>141</v>
      </c>
      <c r="F136" s="58" t="s">
        <v>142</v>
      </c>
      <c r="G136" s="42" t="s">
        <v>7</v>
      </c>
      <c r="H136" s="26" t="s">
        <v>8</v>
      </c>
      <c r="I136" s="24" t="s">
        <v>6</v>
      </c>
      <c r="J136" s="38" t="s">
        <v>10</v>
      </c>
      <c r="K136" s="53">
        <v>70</v>
      </c>
      <c r="L136" s="70">
        <f t="shared" si="5"/>
        <v>36.383481899217749</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row>
    <row r="137" spans="1:31" s="39" customFormat="1" ht="25.15" customHeight="1">
      <c r="A137" s="56" t="s">
        <v>56</v>
      </c>
      <c r="B137" s="24" t="s">
        <v>175</v>
      </c>
      <c r="C137" s="24" t="s">
        <v>176</v>
      </c>
      <c r="D137" s="46" t="s">
        <v>201</v>
      </c>
      <c r="E137" s="46" t="s">
        <v>202</v>
      </c>
      <c r="F137" s="25" t="s">
        <v>203</v>
      </c>
      <c r="G137" s="42" t="s">
        <v>10</v>
      </c>
      <c r="H137" s="26" t="s">
        <v>5</v>
      </c>
      <c r="I137" s="24" t="s">
        <v>9</v>
      </c>
      <c r="J137" s="38" t="s">
        <v>7</v>
      </c>
      <c r="K137" s="53">
        <v>50</v>
      </c>
      <c r="L137" s="70">
        <f t="shared" si="5"/>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row>
    <row r="138" spans="1:31" s="39" customFormat="1" ht="25.15" hidden="1" customHeight="1">
      <c r="A138" s="61" t="s">
        <v>56</v>
      </c>
      <c r="B138" s="24" t="s">
        <v>75</v>
      </c>
      <c r="C138" s="24" t="s">
        <v>76</v>
      </c>
      <c r="D138" s="41" t="s">
        <v>77</v>
      </c>
      <c r="E138" s="41" t="s">
        <v>78</v>
      </c>
      <c r="F138" s="25" t="s">
        <v>79</v>
      </c>
      <c r="G138" s="42" t="s">
        <v>7</v>
      </c>
      <c r="H138" s="26" t="s">
        <v>8</v>
      </c>
      <c r="I138" s="24" t="s">
        <v>6</v>
      </c>
      <c r="J138" s="38" t="s">
        <v>10</v>
      </c>
      <c r="K138" s="53">
        <v>70</v>
      </c>
      <c r="L138" s="70">
        <f t="shared" si="5"/>
        <v>36.383481899217749</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row>
    <row r="139" spans="1:31" s="39" customFormat="1" ht="25.15" hidden="1" customHeight="1">
      <c r="A139" s="61" t="s">
        <v>56</v>
      </c>
      <c r="B139" s="24" t="s">
        <v>75</v>
      </c>
      <c r="C139" s="24" t="s">
        <v>76</v>
      </c>
      <c r="D139" s="41" t="s">
        <v>77</v>
      </c>
      <c r="E139" s="41" t="s">
        <v>78</v>
      </c>
      <c r="F139" s="25" t="s">
        <v>79</v>
      </c>
      <c r="G139" s="42" t="s">
        <v>7</v>
      </c>
      <c r="H139" s="26" t="s">
        <v>11</v>
      </c>
      <c r="I139" s="24" t="s">
        <v>6</v>
      </c>
      <c r="J139" s="38" t="s">
        <v>10</v>
      </c>
      <c r="K139" s="53">
        <v>70</v>
      </c>
      <c r="L139" s="70">
        <f t="shared" si="5"/>
        <v>36.383481899217749</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row>
    <row r="140" spans="1:31" ht="50.25" customHeight="1">
      <c r="A140" s="56" t="s">
        <v>56</v>
      </c>
      <c r="B140" s="24" t="s">
        <v>175</v>
      </c>
      <c r="C140" s="24" t="s">
        <v>176</v>
      </c>
      <c r="D140" s="46" t="s">
        <v>201</v>
      </c>
      <c r="E140" s="46" t="s">
        <v>202</v>
      </c>
      <c r="F140" s="25" t="s">
        <v>203</v>
      </c>
      <c r="G140" s="42" t="s">
        <v>10</v>
      </c>
      <c r="H140" s="26" t="s">
        <v>5</v>
      </c>
      <c r="I140" s="24" t="s">
        <v>6</v>
      </c>
      <c r="J140" s="38" t="s">
        <v>7</v>
      </c>
      <c r="K140" s="53">
        <v>50</v>
      </c>
      <c r="L140" s="70">
        <f t="shared" si="5"/>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row>
    <row r="141" spans="1:31" ht="46.5" hidden="1" customHeight="1">
      <c r="A141" s="61" t="s">
        <v>56</v>
      </c>
      <c r="B141" s="24" t="s">
        <v>93</v>
      </c>
      <c r="C141" s="24" t="s">
        <v>94</v>
      </c>
      <c r="D141" s="24" t="s">
        <v>95</v>
      </c>
      <c r="E141" s="24" t="s">
        <v>96</v>
      </c>
      <c r="F141" s="58" t="s">
        <v>61</v>
      </c>
      <c r="G141" s="42" t="s">
        <v>7</v>
      </c>
      <c r="H141" s="26" t="s">
        <v>11</v>
      </c>
      <c r="I141" s="24" t="s">
        <v>6</v>
      </c>
      <c r="J141" s="38" t="s">
        <v>10</v>
      </c>
      <c r="K141" s="53">
        <v>70</v>
      </c>
      <c r="L141" s="70">
        <f t="shared" si="5"/>
        <v>36.383481899217749</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row>
    <row r="142" spans="1:31" ht="45.75" customHeight="1">
      <c r="A142" s="61" t="s">
        <v>56</v>
      </c>
      <c r="B142" s="24" t="s">
        <v>209</v>
      </c>
      <c r="C142" s="24" t="s">
        <v>210</v>
      </c>
      <c r="D142" s="45" t="s">
        <v>211</v>
      </c>
      <c r="E142" s="45" t="s">
        <v>212</v>
      </c>
      <c r="F142" s="58" t="s">
        <v>61</v>
      </c>
      <c r="G142" s="42" t="s">
        <v>7</v>
      </c>
      <c r="H142" s="26" t="s">
        <v>5</v>
      </c>
      <c r="I142" s="24" t="s">
        <v>12</v>
      </c>
      <c r="J142" s="38" t="s">
        <v>7</v>
      </c>
      <c r="K142" s="53">
        <v>40</v>
      </c>
      <c r="L142" s="70">
        <f t="shared" si="5"/>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row>
    <row r="143" spans="1:31" ht="45.75" customHeight="1">
      <c r="A143" s="61" t="s">
        <v>56</v>
      </c>
      <c r="B143" s="24" t="s">
        <v>209</v>
      </c>
      <c r="C143" s="24" t="s">
        <v>210</v>
      </c>
      <c r="D143" s="45" t="s">
        <v>211</v>
      </c>
      <c r="E143" s="45" t="s">
        <v>212</v>
      </c>
      <c r="F143" s="58" t="s">
        <v>61</v>
      </c>
      <c r="G143" s="42" t="s">
        <v>7</v>
      </c>
      <c r="H143" s="26" t="s">
        <v>5</v>
      </c>
      <c r="I143" s="24" t="s">
        <v>9</v>
      </c>
      <c r="J143" s="38" t="s">
        <v>7</v>
      </c>
      <c r="K143" s="53">
        <v>40</v>
      </c>
      <c r="L143" s="70">
        <f t="shared" si="5"/>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row>
    <row r="144" spans="1:31" ht="45.75" hidden="1" customHeight="1">
      <c r="A144" s="61" t="s">
        <v>56</v>
      </c>
      <c r="B144" s="24" t="s">
        <v>110</v>
      </c>
      <c r="C144" s="24" t="s">
        <v>111</v>
      </c>
      <c r="D144" s="24" t="s">
        <v>112</v>
      </c>
      <c r="E144" s="24" t="s">
        <v>113</v>
      </c>
      <c r="F144" s="25" t="s">
        <v>114</v>
      </c>
      <c r="G144" s="42" t="s">
        <v>10</v>
      </c>
      <c r="H144" s="26" t="s">
        <v>8</v>
      </c>
      <c r="I144" s="24" t="s">
        <v>9</v>
      </c>
      <c r="J144" s="38" t="s">
        <v>10</v>
      </c>
      <c r="K144" s="53">
        <v>70</v>
      </c>
      <c r="L144" s="70">
        <f t="shared" si="5"/>
        <v>32.745133709295978</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row>
    <row r="145" spans="1:31" ht="45.75" hidden="1" customHeight="1">
      <c r="A145" s="61" t="s">
        <v>56</v>
      </c>
      <c r="B145" s="24" t="s">
        <v>110</v>
      </c>
      <c r="C145" s="24" t="s">
        <v>111</v>
      </c>
      <c r="D145" s="24" t="s">
        <v>112</v>
      </c>
      <c r="E145" s="24" t="s">
        <v>113</v>
      </c>
      <c r="F145" s="25" t="s">
        <v>114</v>
      </c>
      <c r="G145" s="42" t="s">
        <v>10</v>
      </c>
      <c r="H145" s="26" t="s">
        <v>8</v>
      </c>
      <c r="I145" s="24" t="s">
        <v>9</v>
      </c>
      <c r="J145" s="38" t="s">
        <v>10</v>
      </c>
      <c r="K145" s="53">
        <v>70</v>
      </c>
      <c r="L145" s="70">
        <f t="shared" si="5"/>
        <v>32.745133709295978</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row>
    <row r="146" spans="1:31" ht="51.75" hidden="1" customHeight="1">
      <c r="A146" s="61" t="s">
        <v>56</v>
      </c>
      <c r="B146" s="24" t="s">
        <v>93</v>
      </c>
      <c r="C146" s="24" t="s">
        <v>94</v>
      </c>
      <c r="D146" s="24" t="s">
        <v>95</v>
      </c>
      <c r="E146" s="24" t="s">
        <v>96</v>
      </c>
      <c r="F146" s="58" t="s">
        <v>61</v>
      </c>
      <c r="G146" s="42" t="s">
        <v>7</v>
      </c>
      <c r="H146" s="26" t="s">
        <v>8</v>
      </c>
      <c r="I146" s="24" t="s">
        <v>6</v>
      </c>
      <c r="J146" s="38" t="s">
        <v>10</v>
      </c>
      <c r="K146" s="53">
        <v>70</v>
      </c>
      <c r="L146" s="70">
        <f t="shared" si="5"/>
        <v>32.745133709295978</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row>
    <row r="147" spans="1:31" ht="51.75" customHeight="1">
      <c r="A147" s="61" t="s">
        <v>56</v>
      </c>
      <c r="B147" s="24" t="s">
        <v>209</v>
      </c>
      <c r="C147" s="24" t="s">
        <v>210</v>
      </c>
      <c r="D147" s="45" t="s">
        <v>211</v>
      </c>
      <c r="E147" s="45" t="s">
        <v>212</v>
      </c>
      <c r="F147" s="58" t="s">
        <v>61</v>
      </c>
      <c r="G147" s="42" t="s">
        <v>7</v>
      </c>
      <c r="H147" s="26" t="s">
        <v>5</v>
      </c>
      <c r="I147" s="24" t="s">
        <v>6</v>
      </c>
      <c r="J147" s="38" t="s">
        <v>7</v>
      </c>
      <c r="K147" s="53">
        <v>40</v>
      </c>
      <c r="L147" s="70">
        <f t="shared" si="5"/>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row>
    <row r="148" spans="1:31" ht="51.75" hidden="1" customHeight="1">
      <c r="A148" s="56" t="s">
        <v>56</v>
      </c>
      <c r="B148" s="24" t="s">
        <v>66</v>
      </c>
      <c r="C148" s="24" t="s">
        <v>67</v>
      </c>
      <c r="D148" s="45" t="s">
        <v>140</v>
      </c>
      <c r="E148" s="45" t="s">
        <v>141</v>
      </c>
      <c r="F148" s="58" t="s">
        <v>142</v>
      </c>
      <c r="G148" s="42" t="s">
        <v>7</v>
      </c>
      <c r="H148" s="26" t="s">
        <v>11</v>
      </c>
      <c r="I148" s="24" t="s">
        <v>12</v>
      </c>
      <c r="J148" s="38" t="s">
        <v>10</v>
      </c>
      <c r="K148" s="53">
        <v>70</v>
      </c>
      <c r="L148" s="70">
        <f t="shared" si="5"/>
        <v>29.106785519374203</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row>
    <row r="149" spans="1:31" ht="51.75" hidden="1" customHeight="1">
      <c r="A149" s="61" t="s">
        <v>56</v>
      </c>
      <c r="B149" s="24" t="s">
        <v>75</v>
      </c>
      <c r="C149" s="24" t="s">
        <v>76</v>
      </c>
      <c r="D149" s="41" t="s">
        <v>77</v>
      </c>
      <c r="E149" s="41" t="s">
        <v>78</v>
      </c>
      <c r="F149" s="25" t="s">
        <v>79</v>
      </c>
      <c r="G149" s="42" t="s">
        <v>7</v>
      </c>
      <c r="H149" s="26" t="s">
        <v>8</v>
      </c>
      <c r="I149" s="24" t="s">
        <v>12</v>
      </c>
      <c r="J149" s="38" t="s">
        <v>10</v>
      </c>
      <c r="K149" s="53">
        <v>70</v>
      </c>
      <c r="L149" s="70">
        <f t="shared" si="5"/>
        <v>29.106785519374203</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row>
    <row r="150" spans="1:31" ht="51.75" customHeight="1">
      <c r="A150" s="61" t="s">
        <v>56</v>
      </c>
      <c r="B150" s="24" t="s">
        <v>209</v>
      </c>
      <c r="C150" s="24" t="s">
        <v>210</v>
      </c>
      <c r="D150" s="45" t="s">
        <v>211</v>
      </c>
      <c r="E150" s="45" t="s">
        <v>212</v>
      </c>
      <c r="F150" s="58" t="s">
        <v>61</v>
      </c>
      <c r="G150" s="42" t="s">
        <v>7</v>
      </c>
      <c r="H150" s="26" t="s">
        <v>5</v>
      </c>
      <c r="I150" s="24" t="s">
        <v>12</v>
      </c>
      <c r="J150" s="38" t="s">
        <v>7</v>
      </c>
      <c r="K150" s="53">
        <v>40</v>
      </c>
      <c r="L150" s="70">
        <f t="shared" si="5"/>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row>
    <row r="151" spans="1:31" ht="45.75" customHeight="1">
      <c r="A151" s="61" t="s">
        <v>56</v>
      </c>
      <c r="B151" s="24" t="s">
        <v>209</v>
      </c>
      <c r="C151" s="24" t="s">
        <v>210</v>
      </c>
      <c r="D151" s="45" t="s">
        <v>211</v>
      </c>
      <c r="E151" s="45" t="s">
        <v>212</v>
      </c>
      <c r="F151" s="58" t="s">
        <v>61</v>
      </c>
      <c r="G151" s="42" t="s">
        <v>7</v>
      </c>
      <c r="H151" s="26" t="s">
        <v>5</v>
      </c>
      <c r="I151" s="24" t="s">
        <v>9</v>
      </c>
      <c r="J151" s="38" t="s">
        <v>7</v>
      </c>
      <c r="K151" s="53">
        <v>40</v>
      </c>
      <c r="L151" s="70">
        <f t="shared" si="5"/>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row>
    <row r="152" spans="1:31" ht="45.75" hidden="1" customHeight="1">
      <c r="A152" s="61" t="s">
        <v>56</v>
      </c>
      <c r="B152" s="24" t="s">
        <v>110</v>
      </c>
      <c r="C152" s="24" t="s">
        <v>111</v>
      </c>
      <c r="D152" s="24" t="s">
        <v>112</v>
      </c>
      <c r="E152" s="24" t="s">
        <v>113</v>
      </c>
      <c r="F152" s="25" t="s">
        <v>114</v>
      </c>
      <c r="G152" s="42" t="s">
        <v>10</v>
      </c>
      <c r="H152" s="26" t="s">
        <v>11</v>
      </c>
      <c r="I152" s="24" t="s">
        <v>6</v>
      </c>
      <c r="J152" s="38" t="s">
        <v>10</v>
      </c>
      <c r="K152" s="53">
        <v>70</v>
      </c>
      <c r="L152" s="70">
        <f t="shared" si="5"/>
        <v>29.106785519374203</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row>
    <row r="153" spans="1:31" ht="45.75" hidden="1" customHeight="1">
      <c r="A153" s="61" t="s">
        <v>56</v>
      </c>
      <c r="B153" s="24" t="s">
        <v>93</v>
      </c>
      <c r="C153" s="24" t="s">
        <v>94</v>
      </c>
      <c r="D153" s="24" t="s">
        <v>95</v>
      </c>
      <c r="E153" s="24" t="s">
        <v>96</v>
      </c>
      <c r="F153" s="58" t="s">
        <v>61</v>
      </c>
      <c r="G153" s="42" t="s">
        <v>7</v>
      </c>
      <c r="H153" s="26" t="s">
        <v>11</v>
      </c>
      <c r="I153" s="24" t="s">
        <v>9</v>
      </c>
      <c r="J153" s="38" t="s">
        <v>10</v>
      </c>
      <c r="K153" s="53">
        <v>70</v>
      </c>
      <c r="L153" s="70">
        <f t="shared" si="5"/>
        <v>29.106785519374203</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row>
    <row r="154" spans="1:31" ht="45.75" customHeight="1">
      <c r="A154" s="61" t="s">
        <v>56</v>
      </c>
      <c r="B154" s="24" t="s">
        <v>209</v>
      </c>
      <c r="C154" s="24" t="s">
        <v>210</v>
      </c>
      <c r="D154" s="45" t="s">
        <v>211</v>
      </c>
      <c r="E154" s="45" t="s">
        <v>212</v>
      </c>
      <c r="F154" s="58" t="s">
        <v>61</v>
      </c>
      <c r="G154" s="42" t="s">
        <v>7</v>
      </c>
      <c r="H154" s="26" t="s">
        <v>5</v>
      </c>
      <c r="I154" s="24" t="s">
        <v>6</v>
      </c>
      <c r="J154" s="38" t="s">
        <v>7</v>
      </c>
      <c r="K154" s="53">
        <v>40</v>
      </c>
      <c r="L154" s="70">
        <f t="shared" si="5"/>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row>
    <row r="155" spans="1:31" ht="45.75" customHeight="1">
      <c r="A155" s="61" t="s">
        <v>56</v>
      </c>
      <c r="B155" s="24" t="s">
        <v>209</v>
      </c>
      <c r="C155" s="24" t="s">
        <v>210</v>
      </c>
      <c r="D155" s="45" t="s">
        <v>211</v>
      </c>
      <c r="E155" s="45" t="s">
        <v>212</v>
      </c>
      <c r="F155" s="58" t="s">
        <v>61</v>
      </c>
      <c r="G155" s="42" t="s">
        <v>7</v>
      </c>
      <c r="H155" s="26" t="s">
        <v>5</v>
      </c>
      <c r="I155" s="24" t="s">
        <v>12</v>
      </c>
      <c r="J155" s="38" t="s">
        <v>7</v>
      </c>
      <c r="K155" s="53">
        <v>40</v>
      </c>
      <c r="L155" s="70">
        <f t="shared" si="5"/>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row>
    <row r="156" spans="1:31" ht="45.75" customHeight="1">
      <c r="A156" s="61" t="s">
        <v>56</v>
      </c>
      <c r="B156" s="24" t="s">
        <v>209</v>
      </c>
      <c r="C156" s="24" t="s">
        <v>210</v>
      </c>
      <c r="D156" s="45" t="s">
        <v>211</v>
      </c>
      <c r="E156" s="45" t="s">
        <v>212</v>
      </c>
      <c r="F156" s="58" t="s">
        <v>61</v>
      </c>
      <c r="G156" s="42" t="s">
        <v>7</v>
      </c>
      <c r="H156" s="26" t="s">
        <v>5</v>
      </c>
      <c r="I156" s="24" t="s">
        <v>9</v>
      </c>
      <c r="J156" s="38" t="s">
        <v>7</v>
      </c>
      <c r="K156" s="53">
        <v>40</v>
      </c>
      <c r="L156" s="70">
        <f t="shared" si="5"/>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row>
    <row r="157" spans="1:31" ht="45.75" hidden="1" customHeight="1">
      <c r="A157" s="61" t="s">
        <v>56</v>
      </c>
      <c r="B157" s="24" t="s">
        <v>110</v>
      </c>
      <c r="C157" s="24" t="s">
        <v>111</v>
      </c>
      <c r="D157" s="24" t="s">
        <v>112</v>
      </c>
      <c r="E157" s="24" t="s">
        <v>113</v>
      </c>
      <c r="F157" s="25" t="s">
        <v>114</v>
      </c>
      <c r="G157" s="42" t="s">
        <v>10</v>
      </c>
      <c r="H157" s="26" t="s">
        <v>8</v>
      </c>
      <c r="I157" s="24" t="s">
        <v>12</v>
      </c>
      <c r="J157" s="38" t="s">
        <v>10</v>
      </c>
      <c r="K157" s="53">
        <v>70</v>
      </c>
      <c r="L157" s="70">
        <f t="shared" si="5"/>
        <v>25.468437329452428</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row>
    <row r="158" spans="1:31" ht="45.75" hidden="1" customHeight="1">
      <c r="A158" s="61" t="s">
        <v>56</v>
      </c>
      <c r="B158" s="24" t="s">
        <v>93</v>
      </c>
      <c r="C158" s="24" t="s">
        <v>94</v>
      </c>
      <c r="D158" s="24" t="s">
        <v>123</v>
      </c>
      <c r="E158" s="24" t="s">
        <v>124</v>
      </c>
      <c r="F158" s="58" t="s">
        <v>61</v>
      </c>
      <c r="G158" s="42" t="s">
        <v>7</v>
      </c>
      <c r="H158" s="26" t="s">
        <v>8</v>
      </c>
      <c r="I158" s="24" t="s">
        <v>6</v>
      </c>
      <c r="J158" s="38" t="s">
        <v>10</v>
      </c>
      <c r="K158" s="53">
        <v>70</v>
      </c>
      <c r="L158" s="70">
        <f t="shared" si="5"/>
        <v>25.468437329452428</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row>
    <row r="159" spans="1:31" ht="45.75" customHeight="1">
      <c r="A159" s="61" t="s">
        <v>56</v>
      </c>
      <c r="B159" s="24" t="s">
        <v>209</v>
      </c>
      <c r="C159" s="24" t="s">
        <v>210</v>
      </c>
      <c r="D159" s="45" t="s">
        <v>211</v>
      </c>
      <c r="E159" s="45" t="s">
        <v>212</v>
      </c>
      <c r="F159" s="58" t="s">
        <v>61</v>
      </c>
      <c r="G159" s="42" t="s">
        <v>7</v>
      </c>
      <c r="H159" s="26" t="s">
        <v>5</v>
      </c>
      <c r="I159" s="24" t="s">
        <v>6</v>
      </c>
      <c r="J159" s="38" t="s">
        <v>7</v>
      </c>
      <c r="K159" s="53">
        <v>40</v>
      </c>
      <c r="L159" s="70">
        <f t="shared" si="5"/>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row>
    <row r="160" spans="1:31" ht="50.25" customHeight="1">
      <c r="A160" s="56" t="s">
        <v>56</v>
      </c>
      <c r="B160" s="28" t="s">
        <v>216</v>
      </c>
      <c r="C160" s="28" t="s">
        <v>217</v>
      </c>
      <c r="D160" s="45" t="s">
        <v>218</v>
      </c>
      <c r="E160" s="45" t="s">
        <v>219</v>
      </c>
      <c r="F160" s="58" t="s">
        <v>61</v>
      </c>
      <c r="G160" s="42" t="s">
        <v>10</v>
      </c>
      <c r="H160" s="26" t="s">
        <v>5</v>
      </c>
      <c r="I160" s="24" t="s">
        <v>12</v>
      </c>
      <c r="J160" s="38" t="s">
        <v>7</v>
      </c>
      <c r="K160" s="53">
        <v>60</v>
      </c>
      <c r="L160" s="70">
        <f t="shared" si="5"/>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row>
    <row r="161" spans="1:31" ht="50.25" hidden="1" customHeight="1">
      <c r="A161" s="61" t="s">
        <v>56</v>
      </c>
      <c r="B161" s="24" t="s">
        <v>221</v>
      </c>
      <c r="C161" s="24" t="s">
        <v>222</v>
      </c>
      <c r="D161" s="24" t="s">
        <v>223</v>
      </c>
      <c r="E161" s="24" t="s">
        <v>224</v>
      </c>
      <c r="F161" s="58" t="s">
        <v>61</v>
      </c>
      <c r="G161" s="42" t="s">
        <v>7</v>
      </c>
      <c r="H161" s="26" t="s">
        <v>8</v>
      </c>
      <c r="I161" s="24" t="s">
        <v>9</v>
      </c>
      <c r="J161" s="38" t="s">
        <v>10</v>
      </c>
      <c r="K161" s="53">
        <v>70</v>
      </c>
      <c r="L161" s="70">
        <f t="shared" si="5"/>
        <v>25.468437329452428</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row>
    <row r="162" spans="1:31" ht="50.25" hidden="1" customHeight="1">
      <c r="A162" s="56" t="s">
        <v>56</v>
      </c>
      <c r="B162" s="24" t="s">
        <v>66</v>
      </c>
      <c r="C162" s="24" t="s">
        <v>67</v>
      </c>
      <c r="D162" s="45" t="s">
        <v>140</v>
      </c>
      <c r="E162" s="45" t="s">
        <v>141</v>
      </c>
      <c r="F162" s="58" t="s">
        <v>142</v>
      </c>
      <c r="G162" s="42" t="s">
        <v>7</v>
      </c>
      <c r="H162" s="26" t="s">
        <v>8</v>
      </c>
      <c r="I162" s="24" t="s">
        <v>9</v>
      </c>
      <c r="J162" s="38" t="s">
        <v>10</v>
      </c>
      <c r="K162" s="53">
        <v>70</v>
      </c>
      <c r="L162" s="70">
        <f t="shared" si="5"/>
        <v>21.830089139530653</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row>
    <row r="163" spans="1:31" ht="50.25" hidden="1" customHeight="1">
      <c r="A163" s="61" t="s">
        <v>56</v>
      </c>
      <c r="B163" s="24" t="s">
        <v>75</v>
      </c>
      <c r="C163" s="24" t="s">
        <v>76</v>
      </c>
      <c r="D163" s="41" t="s">
        <v>77</v>
      </c>
      <c r="E163" s="41" t="s">
        <v>78</v>
      </c>
      <c r="F163" s="25" t="s">
        <v>79</v>
      </c>
      <c r="G163" s="42" t="s">
        <v>7</v>
      </c>
      <c r="H163" s="26" t="s">
        <v>11</v>
      </c>
      <c r="I163" s="24" t="s">
        <v>6</v>
      </c>
      <c r="J163" s="38" t="s">
        <v>10</v>
      </c>
      <c r="K163" s="53">
        <v>70</v>
      </c>
      <c r="L163" s="70">
        <f t="shared" si="5"/>
        <v>21.830089139530653</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row>
    <row r="164" spans="1:31" ht="50.25" hidden="1" customHeight="1">
      <c r="A164" s="61" t="s">
        <v>56</v>
      </c>
      <c r="B164" s="24" t="s">
        <v>75</v>
      </c>
      <c r="C164" s="24" t="s">
        <v>76</v>
      </c>
      <c r="D164" s="41" t="s">
        <v>77</v>
      </c>
      <c r="E164" s="41" t="s">
        <v>78</v>
      </c>
      <c r="F164" s="25" t="s">
        <v>79</v>
      </c>
      <c r="G164" s="42" t="s">
        <v>7</v>
      </c>
      <c r="H164" s="26" t="s">
        <v>11</v>
      </c>
      <c r="I164" s="24" t="s">
        <v>12</v>
      </c>
      <c r="J164" s="38" t="s">
        <v>10</v>
      </c>
      <c r="K164" s="53">
        <v>70</v>
      </c>
      <c r="L164" s="70">
        <f t="shared" si="5"/>
        <v>21.830089139530653</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row>
    <row r="165" spans="1:31" ht="51" customHeight="1">
      <c r="A165" s="61" t="s">
        <v>56</v>
      </c>
      <c r="B165" s="28" t="s">
        <v>216</v>
      </c>
      <c r="C165" s="28" t="s">
        <v>217</v>
      </c>
      <c r="D165" s="45" t="s">
        <v>226</v>
      </c>
      <c r="E165" s="45" t="s">
        <v>227</v>
      </c>
      <c r="F165" s="58" t="s">
        <v>61</v>
      </c>
      <c r="G165" s="42" t="s">
        <v>10</v>
      </c>
      <c r="H165" s="26" t="s">
        <v>5</v>
      </c>
      <c r="I165" s="24" t="s">
        <v>12</v>
      </c>
      <c r="J165" s="38" t="s">
        <v>7</v>
      </c>
      <c r="K165" s="53">
        <v>60</v>
      </c>
      <c r="L165" s="70">
        <f t="shared" si="5"/>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row>
    <row r="166" spans="1:31" ht="51" customHeight="1">
      <c r="A166" s="61" t="s">
        <v>56</v>
      </c>
      <c r="B166" s="28" t="s">
        <v>216</v>
      </c>
      <c r="C166" s="28" t="s">
        <v>217</v>
      </c>
      <c r="D166" s="45" t="s">
        <v>226</v>
      </c>
      <c r="E166" s="45" t="s">
        <v>227</v>
      </c>
      <c r="F166" s="58" t="s">
        <v>61</v>
      </c>
      <c r="G166" s="42" t="s">
        <v>10</v>
      </c>
      <c r="H166" s="26" t="s">
        <v>5</v>
      </c>
      <c r="I166" s="24" t="s">
        <v>9</v>
      </c>
      <c r="J166" s="38" t="s">
        <v>7</v>
      </c>
      <c r="K166" s="53">
        <v>60</v>
      </c>
      <c r="L166" s="70">
        <f t="shared" si="5"/>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row>
    <row r="167" spans="1:31" ht="51" customHeight="1">
      <c r="A167" s="61" t="s">
        <v>56</v>
      </c>
      <c r="B167" s="28" t="s">
        <v>216</v>
      </c>
      <c r="C167" s="28" t="s">
        <v>217</v>
      </c>
      <c r="D167" s="45" t="s">
        <v>226</v>
      </c>
      <c r="E167" s="45" t="s">
        <v>227</v>
      </c>
      <c r="F167" s="58" t="s">
        <v>61</v>
      </c>
      <c r="G167" s="42" t="s">
        <v>10</v>
      </c>
      <c r="H167" s="26" t="s">
        <v>5</v>
      </c>
      <c r="I167" s="24" t="s">
        <v>6</v>
      </c>
      <c r="J167" s="38" t="s">
        <v>7</v>
      </c>
      <c r="K167" s="53">
        <v>60</v>
      </c>
      <c r="L167" s="70">
        <f t="shared" si="5"/>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row>
    <row r="168" spans="1:31" ht="51" hidden="1" customHeight="1">
      <c r="A168" s="61" t="s">
        <v>56</v>
      </c>
      <c r="B168" s="24" t="s">
        <v>93</v>
      </c>
      <c r="C168" s="24" t="s">
        <v>94</v>
      </c>
      <c r="D168" s="24" t="s">
        <v>123</v>
      </c>
      <c r="E168" s="24" t="s">
        <v>124</v>
      </c>
      <c r="F168" s="58" t="s">
        <v>61</v>
      </c>
      <c r="G168" s="42" t="s">
        <v>7</v>
      </c>
      <c r="H168" s="26" t="s">
        <v>8</v>
      </c>
      <c r="I168" s="24" t="s">
        <v>6</v>
      </c>
      <c r="J168" s="38" t="s">
        <v>10</v>
      </c>
      <c r="K168" s="53">
        <v>70</v>
      </c>
      <c r="L168" s="70">
        <f t="shared" si="5"/>
        <v>21.830089139530653</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row>
    <row r="169" spans="1:31" ht="51" hidden="1" customHeight="1">
      <c r="A169" s="61" t="s">
        <v>56</v>
      </c>
      <c r="B169" s="24" t="s">
        <v>221</v>
      </c>
      <c r="C169" s="24" t="s">
        <v>222</v>
      </c>
      <c r="D169" s="24" t="s">
        <v>223</v>
      </c>
      <c r="E169" s="24" t="s">
        <v>224</v>
      </c>
      <c r="F169" s="58" t="s">
        <v>61</v>
      </c>
      <c r="G169" s="42" t="s">
        <v>7</v>
      </c>
      <c r="H169" s="26" t="s">
        <v>8</v>
      </c>
      <c r="I169" s="24" t="s">
        <v>6</v>
      </c>
      <c r="J169" s="38" t="s">
        <v>10</v>
      </c>
      <c r="K169" s="53">
        <v>70</v>
      </c>
      <c r="L169" s="70">
        <f t="shared" si="5"/>
        <v>21.830089139530653</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row>
    <row r="170" spans="1:31" ht="26.45" hidden="1">
      <c r="A170" s="56" t="s">
        <v>56</v>
      </c>
      <c r="B170" s="24" t="s">
        <v>66</v>
      </c>
      <c r="C170" s="24" t="s">
        <v>67</v>
      </c>
      <c r="D170" s="45" t="s">
        <v>140</v>
      </c>
      <c r="E170" s="45" t="s">
        <v>141</v>
      </c>
      <c r="F170" s="58" t="s">
        <v>142</v>
      </c>
      <c r="G170" s="42" t="s">
        <v>7</v>
      </c>
      <c r="H170" s="26" t="s">
        <v>8</v>
      </c>
      <c r="I170" s="24" t="s">
        <v>6</v>
      </c>
      <c r="J170" s="24" t="s">
        <v>10</v>
      </c>
      <c r="K170" s="27">
        <v>70</v>
      </c>
      <c r="L170" s="70">
        <f t="shared" si="5"/>
        <v>18.191740949608874</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row>
    <row r="171" spans="1:31" ht="39.6" hidden="1">
      <c r="A171" s="56" t="s">
        <v>56</v>
      </c>
      <c r="B171" s="24" t="s">
        <v>66</v>
      </c>
      <c r="C171" s="24" t="s">
        <v>67</v>
      </c>
      <c r="D171" s="45" t="s">
        <v>140</v>
      </c>
      <c r="E171" s="45" t="s">
        <v>141</v>
      </c>
      <c r="F171" s="58" t="s">
        <v>142</v>
      </c>
      <c r="G171" s="42" t="s">
        <v>7</v>
      </c>
      <c r="H171" s="26" t="s">
        <v>11</v>
      </c>
      <c r="I171" s="24" t="s">
        <v>6</v>
      </c>
      <c r="J171" s="24" t="s">
        <v>10</v>
      </c>
      <c r="K171" s="27">
        <v>70</v>
      </c>
      <c r="L171" s="70">
        <f t="shared" si="5"/>
        <v>18.191740949608874</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row>
    <row r="172" spans="1:31" ht="52.9" hidden="1">
      <c r="A172" s="61" t="s">
        <v>56</v>
      </c>
      <c r="B172" s="24" t="s">
        <v>75</v>
      </c>
      <c r="C172" s="24" t="s">
        <v>76</v>
      </c>
      <c r="D172" s="41" t="s">
        <v>77</v>
      </c>
      <c r="E172" s="41" t="s">
        <v>78</v>
      </c>
      <c r="F172" s="25" t="s">
        <v>79</v>
      </c>
      <c r="G172" s="42" t="s">
        <v>7</v>
      </c>
      <c r="H172" s="26" t="s">
        <v>8</v>
      </c>
      <c r="I172" s="24" t="s">
        <v>12</v>
      </c>
      <c r="J172" s="24" t="s">
        <v>10</v>
      </c>
      <c r="K172" s="27">
        <v>70</v>
      </c>
      <c r="L172" s="70">
        <f t="shared" si="5"/>
        <v>18.191740949608874</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row>
    <row r="173" spans="1:31" ht="52.9" hidden="1">
      <c r="A173" s="61" t="s">
        <v>56</v>
      </c>
      <c r="B173" s="24" t="s">
        <v>75</v>
      </c>
      <c r="C173" s="24" t="s">
        <v>76</v>
      </c>
      <c r="D173" s="41" t="s">
        <v>77</v>
      </c>
      <c r="E173" s="41" t="s">
        <v>78</v>
      </c>
      <c r="F173" s="25" t="s">
        <v>79</v>
      </c>
      <c r="G173" s="42" t="s">
        <v>7</v>
      </c>
      <c r="H173" s="26" t="s">
        <v>11</v>
      </c>
      <c r="I173" s="24" t="s">
        <v>9</v>
      </c>
      <c r="J173" s="24" t="s">
        <v>10</v>
      </c>
      <c r="K173" s="27">
        <v>70</v>
      </c>
      <c r="L173" s="70">
        <f t="shared" si="5"/>
        <v>18.191740949608874</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row>
    <row r="174" spans="1:31" ht="52.9" hidden="1">
      <c r="A174" s="61" t="s">
        <v>56</v>
      </c>
      <c r="B174" s="24" t="s">
        <v>75</v>
      </c>
      <c r="C174" s="24" t="s">
        <v>76</v>
      </c>
      <c r="D174" s="41" t="s">
        <v>77</v>
      </c>
      <c r="E174" s="41" t="s">
        <v>78</v>
      </c>
      <c r="F174" s="25" t="s">
        <v>79</v>
      </c>
      <c r="G174" s="42" t="s">
        <v>7</v>
      </c>
      <c r="H174" s="26" t="s">
        <v>11</v>
      </c>
      <c r="I174" s="24" t="s">
        <v>12</v>
      </c>
      <c r="J174" s="24" t="s">
        <v>10</v>
      </c>
      <c r="K174" s="27">
        <v>70</v>
      </c>
      <c r="L174" s="70">
        <f t="shared" si="5"/>
        <v>18.191740949608874</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row>
    <row r="175" spans="1:31" ht="26.45">
      <c r="A175" s="56" t="s">
        <v>56</v>
      </c>
      <c r="B175" s="28" t="s">
        <v>216</v>
      </c>
      <c r="C175" s="28" t="s">
        <v>217</v>
      </c>
      <c r="D175" s="45" t="s">
        <v>230</v>
      </c>
      <c r="E175" s="45" t="s">
        <v>231</v>
      </c>
      <c r="F175" s="58" t="s">
        <v>61</v>
      </c>
      <c r="G175" s="42" t="s">
        <v>10</v>
      </c>
      <c r="H175" s="26" t="s">
        <v>5</v>
      </c>
      <c r="I175" s="24" t="s">
        <v>12</v>
      </c>
      <c r="J175" s="24" t="s">
        <v>7</v>
      </c>
      <c r="K175" s="27">
        <v>60</v>
      </c>
      <c r="L175" s="70">
        <f t="shared" si="5"/>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row>
    <row r="176" spans="1:31" ht="26.45" hidden="1">
      <c r="A176" s="61" t="s">
        <v>56</v>
      </c>
      <c r="B176" s="24" t="s">
        <v>75</v>
      </c>
      <c r="C176" s="24" t="s">
        <v>76</v>
      </c>
      <c r="D176" s="45" t="s">
        <v>146</v>
      </c>
      <c r="E176" s="45" t="s">
        <v>147</v>
      </c>
      <c r="F176" s="58" t="s">
        <v>61</v>
      </c>
      <c r="G176" s="42" t="s">
        <v>7</v>
      </c>
      <c r="H176" s="26" t="s">
        <v>8</v>
      </c>
      <c r="I176" s="24" t="s">
        <v>9</v>
      </c>
      <c r="J176" s="24" t="s">
        <v>10</v>
      </c>
      <c r="K176" s="27">
        <v>70</v>
      </c>
      <c r="L176" s="70">
        <f t="shared" si="5"/>
        <v>18.191740949608874</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row>
    <row r="177" spans="1:31">
      <c r="A177" s="61" t="s">
        <v>56</v>
      </c>
      <c r="B177" s="28" t="s">
        <v>216</v>
      </c>
      <c r="C177" s="28" t="s">
        <v>217</v>
      </c>
      <c r="D177" s="45" t="s">
        <v>233</v>
      </c>
      <c r="E177" s="45" t="s">
        <v>234</v>
      </c>
      <c r="F177" s="58" t="s">
        <v>61</v>
      </c>
      <c r="G177" s="42" t="s">
        <v>10</v>
      </c>
      <c r="H177" s="26" t="s">
        <v>5</v>
      </c>
      <c r="I177" s="24" t="s">
        <v>12</v>
      </c>
      <c r="J177" s="24" t="s">
        <v>7</v>
      </c>
      <c r="K177" s="27">
        <v>50</v>
      </c>
      <c r="L177" s="70">
        <f t="shared" si="5"/>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row>
    <row r="178" spans="1:31">
      <c r="A178" s="61" t="s">
        <v>56</v>
      </c>
      <c r="B178" s="28" t="s">
        <v>216</v>
      </c>
      <c r="C178" s="28" t="s">
        <v>217</v>
      </c>
      <c r="D178" s="45" t="s">
        <v>233</v>
      </c>
      <c r="E178" s="45" t="s">
        <v>234</v>
      </c>
      <c r="F178" s="58" t="s">
        <v>61</v>
      </c>
      <c r="G178" s="42" t="s">
        <v>10</v>
      </c>
      <c r="H178" s="26" t="s">
        <v>5</v>
      </c>
      <c r="I178" s="24" t="s">
        <v>9</v>
      </c>
      <c r="J178" s="24" t="s">
        <v>7</v>
      </c>
      <c r="K178" s="27">
        <v>50</v>
      </c>
      <c r="L178" s="70">
        <f t="shared" si="5"/>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row>
    <row r="179" spans="1:31" ht="105.6" hidden="1">
      <c r="A179" s="61" t="s">
        <v>56</v>
      </c>
      <c r="B179" s="24" t="s">
        <v>57</v>
      </c>
      <c r="C179" s="24" t="s">
        <v>58</v>
      </c>
      <c r="D179" s="45" t="s">
        <v>182</v>
      </c>
      <c r="E179" s="45" t="s">
        <v>183</v>
      </c>
      <c r="F179" s="58" t="s">
        <v>61</v>
      </c>
      <c r="G179" s="42" t="s">
        <v>10</v>
      </c>
      <c r="H179" s="26" t="s">
        <v>8</v>
      </c>
      <c r="I179" s="24" t="s">
        <v>6</v>
      </c>
      <c r="J179" s="24" t="s">
        <v>10</v>
      </c>
      <c r="K179" s="27">
        <v>70</v>
      </c>
      <c r="L179" s="70">
        <f t="shared" si="5"/>
        <v>18.191740949608874</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row>
    <row r="180" spans="1:31" ht="105.6" hidden="1">
      <c r="A180" s="61" t="s">
        <v>56</v>
      </c>
      <c r="B180" s="24" t="s">
        <v>57</v>
      </c>
      <c r="C180" s="24" t="s">
        <v>58</v>
      </c>
      <c r="D180" s="45" t="s">
        <v>182</v>
      </c>
      <c r="E180" s="45" t="s">
        <v>183</v>
      </c>
      <c r="F180" s="58" t="s">
        <v>61</v>
      </c>
      <c r="G180" s="42" t="s">
        <v>10</v>
      </c>
      <c r="H180" s="26" t="s">
        <v>11</v>
      </c>
      <c r="I180" s="24" t="s">
        <v>12</v>
      </c>
      <c r="J180" s="24" t="s">
        <v>10</v>
      </c>
      <c r="K180" s="27">
        <v>70</v>
      </c>
      <c r="L180" s="70">
        <f t="shared" si="5"/>
        <v>18.191740949608874</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row>
    <row r="181" spans="1:31" ht="105.6" hidden="1">
      <c r="A181" s="61" t="s">
        <v>56</v>
      </c>
      <c r="B181" s="24" t="s">
        <v>57</v>
      </c>
      <c r="C181" s="24" t="s">
        <v>58</v>
      </c>
      <c r="D181" s="45" t="s">
        <v>182</v>
      </c>
      <c r="E181" s="45" t="s">
        <v>183</v>
      </c>
      <c r="F181" s="58" t="s">
        <v>61</v>
      </c>
      <c r="G181" s="42" t="s">
        <v>10</v>
      </c>
      <c r="H181" s="26" t="s">
        <v>11</v>
      </c>
      <c r="I181" s="24" t="s">
        <v>6</v>
      </c>
      <c r="J181" s="24" t="s">
        <v>10</v>
      </c>
      <c r="K181" s="27">
        <v>70</v>
      </c>
      <c r="L181" s="70">
        <f t="shared" si="5"/>
        <v>18.191740949608874</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row>
    <row r="182" spans="1:31" ht="92.45" hidden="1">
      <c r="A182" s="61" t="s">
        <v>56</v>
      </c>
      <c r="B182" s="24" t="s">
        <v>84</v>
      </c>
      <c r="C182" s="24" t="s">
        <v>85</v>
      </c>
      <c r="D182" s="45" t="s">
        <v>235</v>
      </c>
      <c r="E182" s="45" t="s">
        <v>236</v>
      </c>
      <c r="F182" s="58" t="s">
        <v>61</v>
      </c>
      <c r="G182" s="42" t="s">
        <v>7</v>
      </c>
      <c r="H182" s="26" t="s">
        <v>8</v>
      </c>
      <c r="I182" s="24" t="s">
        <v>6</v>
      </c>
      <c r="J182" s="24" t="s">
        <v>10</v>
      </c>
      <c r="K182" s="27">
        <v>70</v>
      </c>
      <c r="L182" s="70">
        <f t="shared" si="5"/>
        <v>18.191740949608874</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row>
    <row r="183" spans="1:31" ht="92.45" hidden="1">
      <c r="A183" s="61" t="s">
        <v>56</v>
      </c>
      <c r="B183" s="24" t="s">
        <v>93</v>
      </c>
      <c r="C183" s="24" t="s">
        <v>94</v>
      </c>
      <c r="D183" s="24" t="s">
        <v>95</v>
      </c>
      <c r="E183" s="24" t="s">
        <v>96</v>
      </c>
      <c r="F183" s="58" t="s">
        <v>61</v>
      </c>
      <c r="G183" s="42" t="s">
        <v>7</v>
      </c>
      <c r="H183" s="26" t="s">
        <v>8</v>
      </c>
      <c r="I183" s="24" t="s">
        <v>9</v>
      </c>
      <c r="J183" s="24" t="s">
        <v>10</v>
      </c>
      <c r="K183" s="27">
        <v>70</v>
      </c>
      <c r="L183" s="70">
        <f t="shared" si="5"/>
        <v>18.191740949608874</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row>
    <row r="184" spans="1:31" ht="39.6" hidden="1">
      <c r="A184" s="61" t="s">
        <v>56</v>
      </c>
      <c r="B184" s="24" t="s">
        <v>221</v>
      </c>
      <c r="C184" s="24" t="s">
        <v>222</v>
      </c>
      <c r="D184" s="24" t="s">
        <v>237</v>
      </c>
      <c r="E184" s="24" t="s">
        <v>238</v>
      </c>
      <c r="F184" s="25" t="s">
        <v>239</v>
      </c>
      <c r="G184" s="42" t="s">
        <v>7</v>
      </c>
      <c r="H184" s="26" t="s">
        <v>8</v>
      </c>
      <c r="I184" s="24" t="s">
        <v>9</v>
      </c>
      <c r="J184" s="24" t="s">
        <v>10</v>
      </c>
      <c r="K184" s="27">
        <v>70</v>
      </c>
      <c r="L184" s="70">
        <f t="shared" si="5"/>
        <v>18.191740949608874</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row>
    <row r="185" spans="1:31" ht="39.6" hidden="1">
      <c r="A185" s="61" t="s">
        <v>56</v>
      </c>
      <c r="B185" s="24" t="s">
        <v>221</v>
      </c>
      <c r="C185" s="24" t="s">
        <v>222</v>
      </c>
      <c r="D185" s="24" t="s">
        <v>237</v>
      </c>
      <c r="E185" s="24" t="s">
        <v>238</v>
      </c>
      <c r="F185" s="25" t="s">
        <v>239</v>
      </c>
      <c r="G185" s="42" t="s">
        <v>7</v>
      </c>
      <c r="H185" s="26" t="s">
        <v>11</v>
      </c>
      <c r="I185" s="24" t="s">
        <v>6</v>
      </c>
      <c r="J185" s="24" t="s">
        <v>10</v>
      </c>
      <c r="K185" s="27">
        <v>70</v>
      </c>
      <c r="L185" s="70">
        <f t="shared" si="5"/>
        <v>18.191740949608874</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row>
    <row r="186" spans="1:31">
      <c r="A186" s="61" t="s">
        <v>56</v>
      </c>
      <c r="B186" s="28" t="s">
        <v>216</v>
      </c>
      <c r="C186" s="28" t="s">
        <v>217</v>
      </c>
      <c r="D186" s="45" t="s">
        <v>233</v>
      </c>
      <c r="E186" s="45" t="s">
        <v>234</v>
      </c>
      <c r="F186" s="58" t="s">
        <v>61</v>
      </c>
      <c r="G186" s="42" t="s">
        <v>10</v>
      </c>
      <c r="H186" s="26" t="s">
        <v>5</v>
      </c>
      <c r="I186" s="24" t="s">
        <v>6</v>
      </c>
      <c r="J186" s="24" t="s">
        <v>7</v>
      </c>
      <c r="K186" s="27">
        <v>50</v>
      </c>
      <c r="L186" s="70">
        <f t="shared" si="5"/>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row>
    <row r="187" spans="1:31">
      <c r="A187" s="61" t="s">
        <v>56</v>
      </c>
      <c r="B187" s="28" t="s">
        <v>216</v>
      </c>
      <c r="C187" s="28" t="s">
        <v>217</v>
      </c>
      <c r="D187" s="45" t="s">
        <v>233</v>
      </c>
      <c r="E187" s="45" t="s">
        <v>234</v>
      </c>
      <c r="F187" s="58" t="s">
        <v>61</v>
      </c>
      <c r="G187" s="42" t="s">
        <v>10</v>
      </c>
      <c r="H187" s="26" t="s">
        <v>5</v>
      </c>
      <c r="I187" s="24" t="s">
        <v>6</v>
      </c>
      <c r="J187" s="24" t="s">
        <v>7</v>
      </c>
      <c r="K187" s="27">
        <v>50</v>
      </c>
      <c r="L187" s="70">
        <f t="shared" si="5"/>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row>
    <row r="188" spans="1:31" ht="26.45">
      <c r="A188" s="61" t="s">
        <v>56</v>
      </c>
      <c r="B188" s="28" t="s">
        <v>216</v>
      </c>
      <c r="C188" s="28" t="s">
        <v>217</v>
      </c>
      <c r="D188" s="45" t="s">
        <v>240</v>
      </c>
      <c r="E188" s="45" t="s">
        <v>241</v>
      </c>
      <c r="F188" s="58" t="s">
        <v>61</v>
      </c>
      <c r="G188" s="42" t="s">
        <v>10</v>
      </c>
      <c r="H188" s="26" t="s">
        <v>5</v>
      </c>
      <c r="I188" s="24" t="s">
        <v>12</v>
      </c>
      <c r="J188" s="24" t="s">
        <v>7</v>
      </c>
      <c r="K188" s="27">
        <v>60</v>
      </c>
      <c r="L188" s="70">
        <f t="shared" si="5"/>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row>
    <row r="189" spans="1:31" ht="26.45" hidden="1">
      <c r="A189" s="61" t="s">
        <v>56</v>
      </c>
      <c r="B189" s="24" t="s">
        <v>75</v>
      </c>
      <c r="C189" s="24" t="s">
        <v>76</v>
      </c>
      <c r="D189" s="45" t="s">
        <v>146</v>
      </c>
      <c r="E189" s="45" t="s">
        <v>147</v>
      </c>
      <c r="F189" s="58" t="s">
        <v>61</v>
      </c>
      <c r="G189" s="42" t="s">
        <v>7</v>
      </c>
      <c r="H189" s="26" t="s">
        <v>8</v>
      </c>
      <c r="I189" s="24" t="s">
        <v>9</v>
      </c>
      <c r="J189" s="24" t="s">
        <v>10</v>
      </c>
      <c r="K189" s="27">
        <v>70</v>
      </c>
      <c r="L189" s="70">
        <f t="shared" si="5"/>
        <v>14.553392759687101</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row>
    <row r="190" spans="1:31" ht="39.6" hidden="1">
      <c r="A190" s="61" t="s">
        <v>56</v>
      </c>
      <c r="B190" s="24" t="s">
        <v>209</v>
      </c>
      <c r="C190" s="24" t="s">
        <v>210</v>
      </c>
      <c r="D190" s="45" t="s">
        <v>211</v>
      </c>
      <c r="E190" s="45" t="s">
        <v>212</v>
      </c>
      <c r="F190" s="58" t="s">
        <v>61</v>
      </c>
      <c r="G190" s="42" t="s">
        <v>7</v>
      </c>
      <c r="H190" s="26" t="s">
        <v>8</v>
      </c>
      <c r="I190" s="24" t="s">
        <v>9</v>
      </c>
      <c r="J190" s="24" t="s">
        <v>10</v>
      </c>
      <c r="K190" s="27">
        <v>70</v>
      </c>
      <c r="L190" s="70">
        <f t="shared" si="5"/>
        <v>14.553392759687101</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row>
    <row r="191" spans="1:31" ht="39.6" hidden="1">
      <c r="A191" s="61" t="s">
        <v>56</v>
      </c>
      <c r="B191" s="24" t="s">
        <v>209</v>
      </c>
      <c r="C191" s="24" t="s">
        <v>210</v>
      </c>
      <c r="D191" s="45" t="s">
        <v>211</v>
      </c>
      <c r="E191" s="45" t="s">
        <v>212</v>
      </c>
      <c r="F191" s="58" t="s">
        <v>61</v>
      </c>
      <c r="G191" s="42" t="s">
        <v>7</v>
      </c>
      <c r="H191" s="26" t="s">
        <v>11</v>
      </c>
      <c r="I191" s="24" t="s">
        <v>12</v>
      </c>
      <c r="J191" s="24" t="s">
        <v>10</v>
      </c>
      <c r="K191" s="27">
        <v>70</v>
      </c>
      <c r="L191" s="70">
        <f t="shared" si="5"/>
        <v>14.553392759687101</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row>
    <row r="192" spans="1:31" ht="105.6">
      <c r="A192" s="61" t="s">
        <v>56</v>
      </c>
      <c r="B192" s="24" t="s">
        <v>57</v>
      </c>
      <c r="C192" s="24" t="s">
        <v>58</v>
      </c>
      <c r="D192" s="45" t="s">
        <v>182</v>
      </c>
      <c r="E192" s="45" t="s">
        <v>183</v>
      </c>
      <c r="F192" s="58" t="s">
        <v>61</v>
      </c>
      <c r="G192" s="42" t="s">
        <v>10</v>
      </c>
      <c r="H192" s="26" t="s">
        <v>5</v>
      </c>
      <c r="I192" s="24" t="s">
        <v>12</v>
      </c>
      <c r="J192" s="38" t="s">
        <v>7</v>
      </c>
      <c r="K192" s="53">
        <v>40</v>
      </c>
      <c r="L192" s="70">
        <f t="shared" si="5"/>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row>
    <row r="193" spans="1:31" ht="105.6">
      <c r="A193" s="61" t="s">
        <v>56</v>
      </c>
      <c r="B193" s="24" t="s">
        <v>57</v>
      </c>
      <c r="C193" s="24" t="s">
        <v>58</v>
      </c>
      <c r="D193" s="45" t="s">
        <v>182</v>
      </c>
      <c r="E193" s="45" t="s">
        <v>183</v>
      </c>
      <c r="F193" s="58" t="s">
        <v>61</v>
      </c>
      <c r="G193" s="42" t="s">
        <v>10</v>
      </c>
      <c r="H193" s="26" t="s">
        <v>5</v>
      </c>
      <c r="I193" s="24" t="s">
        <v>9</v>
      </c>
      <c r="J193" s="38" t="s">
        <v>7</v>
      </c>
      <c r="K193" s="53">
        <v>40</v>
      </c>
      <c r="L193" s="70">
        <f t="shared" si="5"/>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row>
    <row r="194" spans="1:31" ht="105.6" hidden="1">
      <c r="A194" s="61" t="s">
        <v>56</v>
      </c>
      <c r="B194" s="24" t="s">
        <v>57</v>
      </c>
      <c r="C194" s="24" t="s">
        <v>58</v>
      </c>
      <c r="D194" s="45" t="s">
        <v>182</v>
      </c>
      <c r="E194" s="45" t="s">
        <v>183</v>
      </c>
      <c r="F194" s="58" t="s">
        <v>61</v>
      </c>
      <c r="G194" s="42" t="s">
        <v>10</v>
      </c>
      <c r="H194" s="26" t="s">
        <v>8</v>
      </c>
      <c r="I194" s="24" t="s">
        <v>9</v>
      </c>
      <c r="J194" s="38" t="s">
        <v>10</v>
      </c>
      <c r="K194" s="53">
        <v>70</v>
      </c>
      <c r="L194" s="70">
        <f t="shared" si="5"/>
        <v>14.553392759687101</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row>
    <row r="195" spans="1:31" ht="105.6" hidden="1">
      <c r="A195" s="61" t="s">
        <v>56</v>
      </c>
      <c r="B195" s="24" t="s">
        <v>57</v>
      </c>
      <c r="C195" s="24" t="s">
        <v>58</v>
      </c>
      <c r="D195" s="45" t="s">
        <v>182</v>
      </c>
      <c r="E195" s="45" t="s">
        <v>183</v>
      </c>
      <c r="F195" s="58" t="s">
        <v>61</v>
      </c>
      <c r="G195" s="42" t="s">
        <v>10</v>
      </c>
      <c r="H195" s="26" t="s">
        <v>8</v>
      </c>
      <c r="I195" s="24" t="s">
        <v>6</v>
      </c>
      <c r="J195" s="38" t="s">
        <v>10</v>
      </c>
      <c r="K195" s="53">
        <v>70</v>
      </c>
      <c r="L195" s="70">
        <f t="shared" ref="L195:L258" si="6">(($N195/2.39)/115)*1000</f>
        <v>14.553392759687101</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row>
    <row r="196" spans="1:31" ht="105.6" hidden="1">
      <c r="A196" s="61" t="s">
        <v>56</v>
      </c>
      <c r="B196" s="24" t="s">
        <v>57</v>
      </c>
      <c r="C196" s="24" t="s">
        <v>58</v>
      </c>
      <c r="D196" s="45" t="s">
        <v>182</v>
      </c>
      <c r="E196" s="45" t="s">
        <v>183</v>
      </c>
      <c r="F196" s="58" t="s">
        <v>61</v>
      </c>
      <c r="G196" s="42" t="s">
        <v>10</v>
      </c>
      <c r="H196" s="26" t="s">
        <v>11</v>
      </c>
      <c r="I196" s="24" t="s">
        <v>9</v>
      </c>
      <c r="J196" s="38" t="s">
        <v>10</v>
      </c>
      <c r="K196" s="53">
        <v>70</v>
      </c>
      <c r="L196" s="70">
        <f t="shared" si="6"/>
        <v>14.553392759687101</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row>
    <row r="197" spans="1:31" ht="92.45" hidden="1">
      <c r="A197" s="61" t="s">
        <v>56</v>
      </c>
      <c r="B197" s="24" t="s">
        <v>84</v>
      </c>
      <c r="C197" s="24" t="s">
        <v>85</v>
      </c>
      <c r="D197" s="45" t="s">
        <v>235</v>
      </c>
      <c r="E197" s="45" t="s">
        <v>236</v>
      </c>
      <c r="F197" s="58" t="s">
        <v>61</v>
      </c>
      <c r="G197" s="42" t="s">
        <v>7</v>
      </c>
      <c r="H197" s="26" t="s">
        <v>11</v>
      </c>
      <c r="I197" s="24" t="s">
        <v>12</v>
      </c>
      <c r="J197" s="38" t="s">
        <v>10</v>
      </c>
      <c r="K197" s="53">
        <v>70</v>
      </c>
      <c r="L197" s="70">
        <f t="shared" si="6"/>
        <v>14.553392759687101</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row>
    <row r="198" spans="1:31" ht="92.45" hidden="1">
      <c r="A198" s="61" t="s">
        <v>56</v>
      </c>
      <c r="B198" s="24" t="s">
        <v>93</v>
      </c>
      <c r="C198" s="24" t="s">
        <v>94</v>
      </c>
      <c r="D198" s="24" t="s">
        <v>95</v>
      </c>
      <c r="E198" s="24" t="s">
        <v>96</v>
      </c>
      <c r="F198" s="58" t="s">
        <v>61</v>
      </c>
      <c r="G198" s="42" t="s">
        <v>7</v>
      </c>
      <c r="H198" s="26" t="s">
        <v>11</v>
      </c>
      <c r="I198" s="24" t="s">
        <v>9</v>
      </c>
      <c r="J198" s="38" t="s">
        <v>10</v>
      </c>
      <c r="K198" s="53">
        <v>70</v>
      </c>
      <c r="L198" s="70">
        <f t="shared" si="6"/>
        <v>14.553392759687101</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row>
    <row r="199" spans="1:31" ht="105.6">
      <c r="A199" s="61" t="s">
        <v>56</v>
      </c>
      <c r="B199" s="24" t="s">
        <v>57</v>
      </c>
      <c r="C199" s="24" t="s">
        <v>58</v>
      </c>
      <c r="D199" s="45" t="s">
        <v>182</v>
      </c>
      <c r="E199" s="45" t="s">
        <v>183</v>
      </c>
      <c r="F199" s="58" t="s">
        <v>61</v>
      </c>
      <c r="G199" s="42" t="s">
        <v>10</v>
      </c>
      <c r="H199" s="26" t="s">
        <v>5</v>
      </c>
      <c r="I199" s="24" t="s">
        <v>6</v>
      </c>
      <c r="J199" s="38" t="s">
        <v>7</v>
      </c>
      <c r="K199" s="53">
        <v>40</v>
      </c>
      <c r="L199" s="70">
        <f t="shared" si="6"/>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row>
    <row r="200" spans="1:31" ht="105.6">
      <c r="A200" s="61" t="s">
        <v>56</v>
      </c>
      <c r="B200" s="24" t="s">
        <v>57</v>
      </c>
      <c r="C200" s="24" t="s">
        <v>58</v>
      </c>
      <c r="D200" s="45" t="s">
        <v>182</v>
      </c>
      <c r="E200" s="45" t="s">
        <v>183</v>
      </c>
      <c r="F200" s="58" t="s">
        <v>61</v>
      </c>
      <c r="G200" s="42" t="s">
        <v>10</v>
      </c>
      <c r="H200" s="26" t="s">
        <v>5</v>
      </c>
      <c r="I200" s="24" t="s">
        <v>12</v>
      </c>
      <c r="J200" s="38" t="s">
        <v>7</v>
      </c>
      <c r="K200" s="53">
        <v>40</v>
      </c>
      <c r="L200" s="70">
        <f t="shared" si="6"/>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row>
    <row r="201" spans="1:31" ht="105.6">
      <c r="A201" s="61" t="s">
        <v>56</v>
      </c>
      <c r="B201" s="24" t="s">
        <v>57</v>
      </c>
      <c r="C201" s="24" t="s">
        <v>58</v>
      </c>
      <c r="D201" s="45" t="s">
        <v>182</v>
      </c>
      <c r="E201" s="45" t="s">
        <v>183</v>
      </c>
      <c r="F201" s="58" t="s">
        <v>61</v>
      </c>
      <c r="G201" s="42" t="s">
        <v>10</v>
      </c>
      <c r="H201" s="26" t="s">
        <v>5</v>
      </c>
      <c r="I201" s="24" t="s">
        <v>9</v>
      </c>
      <c r="J201" s="38" t="s">
        <v>7</v>
      </c>
      <c r="K201" s="53">
        <v>40</v>
      </c>
      <c r="L201" s="70">
        <f t="shared" si="6"/>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row>
    <row r="202" spans="1:31" ht="105.6">
      <c r="A202" s="61" t="s">
        <v>56</v>
      </c>
      <c r="B202" s="24" t="s">
        <v>57</v>
      </c>
      <c r="C202" s="24" t="s">
        <v>58</v>
      </c>
      <c r="D202" s="45" t="s">
        <v>182</v>
      </c>
      <c r="E202" s="45" t="s">
        <v>183</v>
      </c>
      <c r="F202" s="58" t="s">
        <v>61</v>
      </c>
      <c r="G202" s="42" t="s">
        <v>10</v>
      </c>
      <c r="H202" s="26" t="s">
        <v>5</v>
      </c>
      <c r="I202" s="24" t="s">
        <v>6</v>
      </c>
      <c r="J202" s="38" t="s">
        <v>7</v>
      </c>
      <c r="K202" s="53">
        <v>40</v>
      </c>
      <c r="L202" s="70">
        <f t="shared" si="6"/>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row>
    <row r="203" spans="1:31" ht="26.45" hidden="1">
      <c r="A203" s="61" t="s">
        <v>56</v>
      </c>
      <c r="B203" s="24" t="s">
        <v>221</v>
      </c>
      <c r="C203" s="24" t="s">
        <v>222</v>
      </c>
      <c r="D203" s="24" t="s">
        <v>223</v>
      </c>
      <c r="E203" s="24" t="s">
        <v>224</v>
      </c>
      <c r="F203" s="58" t="s">
        <v>61</v>
      </c>
      <c r="G203" s="42" t="s">
        <v>7</v>
      </c>
      <c r="H203" s="26" t="s">
        <v>11</v>
      </c>
      <c r="I203" s="24" t="s">
        <v>6</v>
      </c>
      <c r="J203" s="38" t="s">
        <v>10</v>
      </c>
      <c r="K203" s="53">
        <v>70</v>
      </c>
      <c r="L203" s="70">
        <f t="shared" si="6"/>
        <v>14.553392759687101</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row>
    <row r="204" spans="1:31" ht="39.6" hidden="1">
      <c r="A204" s="56" t="s">
        <v>56</v>
      </c>
      <c r="B204" s="24" t="s">
        <v>66</v>
      </c>
      <c r="C204" s="24" t="s">
        <v>67</v>
      </c>
      <c r="D204" s="45" t="s">
        <v>140</v>
      </c>
      <c r="E204" s="45" t="s">
        <v>141</v>
      </c>
      <c r="F204" s="58" t="s">
        <v>142</v>
      </c>
      <c r="G204" s="42" t="s">
        <v>7</v>
      </c>
      <c r="H204" s="26" t="s">
        <v>11</v>
      </c>
      <c r="I204" s="24" t="s">
        <v>9</v>
      </c>
      <c r="J204" s="38" t="s">
        <v>10</v>
      </c>
      <c r="K204" s="53">
        <v>70</v>
      </c>
      <c r="L204" s="70">
        <f t="shared" si="6"/>
        <v>10.915044569765326</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row>
    <row r="205" spans="1:31" ht="26.45" hidden="1">
      <c r="A205" s="61" t="s">
        <v>56</v>
      </c>
      <c r="B205" s="24" t="s">
        <v>75</v>
      </c>
      <c r="C205" s="24" t="s">
        <v>76</v>
      </c>
      <c r="D205" s="45" t="s">
        <v>146</v>
      </c>
      <c r="E205" s="45" t="s">
        <v>147</v>
      </c>
      <c r="F205" s="58" t="s">
        <v>61</v>
      </c>
      <c r="G205" s="42" t="s">
        <v>7</v>
      </c>
      <c r="H205" s="26" t="s">
        <v>8</v>
      </c>
      <c r="I205" s="24" t="s">
        <v>12</v>
      </c>
      <c r="J205" s="38" t="s">
        <v>10</v>
      </c>
      <c r="K205" s="53">
        <v>70</v>
      </c>
      <c r="L205" s="70">
        <f t="shared" si="6"/>
        <v>10.915044569765326</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row>
    <row r="206" spans="1:31" ht="105.6">
      <c r="A206" s="61" t="s">
        <v>56</v>
      </c>
      <c r="B206" s="24" t="s">
        <v>57</v>
      </c>
      <c r="C206" s="24" t="s">
        <v>58</v>
      </c>
      <c r="D206" s="45" t="s">
        <v>182</v>
      </c>
      <c r="E206" s="45" t="s">
        <v>183</v>
      </c>
      <c r="F206" s="58" t="s">
        <v>61</v>
      </c>
      <c r="G206" s="42" t="s">
        <v>10</v>
      </c>
      <c r="H206" s="26" t="s">
        <v>5</v>
      </c>
      <c r="I206" s="24" t="s">
        <v>12</v>
      </c>
      <c r="J206" s="38" t="s">
        <v>7</v>
      </c>
      <c r="K206" s="53">
        <v>40</v>
      </c>
      <c r="L206" s="70">
        <f t="shared" si="6"/>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row>
    <row r="207" spans="1:31" ht="105.6" hidden="1">
      <c r="A207" s="61" t="s">
        <v>56</v>
      </c>
      <c r="B207" s="24" t="s">
        <v>57</v>
      </c>
      <c r="C207" s="24" t="s">
        <v>58</v>
      </c>
      <c r="D207" s="45" t="s">
        <v>59</v>
      </c>
      <c r="E207" s="45" t="s">
        <v>60</v>
      </c>
      <c r="F207" s="58" t="s">
        <v>61</v>
      </c>
      <c r="G207" s="42" t="s">
        <v>10</v>
      </c>
      <c r="H207" s="26" t="s">
        <v>11</v>
      </c>
      <c r="I207" s="24" t="s">
        <v>6</v>
      </c>
      <c r="J207" s="38" t="s">
        <v>10</v>
      </c>
      <c r="K207" s="53">
        <v>70</v>
      </c>
      <c r="L207" s="70">
        <f t="shared" si="6"/>
        <v>10.915044569765326</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row>
    <row r="208" spans="1:31" ht="39.6" hidden="1">
      <c r="A208" s="61" t="s">
        <v>56</v>
      </c>
      <c r="B208" s="24" t="s">
        <v>221</v>
      </c>
      <c r="C208" s="24" t="s">
        <v>222</v>
      </c>
      <c r="D208" s="24" t="s">
        <v>237</v>
      </c>
      <c r="E208" s="24" t="s">
        <v>238</v>
      </c>
      <c r="F208" s="25" t="s">
        <v>239</v>
      </c>
      <c r="G208" s="42" t="s">
        <v>7</v>
      </c>
      <c r="H208" s="26" t="s">
        <v>8</v>
      </c>
      <c r="I208" s="24" t="s">
        <v>12</v>
      </c>
      <c r="J208" s="38" t="s">
        <v>10</v>
      </c>
      <c r="K208" s="53">
        <v>70</v>
      </c>
      <c r="L208" s="70">
        <f t="shared" si="6"/>
        <v>10.915044569765326</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row>
    <row r="209" spans="1:31" ht="26.45" hidden="1">
      <c r="A209" s="56" t="s">
        <v>56</v>
      </c>
      <c r="B209" s="24" t="s">
        <v>66</v>
      </c>
      <c r="C209" s="24" t="s">
        <v>67</v>
      </c>
      <c r="D209" s="45" t="s">
        <v>140</v>
      </c>
      <c r="E209" s="45" t="s">
        <v>141</v>
      </c>
      <c r="F209" s="58" t="s">
        <v>142</v>
      </c>
      <c r="G209" s="42" t="s">
        <v>7</v>
      </c>
      <c r="H209" s="26" t="s">
        <v>11</v>
      </c>
      <c r="I209" s="24" t="s">
        <v>12</v>
      </c>
      <c r="J209" s="38" t="s">
        <v>10</v>
      </c>
      <c r="K209" s="53">
        <v>70</v>
      </c>
      <c r="L209" s="70">
        <f t="shared" si="6"/>
        <v>7.2766963798435507</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row>
    <row r="210" spans="1:31" ht="52.9" hidden="1">
      <c r="A210" s="61" t="s">
        <v>56</v>
      </c>
      <c r="B210" s="24" t="s">
        <v>75</v>
      </c>
      <c r="C210" s="24" t="s">
        <v>76</v>
      </c>
      <c r="D210" s="41" t="s">
        <v>77</v>
      </c>
      <c r="E210" s="41" t="s">
        <v>78</v>
      </c>
      <c r="F210" s="25" t="s">
        <v>79</v>
      </c>
      <c r="G210" s="42" t="s">
        <v>7</v>
      </c>
      <c r="H210" s="26" t="s">
        <v>11</v>
      </c>
      <c r="I210" s="24" t="s">
        <v>12</v>
      </c>
      <c r="J210" s="38" t="s">
        <v>10</v>
      </c>
      <c r="K210" s="53">
        <v>70</v>
      </c>
      <c r="L210" s="70">
        <f t="shared" si="6"/>
        <v>7.2766963798435507</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row>
    <row r="211" spans="1:31" ht="105.6">
      <c r="A211" s="61" t="s">
        <v>56</v>
      </c>
      <c r="B211" s="24" t="s">
        <v>57</v>
      </c>
      <c r="C211" s="24" t="s">
        <v>58</v>
      </c>
      <c r="D211" s="45" t="s">
        <v>182</v>
      </c>
      <c r="E211" s="45" t="s">
        <v>183</v>
      </c>
      <c r="F211" s="58" t="s">
        <v>61</v>
      </c>
      <c r="G211" s="42" t="s">
        <v>10</v>
      </c>
      <c r="H211" s="26" t="s">
        <v>5</v>
      </c>
      <c r="I211" s="24" t="s">
        <v>9</v>
      </c>
      <c r="J211" s="38" t="s">
        <v>7</v>
      </c>
      <c r="K211" s="53">
        <v>40</v>
      </c>
      <c r="L211" s="70">
        <f t="shared" si="6"/>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row>
    <row r="212" spans="1:31" ht="105.6">
      <c r="A212" s="61" t="s">
        <v>56</v>
      </c>
      <c r="B212" s="24" t="s">
        <v>57</v>
      </c>
      <c r="C212" s="24" t="s">
        <v>58</v>
      </c>
      <c r="D212" s="45" t="s">
        <v>182</v>
      </c>
      <c r="E212" s="45" t="s">
        <v>183</v>
      </c>
      <c r="F212" s="58" t="s">
        <v>61</v>
      </c>
      <c r="G212" s="42" t="s">
        <v>10</v>
      </c>
      <c r="H212" s="26" t="s">
        <v>5</v>
      </c>
      <c r="I212" s="24" t="s">
        <v>6</v>
      </c>
      <c r="J212" s="38" t="s">
        <v>7</v>
      </c>
      <c r="K212" s="53">
        <v>40</v>
      </c>
      <c r="L212" s="70">
        <f t="shared" si="6"/>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row>
    <row r="213" spans="1:31" ht="26.45" hidden="1">
      <c r="A213" s="61" t="s">
        <v>56</v>
      </c>
      <c r="B213" s="24" t="s">
        <v>75</v>
      </c>
      <c r="C213" s="24" t="s">
        <v>76</v>
      </c>
      <c r="D213" s="45" t="s">
        <v>146</v>
      </c>
      <c r="E213" s="45" t="s">
        <v>147</v>
      </c>
      <c r="F213" s="58" t="s">
        <v>61</v>
      </c>
      <c r="G213" s="42" t="s">
        <v>7</v>
      </c>
      <c r="H213" s="26" t="s">
        <v>11</v>
      </c>
      <c r="I213" s="24" t="s">
        <v>9</v>
      </c>
      <c r="J213" s="38" t="s">
        <v>10</v>
      </c>
      <c r="K213" s="53">
        <v>70</v>
      </c>
      <c r="L213" s="70">
        <f t="shared" si="6"/>
        <v>7.2766963798435507</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row>
    <row r="214" spans="1:31" ht="105.6">
      <c r="A214" s="61" t="s">
        <v>56</v>
      </c>
      <c r="B214" s="24" t="s">
        <v>57</v>
      </c>
      <c r="C214" s="24" t="s">
        <v>58</v>
      </c>
      <c r="D214" s="45" t="s">
        <v>182</v>
      </c>
      <c r="E214" s="45" t="s">
        <v>183</v>
      </c>
      <c r="F214" s="58" t="s">
        <v>61</v>
      </c>
      <c r="G214" s="42" t="s">
        <v>10</v>
      </c>
      <c r="H214" s="26" t="s">
        <v>5</v>
      </c>
      <c r="I214" s="24" t="s">
        <v>12</v>
      </c>
      <c r="J214" s="38" t="s">
        <v>7</v>
      </c>
      <c r="K214" s="53">
        <v>40</v>
      </c>
      <c r="L214" s="70">
        <f t="shared" si="6"/>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row>
    <row r="215" spans="1:31" ht="105.6">
      <c r="A215" s="61" t="s">
        <v>56</v>
      </c>
      <c r="B215" s="24" t="s">
        <v>57</v>
      </c>
      <c r="C215" s="24" t="s">
        <v>58</v>
      </c>
      <c r="D215" s="45" t="s">
        <v>182</v>
      </c>
      <c r="E215" s="45" t="s">
        <v>183</v>
      </c>
      <c r="F215" s="58" t="s">
        <v>61</v>
      </c>
      <c r="G215" s="42" t="s">
        <v>10</v>
      </c>
      <c r="H215" s="26" t="s">
        <v>5</v>
      </c>
      <c r="I215" s="24" t="s">
        <v>9</v>
      </c>
      <c r="J215" s="38" t="s">
        <v>7</v>
      </c>
      <c r="K215" s="53">
        <v>40</v>
      </c>
      <c r="L215" s="70">
        <f t="shared" si="6"/>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row>
    <row r="216" spans="1:31" ht="105.6">
      <c r="A216" s="61" t="s">
        <v>56</v>
      </c>
      <c r="B216" s="24" t="s">
        <v>57</v>
      </c>
      <c r="C216" s="24" t="s">
        <v>58</v>
      </c>
      <c r="D216" s="45" t="s">
        <v>182</v>
      </c>
      <c r="E216" s="45" t="s">
        <v>183</v>
      </c>
      <c r="F216" s="58" t="s">
        <v>61</v>
      </c>
      <c r="G216" s="42" t="s">
        <v>10</v>
      </c>
      <c r="H216" s="26" t="s">
        <v>5</v>
      </c>
      <c r="I216" s="24" t="s">
        <v>6</v>
      </c>
      <c r="J216" s="38" t="s">
        <v>7</v>
      </c>
      <c r="K216" s="53">
        <v>40</v>
      </c>
      <c r="L216" s="70">
        <f t="shared" si="6"/>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row>
    <row r="217" spans="1:31" ht="105.6">
      <c r="A217" s="61" t="s">
        <v>56</v>
      </c>
      <c r="B217" s="24" t="s">
        <v>57</v>
      </c>
      <c r="C217" s="24" t="s">
        <v>58</v>
      </c>
      <c r="D217" s="45" t="s">
        <v>182</v>
      </c>
      <c r="E217" s="45" t="s">
        <v>183</v>
      </c>
      <c r="F217" s="58" t="s">
        <v>61</v>
      </c>
      <c r="G217" s="42" t="s">
        <v>10</v>
      </c>
      <c r="H217" s="26" t="s">
        <v>5</v>
      </c>
      <c r="I217" s="24" t="s">
        <v>12</v>
      </c>
      <c r="J217" s="38" t="s">
        <v>7</v>
      </c>
      <c r="K217" s="53">
        <v>40</v>
      </c>
      <c r="L217" s="70">
        <f t="shared" si="6"/>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row>
    <row r="218" spans="1:31" ht="105.6">
      <c r="A218" s="61" t="s">
        <v>56</v>
      </c>
      <c r="B218" s="24" t="s">
        <v>57</v>
      </c>
      <c r="C218" s="24" t="s">
        <v>58</v>
      </c>
      <c r="D218" s="45" t="s">
        <v>182</v>
      </c>
      <c r="E218" s="45" t="s">
        <v>183</v>
      </c>
      <c r="F218" s="58" t="s">
        <v>61</v>
      </c>
      <c r="G218" s="42" t="s">
        <v>10</v>
      </c>
      <c r="H218" s="26" t="s">
        <v>5</v>
      </c>
      <c r="I218" s="24" t="s">
        <v>9</v>
      </c>
      <c r="J218" s="38" t="s">
        <v>7</v>
      </c>
      <c r="K218" s="53">
        <v>40</v>
      </c>
      <c r="L218" s="70">
        <f t="shared" si="6"/>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row>
    <row r="219" spans="1:31" ht="105.6">
      <c r="A219" s="61" t="s">
        <v>56</v>
      </c>
      <c r="B219" s="24" t="s">
        <v>57</v>
      </c>
      <c r="C219" s="24" t="s">
        <v>58</v>
      </c>
      <c r="D219" s="45" t="s">
        <v>182</v>
      </c>
      <c r="E219" s="45" t="s">
        <v>183</v>
      </c>
      <c r="F219" s="58" t="s">
        <v>61</v>
      </c>
      <c r="G219" s="42" t="s">
        <v>10</v>
      </c>
      <c r="H219" s="26" t="s">
        <v>5</v>
      </c>
      <c r="I219" s="24" t="s">
        <v>6</v>
      </c>
      <c r="J219" s="38" t="s">
        <v>7</v>
      </c>
      <c r="K219" s="53">
        <v>40</v>
      </c>
      <c r="L219" s="70">
        <f t="shared" si="6"/>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row>
    <row r="220" spans="1:31" ht="105.6">
      <c r="A220" s="61" t="s">
        <v>56</v>
      </c>
      <c r="B220" s="24" t="s">
        <v>57</v>
      </c>
      <c r="C220" s="24" t="s">
        <v>58</v>
      </c>
      <c r="D220" s="45" t="s">
        <v>59</v>
      </c>
      <c r="E220" s="45" t="s">
        <v>60</v>
      </c>
      <c r="F220" s="58" t="s">
        <v>61</v>
      </c>
      <c r="G220" s="42" t="s">
        <v>10</v>
      </c>
      <c r="H220" s="26" t="s">
        <v>5</v>
      </c>
      <c r="I220" s="24" t="s">
        <v>12</v>
      </c>
      <c r="J220" s="38" t="s">
        <v>7</v>
      </c>
      <c r="K220" s="53">
        <v>50</v>
      </c>
      <c r="L220" s="70">
        <f t="shared" si="6"/>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row>
    <row r="221" spans="1:31" ht="105.6">
      <c r="A221" s="61" t="s">
        <v>56</v>
      </c>
      <c r="B221" s="24" t="s">
        <v>57</v>
      </c>
      <c r="C221" s="24" t="s">
        <v>58</v>
      </c>
      <c r="D221" s="45" t="s">
        <v>59</v>
      </c>
      <c r="E221" s="45" t="s">
        <v>60</v>
      </c>
      <c r="F221" s="58" t="s">
        <v>61</v>
      </c>
      <c r="G221" s="42" t="s">
        <v>10</v>
      </c>
      <c r="H221" s="26" t="s">
        <v>5</v>
      </c>
      <c r="I221" s="24" t="s">
        <v>9</v>
      </c>
      <c r="J221" s="38" t="s">
        <v>7</v>
      </c>
      <c r="K221" s="53">
        <v>50</v>
      </c>
      <c r="L221" s="70">
        <f t="shared" si="6"/>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row>
    <row r="222" spans="1:31" ht="51.75" hidden="1" customHeight="1">
      <c r="A222" s="56" t="s">
        <v>56</v>
      </c>
      <c r="B222" s="24" t="s">
        <v>66</v>
      </c>
      <c r="C222" s="24" t="s">
        <v>67</v>
      </c>
      <c r="D222" s="45" t="s">
        <v>140</v>
      </c>
      <c r="E222" s="45" t="s">
        <v>141</v>
      </c>
      <c r="F222" s="58" t="s">
        <v>142</v>
      </c>
      <c r="G222" s="42" t="s">
        <v>7</v>
      </c>
      <c r="H222" s="26" t="s">
        <v>11</v>
      </c>
      <c r="I222" s="24" t="s">
        <v>12</v>
      </c>
      <c r="J222" s="24" t="s">
        <v>10</v>
      </c>
      <c r="K222" s="27">
        <v>70</v>
      </c>
      <c r="L222" s="70">
        <f t="shared" si="6"/>
        <v>3.6383481899217753</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row>
    <row r="223" spans="1:31" ht="54.75" hidden="1" customHeight="1">
      <c r="A223" s="56" t="s">
        <v>56</v>
      </c>
      <c r="B223" s="24" t="s">
        <v>66</v>
      </c>
      <c r="C223" s="24" t="s">
        <v>67</v>
      </c>
      <c r="D223" s="45" t="s">
        <v>140</v>
      </c>
      <c r="E223" s="45" t="s">
        <v>141</v>
      </c>
      <c r="F223" s="58" t="s">
        <v>142</v>
      </c>
      <c r="G223" s="42" t="s">
        <v>7</v>
      </c>
      <c r="H223" s="26" t="s">
        <v>11</v>
      </c>
      <c r="I223" s="24" t="s">
        <v>6</v>
      </c>
      <c r="J223" s="24" t="s">
        <v>10</v>
      </c>
      <c r="K223" s="27">
        <v>70</v>
      </c>
      <c r="L223" s="70">
        <f t="shared" si="6"/>
        <v>3.6383481899217753</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row>
    <row r="224" spans="1:31" ht="51" hidden="1" customHeight="1">
      <c r="A224" s="56" t="s">
        <v>56</v>
      </c>
      <c r="B224" s="24" t="s">
        <v>66</v>
      </c>
      <c r="C224" s="24" t="s">
        <v>67</v>
      </c>
      <c r="D224" s="45" t="s">
        <v>140</v>
      </c>
      <c r="E224" s="45" t="s">
        <v>141</v>
      </c>
      <c r="F224" s="58" t="s">
        <v>142</v>
      </c>
      <c r="G224" s="42" t="s">
        <v>7</v>
      </c>
      <c r="H224" s="26" t="s">
        <v>11</v>
      </c>
      <c r="I224" s="24" t="s">
        <v>12</v>
      </c>
      <c r="J224" s="24" t="s">
        <v>10</v>
      </c>
      <c r="K224" s="27">
        <v>70</v>
      </c>
      <c r="L224" s="70">
        <f t="shared" si="6"/>
        <v>3.6383481899217753</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row>
    <row r="225" spans="1:31" ht="51.75" customHeight="1">
      <c r="A225" s="61" t="s">
        <v>56</v>
      </c>
      <c r="B225" s="24" t="s">
        <v>57</v>
      </c>
      <c r="C225" s="24" t="s">
        <v>58</v>
      </c>
      <c r="D225" s="45" t="s">
        <v>59</v>
      </c>
      <c r="E225" s="45" t="s">
        <v>60</v>
      </c>
      <c r="F225" s="58" t="s">
        <v>61</v>
      </c>
      <c r="G225" s="42" t="s">
        <v>10</v>
      </c>
      <c r="H225" s="26" t="s">
        <v>5</v>
      </c>
      <c r="I225" s="24" t="s">
        <v>6</v>
      </c>
      <c r="J225" s="24" t="s">
        <v>7</v>
      </c>
      <c r="K225" s="27">
        <v>50</v>
      </c>
      <c r="L225" s="70">
        <f t="shared" si="6"/>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row>
    <row r="226" spans="1:31" ht="54.75" hidden="1" customHeight="1">
      <c r="A226" s="56" t="s">
        <v>56</v>
      </c>
      <c r="B226" s="24" t="s">
        <v>66</v>
      </c>
      <c r="C226" s="24" t="s">
        <v>67</v>
      </c>
      <c r="D226" s="45" t="s">
        <v>72</v>
      </c>
      <c r="E226" s="45" t="s">
        <v>73</v>
      </c>
      <c r="F226" s="58" t="s">
        <v>61</v>
      </c>
      <c r="G226" s="42" t="s">
        <v>7</v>
      </c>
      <c r="H226" s="26" t="s">
        <v>8</v>
      </c>
      <c r="I226" s="24" t="s">
        <v>9</v>
      </c>
      <c r="J226" s="24" t="s">
        <v>10</v>
      </c>
      <c r="K226" s="27">
        <v>70</v>
      </c>
      <c r="L226" s="70">
        <f t="shared" si="6"/>
        <v>3.6383481899217753</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row>
    <row r="227" spans="1:31" ht="51" customHeight="1">
      <c r="A227" s="61" t="s">
        <v>56</v>
      </c>
      <c r="B227" s="24" t="s">
        <v>57</v>
      </c>
      <c r="C227" s="24" t="s">
        <v>58</v>
      </c>
      <c r="D227" s="45" t="s">
        <v>59</v>
      </c>
      <c r="E227" s="45" t="s">
        <v>60</v>
      </c>
      <c r="F227" s="58" t="s">
        <v>61</v>
      </c>
      <c r="G227" s="42" t="s">
        <v>10</v>
      </c>
      <c r="H227" s="26" t="s">
        <v>5</v>
      </c>
      <c r="I227" s="24" t="s">
        <v>12</v>
      </c>
      <c r="J227" s="24" t="s">
        <v>7</v>
      </c>
      <c r="K227" s="27">
        <v>50</v>
      </c>
      <c r="L227" s="70">
        <f t="shared" si="6"/>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row>
    <row r="228" spans="1:31" ht="51.75" hidden="1" customHeight="1">
      <c r="A228" s="61" t="s">
        <v>56</v>
      </c>
      <c r="B228" s="24" t="s">
        <v>75</v>
      </c>
      <c r="C228" s="24" t="s">
        <v>76</v>
      </c>
      <c r="D228" s="41" t="s">
        <v>77</v>
      </c>
      <c r="E228" s="41" t="s">
        <v>78</v>
      </c>
      <c r="F228" s="25" t="s">
        <v>79</v>
      </c>
      <c r="G228" s="42" t="s">
        <v>7</v>
      </c>
      <c r="H228" s="26" t="s">
        <v>11</v>
      </c>
      <c r="I228" s="24" t="s">
        <v>6</v>
      </c>
      <c r="J228" s="24" t="s">
        <v>10</v>
      </c>
      <c r="K228" s="27">
        <v>70</v>
      </c>
      <c r="L228" s="70">
        <f t="shared" si="6"/>
        <v>3.6383481899217753</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row>
    <row r="229" spans="1:31" ht="54.75" customHeight="1">
      <c r="A229" s="61" t="s">
        <v>56</v>
      </c>
      <c r="B229" s="24" t="s">
        <v>57</v>
      </c>
      <c r="C229" s="24" t="s">
        <v>58</v>
      </c>
      <c r="D229" s="45" t="s">
        <v>59</v>
      </c>
      <c r="E229" s="45" t="s">
        <v>60</v>
      </c>
      <c r="F229" s="58" t="s">
        <v>61</v>
      </c>
      <c r="G229" s="42" t="s">
        <v>10</v>
      </c>
      <c r="H229" s="26" t="s">
        <v>5</v>
      </c>
      <c r="I229" s="24" t="s">
        <v>9</v>
      </c>
      <c r="J229" s="24" t="s">
        <v>7</v>
      </c>
      <c r="K229" s="27">
        <v>50</v>
      </c>
      <c r="L229" s="70">
        <f t="shared" si="6"/>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row>
    <row r="230" spans="1:31" ht="51" customHeight="1">
      <c r="A230" s="61" t="s">
        <v>56</v>
      </c>
      <c r="B230" s="24" t="s">
        <v>57</v>
      </c>
      <c r="C230" s="24" t="s">
        <v>58</v>
      </c>
      <c r="D230" s="45" t="s">
        <v>59</v>
      </c>
      <c r="E230" s="45" t="s">
        <v>60</v>
      </c>
      <c r="F230" s="58" t="s">
        <v>61</v>
      </c>
      <c r="G230" s="42" t="s">
        <v>10</v>
      </c>
      <c r="H230" s="26" t="s">
        <v>5</v>
      </c>
      <c r="I230" s="24" t="s">
        <v>6</v>
      </c>
      <c r="J230" s="24" t="s">
        <v>7</v>
      </c>
      <c r="K230" s="27">
        <v>50</v>
      </c>
      <c r="L230" s="70">
        <f t="shared" si="6"/>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row>
    <row r="231" spans="1:31" ht="51.75" customHeight="1">
      <c r="A231" s="61" t="s">
        <v>56</v>
      </c>
      <c r="B231" s="24" t="s">
        <v>57</v>
      </c>
      <c r="C231" s="24" t="s">
        <v>58</v>
      </c>
      <c r="D231" s="45" t="s">
        <v>59</v>
      </c>
      <c r="E231" s="45" t="s">
        <v>60</v>
      </c>
      <c r="F231" s="58" t="s">
        <v>61</v>
      </c>
      <c r="G231" s="42" t="s">
        <v>10</v>
      </c>
      <c r="H231" s="26" t="s">
        <v>5</v>
      </c>
      <c r="I231" s="24" t="s">
        <v>12</v>
      </c>
      <c r="J231" s="24" t="s">
        <v>7</v>
      </c>
      <c r="K231" s="27">
        <v>50</v>
      </c>
      <c r="L231" s="70">
        <f t="shared" si="6"/>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row>
    <row r="232" spans="1:31" ht="54.75" hidden="1" customHeight="1">
      <c r="A232" s="61" t="s">
        <v>56</v>
      </c>
      <c r="B232" s="24" t="s">
        <v>209</v>
      </c>
      <c r="C232" s="24" t="s">
        <v>210</v>
      </c>
      <c r="D232" s="45" t="s">
        <v>211</v>
      </c>
      <c r="E232" s="45" t="s">
        <v>212</v>
      </c>
      <c r="F232" s="58" t="s">
        <v>61</v>
      </c>
      <c r="G232" s="42" t="s">
        <v>7</v>
      </c>
      <c r="H232" s="26" t="s">
        <v>11</v>
      </c>
      <c r="I232" s="24" t="s">
        <v>9</v>
      </c>
      <c r="J232" s="24" t="s">
        <v>10</v>
      </c>
      <c r="K232" s="27">
        <v>70</v>
      </c>
      <c r="L232" s="70">
        <f t="shared" si="6"/>
        <v>3.6383481899217753</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row>
    <row r="233" spans="1:31" ht="51" customHeight="1">
      <c r="A233" s="61" t="s">
        <v>56</v>
      </c>
      <c r="B233" s="24" t="s">
        <v>57</v>
      </c>
      <c r="C233" s="24" t="s">
        <v>58</v>
      </c>
      <c r="D233" s="45" t="s">
        <v>59</v>
      </c>
      <c r="E233" s="45" t="s">
        <v>60</v>
      </c>
      <c r="F233" s="58" t="s">
        <v>61</v>
      </c>
      <c r="G233" s="42" t="s">
        <v>10</v>
      </c>
      <c r="H233" s="26" t="s">
        <v>5</v>
      </c>
      <c r="I233" s="24" t="s">
        <v>9</v>
      </c>
      <c r="J233" s="24" t="s">
        <v>7</v>
      </c>
      <c r="K233" s="27">
        <v>50</v>
      </c>
      <c r="L233" s="70">
        <f t="shared" si="6"/>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row>
    <row r="234" spans="1:31" ht="51.75" hidden="1" customHeight="1">
      <c r="A234" s="61" t="s">
        <v>56</v>
      </c>
      <c r="B234" s="24" t="s">
        <v>84</v>
      </c>
      <c r="C234" s="24" t="s">
        <v>85</v>
      </c>
      <c r="D234" s="45" t="s">
        <v>235</v>
      </c>
      <c r="E234" s="45" t="s">
        <v>236</v>
      </c>
      <c r="F234" s="58" t="s">
        <v>61</v>
      </c>
      <c r="G234" s="42" t="s">
        <v>7</v>
      </c>
      <c r="H234" s="26" t="s">
        <v>11</v>
      </c>
      <c r="I234" s="24" t="s">
        <v>9</v>
      </c>
      <c r="J234" s="24" t="s">
        <v>10</v>
      </c>
      <c r="K234" s="27">
        <v>70</v>
      </c>
      <c r="L234" s="70">
        <f t="shared" si="6"/>
        <v>3.6383481899217753</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row>
    <row r="235" spans="1:31" ht="54.75" hidden="1" customHeight="1">
      <c r="A235" s="61" t="s">
        <v>56</v>
      </c>
      <c r="B235" s="24" t="s">
        <v>110</v>
      </c>
      <c r="C235" s="24" t="s">
        <v>111</v>
      </c>
      <c r="D235" s="24" t="s">
        <v>112</v>
      </c>
      <c r="E235" s="24" t="s">
        <v>113</v>
      </c>
      <c r="F235" s="25" t="s">
        <v>114</v>
      </c>
      <c r="G235" s="42" t="s">
        <v>10</v>
      </c>
      <c r="H235" s="26" t="s">
        <v>8</v>
      </c>
      <c r="I235" s="24" t="s">
        <v>9</v>
      </c>
      <c r="J235" s="24" t="s">
        <v>10</v>
      </c>
      <c r="K235" s="27">
        <v>70</v>
      </c>
      <c r="L235" s="70">
        <f t="shared" si="6"/>
        <v>3.6383481899217753</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row>
    <row r="236" spans="1:31" ht="51" customHeight="1">
      <c r="A236" s="61" t="s">
        <v>56</v>
      </c>
      <c r="B236" s="24" t="s">
        <v>57</v>
      </c>
      <c r="C236" s="24" t="s">
        <v>58</v>
      </c>
      <c r="D236" s="45" t="s">
        <v>59</v>
      </c>
      <c r="E236" s="45" t="s">
        <v>60</v>
      </c>
      <c r="F236" s="58" t="s">
        <v>61</v>
      </c>
      <c r="G236" s="42" t="s">
        <v>10</v>
      </c>
      <c r="H236" s="26" t="s">
        <v>5</v>
      </c>
      <c r="I236" s="24" t="s">
        <v>6</v>
      </c>
      <c r="J236" s="24" t="s">
        <v>7</v>
      </c>
      <c r="K236" s="27">
        <v>50</v>
      </c>
      <c r="L236" s="70">
        <f t="shared" si="6"/>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row>
    <row r="237" spans="1:31" ht="51" customHeight="1">
      <c r="A237" s="61" t="s">
        <v>56</v>
      </c>
      <c r="B237" s="24" t="s">
        <v>57</v>
      </c>
      <c r="C237" s="24" t="s">
        <v>58</v>
      </c>
      <c r="D237" s="45" t="s">
        <v>59</v>
      </c>
      <c r="E237" s="45" t="s">
        <v>60</v>
      </c>
      <c r="F237" s="58" t="s">
        <v>61</v>
      </c>
      <c r="G237" s="42" t="s">
        <v>10</v>
      </c>
      <c r="H237" s="26" t="s">
        <v>5</v>
      </c>
      <c r="I237" s="24" t="s">
        <v>12</v>
      </c>
      <c r="J237" s="38" t="s">
        <v>7</v>
      </c>
      <c r="K237" s="53">
        <v>50</v>
      </c>
      <c r="L237" s="70">
        <f t="shared" si="6"/>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row>
    <row r="238" spans="1:31" ht="51" hidden="1" customHeight="1">
      <c r="A238" s="61" t="s">
        <v>56</v>
      </c>
      <c r="B238" s="24" t="s">
        <v>221</v>
      </c>
      <c r="C238" s="24" t="s">
        <v>222</v>
      </c>
      <c r="D238" s="24" t="s">
        <v>237</v>
      </c>
      <c r="E238" s="24" t="s">
        <v>238</v>
      </c>
      <c r="F238" s="25" t="s">
        <v>239</v>
      </c>
      <c r="G238" s="42" t="s">
        <v>7</v>
      </c>
      <c r="H238" s="26" t="s">
        <v>8</v>
      </c>
      <c r="I238" s="24" t="s">
        <v>9</v>
      </c>
      <c r="J238" s="38" t="s">
        <v>10</v>
      </c>
      <c r="K238" s="53">
        <v>70</v>
      </c>
      <c r="L238" s="70">
        <f t="shared" si="6"/>
        <v>3.6383481899217753</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row>
    <row r="239" spans="1:31" ht="51" hidden="1" customHeight="1">
      <c r="A239" s="61" t="s">
        <v>56</v>
      </c>
      <c r="B239" s="24" t="s">
        <v>221</v>
      </c>
      <c r="C239" s="24" t="s">
        <v>222</v>
      </c>
      <c r="D239" s="24" t="s">
        <v>237</v>
      </c>
      <c r="E239" s="24" t="s">
        <v>238</v>
      </c>
      <c r="F239" s="25" t="s">
        <v>239</v>
      </c>
      <c r="G239" s="42" t="s">
        <v>7</v>
      </c>
      <c r="H239" s="26" t="s">
        <v>8</v>
      </c>
      <c r="I239" s="24" t="s">
        <v>9</v>
      </c>
      <c r="J239" s="38" t="s">
        <v>10</v>
      </c>
      <c r="K239" s="53">
        <v>70</v>
      </c>
      <c r="L239" s="70">
        <f t="shared" si="6"/>
        <v>3.6383481899217753</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row>
    <row r="240" spans="1:31" ht="51" hidden="1" customHeight="1">
      <c r="A240" s="61" t="s">
        <v>56</v>
      </c>
      <c r="B240" s="24" t="s">
        <v>221</v>
      </c>
      <c r="C240" s="24" t="s">
        <v>222</v>
      </c>
      <c r="D240" s="24" t="s">
        <v>247</v>
      </c>
      <c r="E240" s="24" t="s">
        <v>248</v>
      </c>
      <c r="F240" s="58" t="s">
        <v>61</v>
      </c>
      <c r="G240" s="42" t="s">
        <v>7</v>
      </c>
      <c r="H240" s="26" t="s">
        <v>11</v>
      </c>
      <c r="I240" s="24" t="s">
        <v>12</v>
      </c>
      <c r="J240" s="38" t="s">
        <v>10</v>
      </c>
      <c r="K240" s="53">
        <v>70</v>
      </c>
      <c r="L240" s="70">
        <f t="shared" si="6"/>
        <v>3.6383481899217753</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row>
    <row r="241" spans="1:31" ht="51" hidden="1" customHeight="1">
      <c r="A241" s="61" t="s">
        <v>56</v>
      </c>
      <c r="B241" s="24" t="s">
        <v>221</v>
      </c>
      <c r="C241" s="24" t="s">
        <v>222</v>
      </c>
      <c r="D241" s="24" t="s">
        <v>247</v>
      </c>
      <c r="E241" s="24" t="s">
        <v>248</v>
      </c>
      <c r="F241" s="58" t="s">
        <v>61</v>
      </c>
      <c r="G241" s="42" t="s">
        <v>7</v>
      </c>
      <c r="H241" s="26" t="s">
        <v>11</v>
      </c>
      <c r="I241" s="24" t="s">
        <v>9</v>
      </c>
      <c r="J241" s="38" t="s">
        <v>10</v>
      </c>
      <c r="K241" s="53">
        <v>70</v>
      </c>
      <c r="L241" s="70">
        <f t="shared" si="6"/>
        <v>3.6383481899217753</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row>
    <row r="242" spans="1:31" ht="51" customHeight="1">
      <c r="A242" s="61" t="s">
        <v>56</v>
      </c>
      <c r="B242" s="24" t="s">
        <v>57</v>
      </c>
      <c r="C242" s="24" t="s">
        <v>58</v>
      </c>
      <c r="D242" s="45" t="s">
        <v>59</v>
      </c>
      <c r="E242" s="45" t="s">
        <v>60</v>
      </c>
      <c r="F242" s="58" t="s">
        <v>61</v>
      </c>
      <c r="G242" s="42" t="s">
        <v>10</v>
      </c>
      <c r="H242" s="26" t="s">
        <v>5</v>
      </c>
      <c r="I242" s="24" t="s">
        <v>9</v>
      </c>
      <c r="J242" s="38" t="s">
        <v>7</v>
      </c>
      <c r="K242" s="53">
        <v>50</v>
      </c>
      <c r="L242" s="70">
        <f t="shared" si="6"/>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row>
    <row r="243" spans="1:31" ht="51" customHeight="1">
      <c r="A243" s="61" t="s">
        <v>56</v>
      </c>
      <c r="B243" s="24" t="s">
        <v>57</v>
      </c>
      <c r="C243" s="24" t="s">
        <v>58</v>
      </c>
      <c r="D243" s="45" t="s">
        <v>59</v>
      </c>
      <c r="E243" s="45" t="s">
        <v>60</v>
      </c>
      <c r="F243" s="58" t="s">
        <v>61</v>
      </c>
      <c r="G243" s="42" t="s">
        <v>10</v>
      </c>
      <c r="H243" s="26" t="s">
        <v>5</v>
      </c>
      <c r="I243" s="24" t="s">
        <v>6</v>
      </c>
      <c r="J243" s="38" t="s">
        <v>7</v>
      </c>
      <c r="K243" s="53">
        <v>50</v>
      </c>
      <c r="L243" s="70">
        <f t="shared" si="6"/>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row>
    <row r="244" spans="1:31" ht="51" hidden="1" customHeight="1">
      <c r="A244" s="61" t="s">
        <v>56</v>
      </c>
      <c r="B244" s="24" t="s">
        <v>221</v>
      </c>
      <c r="C244" s="24" t="s">
        <v>222</v>
      </c>
      <c r="D244" s="24" t="s">
        <v>223</v>
      </c>
      <c r="E244" s="24" t="s">
        <v>224</v>
      </c>
      <c r="F244" s="58" t="s">
        <v>61</v>
      </c>
      <c r="G244" s="42" t="s">
        <v>7</v>
      </c>
      <c r="H244" s="26" t="s">
        <v>8</v>
      </c>
      <c r="I244" s="24" t="s">
        <v>9</v>
      </c>
      <c r="J244" s="38" t="s">
        <v>10</v>
      </c>
      <c r="K244" s="53">
        <v>70</v>
      </c>
      <c r="L244" s="70">
        <f t="shared" si="6"/>
        <v>3.6383481899217753</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row>
    <row r="245" spans="1:31" ht="51" customHeight="1">
      <c r="A245" s="61" t="s">
        <v>56</v>
      </c>
      <c r="B245" s="24" t="s">
        <v>57</v>
      </c>
      <c r="C245" s="24" t="s">
        <v>58</v>
      </c>
      <c r="D245" s="45" t="s">
        <v>59</v>
      </c>
      <c r="E245" s="45" t="s">
        <v>60</v>
      </c>
      <c r="F245" s="58" t="s">
        <v>61</v>
      </c>
      <c r="G245" s="42" t="s">
        <v>10</v>
      </c>
      <c r="H245" s="26" t="s">
        <v>5</v>
      </c>
      <c r="I245" s="24" t="s">
        <v>12</v>
      </c>
      <c r="J245" s="38" t="s">
        <v>7</v>
      </c>
      <c r="K245" s="53">
        <v>50</v>
      </c>
      <c r="L245" s="70">
        <f t="shared" si="6"/>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row>
    <row r="246" spans="1:31" ht="51" hidden="1" customHeight="1">
      <c r="A246" s="56" t="s">
        <v>56</v>
      </c>
      <c r="B246" s="24" t="s">
        <v>66</v>
      </c>
      <c r="C246" s="24" t="s">
        <v>67</v>
      </c>
      <c r="D246" s="45" t="s">
        <v>140</v>
      </c>
      <c r="E246" s="45" t="s">
        <v>141</v>
      </c>
      <c r="F246" s="58" t="s">
        <v>142</v>
      </c>
      <c r="G246" s="42" t="s">
        <v>7</v>
      </c>
      <c r="H246" s="26" t="s">
        <v>8</v>
      </c>
      <c r="I246" s="24" t="s">
        <v>12</v>
      </c>
      <c r="J246" s="38" t="s">
        <v>10</v>
      </c>
      <c r="K246" s="53">
        <v>70</v>
      </c>
      <c r="L246" s="69">
        <f t="shared" si="6"/>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row>
    <row r="247" spans="1:31" ht="51" hidden="1" customHeight="1">
      <c r="A247" s="56" t="s">
        <v>56</v>
      </c>
      <c r="B247" s="24" t="s">
        <v>66</v>
      </c>
      <c r="C247" s="24" t="s">
        <v>67</v>
      </c>
      <c r="D247" s="45" t="s">
        <v>140</v>
      </c>
      <c r="E247" s="45" t="s">
        <v>141</v>
      </c>
      <c r="F247" s="58" t="s">
        <v>142</v>
      </c>
      <c r="G247" s="42" t="s">
        <v>7</v>
      </c>
      <c r="H247" s="26" t="s">
        <v>8</v>
      </c>
      <c r="I247" s="24" t="s">
        <v>6</v>
      </c>
      <c r="J247" s="38" t="s">
        <v>10</v>
      </c>
      <c r="K247" s="53">
        <v>70</v>
      </c>
      <c r="L247" s="70">
        <f t="shared" si="6"/>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row>
    <row r="248" spans="1:31" ht="51" hidden="1" customHeight="1">
      <c r="A248" s="56" t="s">
        <v>56</v>
      </c>
      <c r="B248" s="24" t="s">
        <v>66</v>
      </c>
      <c r="C248" s="24" t="s">
        <v>67</v>
      </c>
      <c r="D248" s="45" t="s">
        <v>140</v>
      </c>
      <c r="E248" s="45" t="s">
        <v>141</v>
      </c>
      <c r="F248" s="58" t="s">
        <v>142</v>
      </c>
      <c r="G248" s="42" t="s">
        <v>7</v>
      </c>
      <c r="H248" s="26" t="s">
        <v>8</v>
      </c>
      <c r="I248" s="24" t="s">
        <v>12</v>
      </c>
      <c r="J248" s="38" t="s">
        <v>10</v>
      </c>
      <c r="K248" s="53">
        <v>70</v>
      </c>
      <c r="L248" s="70">
        <f t="shared" si="6"/>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row>
    <row r="249" spans="1:31" ht="51" hidden="1" customHeight="1">
      <c r="A249" s="56" t="s">
        <v>56</v>
      </c>
      <c r="B249" s="24" t="s">
        <v>66</v>
      </c>
      <c r="C249" s="24" t="s">
        <v>67</v>
      </c>
      <c r="D249" s="45" t="s">
        <v>140</v>
      </c>
      <c r="E249" s="45" t="s">
        <v>141</v>
      </c>
      <c r="F249" s="58" t="s">
        <v>142</v>
      </c>
      <c r="G249" s="42" t="s">
        <v>7</v>
      </c>
      <c r="H249" s="26" t="s">
        <v>8</v>
      </c>
      <c r="I249" s="24" t="s">
        <v>9</v>
      </c>
      <c r="J249" s="38" t="s">
        <v>10</v>
      </c>
      <c r="K249" s="53">
        <v>70</v>
      </c>
      <c r="L249" s="70">
        <f t="shared" si="6"/>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row>
    <row r="250" spans="1:31" ht="51" hidden="1" customHeight="1">
      <c r="A250" s="56" t="s">
        <v>56</v>
      </c>
      <c r="B250" s="24" t="s">
        <v>66</v>
      </c>
      <c r="C250" s="24" t="s">
        <v>67</v>
      </c>
      <c r="D250" s="45" t="s">
        <v>140</v>
      </c>
      <c r="E250" s="45" t="s">
        <v>141</v>
      </c>
      <c r="F250" s="58" t="s">
        <v>142</v>
      </c>
      <c r="G250" s="42" t="s">
        <v>7</v>
      </c>
      <c r="H250" s="26" t="s">
        <v>8</v>
      </c>
      <c r="I250" s="24" t="s">
        <v>6</v>
      </c>
      <c r="J250" s="38" t="s">
        <v>10</v>
      </c>
      <c r="K250" s="53">
        <v>70</v>
      </c>
      <c r="L250" s="70">
        <f t="shared" si="6"/>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row>
    <row r="251" spans="1:31" ht="51" hidden="1" customHeight="1">
      <c r="A251" s="56" t="s">
        <v>56</v>
      </c>
      <c r="B251" s="24" t="s">
        <v>66</v>
      </c>
      <c r="C251" s="24" t="s">
        <v>67</v>
      </c>
      <c r="D251" s="45" t="s">
        <v>140</v>
      </c>
      <c r="E251" s="45" t="s">
        <v>141</v>
      </c>
      <c r="F251" s="58" t="s">
        <v>142</v>
      </c>
      <c r="G251" s="42" t="s">
        <v>7</v>
      </c>
      <c r="H251" s="26" t="s">
        <v>8</v>
      </c>
      <c r="I251" s="24" t="s">
        <v>12</v>
      </c>
      <c r="J251" s="38" t="s">
        <v>10</v>
      </c>
      <c r="K251" s="53">
        <v>70</v>
      </c>
      <c r="L251" s="70">
        <f t="shared" si="6"/>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row>
    <row r="252" spans="1:31" ht="51" hidden="1" customHeight="1">
      <c r="A252" s="56" t="s">
        <v>56</v>
      </c>
      <c r="B252" s="24" t="s">
        <v>66</v>
      </c>
      <c r="C252" s="24" t="s">
        <v>67</v>
      </c>
      <c r="D252" s="45" t="s">
        <v>140</v>
      </c>
      <c r="E252" s="45" t="s">
        <v>141</v>
      </c>
      <c r="F252" s="58" t="s">
        <v>142</v>
      </c>
      <c r="G252" s="42" t="s">
        <v>7</v>
      </c>
      <c r="H252" s="26" t="s">
        <v>8</v>
      </c>
      <c r="I252" s="24" t="s">
        <v>12</v>
      </c>
      <c r="J252" s="38" t="s">
        <v>10</v>
      </c>
      <c r="K252" s="53">
        <v>70</v>
      </c>
      <c r="L252" s="70">
        <f t="shared" si="6"/>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row>
    <row r="253" spans="1:31" ht="51" hidden="1" customHeight="1">
      <c r="A253" s="56" t="s">
        <v>56</v>
      </c>
      <c r="B253" s="24" t="s">
        <v>66</v>
      </c>
      <c r="C253" s="24" t="s">
        <v>67</v>
      </c>
      <c r="D253" s="45" t="s">
        <v>140</v>
      </c>
      <c r="E253" s="45" t="s">
        <v>141</v>
      </c>
      <c r="F253" s="58" t="s">
        <v>142</v>
      </c>
      <c r="G253" s="42" t="s">
        <v>7</v>
      </c>
      <c r="H253" s="26" t="s">
        <v>8</v>
      </c>
      <c r="I253" s="24" t="s">
        <v>12</v>
      </c>
      <c r="J253" s="38" t="s">
        <v>10</v>
      </c>
      <c r="K253" s="53">
        <v>70</v>
      </c>
      <c r="L253" s="70">
        <f t="shared" si="6"/>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row>
    <row r="254" spans="1:31" ht="51" hidden="1" customHeight="1">
      <c r="A254" s="56" t="s">
        <v>56</v>
      </c>
      <c r="B254" s="24" t="s">
        <v>66</v>
      </c>
      <c r="C254" s="24" t="s">
        <v>67</v>
      </c>
      <c r="D254" s="45" t="s">
        <v>140</v>
      </c>
      <c r="E254" s="45" t="s">
        <v>141</v>
      </c>
      <c r="F254" s="58" t="s">
        <v>142</v>
      </c>
      <c r="G254" s="42" t="s">
        <v>7</v>
      </c>
      <c r="H254" s="26" t="s">
        <v>8</v>
      </c>
      <c r="I254" s="24" t="s">
        <v>9</v>
      </c>
      <c r="J254" s="38" t="s">
        <v>10</v>
      </c>
      <c r="K254" s="53">
        <v>70</v>
      </c>
      <c r="L254" s="70">
        <f t="shared" si="6"/>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row>
    <row r="255" spans="1:31" ht="51" hidden="1" customHeight="1">
      <c r="A255" s="56" t="s">
        <v>56</v>
      </c>
      <c r="B255" s="24" t="s">
        <v>66</v>
      </c>
      <c r="C255" s="24" t="s">
        <v>67</v>
      </c>
      <c r="D255" s="45" t="s">
        <v>140</v>
      </c>
      <c r="E255" s="45" t="s">
        <v>141</v>
      </c>
      <c r="F255" s="58" t="s">
        <v>142</v>
      </c>
      <c r="G255" s="42" t="s">
        <v>7</v>
      </c>
      <c r="H255" s="26" t="s">
        <v>8</v>
      </c>
      <c r="I255" s="24" t="s">
        <v>6</v>
      </c>
      <c r="J255" s="38" t="s">
        <v>10</v>
      </c>
      <c r="K255" s="53">
        <v>70</v>
      </c>
      <c r="L255" s="70">
        <f t="shared" si="6"/>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row>
    <row r="256" spans="1:31" ht="51" hidden="1" customHeight="1">
      <c r="A256" s="56" t="s">
        <v>56</v>
      </c>
      <c r="B256" s="24" t="s">
        <v>66</v>
      </c>
      <c r="C256" s="24" t="s">
        <v>67</v>
      </c>
      <c r="D256" s="45" t="s">
        <v>140</v>
      </c>
      <c r="E256" s="45" t="s">
        <v>141</v>
      </c>
      <c r="F256" s="58" t="s">
        <v>142</v>
      </c>
      <c r="G256" s="42" t="s">
        <v>7</v>
      </c>
      <c r="H256" s="26" t="s">
        <v>11</v>
      </c>
      <c r="I256" s="24" t="s">
        <v>9</v>
      </c>
      <c r="J256" s="38" t="s">
        <v>10</v>
      </c>
      <c r="K256" s="53">
        <v>70</v>
      </c>
      <c r="L256" s="70">
        <f t="shared" si="6"/>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row>
    <row r="257" spans="1:31" ht="51" hidden="1" customHeight="1">
      <c r="A257" s="56" t="s">
        <v>56</v>
      </c>
      <c r="B257" s="24" t="s">
        <v>66</v>
      </c>
      <c r="C257" s="24" t="s">
        <v>67</v>
      </c>
      <c r="D257" s="45" t="s">
        <v>140</v>
      </c>
      <c r="E257" s="45" t="s">
        <v>141</v>
      </c>
      <c r="F257" s="58" t="s">
        <v>142</v>
      </c>
      <c r="G257" s="42" t="s">
        <v>7</v>
      </c>
      <c r="H257" s="26" t="s">
        <v>11</v>
      </c>
      <c r="I257" s="24" t="s">
        <v>12</v>
      </c>
      <c r="J257" s="38" t="s">
        <v>10</v>
      </c>
      <c r="K257" s="53">
        <v>70</v>
      </c>
      <c r="L257" s="70">
        <f t="shared" si="6"/>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row>
    <row r="258" spans="1:31" ht="51" customHeight="1">
      <c r="A258" s="61" t="s">
        <v>56</v>
      </c>
      <c r="B258" s="24" t="s">
        <v>57</v>
      </c>
      <c r="C258" s="24" t="s">
        <v>58</v>
      </c>
      <c r="D258" s="45" t="s">
        <v>59</v>
      </c>
      <c r="E258" s="45" t="s">
        <v>60</v>
      </c>
      <c r="F258" s="58" t="s">
        <v>61</v>
      </c>
      <c r="G258" s="42" t="s">
        <v>10</v>
      </c>
      <c r="H258" s="26" t="s">
        <v>5</v>
      </c>
      <c r="I258" s="24" t="s">
        <v>9</v>
      </c>
      <c r="J258" s="38" t="s">
        <v>7</v>
      </c>
      <c r="K258" s="53">
        <v>50</v>
      </c>
      <c r="L258" s="70">
        <f t="shared" si="6"/>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row>
    <row r="259" spans="1:31" ht="51" customHeight="1">
      <c r="A259" s="61" t="s">
        <v>56</v>
      </c>
      <c r="B259" s="24" t="s">
        <v>57</v>
      </c>
      <c r="C259" s="24" t="s">
        <v>58</v>
      </c>
      <c r="D259" s="45" t="s">
        <v>59</v>
      </c>
      <c r="E259" s="45" t="s">
        <v>60</v>
      </c>
      <c r="F259" s="58" t="s">
        <v>61</v>
      </c>
      <c r="G259" s="42" t="s">
        <v>10</v>
      </c>
      <c r="H259" s="26" t="s">
        <v>5</v>
      </c>
      <c r="I259" s="24" t="s">
        <v>6</v>
      </c>
      <c r="J259" s="38" t="s">
        <v>7</v>
      </c>
      <c r="K259" s="53">
        <v>50</v>
      </c>
      <c r="L259" s="70">
        <f t="shared" ref="L259:L322" si="7">(($N259/2.39)/115)*1000</f>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row>
    <row r="260" spans="1:31" ht="51" customHeight="1">
      <c r="A260" s="61" t="s">
        <v>56</v>
      </c>
      <c r="B260" s="24" t="s">
        <v>57</v>
      </c>
      <c r="C260" s="24" t="s">
        <v>58</v>
      </c>
      <c r="D260" s="45" t="s">
        <v>150</v>
      </c>
      <c r="E260" s="45" t="s">
        <v>151</v>
      </c>
      <c r="F260" s="58" t="s">
        <v>61</v>
      </c>
      <c r="G260" s="42" t="s">
        <v>10</v>
      </c>
      <c r="H260" s="26" t="s">
        <v>5</v>
      </c>
      <c r="I260" s="24" t="s">
        <v>12</v>
      </c>
      <c r="J260" s="38" t="s">
        <v>7</v>
      </c>
      <c r="K260" s="53">
        <v>40</v>
      </c>
      <c r="L260" s="70">
        <f t="shared" si="7"/>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row>
    <row r="261" spans="1:31" ht="51" customHeight="1">
      <c r="A261" s="61" t="s">
        <v>56</v>
      </c>
      <c r="B261" s="24" t="s">
        <v>57</v>
      </c>
      <c r="C261" s="24" t="s">
        <v>58</v>
      </c>
      <c r="D261" s="45" t="s">
        <v>150</v>
      </c>
      <c r="E261" s="45" t="s">
        <v>151</v>
      </c>
      <c r="F261" s="58" t="s">
        <v>61</v>
      </c>
      <c r="G261" s="42" t="s">
        <v>10</v>
      </c>
      <c r="H261" s="26" t="s">
        <v>5</v>
      </c>
      <c r="I261" s="24" t="s">
        <v>9</v>
      </c>
      <c r="J261" s="38" t="s">
        <v>7</v>
      </c>
      <c r="K261" s="53">
        <v>40</v>
      </c>
      <c r="L261" s="70">
        <f t="shared" si="7"/>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row>
    <row r="262" spans="1:31" ht="51" customHeight="1">
      <c r="A262" s="61" t="s">
        <v>56</v>
      </c>
      <c r="B262" s="24" t="s">
        <v>57</v>
      </c>
      <c r="C262" s="24" t="s">
        <v>58</v>
      </c>
      <c r="D262" s="45" t="s">
        <v>150</v>
      </c>
      <c r="E262" s="45" t="s">
        <v>151</v>
      </c>
      <c r="F262" s="58" t="s">
        <v>61</v>
      </c>
      <c r="G262" s="42" t="s">
        <v>10</v>
      </c>
      <c r="H262" s="26" t="s">
        <v>5</v>
      </c>
      <c r="I262" s="24" t="s">
        <v>6</v>
      </c>
      <c r="J262" s="38" t="s">
        <v>7</v>
      </c>
      <c r="K262" s="53">
        <v>40</v>
      </c>
      <c r="L262" s="70">
        <f t="shared" si="7"/>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row>
    <row r="263" spans="1:31" ht="51" customHeight="1">
      <c r="A263" s="61" t="s">
        <v>56</v>
      </c>
      <c r="B263" s="24" t="s">
        <v>57</v>
      </c>
      <c r="C263" s="24" t="s">
        <v>58</v>
      </c>
      <c r="D263" s="45" t="s">
        <v>150</v>
      </c>
      <c r="E263" s="45" t="s">
        <v>151</v>
      </c>
      <c r="F263" s="58" t="s">
        <v>61</v>
      </c>
      <c r="G263" s="42" t="s">
        <v>10</v>
      </c>
      <c r="H263" s="26" t="s">
        <v>5</v>
      </c>
      <c r="I263" s="24" t="s">
        <v>12</v>
      </c>
      <c r="J263" s="38" t="s">
        <v>7</v>
      </c>
      <c r="K263" s="53">
        <v>40</v>
      </c>
      <c r="L263" s="70">
        <f t="shared" si="7"/>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row>
    <row r="264" spans="1:31" ht="51" customHeight="1">
      <c r="A264" s="61" t="s">
        <v>56</v>
      </c>
      <c r="B264" s="24" t="s">
        <v>57</v>
      </c>
      <c r="C264" s="24" t="s">
        <v>58</v>
      </c>
      <c r="D264" s="45" t="s">
        <v>150</v>
      </c>
      <c r="E264" s="45" t="s">
        <v>151</v>
      </c>
      <c r="F264" s="58" t="s">
        <v>61</v>
      </c>
      <c r="G264" s="42" t="s">
        <v>10</v>
      </c>
      <c r="H264" s="26" t="s">
        <v>5</v>
      </c>
      <c r="I264" s="24" t="s">
        <v>9</v>
      </c>
      <c r="J264" s="38" t="s">
        <v>7</v>
      </c>
      <c r="K264" s="53">
        <v>40</v>
      </c>
      <c r="L264" s="70">
        <f t="shared" si="7"/>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row>
    <row r="265" spans="1:31" ht="51" customHeight="1">
      <c r="A265" s="61" t="s">
        <v>56</v>
      </c>
      <c r="B265" s="24" t="s">
        <v>57</v>
      </c>
      <c r="C265" s="24" t="s">
        <v>58</v>
      </c>
      <c r="D265" s="45" t="s">
        <v>150</v>
      </c>
      <c r="E265" s="45" t="s">
        <v>151</v>
      </c>
      <c r="F265" s="58" t="s">
        <v>61</v>
      </c>
      <c r="G265" s="42" t="s">
        <v>10</v>
      </c>
      <c r="H265" s="26" t="s">
        <v>5</v>
      </c>
      <c r="I265" s="24" t="s">
        <v>6</v>
      </c>
      <c r="J265" s="38" t="s">
        <v>7</v>
      </c>
      <c r="K265" s="53">
        <v>40</v>
      </c>
      <c r="L265" s="70">
        <f t="shared" si="7"/>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row>
    <row r="266" spans="1:31" ht="51" customHeight="1">
      <c r="A266" s="61" t="s">
        <v>56</v>
      </c>
      <c r="B266" s="24" t="s">
        <v>57</v>
      </c>
      <c r="C266" s="24" t="s">
        <v>58</v>
      </c>
      <c r="D266" s="45" t="s">
        <v>150</v>
      </c>
      <c r="E266" s="45" t="s">
        <v>151</v>
      </c>
      <c r="F266" s="58" t="s">
        <v>61</v>
      </c>
      <c r="G266" s="42" t="s">
        <v>10</v>
      </c>
      <c r="H266" s="26" t="s">
        <v>5</v>
      </c>
      <c r="I266" s="24" t="s">
        <v>12</v>
      </c>
      <c r="J266" s="38" t="s">
        <v>7</v>
      </c>
      <c r="K266" s="53">
        <v>40</v>
      </c>
      <c r="L266" s="70">
        <f t="shared" si="7"/>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row>
    <row r="267" spans="1:31" ht="32.65" customHeight="1">
      <c r="A267" s="61" t="s">
        <v>56</v>
      </c>
      <c r="B267" s="24" t="s">
        <v>57</v>
      </c>
      <c r="C267" s="24" t="s">
        <v>58</v>
      </c>
      <c r="D267" s="45" t="s">
        <v>150</v>
      </c>
      <c r="E267" s="45" t="s">
        <v>151</v>
      </c>
      <c r="F267" s="58" t="s">
        <v>61</v>
      </c>
      <c r="G267" s="42" t="s">
        <v>10</v>
      </c>
      <c r="H267" s="26" t="s">
        <v>5</v>
      </c>
      <c r="I267" s="24" t="s">
        <v>9</v>
      </c>
      <c r="J267" s="24" t="s">
        <v>7</v>
      </c>
      <c r="K267" s="27">
        <v>40</v>
      </c>
      <c r="L267" s="70">
        <f t="shared" si="7"/>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row>
    <row r="268" spans="1:31" ht="32.65" customHeight="1">
      <c r="A268" s="61" t="s">
        <v>56</v>
      </c>
      <c r="B268" s="24" t="s">
        <v>57</v>
      </c>
      <c r="C268" s="24" t="s">
        <v>58</v>
      </c>
      <c r="D268" s="45" t="s">
        <v>150</v>
      </c>
      <c r="E268" s="45" t="s">
        <v>151</v>
      </c>
      <c r="F268" s="58" t="s">
        <v>61</v>
      </c>
      <c r="G268" s="42" t="s">
        <v>10</v>
      </c>
      <c r="H268" s="26" t="s">
        <v>5</v>
      </c>
      <c r="I268" s="24" t="s">
        <v>6</v>
      </c>
      <c r="J268" s="24" t="s">
        <v>7</v>
      </c>
      <c r="K268" s="27">
        <v>40</v>
      </c>
      <c r="L268" s="70">
        <f t="shared" si="7"/>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row>
    <row r="269" spans="1:31" ht="32.65" customHeight="1">
      <c r="A269" s="61" t="s">
        <v>56</v>
      </c>
      <c r="B269" s="24" t="s">
        <v>57</v>
      </c>
      <c r="C269" s="24" t="s">
        <v>58</v>
      </c>
      <c r="D269" s="45" t="s">
        <v>150</v>
      </c>
      <c r="E269" s="45" t="s">
        <v>151</v>
      </c>
      <c r="F269" s="58" t="s">
        <v>61</v>
      </c>
      <c r="G269" s="42" t="s">
        <v>10</v>
      </c>
      <c r="H269" s="26" t="s">
        <v>5</v>
      </c>
      <c r="I269" s="24" t="s">
        <v>12</v>
      </c>
      <c r="J269" s="24" t="s">
        <v>7</v>
      </c>
      <c r="K269" s="27">
        <v>40</v>
      </c>
      <c r="L269" s="70">
        <f t="shared" si="7"/>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row>
    <row r="270" spans="1:31" ht="105.6">
      <c r="A270" s="61" t="s">
        <v>56</v>
      </c>
      <c r="B270" s="24" t="s">
        <v>57</v>
      </c>
      <c r="C270" s="24" t="s">
        <v>58</v>
      </c>
      <c r="D270" s="45" t="s">
        <v>150</v>
      </c>
      <c r="E270" s="45" t="s">
        <v>151</v>
      </c>
      <c r="F270" s="58" t="s">
        <v>61</v>
      </c>
      <c r="G270" s="42" t="s">
        <v>10</v>
      </c>
      <c r="H270" s="26" t="s">
        <v>5</v>
      </c>
      <c r="I270" s="24" t="s">
        <v>9</v>
      </c>
      <c r="J270" s="24" t="s">
        <v>7</v>
      </c>
      <c r="K270" s="27">
        <v>40</v>
      </c>
      <c r="L270" s="70">
        <f t="shared" si="7"/>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row>
    <row r="271" spans="1:31" ht="105.6">
      <c r="A271" s="61" t="s">
        <v>56</v>
      </c>
      <c r="B271" s="24" t="s">
        <v>57</v>
      </c>
      <c r="C271" s="24" t="s">
        <v>58</v>
      </c>
      <c r="D271" s="45" t="s">
        <v>150</v>
      </c>
      <c r="E271" s="45" t="s">
        <v>151</v>
      </c>
      <c r="F271" s="58" t="s">
        <v>61</v>
      </c>
      <c r="G271" s="42" t="s">
        <v>10</v>
      </c>
      <c r="H271" s="26" t="s">
        <v>5</v>
      </c>
      <c r="I271" s="24" t="s">
        <v>6</v>
      </c>
      <c r="J271" s="24" t="s">
        <v>7</v>
      </c>
      <c r="K271" s="27">
        <v>40</v>
      </c>
      <c r="L271" s="70">
        <f t="shared" si="7"/>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row>
    <row r="272" spans="1:31" ht="61.35" hidden="1" customHeight="1">
      <c r="A272" s="56" t="s">
        <v>56</v>
      </c>
      <c r="B272" s="24" t="s">
        <v>66</v>
      </c>
      <c r="C272" s="24" t="s">
        <v>67</v>
      </c>
      <c r="D272" s="45" t="s">
        <v>72</v>
      </c>
      <c r="E272" s="45" t="s">
        <v>73</v>
      </c>
      <c r="F272" s="58" t="s">
        <v>61</v>
      </c>
      <c r="G272" s="42" t="s">
        <v>7</v>
      </c>
      <c r="H272" s="26" t="s">
        <v>8</v>
      </c>
      <c r="I272" s="24" t="s">
        <v>12</v>
      </c>
      <c r="J272" s="24" t="s">
        <v>10</v>
      </c>
      <c r="K272" s="27">
        <v>70</v>
      </c>
      <c r="L272" s="70">
        <f t="shared" si="7"/>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row>
    <row r="273" spans="1:31" ht="67.349999999999994" hidden="1" customHeight="1">
      <c r="A273" s="56" t="s">
        <v>56</v>
      </c>
      <c r="B273" s="24" t="s">
        <v>66</v>
      </c>
      <c r="C273" s="24" t="s">
        <v>67</v>
      </c>
      <c r="D273" s="45" t="s">
        <v>72</v>
      </c>
      <c r="E273" s="45" t="s">
        <v>73</v>
      </c>
      <c r="F273" s="58" t="s">
        <v>61</v>
      </c>
      <c r="G273" s="42" t="s">
        <v>7</v>
      </c>
      <c r="H273" s="26" t="s">
        <v>8</v>
      </c>
      <c r="I273" s="24" t="s">
        <v>9</v>
      </c>
      <c r="J273" s="24" t="s">
        <v>10</v>
      </c>
      <c r="K273" s="27">
        <v>70</v>
      </c>
      <c r="L273" s="70">
        <f t="shared" si="7"/>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row>
    <row r="274" spans="1:31" ht="60" hidden="1" customHeight="1">
      <c r="A274" s="56" t="s">
        <v>56</v>
      </c>
      <c r="B274" s="24" t="s">
        <v>66</v>
      </c>
      <c r="C274" s="24" t="s">
        <v>67</v>
      </c>
      <c r="D274" s="45" t="s">
        <v>72</v>
      </c>
      <c r="E274" s="45" t="s">
        <v>73</v>
      </c>
      <c r="F274" s="58" t="s">
        <v>61</v>
      </c>
      <c r="G274" s="42" t="s">
        <v>7</v>
      </c>
      <c r="H274" s="26" t="s">
        <v>8</v>
      </c>
      <c r="I274" s="24" t="s">
        <v>6</v>
      </c>
      <c r="J274" s="24" t="s">
        <v>10</v>
      </c>
      <c r="K274" s="27">
        <v>70</v>
      </c>
      <c r="L274" s="70">
        <f t="shared" si="7"/>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row>
    <row r="275" spans="1:31" ht="60" hidden="1" customHeight="1">
      <c r="A275" s="56" t="s">
        <v>56</v>
      </c>
      <c r="B275" s="24" t="s">
        <v>66</v>
      </c>
      <c r="C275" s="24" t="s">
        <v>67</v>
      </c>
      <c r="D275" s="45" t="s">
        <v>72</v>
      </c>
      <c r="E275" s="45" t="s">
        <v>73</v>
      </c>
      <c r="F275" s="58" t="s">
        <v>61</v>
      </c>
      <c r="G275" s="42" t="s">
        <v>7</v>
      </c>
      <c r="H275" s="26" t="s">
        <v>8</v>
      </c>
      <c r="I275" s="24" t="s">
        <v>12</v>
      </c>
      <c r="J275" s="24" t="s">
        <v>10</v>
      </c>
      <c r="K275" s="27">
        <v>70</v>
      </c>
      <c r="L275" s="70">
        <f t="shared" si="7"/>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row>
    <row r="276" spans="1:31" ht="52.35" hidden="1" customHeight="1">
      <c r="A276" s="56" t="s">
        <v>56</v>
      </c>
      <c r="B276" s="24" t="s">
        <v>66</v>
      </c>
      <c r="C276" s="24" t="s">
        <v>67</v>
      </c>
      <c r="D276" s="45" t="s">
        <v>72</v>
      </c>
      <c r="E276" s="45" t="s">
        <v>73</v>
      </c>
      <c r="F276" s="58" t="s">
        <v>61</v>
      </c>
      <c r="G276" s="42" t="s">
        <v>7</v>
      </c>
      <c r="H276" s="26" t="s">
        <v>8</v>
      </c>
      <c r="I276" s="24" t="s">
        <v>9</v>
      </c>
      <c r="J276" s="24" t="s">
        <v>10</v>
      </c>
      <c r="K276" s="27">
        <v>70</v>
      </c>
      <c r="L276" s="70">
        <f t="shared" si="7"/>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row>
    <row r="277" spans="1:31" ht="52.35" hidden="1" customHeight="1">
      <c r="A277" s="56" t="s">
        <v>56</v>
      </c>
      <c r="B277" s="24" t="s">
        <v>66</v>
      </c>
      <c r="C277" s="24" t="s">
        <v>67</v>
      </c>
      <c r="D277" s="45" t="s">
        <v>72</v>
      </c>
      <c r="E277" s="45" t="s">
        <v>73</v>
      </c>
      <c r="F277" s="58" t="s">
        <v>61</v>
      </c>
      <c r="G277" s="42" t="s">
        <v>7</v>
      </c>
      <c r="H277" s="26" t="s">
        <v>8</v>
      </c>
      <c r="I277" s="24" t="s">
        <v>6</v>
      </c>
      <c r="J277" s="24" t="s">
        <v>10</v>
      </c>
      <c r="K277" s="27">
        <v>70</v>
      </c>
      <c r="L277" s="70">
        <f t="shared" si="7"/>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row>
    <row r="278" spans="1:31" ht="52.35" hidden="1" customHeight="1">
      <c r="A278" s="56" t="s">
        <v>56</v>
      </c>
      <c r="B278" s="24" t="s">
        <v>66</v>
      </c>
      <c r="C278" s="24" t="s">
        <v>67</v>
      </c>
      <c r="D278" s="45" t="s">
        <v>72</v>
      </c>
      <c r="E278" s="45" t="s">
        <v>73</v>
      </c>
      <c r="F278" s="58" t="s">
        <v>61</v>
      </c>
      <c r="G278" s="42" t="s">
        <v>7</v>
      </c>
      <c r="H278" s="26" t="s">
        <v>8</v>
      </c>
      <c r="I278" s="24" t="s">
        <v>12</v>
      </c>
      <c r="J278" s="24" t="s">
        <v>10</v>
      </c>
      <c r="K278" s="27">
        <v>70</v>
      </c>
      <c r="L278" s="70">
        <f t="shared" si="7"/>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row>
    <row r="279" spans="1:31" ht="26.45" hidden="1">
      <c r="A279" s="56" t="s">
        <v>56</v>
      </c>
      <c r="B279" s="24" t="s">
        <v>66</v>
      </c>
      <c r="C279" s="24" t="s">
        <v>67</v>
      </c>
      <c r="D279" s="45" t="s">
        <v>72</v>
      </c>
      <c r="E279" s="45" t="s">
        <v>73</v>
      </c>
      <c r="F279" s="58" t="s">
        <v>61</v>
      </c>
      <c r="G279" s="42" t="s">
        <v>7</v>
      </c>
      <c r="H279" s="26" t="s">
        <v>8</v>
      </c>
      <c r="I279" s="24" t="s">
        <v>9</v>
      </c>
      <c r="J279" s="24" t="s">
        <v>10</v>
      </c>
      <c r="K279" s="27">
        <v>70</v>
      </c>
      <c r="L279" s="70">
        <f t="shared" si="7"/>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row>
    <row r="280" spans="1:31" ht="26.45" hidden="1">
      <c r="A280" s="56" t="s">
        <v>56</v>
      </c>
      <c r="B280" s="24" t="s">
        <v>66</v>
      </c>
      <c r="C280" s="24" t="s">
        <v>67</v>
      </c>
      <c r="D280" s="45" t="s">
        <v>72</v>
      </c>
      <c r="E280" s="45" t="s">
        <v>73</v>
      </c>
      <c r="F280" s="58" t="s">
        <v>61</v>
      </c>
      <c r="G280" s="42" t="s">
        <v>7</v>
      </c>
      <c r="H280" s="26" t="s">
        <v>8</v>
      </c>
      <c r="I280" s="24" t="s">
        <v>6</v>
      </c>
      <c r="J280" s="24" t="s">
        <v>10</v>
      </c>
      <c r="K280" s="27">
        <v>70</v>
      </c>
      <c r="L280" s="70">
        <f t="shared" si="7"/>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row>
    <row r="281" spans="1:31" ht="26.45" hidden="1">
      <c r="A281" s="56" t="s">
        <v>56</v>
      </c>
      <c r="B281" s="24" t="s">
        <v>66</v>
      </c>
      <c r="C281" s="24" t="s">
        <v>67</v>
      </c>
      <c r="D281" s="45" t="s">
        <v>72</v>
      </c>
      <c r="E281" s="45" t="s">
        <v>73</v>
      </c>
      <c r="F281" s="58" t="s">
        <v>61</v>
      </c>
      <c r="G281" s="42" t="s">
        <v>7</v>
      </c>
      <c r="H281" s="26" t="s">
        <v>8</v>
      </c>
      <c r="I281" s="24" t="s">
        <v>12</v>
      </c>
      <c r="J281" s="24" t="s">
        <v>10</v>
      </c>
      <c r="K281" s="27">
        <v>70</v>
      </c>
      <c r="L281" s="70">
        <f t="shared" si="7"/>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row>
    <row r="282" spans="1:31" ht="28.35" hidden="1" customHeight="1">
      <c r="A282" s="56" t="s">
        <v>56</v>
      </c>
      <c r="B282" s="62" t="s">
        <v>66</v>
      </c>
      <c r="C282" s="62" t="s">
        <v>67</v>
      </c>
      <c r="D282" s="63" t="s">
        <v>72</v>
      </c>
      <c r="E282" s="63" t="s">
        <v>73</v>
      </c>
      <c r="F282" s="58" t="s">
        <v>61</v>
      </c>
      <c r="G282" s="42" t="s">
        <v>7</v>
      </c>
      <c r="H282" s="26" t="s">
        <v>8</v>
      </c>
      <c r="I282" s="24" t="s">
        <v>6</v>
      </c>
      <c r="J282" s="24" t="s">
        <v>10</v>
      </c>
      <c r="K282" s="27">
        <v>70</v>
      </c>
      <c r="L282" s="70">
        <f t="shared" si="7"/>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row>
    <row r="283" spans="1:31" ht="28.35" hidden="1" customHeight="1">
      <c r="A283" s="56" t="s">
        <v>56</v>
      </c>
      <c r="B283" s="62" t="s">
        <v>66</v>
      </c>
      <c r="C283" s="62" t="s">
        <v>67</v>
      </c>
      <c r="D283" s="63" t="s">
        <v>72</v>
      </c>
      <c r="E283" s="63" t="s">
        <v>73</v>
      </c>
      <c r="F283" s="58" t="s">
        <v>61</v>
      </c>
      <c r="G283" s="42" t="s">
        <v>7</v>
      </c>
      <c r="H283" s="26" t="s">
        <v>8</v>
      </c>
      <c r="I283" s="24" t="s">
        <v>12</v>
      </c>
      <c r="J283" s="24" t="s">
        <v>10</v>
      </c>
      <c r="K283" s="27">
        <v>70</v>
      </c>
      <c r="L283" s="70">
        <f t="shared" si="7"/>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row>
    <row r="284" spans="1:31" ht="28.35" hidden="1" customHeight="1">
      <c r="A284" s="56" t="s">
        <v>56</v>
      </c>
      <c r="B284" s="62" t="s">
        <v>66</v>
      </c>
      <c r="C284" s="62" t="s">
        <v>67</v>
      </c>
      <c r="D284" s="63" t="s">
        <v>72</v>
      </c>
      <c r="E284" s="63" t="s">
        <v>73</v>
      </c>
      <c r="F284" s="58" t="s">
        <v>61</v>
      </c>
      <c r="G284" s="42" t="s">
        <v>7</v>
      </c>
      <c r="H284" s="26" t="s">
        <v>8</v>
      </c>
      <c r="I284" s="24" t="s">
        <v>9</v>
      </c>
      <c r="J284" s="24" t="s">
        <v>10</v>
      </c>
      <c r="K284" s="27">
        <v>70</v>
      </c>
      <c r="L284" s="70">
        <f t="shared" si="7"/>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row>
    <row r="285" spans="1:31" ht="26.45" hidden="1">
      <c r="A285" s="56" t="s">
        <v>56</v>
      </c>
      <c r="B285" s="24" t="s">
        <v>66</v>
      </c>
      <c r="C285" s="24" t="s">
        <v>67</v>
      </c>
      <c r="D285" s="45" t="s">
        <v>72</v>
      </c>
      <c r="E285" s="45" t="s">
        <v>73</v>
      </c>
      <c r="F285" s="58" t="s">
        <v>61</v>
      </c>
      <c r="G285" s="42" t="s">
        <v>7</v>
      </c>
      <c r="H285" s="26" t="s">
        <v>8</v>
      </c>
      <c r="I285" s="24" t="s">
        <v>6</v>
      </c>
      <c r="J285" s="24" t="s">
        <v>10</v>
      </c>
      <c r="K285" s="27">
        <v>70</v>
      </c>
      <c r="L285" s="70">
        <f t="shared" si="7"/>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row>
    <row r="286" spans="1:31" ht="39.6" hidden="1">
      <c r="A286" s="56" t="s">
        <v>56</v>
      </c>
      <c r="B286" s="24" t="s">
        <v>66</v>
      </c>
      <c r="C286" s="24" t="s">
        <v>67</v>
      </c>
      <c r="D286" s="45" t="s">
        <v>72</v>
      </c>
      <c r="E286" s="45" t="s">
        <v>73</v>
      </c>
      <c r="F286" s="58" t="s">
        <v>61</v>
      </c>
      <c r="G286" s="42" t="s">
        <v>7</v>
      </c>
      <c r="H286" s="26" t="s">
        <v>11</v>
      </c>
      <c r="I286" s="24" t="s">
        <v>12</v>
      </c>
      <c r="J286" s="24" t="s">
        <v>10</v>
      </c>
      <c r="K286" s="27">
        <v>70</v>
      </c>
      <c r="L286" s="70">
        <f t="shared" si="7"/>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row>
    <row r="287" spans="1:31" ht="39.6" hidden="1">
      <c r="A287" s="56" t="s">
        <v>56</v>
      </c>
      <c r="B287" s="24" t="s">
        <v>66</v>
      </c>
      <c r="C287" s="24" t="s">
        <v>67</v>
      </c>
      <c r="D287" s="45" t="s">
        <v>72</v>
      </c>
      <c r="E287" s="45" t="s">
        <v>73</v>
      </c>
      <c r="F287" s="58" t="s">
        <v>61</v>
      </c>
      <c r="G287" s="42" t="s">
        <v>7</v>
      </c>
      <c r="H287" s="26" t="s">
        <v>11</v>
      </c>
      <c r="I287" s="24" t="s">
        <v>9</v>
      </c>
      <c r="J287" s="24" t="s">
        <v>10</v>
      </c>
      <c r="K287" s="27">
        <v>70</v>
      </c>
      <c r="L287" s="70">
        <f t="shared" si="7"/>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row>
    <row r="288" spans="1:31" ht="39.6" hidden="1">
      <c r="A288" s="56" t="s">
        <v>56</v>
      </c>
      <c r="B288" s="24" t="s">
        <v>66</v>
      </c>
      <c r="C288" s="24" t="s">
        <v>67</v>
      </c>
      <c r="D288" s="45" t="s">
        <v>72</v>
      </c>
      <c r="E288" s="45" t="s">
        <v>73</v>
      </c>
      <c r="F288" s="58" t="s">
        <v>61</v>
      </c>
      <c r="G288" s="42" t="s">
        <v>7</v>
      </c>
      <c r="H288" s="26" t="s">
        <v>11</v>
      </c>
      <c r="I288" s="24" t="s">
        <v>6</v>
      </c>
      <c r="J288" s="24" t="s">
        <v>10</v>
      </c>
      <c r="K288" s="27">
        <v>70</v>
      </c>
      <c r="L288" s="70">
        <f t="shared" si="7"/>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row>
    <row r="289" spans="1:31" ht="39.6" hidden="1">
      <c r="A289" s="56" t="s">
        <v>56</v>
      </c>
      <c r="B289" s="24" t="s">
        <v>66</v>
      </c>
      <c r="C289" s="24" t="s">
        <v>67</v>
      </c>
      <c r="D289" s="45" t="s">
        <v>72</v>
      </c>
      <c r="E289" s="45" t="s">
        <v>73</v>
      </c>
      <c r="F289" s="58" t="s">
        <v>61</v>
      </c>
      <c r="G289" s="42" t="s">
        <v>7</v>
      </c>
      <c r="H289" s="26" t="s">
        <v>11</v>
      </c>
      <c r="I289" s="24" t="s">
        <v>12</v>
      </c>
      <c r="J289" s="24" t="s">
        <v>10</v>
      </c>
      <c r="K289" s="27">
        <v>70</v>
      </c>
      <c r="L289" s="70">
        <f t="shared" si="7"/>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row>
    <row r="290" spans="1:31" ht="39.6" hidden="1">
      <c r="A290" s="56" t="s">
        <v>56</v>
      </c>
      <c r="B290" s="24" t="s">
        <v>66</v>
      </c>
      <c r="C290" s="24" t="s">
        <v>67</v>
      </c>
      <c r="D290" s="45" t="s">
        <v>72</v>
      </c>
      <c r="E290" s="45" t="s">
        <v>73</v>
      </c>
      <c r="F290" s="58" t="s">
        <v>61</v>
      </c>
      <c r="G290" s="42" t="s">
        <v>7</v>
      </c>
      <c r="H290" s="26" t="s">
        <v>11</v>
      </c>
      <c r="I290" s="24" t="s">
        <v>9</v>
      </c>
      <c r="J290" s="24" t="s">
        <v>10</v>
      </c>
      <c r="K290" s="27">
        <v>70</v>
      </c>
      <c r="L290" s="70">
        <f t="shared" si="7"/>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row>
    <row r="291" spans="1:31" ht="39.6" hidden="1">
      <c r="A291" s="56" t="s">
        <v>56</v>
      </c>
      <c r="B291" s="24" t="s">
        <v>66</v>
      </c>
      <c r="C291" s="24" t="s">
        <v>67</v>
      </c>
      <c r="D291" s="45" t="s">
        <v>72</v>
      </c>
      <c r="E291" s="45" t="s">
        <v>73</v>
      </c>
      <c r="F291" s="58" t="s">
        <v>61</v>
      </c>
      <c r="G291" s="42" t="s">
        <v>7</v>
      </c>
      <c r="H291" s="26" t="s">
        <v>11</v>
      </c>
      <c r="I291" s="24" t="s">
        <v>6</v>
      </c>
      <c r="J291" s="24" t="s">
        <v>10</v>
      </c>
      <c r="K291" s="27">
        <v>70</v>
      </c>
      <c r="L291" s="70">
        <f t="shared" si="7"/>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row>
    <row r="292" spans="1:31" ht="26.45" hidden="1">
      <c r="A292" s="56" t="s">
        <v>56</v>
      </c>
      <c r="B292" s="24" t="s">
        <v>66</v>
      </c>
      <c r="C292" s="24" t="s">
        <v>67</v>
      </c>
      <c r="D292" s="45" t="s">
        <v>72</v>
      </c>
      <c r="E292" s="45" t="s">
        <v>73</v>
      </c>
      <c r="F292" s="58" t="s">
        <v>61</v>
      </c>
      <c r="G292" s="42" t="s">
        <v>7</v>
      </c>
      <c r="H292" s="26" t="s">
        <v>11</v>
      </c>
      <c r="I292" s="24" t="s">
        <v>12</v>
      </c>
      <c r="J292" s="24" t="s">
        <v>10</v>
      </c>
      <c r="K292" s="27">
        <v>70</v>
      </c>
      <c r="L292" s="70">
        <f t="shared" si="7"/>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row>
    <row r="293" spans="1:31" ht="26.45" hidden="1">
      <c r="A293" s="56" t="s">
        <v>56</v>
      </c>
      <c r="B293" s="24" t="s">
        <v>66</v>
      </c>
      <c r="C293" s="24" t="s">
        <v>67</v>
      </c>
      <c r="D293" s="45" t="s">
        <v>72</v>
      </c>
      <c r="E293" s="45" t="s">
        <v>73</v>
      </c>
      <c r="F293" s="58" t="s">
        <v>61</v>
      </c>
      <c r="G293" s="42" t="s">
        <v>7</v>
      </c>
      <c r="H293" s="26" t="s">
        <v>11</v>
      </c>
      <c r="I293" s="24" t="s">
        <v>9</v>
      </c>
      <c r="J293" s="24" t="s">
        <v>10</v>
      </c>
      <c r="K293" s="27">
        <v>70</v>
      </c>
      <c r="L293" s="70">
        <f t="shared" si="7"/>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row>
    <row r="294" spans="1:31" ht="26.45" hidden="1">
      <c r="A294" s="56" t="s">
        <v>56</v>
      </c>
      <c r="B294" s="24" t="s">
        <v>66</v>
      </c>
      <c r="C294" s="24" t="s">
        <v>67</v>
      </c>
      <c r="D294" s="45" t="s">
        <v>72</v>
      </c>
      <c r="E294" s="45" t="s">
        <v>73</v>
      </c>
      <c r="F294" s="58" t="s">
        <v>61</v>
      </c>
      <c r="G294" s="42" t="s">
        <v>7</v>
      </c>
      <c r="H294" s="26" t="s">
        <v>11</v>
      </c>
      <c r="I294" s="24" t="s">
        <v>6</v>
      </c>
      <c r="J294" s="24" t="s">
        <v>10</v>
      </c>
      <c r="K294" s="27">
        <v>70</v>
      </c>
      <c r="L294" s="70">
        <f t="shared" si="7"/>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row>
    <row r="295" spans="1:31" ht="26.45" hidden="1">
      <c r="A295" s="56" t="s">
        <v>56</v>
      </c>
      <c r="B295" s="24" t="s">
        <v>66</v>
      </c>
      <c r="C295" s="24" t="s">
        <v>67</v>
      </c>
      <c r="D295" s="45" t="s">
        <v>72</v>
      </c>
      <c r="E295" s="45" t="s">
        <v>73</v>
      </c>
      <c r="F295" s="58" t="s">
        <v>61</v>
      </c>
      <c r="G295" s="42" t="s">
        <v>7</v>
      </c>
      <c r="H295" s="26" t="s">
        <v>11</v>
      </c>
      <c r="I295" s="24" t="s">
        <v>12</v>
      </c>
      <c r="J295" s="24" t="s">
        <v>10</v>
      </c>
      <c r="K295" s="27">
        <v>70</v>
      </c>
      <c r="L295" s="70">
        <f t="shared" si="7"/>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row>
    <row r="296" spans="1:31" ht="26.45" hidden="1">
      <c r="A296" s="56" t="s">
        <v>56</v>
      </c>
      <c r="B296" s="24" t="s">
        <v>66</v>
      </c>
      <c r="C296" s="24" t="s">
        <v>67</v>
      </c>
      <c r="D296" s="45" t="s">
        <v>72</v>
      </c>
      <c r="E296" s="45" t="s">
        <v>73</v>
      </c>
      <c r="F296" s="58" t="s">
        <v>61</v>
      </c>
      <c r="G296" s="42" t="s">
        <v>7</v>
      </c>
      <c r="H296" s="26" t="s">
        <v>11</v>
      </c>
      <c r="I296" s="24" t="s">
        <v>9</v>
      </c>
      <c r="J296" s="24" t="s">
        <v>10</v>
      </c>
      <c r="K296" s="27">
        <v>70</v>
      </c>
      <c r="L296" s="70">
        <f t="shared" si="7"/>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row>
    <row r="297" spans="1:31" ht="26.45" hidden="1">
      <c r="A297" s="56" t="s">
        <v>56</v>
      </c>
      <c r="B297" s="24" t="s">
        <v>66</v>
      </c>
      <c r="C297" s="24" t="s">
        <v>67</v>
      </c>
      <c r="D297" s="45" t="s">
        <v>72</v>
      </c>
      <c r="E297" s="45" t="s">
        <v>73</v>
      </c>
      <c r="F297" s="58" t="s">
        <v>61</v>
      </c>
      <c r="G297" s="42" t="s">
        <v>7</v>
      </c>
      <c r="H297" s="26" t="s">
        <v>11</v>
      </c>
      <c r="I297" s="24" t="s">
        <v>6</v>
      </c>
      <c r="J297" s="24" t="s">
        <v>10</v>
      </c>
      <c r="K297" s="27">
        <v>70</v>
      </c>
      <c r="L297" s="70">
        <f t="shared" si="7"/>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row>
    <row r="298" spans="1:31" ht="26.45" hidden="1">
      <c r="A298" s="56" t="s">
        <v>56</v>
      </c>
      <c r="B298" s="24" t="s">
        <v>66</v>
      </c>
      <c r="C298" s="24" t="s">
        <v>67</v>
      </c>
      <c r="D298" s="45" t="s">
        <v>72</v>
      </c>
      <c r="E298" s="45" t="s">
        <v>73</v>
      </c>
      <c r="F298" s="58" t="s">
        <v>61</v>
      </c>
      <c r="G298" s="42" t="s">
        <v>7</v>
      </c>
      <c r="H298" s="26" t="s">
        <v>11</v>
      </c>
      <c r="I298" s="24" t="s">
        <v>12</v>
      </c>
      <c r="J298" s="24" t="s">
        <v>10</v>
      </c>
      <c r="K298" s="27">
        <v>70</v>
      </c>
      <c r="L298" s="70">
        <f t="shared" si="7"/>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row>
    <row r="299" spans="1:31" ht="26.45" hidden="1">
      <c r="A299" s="56" t="s">
        <v>56</v>
      </c>
      <c r="B299" s="24" t="s">
        <v>66</v>
      </c>
      <c r="C299" s="24" t="s">
        <v>67</v>
      </c>
      <c r="D299" s="45" t="s">
        <v>72</v>
      </c>
      <c r="E299" s="45" t="s">
        <v>73</v>
      </c>
      <c r="F299" s="58" t="s">
        <v>61</v>
      </c>
      <c r="G299" s="42" t="s">
        <v>7</v>
      </c>
      <c r="H299" s="26" t="s">
        <v>11</v>
      </c>
      <c r="I299" s="24" t="s">
        <v>9</v>
      </c>
      <c r="J299" s="24" t="s">
        <v>10</v>
      </c>
      <c r="K299" s="27">
        <v>70</v>
      </c>
      <c r="L299" s="70">
        <f t="shared" si="7"/>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row>
    <row r="300" spans="1:31" ht="26.45" hidden="1">
      <c r="A300" s="56" t="s">
        <v>56</v>
      </c>
      <c r="B300" s="24" t="s">
        <v>66</v>
      </c>
      <c r="C300" s="24" t="s">
        <v>67</v>
      </c>
      <c r="D300" s="45" t="s">
        <v>72</v>
      </c>
      <c r="E300" s="45" t="s">
        <v>73</v>
      </c>
      <c r="F300" s="58" t="s">
        <v>61</v>
      </c>
      <c r="G300" s="42" t="s">
        <v>7</v>
      </c>
      <c r="H300" s="26" t="s">
        <v>11</v>
      </c>
      <c r="I300" s="24" t="s">
        <v>6</v>
      </c>
      <c r="J300" s="38" t="s">
        <v>10</v>
      </c>
      <c r="K300" s="53">
        <v>70</v>
      </c>
      <c r="L300" s="70">
        <f t="shared" si="7"/>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row>
    <row r="301" spans="1:31" ht="105.6">
      <c r="A301" s="61" t="s">
        <v>56</v>
      </c>
      <c r="B301" s="24" t="s">
        <v>57</v>
      </c>
      <c r="C301" s="24" t="s">
        <v>58</v>
      </c>
      <c r="D301" s="45" t="s">
        <v>150</v>
      </c>
      <c r="E301" s="45" t="s">
        <v>151</v>
      </c>
      <c r="F301" s="58" t="s">
        <v>61</v>
      </c>
      <c r="G301" s="42" t="s">
        <v>10</v>
      </c>
      <c r="H301" s="26" t="s">
        <v>5</v>
      </c>
      <c r="I301" s="24" t="s">
        <v>12</v>
      </c>
      <c r="J301" s="38" t="s">
        <v>7</v>
      </c>
      <c r="K301" s="53">
        <v>40</v>
      </c>
      <c r="L301" s="70">
        <f t="shared" si="7"/>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row>
    <row r="302" spans="1:31" ht="105.6">
      <c r="A302" s="61" t="s">
        <v>56</v>
      </c>
      <c r="B302" s="24" t="s">
        <v>57</v>
      </c>
      <c r="C302" s="24" t="s">
        <v>58</v>
      </c>
      <c r="D302" s="45" t="s">
        <v>150</v>
      </c>
      <c r="E302" s="45" t="s">
        <v>151</v>
      </c>
      <c r="F302" s="58" t="s">
        <v>61</v>
      </c>
      <c r="G302" s="42" t="s">
        <v>10</v>
      </c>
      <c r="H302" s="26" t="s">
        <v>5</v>
      </c>
      <c r="I302" s="24" t="s">
        <v>9</v>
      </c>
      <c r="J302" s="38" t="s">
        <v>7</v>
      </c>
      <c r="K302" s="53">
        <v>40</v>
      </c>
      <c r="L302" s="70">
        <f t="shared" si="7"/>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row>
    <row r="303" spans="1:31" ht="105.6">
      <c r="A303" s="61" t="s">
        <v>56</v>
      </c>
      <c r="B303" s="24" t="s">
        <v>57</v>
      </c>
      <c r="C303" s="24" t="s">
        <v>58</v>
      </c>
      <c r="D303" s="45" t="s">
        <v>150</v>
      </c>
      <c r="E303" s="45" t="s">
        <v>151</v>
      </c>
      <c r="F303" s="58" t="s">
        <v>61</v>
      </c>
      <c r="G303" s="42" t="s">
        <v>10</v>
      </c>
      <c r="H303" s="26" t="s">
        <v>5</v>
      </c>
      <c r="I303" s="24" t="s">
        <v>6</v>
      </c>
      <c r="J303" s="38" t="s">
        <v>7</v>
      </c>
      <c r="K303" s="53">
        <v>40</v>
      </c>
      <c r="L303" s="70">
        <f t="shared" si="7"/>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row>
    <row r="304" spans="1:31" ht="105.6">
      <c r="A304" s="61" t="s">
        <v>56</v>
      </c>
      <c r="B304" s="24" t="s">
        <v>57</v>
      </c>
      <c r="C304" s="24" t="s">
        <v>58</v>
      </c>
      <c r="D304" s="45" t="s">
        <v>249</v>
      </c>
      <c r="E304" s="45" t="s">
        <v>250</v>
      </c>
      <c r="F304" s="58" t="s">
        <v>61</v>
      </c>
      <c r="G304" s="42" t="s">
        <v>10</v>
      </c>
      <c r="H304" s="26" t="s">
        <v>5</v>
      </c>
      <c r="I304" s="24" t="s">
        <v>12</v>
      </c>
      <c r="J304" s="38" t="s">
        <v>7</v>
      </c>
      <c r="K304" s="53">
        <v>40</v>
      </c>
      <c r="L304" s="70">
        <f t="shared" si="7"/>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row>
    <row r="305" spans="1:31" ht="26.45">
      <c r="A305" s="61" t="s">
        <v>56</v>
      </c>
      <c r="B305" s="24" t="s">
        <v>57</v>
      </c>
      <c r="C305" s="24" t="s">
        <v>58</v>
      </c>
      <c r="D305" s="45" t="s">
        <v>252</v>
      </c>
      <c r="E305" s="45" t="s">
        <v>253</v>
      </c>
      <c r="F305" s="58" t="s">
        <v>61</v>
      </c>
      <c r="G305" s="42" t="s">
        <v>10</v>
      </c>
      <c r="H305" s="26" t="s">
        <v>5</v>
      </c>
      <c r="I305" s="24" t="s">
        <v>12</v>
      </c>
      <c r="J305" s="38" t="s">
        <v>7</v>
      </c>
      <c r="K305" s="53">
        <v>50</v>
      </c>
      <c r="L305" s="70">
        <f t="shared" si="7"/>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row>
    <row r="306" spans="1:31" ht="92.45">
      <c r="A306" s="61" t="s">
        <v>56</v>
      </c>
      <c r="B306" s="24" t="s">
        <v>84</v>
      </c>
      <c r="C306" s="24" t="s">
        <v>85</v>
      </c>
      <c r="D306" s="45" t="s">
        <v>235</v>
      </c>
      <c r="E306" s="45" t="s">
        <v>236</v>
      </c>
      <c r="F306" s="58" t="s">
        <v>61</v>
      </c>
      <c r="G306" s="42" t="s">
        <v>7</v>
      </c>
      <c r="H306" s="26" t="s">
        <v>5</v>
      </c>
      <c r="I306" s="24" t="s">
        <v>12</v>
      </c>
      <c r="J306" s="38" t="s">
        <v>7</v>
      </c>
      <c r="K306" s="53">
        <v>40</v>
      </c>
      <c r="L306" s="70">
        <f t="shared" si="7"/>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row>
    <row r="307" spans="1:31" ht="92.45">
      <c r="A307" s="61" t="s">
        <v>56</v>
      </c>
      <c r="B307" s="24" t="s">
        <v>84</v>
      </c>
      <c r="C307" s="24" t="s">
        <v>85</v>
      </c>
      <c r="D307" s="45" t="s">
        <v>235</v>
      </c>
      <c r="E307" s="45" t="s">
        <v>236</v>
      </c>
      <c r="F307" s="58" t="s">
        <v>61</v>
      </c>
      <c r="G307" s="42" t="s">
        <v>7</v>
      </c>
      <c r="H307" s="26" t="s">
        <v>5</v>
      </c>
      <c r="I307" s="24" t="s">
        <v>9</v>
      </c>
      <c r="J307" s="38" t="s">
        <v>7</v>
      </c>
      <c r="K307" s="53">
        <v>40</v>
      </c>
      <c r="L307" s="70">
        <f t="shared" si="7"/>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row>
    <row r="308" spans="1:31" ht="92.45">
      <c r="A308" s="61" t="s">
        <v>56</v>
      </c>
      <c r="B308" s="24" t="s">
        <v>84</v>
      </c>
      <c r="C308" s="24" t="s">
        <v>85</v>
      </c>
      <c r="D308" s="45" t="s">
        <v>235</v>
      </c>
      <c r="E308" s="45" t="s">
        <v>236</v>
      </c>
      <c r="F308" s="58" t="s">
        <v>61</v>
      </c>
      <c r="G308" s="42" t="s">
        <v>7</v>
      </c>
      <c r="H308" s="26" t="s">
        <v>5</v>
      </c>
      <c r="I308" s="24" t="s">
        <v>6</v>
      </c>
      <c r="J308" s="38" t="s">
        <v>7</v>
      </c>
      <c r="K308" s="53">
        <v>40</v>
      </c>
      <c r="L308" s="70">
        <f t="shared" si="7"/>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row>
    <row r="309" spans="1:31" ht="92.45">
      <c r="A309" s="61" t="s">
        <v>56</v>
      </c>
      <c r="B309" s="24" t="s">
        <v>84</v>
      </c>
      <c r="C309" s="24" t="s">
        <v>85</v>
      </c>
      <c r="D309" s="45" t="s">
        <v>235</v>
      </c>
      <c r="E309" s="45" t="s">
        <v>236</v>
      </c>
      <c r="F309" s="58" t="s">
        <v>61</v>
      </c>
      <c r="G309" s="42" t="s">
        <v>7</v>
      </c>
      <c r="H309" s="26" t="s">
        <v>5</v>
      </c>
      <c r="I309" s="24" t="s">
        <v>12</v>
      </c>
      <c r="J309" s="38" t="s">
        <v>7</v>
      </c>
      <c r="K309" s="53">
        <v>40</v>
      </c>
      <c r="L309" s="70">
        <f t="shared" si="7"/>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row>
    <row r="310" spans="1:31" ht="92.45">
      <c r="A310" s="61" t="s">
        <v>56</v>
      </c>
      <c r="B310" s="24" t="s">
        <v>84</v>
      </c>
      <c r="C310" s="24" t="s">
        <v>85</v>
      </c>
      <c r="D310" s="45" t="s">
        <v>235</v>
      </c>
      <c r="E310" s="45" t="s">
        <v>236</v>
      </c>
      <c r="F310" s="58" t="s">
        <v>61</v>
      </c>
      <c r="G310" s="42" t="s">
        <v>7</v>
      </c>
      <c r="H310" s="26" t="s">
        <v>5</v>
      </c>
      <c r="I310" s="24" t="s">
        <v>9</v>
      </c>
      <c r="J310" s="38" t="s">
        <v>7</v>
      </c>
      <c r="K310" s="53">
        <v>40</v>
      </c>
      <c r="L310" s="70">
        <f t="shared" si="7"/>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row>
    <row r="311" spans="1:31" ht="39.6" hidden="1">
      <c r="A311" s="56" t="s">
        <v>56</v>
      </c>
      <c r="B311" s="24" t="s">
        <v>66</v>
      </c>
      <c r="C311" s="24" t="s">
        <v>67</v>
      </c>
      <c r="D311" s="45" t="s">
        <v>101</v>
      </c>
      <c r="E311" s="45" t="s">
        <v>102</v>
      </c>
      <c r="F311" s="58" t="s">
        <v>61</v>
      </c>
      <c r="G311" s="42" t="s">
        <v>7</v>
      </c>
      <c r="H311" s="26" t="s">
        <v>8</v>
      </c>
      <c r="I311" s="24" t="s">
        <v>12</v>
      </c>
      <c r="J311" s="38" t="s">
        <v>10</v>
      </c>
      <c r="K311" s="53">
        <v>70</v>
      </c>
      <c r="L311" s="70">
        <f t="shared" si="7"/>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row>
    <row r="312" spans="1:31" ht="39.6" hidden="1">
      <c r="A312" s="56" t="s">
        <v>56</v>
      </c>
      <c r="B312" s="24" t="s">
        <v>66</v>
      </c>
      <c r="C312" s="24" t="s">
        <v>67</v>
      </c>
      <c r="D312" s="45" t="s">
        <v>101</v>
      </c>
      <c r="E312" s="45" t="s">
        <v>102</v>
      </c>
      <c r="F312" s="58" t="s">
        <v>61</v>
      </c>
      <c r="G312" s="42" t="s">
        <v>7</v>
      </c>
      <c r="H312" s="26" t="s">
        <v>8</v>
      </c>
      <c r="I312" s="24" t="s">
        <v>9</v>
      </c>
      <c r="J312" s="38" t="s">
        <v>10</v>
      </c>
      <c r="K312" s="53">
        <v>70</v>
      </c>
      <c r="L312" s="70">
        <f t="shared" si="7"/>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row>
    <row r="313" spans="1:31" ht="39.6" hidden="1">
      <c r="A313" s="56" t="s">
        <v>56</v>
      </c>
      <c r="B313" s="24" t="s">
        <v>66</v>
      </c>
      <c r="C313" s="24" t="s">
        <v>67</v>
      </c>
      <c r="D313" s="45" t="s">
        <v>101</v>
      </c>
      <c r="E313" s="45" t="s">
        <v>102</v>
      </c>
      <c r="F313" s="58" t="s">
        <v>61</v>
      </c>
      <c r="G313" s="42" t="s">
        <v>7</v>
      </c>
      <c r="H313" s="26" t="s">
        <v>8</v>
      </c>
      <c r="I313" s="24" t="s">
        <v>6</v>
      </c>
      <c r="J313" s="38" t="s">
        <v>10</v>
      </c>
      <c r="K313" s="53">
        <v>70</v>
      </c>
      <c r="L313" s="70">
        <f t="shared" si="7"/>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row>
    <row r="314" spans="1:31" ht="39.6" hidden="1">
      <c r="A314" s="56" t="s">
        <v>56</v>
      </c>
      <c r="B314" s="24" t="s">
        <v>66</v>
      </c>
      <c r="C314" s="24" t="s">
        <v>67</v>
      </c>
      <c r="D314" s="45" t="s">
        <v>101</v>
      </c>
      <c r="E314" s="45" t="s">
        <v>102</v>
      </c>
      <c r="F314" s="58" t="s">
        <v>61</v>
      </c>
      <c r="G314" s="42" t="s">
        <v>7</v>
      </c>
      <c r="H314" s="26" t="s">
        <v>8</v>
      </c>
      <c r="I314" s="24" t="s">
        <v>12</v>
      </c>
      <c r="J314" s="38" t="s">
        <v>10</v>
      </c>
      <c r="K314" s="53">
        <v>70</v>
      </c>
      <c r="L314" s="70">
        <f t="shared" si="7"/>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row>
    <row r="315" spans="1:31" ht="39.6" hidden="1">
      <c r="A315" s="56" t="s">
        <v>56</v>
      </c>
      <c r="B315" s="24" t="s">
        <v>66</v>
      </c>
      <c r="C315" s="24" t="s">
        <v>67</v>
      </c>
      <c r="D315" s="45" t="s">
        <v>101</v>
      </c>
      <c r="E315" s="45" t="s">
        <v>102</v>
      </c>
      <c r="F315" s="58" t="s">
        <v>61</v>
      </c>
      <c r="G315" s="42" t="s">
        <v>7</v>
      </c>
      <c r="H315" s="26" t="s">
        <v>8</v>
      </c>
      <c r="I315" s="24" t="s">
        <v>9</v>
      </c>
      <c r="J315" s="38" t="s">
        <v>10</v>
      </c>
      <c r="K315" s="53">
        <v>70</v>
      </c>
      <c r="L315" s="70">
        <f t="shared" si="7"/>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row>
    <row r="316" spans="1:31" ht="39.6" hidden="1">
      <c r="A316" s="56" t="s">
        <v>56</v>
      </c>
      <c r="B316" s="24" t="s">
        <v>66</v>
      </c>
      <c r="C316" s="24" t="s">
        <v>67</v>
      </c>
      <c r="D316" s="45" t="s">
        <v>101</v>
      </c>
      <c r="E316" s="45" t="s">
        <v>102</v>
      </c>
      <c r="F316" s="58" t="s">
        <v>61</v>
      </c>
      <c r="G316" s="42" t="s">
        <v>7</v>
      </c>
      <c r="H316" s="26" t="s">
        <v>8</v>
      </c>
      <c r="I316" s="24" t="s">
        <v>6</v>
      </c>
      <c r="J316" s="38" t="s">
        <v>10</v>
      </c>
      <c r="K316" s="53">
        <v>70</v>
      </c>
      <c r="L316" s="70">
        <f t="shared" si="7"/>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row>
    <row r="317" spans="1:31" ht="26.45" hidden="1">
      <c r="A317" s="56" t="s">
        <v>56</v>
      </c>
      <c r="B317" s="24" t="s">
        <v>66</v>
      </c>
      <c r="C317" s="24" t="s">
        <v>67</v>
      </c>
      <c r="D317" s="45" t="s">
        <v>101</v>
      </c>
      <c r="E317" s="45" t="s">
        <v>102</v>
      </c>
      <c r="F317" s="58" t="s">
        <v>61</v>
      </c>
      <c r="G317" s="42" t="s">
        <v>7</v>
      </c>
      <c r="H317" s="26" t="s">
        <v>8</v>
      </c>
      <c r="I317" s="24" t="s">
        <v>12</v>
      </c>
      <c r="J317" s="38" t="s">
        <v>10</v>
      </c>
      <c r="K317" s="53">
        <v>70</v>
      </c>
      <c r="L317" s="70">
        <f t="shared" si="7"/>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row>
    <row r="318" spans="1:31" ht="26.45" hidden="1">
      <c r="A318" s="56" t="s">
        <v>56</v>
      </c>
      <c r="B318" s="24" t="s">
        <v>66</v>
      </c>
      <c r="C318" s="24" t="s">
        <v>67</v>
      </c>
      <c r="D318" s="45" t="s">
        <v>101</v>
      </c>
      <c r="E318" s="45" t="s">
        <v>102</v>
      </c>
      <c r="F318" s="58" t="s">
        <v>61</v>
      </c>
      <c r="G318" s="42" t="s">
        <v>7</v>
      </c>
      <c r="H318" s="26" t="s">
        <v>8</v>
      </c>
      <c r="I318" s="24" t="s">
        <v>9</v>
      </c>
      <c r="J318" s="38" t="s">
        <v>10</v>
      </c>
      <c r="K318" s="53">
        <v>70</v>
      </c>
      <c r="L318" s="70">
        <f t="shared" si="7"/>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row>
    <row r="319" spans="1:31" ht="26.45" hidden="1">
      <c r="A319" s="56" t="s">
        <v>56</v>
      </c>
      <c r="B319" s="24" t="s">
        <v>66</v>
      </c>
      <c r="C319" s="24" t="s">
        <v>67</v>
      </c>
      <c r="D319" s="45" t="s">
        <v>101</v>
      </c>
      <c r="E319" s="45" t="s">
        <v>102</v>
      </c>
      <c r="F319" s="58" t="s">
        <v>61</v>
      </c>
      <c r="G319" s="42" t="s">
        <v>7</v>
      </c>
      <c r="H319" s="26" t="s">
        <v>8</v>
      </c>
      <c r="I319" s="24" t="s">
        <v>6</v>
      </c>
      <c r="J319" s="38" t="s">
        <v>10</v>
      </c>
      <c r="K319" s="53">
        <v>70</v>
      </c>
      <c r="L319" s="70">
        <f t="shared" si="7"/>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row>
    <row r="320" spans="1:31" ht="26.45" hidden="1">
      <c r="A320" s="56" t="s">
        <v>56</v>
      </c>
      <c r="B320" s="24" t="s">
        <v>66</v>
      </c>
      <c r="C320" s="24" t="s">
        <v>67</v>
      </c>
      <c r="D320" s="45" t="s">
        <v>101</v>
      </c>
      <c r="E320" s="45" t="s">
        <v>102</v>
      </c>
      <c r="F320" s="58" t="s">
        <v>61</v>
      </c>
      <c r="G320" s="42" t="s">
        <v>7</v>
      </c>
      <c r="H320" s="26" t="s">
        <v>8</v>
      </c>
      <c r="I320" s="24" t="s">
        <v>12</v>
      </c>
      <c r="J320" s="38" t="s">
        <v>10</v>
      </c>
      <c r="K320" s="53">
        <v>70</v>
      </c>
      <c r="L320" s="70">
        <f t="shared" si="7"/>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row>
    <row r="321" spans="1:31" ht="26.45" hidden="1">
      <c r="A321" s="56" t="s">
        <v>56</v>
      </c>
      <c r="B321" s="24" t="s">
        <v>66</v>
      </c>
      <c r="C321" s="24" t="s">
        <v>67</v>
      </c>
      <c r="D321" s="45" t="s">
        <v>101</v>
      </c>
      <c r="E321" s="45" t="s">
        <v>102</v>
      </c>
      <c r="F321" s="58" t="s">
        <v>61</v>
      </c>
      <c r="G321" s="42" t="s">
        <v>7</v>
      </c>
      <c r="H321" s="26" t="s">
        <v>8</v>
      </c>
      <c r="I321" s="24" t="s">
        <v>9</v>
      </c>
      <c r="J321" s="38" t="s">
        <v>10</v>
      </c>
      <c r="K321" s="53">
        <v>70</v>
      </c>
      <c r="L321" s="70">
        <f t="shared" si="7"/>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row>
    <row r="322" spans="1:31" ht="26.45" hidden="1">
      <c r="A322" s="56" t="s">
        <v>56</v>
      </c>
      <c r="B322" s="24" t="s">
        <v>66</v>
      </c>
      <c r="C322" s="24" t="s">
        <v>67</v>
      </c>
      <c r="D322" s="45" t="s">
        <v>101</v>
      </c>
      <c r="E322" s="45" t="s">
        <v>102</v>
      </c>
      <c r="F322" s="58" t="s">
        <v>61</v>
      </c>
      <c r="G322" s="42" t="s">
        <v>7</v>
      </c>
      <c r="H322" s="26" t="s">
        <v>8</v>
      </c>
      <c r="I322" s="24" t="s">
        <v>6</v>
      </c>
      <c r="J322" s="38" t="s">
        <v>10</v>
      </c>
      <c r="K322" s="53">
        <v>70</v>
      </c>
      <c r="L322" s="70">
        <f t="shared" si="7"/>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row>
    <row r="323" spans="1:31" ht="26.45" hidden="1">
      <c r="A323" s="56" t="s">
        <v>56</v>
      </c>
      <c r="B323" s="24" t="s">
        <v>66</v>
      </c>
      <c r="C323" s="24" t="s">
        <v>67</v>
      </c>
      <c r="D323" s="45" t="s">
        <v>101</v>
      </c>
      <c r="E323" s="45" t="s">
        <v>102</v>
      </c>
      <c r="F323" s="58" t="s">
        <v>61</v>
      </c>
      <c r="G323" s="42" t="s">
        <v>7</v>
      </c>
      <c r="H323" s="26" t="s">
        <v>8</v>
      </c>
      <c r="I323" s="24" t="s">
        <v>12</v>
      </c>
      <c r="J323" s="38" t="s">
        <v>10</v>
      </c>
      <c r="K323" s="53">
        <v>70</v>
      </c>
      <c r="L323" s="70">
        <f t="shared" ref="L323:L386" si="8">(($N323/2.39)/115)*1000</f>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row>
    <row r="324" spans="1:31" ht="26.45" hidden="1">
      <c r="A324" s="56" t="s">
        <v>56</v>
      </c>
      <c r="B324" s="24" t="s">
        <v>66</v>
      </c>
      <c r="C324" s="24" t="s">
        <v>67</v>
      </c>
      <c r="D324" s="45" t="s">
        <v>101</v>
      </c>
      <c r="E324" s="45" t="s">
        <v>102</v>
      </c>
      <c r="F324" s="58" t="s">
        <v>61</v>
      </c>
      <c r="G324" s="42" t="s">
        <v>7</v>
      </c>
      <c r="H324" s="26" t="s">
        <v>8</v>
      </c>
      <c r="I324" s="24" t="s">
        <v>9</v>
      </c>
      <c r="J324" s="38" t="s">
        <v>10</v>
      </c>
      <c r="K324" s="53">
        <v>70</v>
      </c>
      <c r="L324" s="70">
        <f t="shared" si="8"/>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row>
    <row r="325" spans="1:31" ht="26.45" hidden="1">
      <c r="A325" s="56" t="s">
        <v>56</v>
      </c>
      <c r="B325" s="24" t="s">
        <v>66</v>
      </c>
      <c r="C325" s="24" t="s">
        <v>67</v>
      </c>
      <c r="D325" s="45" t="s">
        <v>101</v>
      </c>
      <c r="E325" s="45" t="s">
        <v>102</v>
      </c>
      <c r="F325" s="58" t="s">
        <v>61</v>
      </c>
      <c r="G325" s="42" t="s">
        <v>7</v>
      </c>
      <c r="H325" s="26" t="s">
        <v>8</v>
      </c>
      <c r="I325" s="24" t="s">
        <v>6</v>
      </c>
      <c r="J325" s="38" t="s">
        <v>10</v>
      </c>
      <c r="K325" s="53">
        <v>70</v>
      </c>
      <c r="L325" s="70">
        <f t="shared" si="8"/>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row>
    <row r="326" spans="1:31" ht="39.6" hidden="1">
      <c r="A326" s="56" t="s">
        <v>56</v>
      </c>
      <c r="B326" s="24" t="s">
        <v>66</v>
      </c>
      <c r="C326" s="24" t="s">
        <v>67</v>
      </c>
      <c r="D326" s="45" t="s">
        <v>101</v>
      </c>
      <c r="E326" s="45" t="s">
        <v>102</v>
      </c>
      <c r="F326" s="58" t="s">
        <v>61</v>
      </c>
      <c r="G326" s="42" t="s">
        <v>7</v>
      </c>
      <c r="H326" s="26" t="s">
        <v>11</v>
      </c>
      <c r="I326" s="24" t="s">
        <v>12</v>
      </c>
      <c r="J326" s="38" t="s">
        <v>10</v>
      </c>
      <c r="K326" s="53">
        <v>70</v>
      </c>
      <c r="L326" s="70">
        <f t="shared" si="8"/>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row>
    <row r="327" spans="1:31" ht="39.6" hidden="1">
      <c r="A327" s="56" t="s">
        <v>56</v>
      </c>
      <c r="B327" s="24" t="s">
        <v>66</v>
      </c>
      <c r="C327" s="24" t="s">
        <v>67</v>
      </c>
      <c r="D327" s="45" t="s">
        <v>101</v>
      </c>
      <c r="E327" s="45" t="s">
        <v>102</v>
      </c>
      <c r="F327" s="58" t="s">
        <v>61</v>
      </c>
      <c r="G327" s="42" t="s">
        <v>7</v>
      </c>
      <c r="H327" s="26" t="s">
        <v>11</v>
      </c>
      <c r="I327" s="24" t="s">
        <v>9</v>
      </c>
      <c r="J327" s="38" t="s">
        <v>10</v>
      </c>
      <c r="K327" s="53">
        <v>70</v>
      </c>
      <c r="L327" s="70">
        <f t="shared" si="8"/>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row>
    <row r="328" spans="1:31" ht="39.6" hidden="1">
      <c r="A328" s="56" t="s">
        <v>56</v>
      </c>
      <c r="B328" s="24" t="s">
        <v>66</v>
      </c>
      <c r="C328" s="24" t="s">
        <v>67</v>
      </c>
      <c r="D328" s="45" t="s">
        <v>101</v>
      </c>
      <c r="E328" s="45" t="s">
        <v>102</v>
      </c>
      <c r="F328" s="58" t="s">
        <v>61</v>
      </c>
      <c r="G328" s="42" t="s">
        <v>7</v>
      </c>
      <c r="H328" s="26" t="s">
        <v>11</v>
      </c>
      <c r="I328" s="24" t="s">
        <v>6</v>
      </c>
      <c r="J328" s="38" t="s">
        <v>10</v>
      </c>
      <c r="K328" s="53">
        <v>70</v>
      </c>
      <c r="L328" s="70">
        <f t="shared" si="8"/>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row>
    <row r="329" spans="1:31" ht="39.6" hidden="1">
      <c r="A329" s="56" t="s">
        <v>56</v>
      </c>
      <c r="B329" s="24" t="s">
        <v>66</v>
      </c>
      <c r="C329" s="24" t="s">
        <v>67</v>
      </c>
      <c r="D329" s="45" t="s">
        <v>101</v>
      </c>
      <c r="E329" s="45" t="s">
        <v>102</v>
      </c>
      <c r="F329" s="58" t="s">
        <v>61</v>
      </c>
      <c r="G329" s="42" t="s">
        <v>7</v>
      </c>
      <c r="H329" s="26" t="s">
        <v>11</v>
      </c>
      <c r="I329" s="24" t="s">
        <v>12</v>
      </c>
      <c r="J329" s="38" t="s">
        <v>10</v>
      </c>
      <c r="K329" s="53">
        <v>70</v>
      </c>
      <c r="L329" s="70">
        <f t="shared" si="8"/>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row>
    <row r="330" spans="1:31" ht="58.35" hidden="1" customHeight="1">
      <c r="A330" s="56" t="s">
        <v>56</v>
      </c>
      <c r="B330" s="24" t="s">
        <v>66</v>
      </c>
      <c r="C330" s="24" t="s">
        <v>67</v>
      </c>
      <c r="D330" s="45" t="s">
        <v>101</v>
      </c>
      <c r="E330" s="45" t="s">
        <v>102</v>
      </c>
      <c r="F330" s="58" t="s">
        <v>61</v>
      </c>
      <c r="G330" s="42" t="s">
        <v>7</v>
      </c>
      <c r="H330" s="26" t="s">
        <v>11</v>
      </c>
      <c r="I330" s="24" t="s">
        <v>9</v>
      </c>
      <c r="J330" s="24" t="s">
        <v>10</v>
      </c>
      <c r="K330" s="27">
        <v>70</v>
      </c>
      <c r="L330" s="70">
        <f t="shared" si="8"/>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row>
    <row r="331" spans="1:31" ht="14.65" hidden="1" customHeight="1">
      <c r="A331" s="56" t="s">
        <v>56</v>
      </c>
      <c r="B331" s="24" t="s">
        <v>66</v>
      </c>
      <c r="C331" s="24" t="s">
        <v>67</v>
      </c>
      <c r="D331" s="45" t="s">
        <v>101</v>
      </c>
      <c r="E331" s="45" t="s">
        <v>102</v>
      </c>
      <c r="F331" s="58" t="s">
        <v>61</v>
      </c>
      <c r="G331" s="42" t="s">
        <v>7</v>
      </c>
      <c r="H331" s="26" t="s">
        <v>11</v>
      </c>
      <c r="I331" s="24" t="s">
        <v>6</v>
      </c>
      <c r="J331" s="24" t="s">
        <v>10</v>
      </c>
      <c r="K331" s="27">
        <v>70</v>
      </c>
      <c r="L331" s="70">
        <f t="shared" si="8"/>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row>
    <row r="332" spans="1:31" ht="14.65" hidden="1" customHeight="1">
      <c r="A332" s="56" t="s">
        <v>56</v>
      </c>
      <c r="B332" s="24" t="s">
        <v>66</v>
      </c>
      <c r="C332" s="24" t="s">
        <v>67</v>
      </c>
      <c r="D332" s="45" t="s">
        <v>101</v>
      </c>
      <c r="E332" s="45" t="s">
        <v>102</v>
      </c>
      <c r="F332" s="58" t="s">
        <v>61</v>
      </c>
      <c r="G332" s="42" t="s">
        <v>7</v>
      </c>
      <c r="H332" s="26" t="s">
        <v>11</v>
      </c>
      <c r="I332" s="24" t="s">
        <v>12</v>
      </c>
      <c r="J332" s="24" t="s">
        <v>10</v>
      </c>
      <c r="K332" s="27">
        <v>70</v>
      </c>
      <c r="L332" s="70">
        <f t="shared" si="8"/>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row>
    <row r="333" spans="1:31" ht="14.65" hidden="1" customHeight="1">
      <c r="A333" s="56" t="s">
        <v>56</v>
      </c>
      <c r="B333" s="24" t="s">
        <v>66</v>
      </c>
      <c r="C333" s="24" t="s">
        <v>67</v>
      </c>
      <c r="D333" s="45" t="s">
        <v>101</v>
      </c>
      <c r="E333" s="45" t="s">
        <v>102</v>
      </c>
      <c r="F333" s="58" t="s">
        <v>61</v>
      </c>
      <c r="G333" s="42" t="s">
        <v>7</v>
      </c>
      <c r="H333" s="26" t="s">
        <v>11</v>
      </c>
      <c r="I333" s="24" t="s">
        <v>9</v>
      </c>
      <c r="J333" s="24" t="s">
        <v>10</v>
      </c>
      <c r="K333" s="27">
        <v>70</v>
      </c>
      <c r="L333" s="70">
        <f t="shared" si="8"/>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row>
    <row r="334" spans="1:31" ht="14.65" hidden="1" customHeight="1">
      <c r="A334" s="56" t="s">
        <v>56</v>
      </c>
      <c r="B334" s="24" t="s">
        <v>66</v>
      </c>
      <c r="C334" s="24" t="s">
        <v>67</v>
      </c>
      <c r="D334" s="45" t="s">
        <v>101</v>
      </c>
      <c r="E334" s="45" t="s">
        <v>102</v>
      </c>
      <c r="F334" s="58" t="s">
        <v>61</v>
      </c>
      <c r="G334" s="42" t="s">
        <v>7</v>
      </c>
      <c r="H334" s="26" t="s">
        <v>11</v>
      </c>
      <c r="I334" s="24" t="s">
        <v>6</v>
      </c>
      <c r="J334" s="24" t="s">
        <v>10</v>
      </c>
      <c r="K334" s="27">
        <v>70</v>
      </c>
      <c r="L334" s="70">
        <f t="shared" si="8"/>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row>
    <row r="335" spans="1:31" ht="14.65" hidden="1" customHeight="1">
      <c r="A335" s="56" t="s">
        <v>56</v>
      </c>
      <c r="B335" s="24" t="s">
        <v>66</v>
      </c>
      <c r="C335" s="24" t="s">
        <v>67</v>
      </c>
      <c r="D335" s="45" t="s">
        <v>101</v>
      </c>
      <c r="E335" s="45" t="s">
        <v>102</v>
      </c>
      <c r="F335" s="58" t="s">
        <v>61</v>
      </c>
      <c r="G335" s="42" t="s">
        <v>7</v>
      </c>
      <c r="H335" s="26" t="s">
        <v>11</v>
      </c>
      <c r="I335" s="24" t="s">
        <v>12</v>
      </c>
      <c r="J335" s="24" t="s">
        <v>10</v>
      </c>
      <c r="K335" s="27">
        <v>70</v>
      </c>
      <c r="L335" s="70">
        <f t="shared" si="8"/>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row>
    <row r="336" spans="1:31" ht="14.65" hidden="1" customHeight="1">
      <c r="A336" s="56" t="s">
        <v>56</v>
      </c>
      <c r="B336" s="24" t="s">
        <v>66</v>
      </c>
      <c r="C336" s="24" t="s">
        <v>67</v>
      </c>
      <c r="D336" s="45" t="s">
        <v>101</v>
      </c>
      <c r="E336" s="45" t="s">
        <v>102</v>
      </c>
      <c r="F336" s="58" t="s">
        <v>61</v>
      </c>
      <c r="G336" s="42" t="s">
        <v>7</v>
      </c>
      <c r="H336" s="26" t="s">
        <v>11</v>
      </c>
      <c r="I336" s="24" t="s">
        <v>9</v>
      </c>
      <c r="J336" s="24" t="s">
        <v>10</v>
      </c>
      <c r="K336" s="27">
        <v>70</v>
      </c>
      <c r="L336" s="70">
        <f t="shared" si="8"/>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row>
    <row r="337" spans="1:31" ht="14.65" hidden="1" customHeight="1">
      <c r="A337" s="56" t="s">
        <v>56</v>
      </c>
      <c r="B337" s="24" t="s">
        <v>66</v>
      </c>
      <c r="C337" s="24" t="s">
        <v>67</v>
      </c>
      <c r="D337" s="45" t="s">
        <v>101</v>
      </c>
      <c r="E337" s="45" t="s">
        <v>102</v>
      </c>
      <c r="F337" s="58" t="s">
        <v>61</v>
      </c>
      <c r="G337" s="42" t="s">
        <v>7</v>
      </c>
      <c r="H337" s="26" t="s">
        <v>11</v>
      </c>
      <c r="I337" s="24" t="s">
        <v>6</v>
      </c>
      <c r="J337" s="24" t="s">
        <v>10</v>
      </c>
      <c r="K337" s="27">
        <v>70</v>
      </c>
      <c r="L337" s="70">
        <f t="shared" si="8"/>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row>
    <row r="338" spans="1:31" ht="14.65" hidden="1" customHeight="1">
      <c r="A338" s="56" t="s">
        <v>56</v>
      </c>
      <c r="B338" s="24" t="s">
        <v>66</v>
      </c>
      <c r="C338" s="24" t="s">
        <v>67</v>
      </c>
      <c r="D338" s="45" t="s">
        <v>101</v>
      </c>
      <c r="E338" s="45" t="s">
        <v>102</v>
      </c>
      <c r="F338" s="58" t="s">
        <v>61</v>
      </c>
      <c r="G338" s="42" t="s">
        <v>7</v>
      </c>
      <c r="H338" s="26" t="s">
        <v>11</v>
      </c>
      <c r="I338" s="24" t="s">
        <v>12</v>
      </c>
      <c r="J338" s="24" t="s">
        <v>10</v>
      </c>
      <c r="K338" s="27">
        <v>70</v>
      </c>
      <c r="L338" s="70">
        <f t="shared" si="8"/>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row>
    <row r="339" spans="1:31" ht="14.65" hidden="1" customHeight="1">
      <c r="A339" s="56" t="s">
        <v>56</v>
      </c>
      <c r="B339" s="24" t="s">
        <v>66</v>
      </c>
      <c r="C339" s="24" t="s">
        <v>67</v>
      </c>
      <c r="D339" s="45" t="s">
        <v>101</v>
      </c>
      <c r="E339" s="45" t="s">
        <v>102</v>
      </c>
      <c r="F339" s="58" t="s">
        <v>61</v>
      </c>
      <c r="G339" s="42" t="s">
        <v>7</v>
      </c>
      <c r="H339" s="26" t="s">
        <v>11</v>
      </c>
      <c r="I339" s="24" t="s">
        <v>9</v>
      </c>
      <c r="J339" s="24" t="s">
        <v>10</v>
      </c>
      <c r="K339" s="27">
        <v>70</v>
      </c>
      <c r="L339" s="70">
        <f t="shared" si="8"/>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row>
    <row r="340" spans="1:31" ht="14.65" hidden="1" customHeight="1">
      <c r="A340" s="56" t="s">
        <v>56</v>
      </c>
      <c r="B340" s="24" t="s">
        <v>66</v>
      </c>
      <c r="C340" s="24" t="s">
        <v>67</v>
      </c>
      <c r="D340" s="45" t="s">
        <v>101</v>
      </c>
      <c r="E340" s="45" t="s">
        <v>102</v>
      </c>
      <c r="F340" s="58" t="s">
        <v>61</v>
      </c>
      <c r="G340" s="42" t="s">
        <v>7</v>
      </c>
      <c r="H340" s="26" t="s">
        <v>11</v>
      </c>
      <c r="I340" s="24" t="s">
        <v>6</v>
      </c>
      <c r="J340" s="24" t="s">
        <v>10</v>
      </c>
      <c r="K340" s="27">
        <v>70</v>
      </c>
      <c r="L340" s="70">
        <f t="shared" si="8"/>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row>
    <row r="341" spans="1:31" ht="14.65" hidden="1" customHeight="1">
      <c r="A341" s="61" t="s">
        <v>56</v>
      </c>
      <c r="B341" s="24" t="s">
        <v>75</v>
      </c>
      <c r="C341" s="24" t="s">
        <v>76</v>
      </c>
      <c r="D341" s="41" t="s">
        <v>77</v>
      </c>
      <c r="E341" s="41" t="s">
        <v>78</v>
      </c>
      <c r="F341" s="25" t="s">
        <v>79</v>
      </c>
      <c r="G341" s="42" t="s">
        <v>7</v>
      </c>
      <c r="H341" s="26" t="s">
        <v>8</v>
      </c>
      <c r="I341" s="24" t="s">
        <v>12</v>
      </c>
      <c r="J341" s="24" t="s">
        <v>10</v>
      </c>
      <c r="K341" s="27">
        <v>70</v>
      </c>
      <c r="L341" s="70">
        <f t="shared" si="8"/>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row>
    <row r="342" spans="1:31" ht="14.65" hidden="1" customHeight="1">
      <c r="A342" s="61" t="s">
        <v>56</v>
      </c>
      <c r="B342" s="24" t="s">
        <v>75</v>
      </c>
      <c r="C342" s="24" t="s">
        <v>76</v>
      </c>
      <c r="D342" s="41" t="s">
        <v>77</v>
      </c>
      <c r="E342" s="41" t="s">
        <v>78</v>
      </c>
      <c r="F342" s="25" t="s">
        <v>79</v>
      </c>
      <c r="G342" s="42" t="s">
        <v>7</v>
      </c>
      <c r="H342" s="26" t="s">
        <v>11</v>
      </c>
      <c r="I342" s="24" t="s">
        <v>12</v>
      </c>
      <c r="J342" s="24" t="s">
        <v>10</v>
      </c>
      <c r="K342" s="27">
        <v>70</v>
      </c>
      <c r="L342" s="70">
        <f t="shared" si="8"/>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row>
    <row r="343" spans="1:31" ht="14.65" hidden="1" customHeight="1">
      <c r="A343" s="61" t="s">
        <v>56</v>
      </c>
      <c r="B343" s="24" t="s">
        <v>75</v>
      </c>
      <c r="C343" s="24" t="s">
        <v>76</v>
      </c>
      <c r="D343" s="41" t="s">
        <v>77</v>
      </c>
      <c r="E343" s="41" t="s">
        <v>78</v>
      </c>
      <c r="F343" s="25" t="s">
        <v>79</v>
      </c>
      <c r="G343" s="42" t="s">
        <v>7</v>
      </c>
      <c r="H343" s="26" t="s">
        <v>11</v>
      </c>
      <c r="I343" s="24" t="s">
        <v>9</v>
      </c>
      <c r="J343" s="24" t="s">
        <v>10</v>
      </c>
      <c r="K343" s="27">
        <v>70</v>
      </c>
      <c r="L343" s="70">
        <f t="shared" si="8"/>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row>
    <row r="344" spans="1:31" ht="14.65" hidden="1" customHeight="1">
      <c r="A344" s="61" t="s">
        <v>56</v>
      </c>
      <c r="B344" s="24" t="s">
        <v>75</v>
      </c>
      <c r="C344" s="24" t="s">
        <v>76</v>
      </c>
      <c r="D344" s="41" t="s">
        <v>77</v>
      </c>
      <c r="E344" s="41" t="s">
        <v>78</v>
      </c>
      <c r="F344" s="25" t="s">
        <v>79</v>
      </c>
      <c r="G344" s="42" t="s">
        <v>7</v>
      </c>
      <c r="H344" s="26" t="s">
        <v>11</v>
      </c>
      <c r="I344" s="24" t="s">
        <v>12</v>
      </c>
      <c r="J344" s="24" t="s">
        <v>10</v>
      </c>
      <c r="K344" s="27">
        <v>70</v>
      </c>
      <c r="L344" s="70">
        <f t="shared" si="8"/>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row>
    <row r="345" spans="1:31" ht="14.65" customHeight="1">
      <c r="A345" s="61" t="s">
        <v>56</v>
      </c>
      <c r="B345" s="24" t="s">
        <v>84</v>
      </c>
      <c r="C345" s="24" t="s">
        <v>85</v>
      </c>
      <c r="D345" s="45" t="s">
        <v>235</v>
      </c>
      <c r="E345" s="45" t="s">
        <v>236</v>
      </c>
      <c r="F345" s="58" t="s">
        <v>61</v>
      </c>
      <c r="G345" s="42" t="s">
        <v>7</v>
      </c>
      <c r="H345" s="26" t="s">
        <v>5</v>
      </c>
      <c r="I345" s="24" t="s">
        <v>6</v>
      </c>
      <c r="J345" s="24" t="s">
        <v>7</v>
      </c>
      <c r="K345" s="27">
        <v>40</v>
      </c>
      <c r="L345" s="70">
        <f t="shared" si="8"/>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row>
    <row r="346" spans="1:31" ht="14.65" customHeight="1">
      <c r="A346" s="56" t="s">
        <v>56</v>
      </c>
      <c r="B346" s="24" t="s">
        <v>84</v>
      </c>
      <c r="C346" s="24" t="s">
        <v>85</v>
      </c>
      <c r="D346" s="46" t="s">
        <v>256</v>
      </c>
      <c r="E346" s="45" t="s">
        <v>257</v>
      </c>
      <c r="F346" s="58" t="s">
        <v>61</v>
      </c>
      <c r="G346" s="42" t="s">
        <v>10</v>
      </c>
      <c r="H346" s="26" t="s">
        <v>5</v>
      </c>
      <c r="I346" s="24" t="s">
        <v>12</v>
      </c>
      <c r="J346" s="24" t="s">
        <v>7</v>
      </c>
      <c r="K346" s="27">
        <v>40</v>
      </c>
      <c r="L346" s="70">
        <f t="shared" si="8"/>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row>
    <row r="347" spans="1:31" ht="14.65" customHeight="1">
      <c r="A347" s="61" t="s">
        <v>56</v>
      </c>
      <c r="B347" s="24" t="s">
        <v>259</v>
      </c>
      <c r="C347" s="24" t="s">
        <v>260</v>
      </c>
      <c r="D347" s="46" t="s">
        <v>261</v>
      </c>
      <c r="E347" s="46" t="s">
        <v>262</v>
      </c>
      <c r="F347" s="25" t="s">
        <v>64</v>
      </c>
      <c r="G347" s="42" t="s">
        <v>10</v>
      </c>
      <c r="H347" s="26" t="s">
        <v>5</v>
      </c>
      <c r="I347" s="24" t="s">
        <v>12</v>
      </c>
      <c r="J347" s="24" t="s">
        <v>10</v>
      </c>
      <c r="K347" s="27">
        <v>70</v>
      </c>
      <c r="L347" s="70">
        <f t="shared" si="8"/>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row>
    <row r="348" spans="1:31" ht="43.35" customHeight="1">
      <c r="A348" s="61" t="s">
        <v>56</v>
      </c>
      <c r="B348" s="24" t="s">
        <v>259</v>
      </c>
      <c r="C348" s="24" t="s">
        <v>260</v>
      </c>
      <c r="D348" s="46" t="s">
        <v>261</v>
      </c>
      <c r="E348" s="46" t="s">
        <v>262</v>
      </c>
      <c r="F348" s="25" t="s">
        <v>64</v>
      </c>
      <c r="G348" s="42" t="s">
        <v>10</v>
      </c>
      <c r="H348" s="26" t="s">
        <v>5</v>
      </c>
      <c r="I348" s="24" t="s">
        <v>9</v>
      </c>
      <c r="J348" s="24" t="s">
        <v>10</v>
      </c>
      <c r="K348" s="27">
        <v>70</v>
      </c>
      <c r="L348" s="70">
        <f t="shared" si="8"/>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row>
    <row r="349" spans="1:31" ht="52.9">
      <c r="A349" s="61" t="s">
        <v>56</v>
      </c>
      <c r="B349" s="24" t="s">
        <v>259</v>
      </c>
      <c r="C349" s="24" t="s">
        <v>260</v>
      </c>
      <c r="D349" s="46" t="s">
        <v>261</v>
      </c>
      <c r="E349" s="46" t="s">
        <v>262</v>
      </c>
      <c r="F349" s="25" t="s">
        <v>64</v>
      </c>
      <c r="G349" s="42" t="s">
        <v>10</v>
      </c>
      <c r="H349" s="26" t="s">
        <v>5</v>
      </c>
      <c r="I349" s="24" t="s">
        <v>6</v>
      </c>
      <c r="J349" s="24" t="s">
        <v>10</v>
      </c>
      <c r="K349" s="27">
        <v>70</v>
      </c>
      <c r="L349" s="70">
        <f t="shared" si="8"/>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row>
    <row r="350" spans="1:31" ht="39.6">
      <c r="A350" s="61" t="s">
        <v>56</v>
      </c>
      <c r="B350" s="24" t="s">
        <v>264</v>
      </c>
      <c r="C350" s="24" t="s">
        <v>265</v>
      </c>
      <c r="D350" s="24" t="s">
        <v>266</v>
      </c>
      <c r="E350" s="24" t="s">
        <v>267</v>
      </c>
      <c r="F350" s="25" t="s">
        <v>64</v>
      </c>
      <c r="G350" s="42" t="s">
        <v>10</v>
      </c>
      <c r="H350" s="26" t="s">
        <v>5</v>
      </c>
      <c r="I350" s="24" t="s">
        <v>12</v>
      </c>
      <c r="J350" s="24" t="s">
        <v>10</v>
      </c>
      <c r="K350" s="27">
        <v>70</v>
      </c>
      <c r="L350" s="70">
        <f t="shared" si="8"/>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row>
    <row r="351" spans="1:31" ht="39.6">
      <c r="A351" s="61" t="s">
        <v>56</v>
      </c>
      <c r="B351" s="24" t="s">
        <v>264</v>
      </c>
      <c r="C351" s="24" t="s">
        <v>265</v>
      </c>
      <c r="D351" s="24" t="s">
        <v>269</v>
      </c>
      <c r="E351" s="24" t="s">
        <v>270</v>
      </c>
      <c r="F351" s="25" t="s">
        <v>64</v>
      </c>
      <c r="G351" s="42" t="s">
        <v>10</v>
      </c>
      <c r="H351" s="26" t="s">
        <v>5</v>
      </c>
      <c r="I351" s="24" t="s">
        <v>12</v>
      </c>
      <c r="J351" s="24" t="s">
        <v>10</v>
      </c>
      <c r="K351" s="27">
        <v>70</v>
      </c>
      <c r="L351" s="70">
        <f t="shared" si="8"/>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row>
    <row r="352" spans="1:31" ht="39.6">
      <c r="A352" s="61" t="s">
        <v>56</v>
      </c>
      <c r="B352" s="24" t="s">
        <v>264</v>
      </c>
      <c r="C352" s="24" t="s">
        <v>265</v>
      </c>
      <c r="D352" s="24" t="s">
        <v>272</v>
      </c>
      <c r="E352" s="24" t="s">
        <v>273</v>
      </c>
      <c r="F352" s="25" t="s">
        <v>64</v>
      </c>
      <c r="G352" s="42" t="s">
        <v>10</v>
      </c>
      <c r="H352" s="26" t="s">
        <v>5</v>
      </c>
      <c r="I352" s="24" t="s">
        <v>12</v>
      </c>
      <c r="J352" s="24" t="s">
        <v>10</v>
      </c>
      <c r="K352" s="27">
        <v>70</v>
      </c>
      <c r="L352" s="70">
        <f t="shared" si="8"/>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row>
    <row r="353" spans="1:31" ht="39.6">
      <c r="A353" s="61" t="s">
        <v>56</v>
      </c>
      <c r="B353" s="24" t="s">
        <v>264</v>
      </c>
      <c r="C353" s="24" t="s">
        <v>265</v>
      </c>
      <c r="D353" s="24" t="s">
        <v>274</v>
      </c>
      <c r="E353" s="24" t="s">
        <v>275</v>
      </c>
      <c r="F353" s="25" t="s">
        <v>64</v>
      </c>
      <c r="G353" s="42" t="s">
        <v>10</v>
      </c>
      <c r="H353" s="26" t="s">
        <v>5</v>
      </c>
      <c r="I353" s="24" t="s">
        <v>12</v>
      </c>
      <c r="J353" s="24" t="s">
        <v>10</v>
      </c>
      <c r="K353" s="27">
        <v>70</v>
      </c>
      <c r="L353" s="70">
        <f t="shared" si="8"/>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row>
    <row r="354" spans="1:31" ht="52.9">
      <c r="A354" s="56" t="s">
        <v>56</v>
      </c>
      <c r="B354" s="24" t="s">
        <v>264</v>
      </c>
      <c r="C354" s="24" t="s">
        <v>265</v>
      </c>
      <c r="D354" s="24" t="s">
        <v>276</v>
      </c>
      <c r="E354" s="24" t="s">
        <v>277</v>
      </c>
      <c r="F354" s="58" t="s">
        <v>61</v>
      </c>
      <c r="G354" s="42" t="s">
        <v>10</v>
      </c>
      <c r="H354" s="26" t="s">
        <v>5</v>
      </c>
      <c r="I354" s="24" t="s">
        <v>12</v>
      </c>
      <c r="J354" s="24" t="s">
        <v>10</v>
      </c>
      <c r="K354" s="27">
        <v>70</v>
      </c>
      <c r="L354" s="70">
        <f t="shared" si="8"/>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row>
    <row r="355" spans="1:31" ht="39.6">
      <c r="A355" s="61" t="s">
        <v>56</v>
      </c>
      <c r="B355" s="24" t="s">
        <v>110</v>
      </c>
      <c r="C355" s="24" t="s">
        <v>111</v>
      </c>
      <c r="D355" s="24" t="s">
        <v>112</v>
      </c>
      <c r="E355" s="24" t="s">
        <v>113</v>
      </c>
      <c r="F355" s="25" t="s">
        <v>114</v>
      </c>
      <c r="G355" s="42" t="s">
        <v>10</v>
      </c>
      <c r="H355" s="26" t="s">
        <v>5</v>
      </c>
      <c r="I355" s="24" t="s">
        <v>12</v>
      </c>
      <c r="J355" s="24" t="s">
        <v>10</v>
      </c>
      <c r="K355" s="27">
        <v>70</v>
      </c>
      <c r="L355" s="70">
        <f t="shared" si="8"/>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row>
    <row r="356" spans="1:31" ht="39.6">
      <c r="A356" s="61" t="s">
        <v>56</v>
      </c>
      <c r="B356" s="24" t="s">
        <v>110</v>
      </c>
      <c r="C356" s="24" t="s">
        <v>111</v>
      </c>
      <c r="D356" s="24" t="s">
        <v>112</v>
      </c>
      <c r="E356" s="24" t="s">
        <v>113</v>
      </c>
      <c r="F356" s="25" t="s">
        <v>114</v>
      </c>
      <c r="G356" s="42" t="s">
        <v>10</v>
      </c>
      <c r="H356" s="26" t="s">
        <v>5</v>
      </c>
      <c r="I356" s="24" t="s">
        <v>9</v>
      </c>
      <c r="J356" s="24" t="s">
        <v>10</v>
      </c>
      <c r="K356" s="27">
        <v>70</v>
      </c>
      <c r="L356" s="70">
        <f t="shared" si="8"/>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row>
    <row r="357" spans="1:31" ht="39.6">
      <c r="A357" s="61" t="s">
        <v>56</v>
      </c>
      <c r="B357" s="24" t="s">
        <v>110</v>
      </c>
      <c r="C357" s="24" t="s">
        <v>111</v>
      </c>
      <c r="D357" s="24" t="s">
        <v>112</v>
      </c>
      <c r="E357" s="24" t="s">
        <v>113</v>
      </c>
      <c r="F357" s="25" t="s">
        <v>114</v>
      </c>
      <c r="G357" s="42" t="s">
        <v>10</v>
      </c>
      <c r="H357" s="26" t="s">
        <v>5</v>
      </c>
      <c r="I357" s="24" t="s">
        <v>6</v>
      </c>
      <c r="J357" s="24" t="s">
        <v>10</v>
      </c>
      <c r="K357" s="27">
        <v>70</v>
      </c>
      <c r="L357" s="70">
        <f t="shared" si="8"/>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row>
    <row r="358" spans="1:31" ht="39.6">
      <c r="A358" s="61" t="s">
        <v>56</v>
      </c>
      <c r="B358" s="24" t="s">
        <v>110</v>
      </c>
      <c r="C358" s="24" t="s">
        <v>111</v>
      </c>
      <c r="D358" s="24" t="s">
        <v>112</v>
      </c>
      <c r="E358" s="24" t="s">
        <v>113</v>
      </c>
      <c r="F358" s="25" t="s">
        <v>114</v>
      </c>
      <c r="G358" s="42" t="s">
        <v>10</v>
      </c>
      <c r="H358" s="26" t="s">
        <v>5</v>
      </c>
      <c r="I358" s="24" t="s">
        <v>12</v>
      </c>
      <c r="J358" s="24" t="s">
        <v>10</v>
      </c>
      <c r="K358" s="27">
        <v>70</v>
      </c>
      <c r="L358" s="70">
        <f t="shared" si="8"/>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row>
    <row r="359" spans="1:31" ht="39.6">
      <c r="A359" s="61" t="s">
        <v>56</v>
      </c>
      <c r="B359" s="24" t="s">
        <v>110</v>
      </c>
      <c r="C359" s="24" t="s">
        <v>111</v>
      </c>
      <c r="D359" s="24" t="s">
        <v>112</v>
      </c>
      <c r="E359" s="24" t="s">
        <v>113</v>
      </c>
      <c r="F359" s="25" t="s">
        <v>114</v>
      </c>
      <c r="G359" s="42" t="s">
        <v>10</v>
      </c>
      <c r="H359" s="26" t="s">
        <v>5</v>
      </c>
      <c r="I359" s="24" t="s">
        <v>9</v>
      </c>
      <c r="J359" s="24" t="s">
        <v>10</v>
      </c>
      <c r="K359" s="27">
        <v>70</v>
      </c>
      <c r="L359" s="70">
        <f t="shared" si="8"/>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row>
    <row r="360" spans="1:31" ht="39.6">
      <c r="A360" s="61" t="s">
        <v>56</v>
      </c>
      <c r="B360" s="24" t="s">
        <v>110</v>
      </c>
      <c r="C360" s="24" t="s">
        <v>111</v>
      </c>
      <c r="D360" s="24" t="s">
        <v>112</v>
      </c>
      <c r="E360" s="24" t="s">
        <v>113</v>
      </c>
      <c r="F360" s="25" t="s">
        <v>114</v>
      </c>
      <c r="G360" s="42" t="s">
        <v>10</v>
      </c>
      <c r="H360" s="26" t="s">
        <v>5</v>
      </c>
      <c r="I360" s="24" t="s">
        <v>6</v>
      </c>
      <c r="J360" s="24" t="s">
        <v>10</v>
      </c>
      <c r="K360" s="27">
        <v>70</v>
      </c>
      <c r="L360" s="70">
        <f t="shared" si="8"/>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row>
    <row r="361" spans="1:31" ht="39.6">
      <c r="A361" s="61" t="s">
        <v>56</v>
      </c>
      <c r="B361" s="24" t="s">
        <v>110</v>
      </c>
      <c r="C361" s="24" t="s">
        <v>111</v>
      </c>
      <c r="D361" s="24" t="s">
        <v>112</v>
      </c>
      <c r="E361" s="24" t="s">
        <v>113</v>
      </c>
      <c r="F361" s="25" t="s">
        <v>114</v>
      </c>
      <c r="G361" s="42" t="s">
        <v>10</v>
      </c>
      <c r="H361" s="26" t="s">
        <v>5</v>
      </c>
      <c r="I361" s="24" t="s">
        <v>12</v>
      </c>
      <c r="J361" s="24" t="s">
        <v>10</v>
      </c>
      <c r="K361" s="27">
        <v>70</v>
      </c>
      <c r="L361" s="70">
        <f t="shared" si="8"/>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row>
    <row r="362" spans="1:31" ht="39.6" hidden="1">
      <c r="A362" s="61" t="s">
        <v>56</v>
      </c>
      <c r="B362" s="24" t="s">
        <v>75</v>
      </c>
      <c r="C362" s="24" t="s">
        <v>76</v>
      </c>
      <c r="D362" s="45" t="s">
        <v>146</v>
      </c>
      <c r="E362" s="45" t="s">
        <v>147</v>
      </c>
      <c r="F362" s="58" t="s">
        <v>61</v>
      </c>
      <c r="G362" s="42" t="s">
        <v>7</v>
      </c>
      <c r="H362" s="26" t="s">
        <v>8</v>
      </c>
      <c r="I362" s="24" t="s">
        <v>12</v>
      </c>
      <c r="J362" s="24" t="s">
        <v>10</v>
      </c>
      <c r="K362" s="27">
        <v>70</v>
      </c>
      <c r="L362" s="70">
        <f t="shared" si="8"/>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row>
    <row r="363" spans="1:31" ht="39.6" hidden="1">
      <c r="A363" s="61" t="s">
        <v>56</v>
      </c>
      <c r="B363" s="24" t="s">
        <v>75</v>
      </c>
      <c r="C363" s="24" t="s">
        <v>76</v>
      </c>
      <c r="D363" s="45" t="s">
        <v>146</v>
      </c>
      <c r="E363" s="45" t="s">
        <v>147</v>
      </c>
      <c r="F363" s="58" t="s">
        <v>61</v>
      </c>
      <c r="G363" s="42" t="s">
        <v>7</v>
      </c>
      <c r="H363" s="26" t="s">
        <v>8</v>
      </c>
      <c r="I363" s="24" t="s">
        <v>9</v>
      </c>
      <c r="J363" s="24" t="s">
        <v>10</v>
      </c>
      <c r="K363" s="27">
        <v>70</v>
      </c>
      <c r="L363" s="70">
        <f t="shared" si="8"/>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row>
    <row r="364" spans="1:31" ht="39.6" hidden="1">
      <c r="A364" s="61" t="s">
        <v>56</v>
      </c>
      <c r="B364" s="24" t="s">
        <v>75</v>
      </c>
      <c r="C364" s="24" t="s">
        <v>76</v>
      </c>
      <c r="D364" s="45" t="s">
        <v>146</v>
      </c>
      <c r="E364" s="45" t="s">
        <v>147</v>
      </c>
      <c r="F364" s="58" t="s">
        <v>61</v>
      </c>
      <c r="G364" s="42" t="s">
        <v>7</v>
      </c>
      <c r="H364" s="26" t="s">
        <v>8</v>
      </c>
      <c r="I364" s="24" t="s">
        <v>6</v>
      </c>
      <c r="J364" s="24" t="s">
        <v>10</v>
      </c>
      <c r="K364" s="27">
        <v>70</v>
      </c>
      <c r="L364" s="70">
        <f t="shared" si="8"/>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row>
    <row r="365" spans="1:31" ht="39.6" hidden="1">
      <c r="A365" s="61" t="s">
        <v>56</v>
      </c>
      <c r="B365" s="24" t="s">
        <v>75</v>
      </c>
      <c r="C365" s="24" t="s">
        <v>76</v>
      </c>
      <c r="D365" s="45" t="s">
        <v>146</v>
      </c>
      <c r="E365" s="45" t="s">
        <v>147</v>
      </c>
      <c r="F365" s="58" t="s">
        <v>61</v>
      </c>
      <c r="G365" s="42" t="s">
        <v>7</v>
      </c>
      <c r="H365" s="26" t="s">
        <v>8</v>
      </c>
      <c r="I365" s="24" t="s">
        <v>12</v>
      </c>
      <c r="J365" s="24" t="s">
        <v>10</v>
      </c>
      <c r="K365" s="27">
        <v>70</v>
      </c>
      <c r="L365" s="70">
        <f t="shared" si="8"/>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row>
    <row r="366" spans="1:31" ht="39.6" hidden="1">
      <c r="A366" s="61" t="s">
        <v>56</v>
      </c>
      <c r="B366" s="24" t="s">
        <v>75</v>
      </c>
      <c r="C366" s="24" t="s">
        <v>76</v>
      </c>
      <c r="D366" s="45" t="s">
        <v>146</v>
      </c>
      <c r="E366" s="45" t="s">
        <v>147</v>
      </c>
      <c r="F366" s="58" t="s">
        <v>61</v>
      </c>
      <c r="G366" s="42" t="s">
        <v>7</v>
      </c>
      <c r="H366" s="26" t="s">
        <v>8</v>
      </c>
      <c r="I366" s="24" t="s">
        <v>9</v>
      </c>
      <c r="J366" s="24" t="s">
        <v>10</v>
      </c>
      <c r="K366" s="27">
        <v>70</v>
      </c>
      <c r="L366" s="70">
        <f t="shared" si="8"/>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row>
    <row r="367" spans="1:31" ht="39.6" hidden="1">
      <c r="A367" s="61" t="s">
        <v>56</v>
      </c>
      <c r="B367" s="24" t="s">
        <v>75</v>
      </c>
      <c r="C367" s="24" t="s">
        <v>76</v>
      </c>
      <c r="D367" s="45" t="s">
        <v>146</v>
      </c>
      <c r="E367" s="45" t="s">
        <v>147</v>
      </c>
      <c r="F367" s="58" t="s">
        <v>61</v>
      </c>
      <c r="G367" s="42" t="s">
        <v>7</v>
      </c>
      <c r="H367" s="26" t="s">
        <v>8</v>
      </c>
      <c r="I367" s="24" t="s">
        <v>6</v>
      </c>
      <c r="J367" s="24" t="s">
        <v>10</v>
      </c>
      <c r="K367" s="27">
        <v>70</v>
      </c>
      <c r="L367" s="70">
        <f t="shared" si="8"/>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row>
    <row r="368" spans="1:31" ht="26.45" hidden="1">
      <c r="A368" s="61" t="s">
        <v>56</v>
      </c>
      <c r="B368" s="24" t="s">
        <v>75</v>
      </c>
      <c r="C368" s="24" t="s">
        <v>76</v>
      </c>
      <c r="D368" s="45" t="s">
        <v>146</v>
      </c>
      <c r="E368" s="45" t="s">
        <v>147</v>
      </c>
      <c r="F368" s="58" t="s">
        <v>61</v>
      </c>
      <c r="G368" s="42" t="s">
        <v>7</v>
      </c>
      <c r="H368" s="26" t="s">
        <v>8</v>
      </c>
      <c r="I368" s="24" t="s">
        <v>12</v>
      </c>
      <c r="J368" s="24" t="s">
        <v>10</v>
      </c>
      <c r="K368" s="27">
        <v>70</v>
      </c>
      <c r="L368" s="70">
        <f t="shared" si="8"/>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row>
    <row r="369" spans="1:31" ht="26.45" hidden="1">
      <c r="A369" s="61" t="s">
        <v>56</v>
      </c>
      <c r="B369" s="24" t="s">
        <v>75</v>
      </c>
      <c r="C369" s="24" t="s">
        <v>76</v>
      </c>
      <c r="D369" s="45" t="s">
        <v>146</v>
      </c>
      <c r="E369" s="45" t="s">
        <v>147</v>
      </c>
      <c r="F369" s="58" t="s">
        <v>61</v>
      </c>
      <c r="G369" s="42" t="s">
        <v>7</v>
      </c>
      <c r="H369" s="26" t="s">
        <v>8</v>
      </c>
      <c r="I369" s="24" t="s">
        <v>6</v>
      </c>
      <c r="J369" s="24" t="s">
        <v>10</v>
      </c>
      <c r="K369" s="27">
        <v>70</v>
      </c>
      <c r="L369" s="70">
        <f t="shared" si="8"/>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row>
    <row r="370" spans="1:31" ht="26.45" hidden="1">
      <c r="A370" s="61" t="s">
        <v>56</v>
      </c>
      <c r="B370" s="24" t="s">
        <v>75</v>
      </c>
      <c r="C370" s="24" t="s">
        <v>76</v>
      </c>
      <c r="D370" s="45" t="s">
        <v>146</v>
      </c>
      <c r="E370" s="45" t="s">
        <v>147</v>
      </c>
      <c r="F370" s="58" t="s">
        <v>61</v>
      </c>
      <c r="G370" s="42" t="s">
        <v>7</v>
      </c>
      <c r="H370" s="26" t="s">
        <v>8</v>
      </c>
      <c r="I370" s="24" t="s">
        <v>12</v>
      </c>
      <c r="J370" s="24" t="s">
        <v>10</v>
      </c>
      <c r="K370" s="27">
        <v>70</v>
      </c>
      <c r="L370" s="70">
        <f t="shared" si="8"/>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row>
    <row r="371" spans="1:31" ht="26.45" hidden="1">
      <c r="A371" s="61" t="s">
        <v>56</v>
      </c>
      <c r="B371" s="24" t="s">
        <v>75</v>
      </c>
      <c r="C371" s="24" t="s">
        <v>76</v>
      </c>
      <c r="D371" s="45" t="s">
        <v>146</v>
      </c>
      <c r="E371" s="45" t="s">
        <v>147</v>
      </c>
      <c r="F371" s="58" t="s">
        <v>61</v>
      </c>
      <c r="G371" s="42" t="s">
        <v>7</v>
      </c>
      <c r="H371" s="26" t="s">
        <v>8</v>
      </c>
      <c r="I371" s="24" t="s">
        <v>6</v>
      </c>
      <c r="J371" s="24" t="s">
        <v>10</v>
      </c>
      <c r="K371" s="27">
        <v>70</v>
      </c>
      <c r="L371" s="70">
        <f t="shared" si="8"/>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row>
    <row r="372" spans="1:31" ht="39.6" hidden="1">
      <c r="A372" s="61" t="s">
        <v>56</v>
      </c>
      <c r="B372" s="24" t="s">
        <v>75</v>
      </c>
      <c r="C372" s="24" t="s">
        <v>76</v>
      </c>
      <c r="D372" s="45" t="s">
        <v>146</v>
      </c>
      <c r="E372" s="45" t="s">
        <v>147</v>
      </c>
      <c r="F372" s="58" t="s">
        <v>61</v>
      </c>
      <c r="G372" s="42" t="s">
        <v>7</v>
      </c>
      <c r="H372" s="26" t="s">
        <v>11</v>
      </c>
      <c r="I372" s="24" t="s">
        <v>12</v>
      </c>
      <c r="J372" s="24" t="s">
        <v>10</v>
      </c>
      <c r="K372" s="27">
        <v>70</v>
      </c>
      <c r="L372" s="70">
        <f t="shared" si="8"/>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row>
    <row r="373" spans="1:31" ht="39.6" hidden="1">
      <c r="A373" s="61" t="s">
        <v>56</v>
      </c>
      <c r="B373" s="24" t="s">
        <v>75</v>
      </c>
      <c r="C373" s="24" t="s">
        <v>76</v>
      </c>
      <c r="D373" s="45" t="s">
        <v>146</v>
      </c>
      <c r="E373" s="45" t="s">
        <v>147</v>
      </c>
      <c r="F373" s="58" t="s">
        <v>61</v>
      </c>
      <c r="G373" s="42" t="s">
        <v>7</v>
      </c>
      <c r="H373" s="26" t="s">
        <v>11</v>
      </c>
      <c r="I373" s="24" t="s">
        <v>9</v>
      </c>
      <c r="J373" s="24" t="s">
        <v>10</v>
      </c>
      <c r="K373" s="27">
        <v>70</v>
      </c>
      <c r="L373" s="70">
        <f t="shared" si="8"/>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row>
    <row r="374" spans="1:31" ht="39.6" hidden="1">
      <c r="A374" s="61" t="s">
        <v>56</v>
      </c>
      <c r="B374" s="24" t="s">
        <v>75</v>
      </c>
      <c r="C374" s="24" t="s">
        <v>76</v>
      </c>
      <c r="D374" s="45" t="s">
        <v>146</v>
      </c>
      <c r="E374" s="45" t="s">
        <v>147</v>
      </c>
      <c r="F374" s="58" t="s">
        <v>61</v>
      </c>
      <c r="G374" s="42" t="s">
        <v>7</v>
      </c>
      <c r="H374" s="26" t="s">
        <v>11</v>
      </c>
      <c r="I374" s="24" t="s">
        <v>6</v>
      </c>
      <c r="J374" s="24" t="s">
        <v>10</v>
      </c>
      <c r="K374" s="27">
        <v>70</v>
      </c>
      <c r="L374" s="70">
        <f t="shared" si="8"/>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row>
    <row r="375" spans="1:31" ht="39.6" hidden="1">
      <c r="A375" s="61" t="s">
        <v>56</v>
      </c>
      <c r="B375" s="24" t="s">
        <v>75</v>
      </c>
      <c r="C375" s="24" t="s">
        <v>76</v>
      </c>
      <c r="D375" s="45" t="s">
        <v>146</v>
      </c>
      <c r="E375" s="45" t="s">
        <v>147</v>
      </c>
      <c r="F375" s="58" t="s">
        <v>61</v>
      </c>
      <c r="G375" s="42" t="s">
        <v>7</v>
      </c>
      <c r="H375" s="26" t="s">
        <v>11</v>
      </c>
      <c r="I375" s="24" t="s">
        <v>12</v>
      </c>
      <c r="J375" s="24" t="s">
        <v>10</v>
      </c>
      <c r="K375" s="27">
        <v>70</v>
      </c>
      <c r="L375" s="70">
        <f t="shared" si="8"/>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row>
    <row r="376" spans="1:31" ht="39.6" hidden="1">
      <c r="A376" s="61" t="s">
        <v>56</v>
      </c>
      <c r="B376" s="24" t="s">
        <v>75</v>
      </c>
      <c r="C376" s="24" t="s">
        <v>76</v>
      </c>
      <c r="D376" s="45" t="s">
        <v>146</v>
      </c>
      <c r="E376" s="45" t="s">
        <v>147</v>
      </c>
      <c r="F376" s="58" t="s">
        <v>61</v>
      </c>
      <c r="G376" s="42" t="s">
        <v>7</v>
      </c>
      <c r="H376" s="26" t="s">
        <v>11</v>
      </c>
      <c r="I376" s="24" t="s">
        <v>9</v>
      </c>
      <c r="J376" s="24" t="s">
        <v>10</v>
      </c>
      <c r="K376" s="27">
        <v>70</v>
      </c>
      <c r="L376" s="70">
        <f t="shared" si="8"/>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row>
    <row r="377" spans="1:31" ht="39.6" hidden="1">
      <c r="A377" s="61" t="s">
        <v>56</v>
      </c>
      <c r="B377" s="24" t="s">
        <v>75</v>
      </c>
      <c r="C377" s="24" t="s">
        <v>76</v>
      </c>
      <c r="D377" s="45" t="s">
        <v>146</v>
      </c>
      <c r="E377" s="45" t="s">
        <v>147</v>
      </c>
      <c r="F377" s="58" t="s">
        <v>61</v>
      </c>
      <c r="G377" s="42" t="s">
        <v>7</v>
      </c>
      <c r="H377" s="26" t="s">
        <v>11</v>
      </c>
      <c r="I377" s="24" t="s">
        <v>6</v>
      </c>
      <c r="J377" s="24" t="s">
        <v>10</v>
      </c>
      <c r="K377" s="27">
        <v>70</v>
      </c>
      <c r="L377" s="70">
        <f t="shared" si="8"/>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row>
    <row r="378" spans="1:31" ht="26.45" hidden="1">
      <c r="A378" s="61" t="s">
        <v>56</v>
      </c>
      <c r="B378" s="24" t="s">
        <v>75</v>
      </c>
      <c r="C378" s="24" t="s">
        <v>76</v>
      </c>
      <c r="D378" s="45" t="s">
        <v>146</v>
      </c>
      <c r="E378" s="45" t="s">
        <v>147</v>
      </c>
      <c r="F378" s="58" t="s">
        <v>61</v>
      </c>
      <c r="G378" s="42" t="s">
        <v>7</v>
      </c>
      <c r="H378" s="26" t="s">
        <v>11</v>
      </c>
      <c r="I378" s="24" t="s">
        <v>12</v>
      </c>
      <c r="J378" s="24" t="s">
        <v>10</v>
      </c>
      <c r="K378" s="27">
        <v>70</v>
      </c>
      <c r="L378" s="70">
        <f t="shared" si="8"/>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row>
    <row r="379" spans="1:31" ht="26.45" hidden="1">
      <c r="A379" s="61" t="s">
        <v>56</v>
      </c>
      <c r="B379" s="24" t="s">
        <v>75</v>
      </c>
      <c r="C379" s="24" t="s">
        <v>76</v>
      </c>
      <c r="D379" s="45" t="s">
        <v>146</v>
      </c>
      <c r="E379" s="45" t="s">
        <v>147</v>
      </c>
      <c r="F379" s="58" t="s">
        <v>61</v>
      </c>
      <c r="G379" s="42" t="s">
        <v>7</v>
      </c>
      <c r="H379" s="26" t="s">
        <v>11</v>
      </c>
      <c r="I379" s="24" t="s">
        <v>9</v>
      </c>
      <c r="J379" s="24" t="s">
        <v>10</v>
      </c>
      <c r="K379" s="27">
        <v>70</v>
      </c>
      <c r="L379" s="70">
        <f t="shared" si="8"/>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row>
    <row r="380" spans="1:31" ht="26.45" hidden="1">
      <c r="A380" s="61" t="s">
        <v>56</v>
      </c>
      <c r="B380" s="24" t="s">
        <v>75</v>
      </c>
      <c r="C380" s="24" t="s">
        <v>76</v>
      </c>
      <c r="D380" s="45" t="s">
        <v>146</v>
      </c>
      <c r="E380" s="45" t="s">
        <v>147</v>
      </c>
      <c r="F380" s="58" t="s">
        <v>61</v>
      </c>
      <c r="G380" s="42" t="s">
        <v>7</v>
      </c>
      <c r="H380" s="26" t="s">
        <v>11</v>
      </c>
      <c r="I380" s="24" t="s">
        <v>6</v>
      </c>
      <c r="J380" s="24" t="s">
        <v>10</v>
      </c>
      <c r="K380" s="27">
        <v>70</v>
      </c>
      <c r="L380" s="70">
        <f t="shared" si="8"/>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row>
    <row r="381" spans="1:31" ht="26.45" hidden="1">
      <c r="A381" s="61" t="s">
        <v>56</v>
      </c>
      <c r="B381" s="24" t="s">
        <v>75</v>
      </c>
      <c r="C381" s="24" t="s">
        <v>76</v>
      </c>
      <c r="D381" s="45" t="s">
        <v>146</v>
      </c>
      <c r="E381" s="45" t="s">
        <v>147</v>
      </c>
      <c r="F381" s="58" t="s">
        <v>61</v>
      </c>
      <c r="G381" s="42" t="s">
        <v>7</v>
      </c>
      <c r="H381" s="26" t="s">
        <v>11</v>
      </c>
      <c r="I381" s="24" t="s">
        <v>12</v>
      </c>
      <c r="J381" s="38" t="s">
        <v>10</v>
      </c>
      <c r="K381" s="53">
        <v>70</v>
      </c>
      <c r="L381" s="70">
        <f t="shared" si="8"/>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row>
    <row r="382" spans="1:31" ht="26.45" hidden="1">
      <c r="A382" s="61" t="s">
        <v>56</v>
      </c>
      <c r="B382" s="24" t="s">
        <v>75</v>
      </c>
      <c r="C382" s="24" t="s">
        <v>76</v>
      </c>
      <c r="D382" s="45" t="s">
        <v>146</v>
      </c>
      <c r="E382" s="45" t="s">
        <v>147</v>
      </c>
      <c r="F382" s="58" t="s">
        <v>61</v>
      </c>
      <c r="G382" s="42" t="s">
        <v>7</v>
      </c>
      <c r="H382" s="26" t="s">
        <v>11</v>
      </c>
      <c r="I382" s="24" t="s">
        <v>9</v>
      </c>
      <c r="J382" s="38" t="s">
        <v>10</v>
      </c>
      <c r="K382" s="53">
        <v>70</v>
      </c>
      <c r="L382" s="70">
        <f t="shared" si="8"/>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row>
    <row r="383" spans="1:31" ht="26.45" hidden="1">
      <c r="A383" s="61" t="s">
        <v>56</v>
      </c>
      <c r="B383" s="24" t="s">
        <v>75</v>
      </c>
      <c r="C383" s="24" t="s">
        <v>76</v>
      </c>
      <c r="D383" s="45" t="s">
        <v>146</v>
      </c>
      <c r="E383" s="45" t="s">
        <v>147</v>
      </c>
      <c r="F383" s="58" t="s">
        <v>61</v>
      </c>
      <c r="G383" s="42" t="s">
        <v>7</v>
      </c>
      <c r="H383" s="26" t="s">
        <v>11</v>
      </c>
      <c r="I383" s="24" t="s">
        <v>6</v>
      </c>
      <c r="J383" s="38" t="s">
        <v>10</v>
      </c>
      <c r="K383" s="53">
        <v>70</v>
      </c>
      <c r="L383" s="70">
        <f t="shared" si="8"/>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row>
    <row r="384" spans="1:31" ht="26.45" hidden="1">
      <c r="A384" s="61" t="s">
        <v>56</v>
      </c>
      <c r="B384" s="24" t="s">
        <v>75</v>
      </c>
      <c r="C384" s="24" t="s">
        <v>76</v>
      </c>
      <c r="D384" s="45" t="s">
        <v>146</v>
      </c>
      <c r="E384" s="45" t="s">
        <v>147</v>
      </c>
      <c r="F384" s="58" t="s">
        <v>61</v>
      </c>
      <c r="G384" s="42" t="s">
        <v>7</v>
      </c>
      <c r="H384" s="26" t="s">
        <v>11</v>
      </c>
      <c r="I384" s="24" t="s">
        <v>12</v>
      </c>
      <c r="J384" s="38" t="s">
        <v>10</v>
      </c>
      <c r="K384" s="53">
        <v>70</v>
      </c>
      <c r="L384" s="70">
        <f t="shared" si="8"/>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row>
    <row r="385" spans="1:31" ht="26.45" hidden="1">
      <c r="A385" s="61" t="s">
        <v>56</v>
      </c>
      <c r="B385" s="24" t="s">
        <v>75</v>
      </c>
      <c r="C385" s="24" t="s">
        <v>76</v>
      </c>
      <c r="D385" s="45" t="s">
        <v>146</v>
      </c>
      <c r="E385" s="45" t="s">
        <v>147</v>
      </c>
      <c r="F385" s="58" t="s">
        <v>61</v>
      </c>
      <c r="G385" s="42" t="s">
        <v>7</v>
      </c>
      <c r="H385" s="26" t="s">
        <v>11</v>
      </c>
      <c r="I385" s="24" t="s">
        <v>6</v>
      </c>
      <c r="J385" s="38" t="s">
        <v>10</v>
      </c>
      <c r="K385" s="53">
        <v>70</v>
      </c>
      <c r="L385" s="70">
        <f t="shared" si="8"/>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row>
    <row r="386" spans="1:31" ht="39.6">
      <c r="A386" s="61" t="s">
        <v>56</v>
      </c>
      <c r="B386" s="24" t="s">
        <v>110</v>
      </c>
      <c r="C386" s="24" t="s">
        <v>111</v>
      </c>
      <c r="D386" s="24" t="s">
        <v>112</v>
      </c>
      <c r="E386" s="24" t="s">
        <v>113</v>
      </c>
      <c r="F386" s="25" t="s">
        <v>114</v>
      </c>
      <c r="G386" s="42" t="s">
        <v>10</v>
      </c>
      <c r="H386" s="26" t="s">
        <v>5</v>
      </c>
      <c r="I386" s="24" t="s">
        <v>9</v>
      </c>
      <c r="J386" s="38" t="s">
        <v>10</v>
      </c>
      <c r="K386" s="53">
        <v>70</v>
      </c>
      <c r="L386" s="70">
        <f t="shared" si="8"/>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row>
    <row r="387" spans="1:31" ht="39.6">
      <c r="A387" s="61" t="s">
        <v>56</v>
      </c>
      <c r="B387" s="24" t="s">
        <v>110</v>
      </c>
      <c r="C387" s="24" t="s">
        <v>111</v>
      </c>
      <c r="D387" s="24" t="s">
        <v>112</v>
      </c>
      <c r="E387" s="24" t="s">
        <v>113</v>
      </c>
      <c r="F387" s="25" t="s">
        <v>114</v>
      </c>
      <c r="G387" s="42" t="s">
        <v>10</v>
      </c>
      <c r="H387" s="26" t="s">
        <v>5</v>
      </c>
      <c r="I387" s="24" t="s">
        <v>6</v>
      </c>
      <c r="J387" s="38" t="s">
        <v>10</v>
      </c>
      <c r="K387" s="53">
        <v>70</v>
      </c>
      <c r="L387" s="70">
        <f t="shared" ref="L387:L450" si="9">(($N387/2.39)/115)*1000</f>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row>
    <row r="388" spans="1:31" ht="39.6">
      <c r="A388" s="61" t="s">
        <v>56</v>
      </c>
      <c r="B388" s="24" t="s">
        <v>110</v>
      </c>
      <c r="C388" s="24" t="s">
        <v>111</v>
      </c>
      <c r="D388" s="24" t="s">
        <v>112</v>
      </c>
      <c r="E388" s="24" t="s">
        <v>113</v>
      </c>
      <c r="F388" s="25" t="s">
        <v>114</v>
      </c>
      <c r="G388" s="42" t="s">
        <v>10</v>
      </c>
      <c r="H388" s="26" t="s">
        <v>5</v>
      </c>
      <c r="I388" s="24" t="s">
        <v>12</v>
      </c>
      <c r="J388" s="38" t="s">
        <v>10</v>
      </c>
      <c r="K388" s="53">
        <v>70</v>
      </c>
      <c r="L388" s="70">
        <f t="shared" si="9"/>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row>
    <row r="389" spans="1:31" ht="39.6">
      <c r="A389" s="61" t="s">
        <v>56</v>
      </c>
      <c r="B389" s="24" t="s">
        <v>110</v>
      </c>
      <c r="C389" s="24" t="s">
        <v>111</v>
      </c>
      <c r="D389" s="24" t="s">
        <v>112</v>
      </c>
      <c r="E389" s="24" t="s">
        <v>113</v>
      </c>
      <c r="F389" s="25" t="s">
        <v>114</v>
      </c>
      <c r="G389" s="42" t="s">
        <v>10</v>
      </c>
      <c r="H389" s="26" t="s">
        <v>5</v>
      </c>
      <c r="I389" s="24" t="s">
        <v>9</v>
      </c>
      <c r="J389" s="38" t="s">
        <v>10</v>
      </c>
      <c r="K389" s="53">
        <v>70</v>
      </c>
      <c r="L389" s="70">
        <f t="shared" si="9"/>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row>
    <row r="390" spans="1:31" ht="39.6">
      <c r="A390" s="61" t="s">
        <v>56</v>
      </c>
      <c r="B390" s="24" t="s">
        <v>110</v>
      </c>
      <c r="C390" s="24" t="s">
        <v>111</v>
      </c>
      <c r="D390" s="24" t="s">
        <v>112</v>
      </c>
      <c r="E390" s="24" t="s">
        <v>113</v>
      </c>
      <c r="F390" s="25" t="s">
        <v>114</v>
      </c>
      <c r="G390" s="42" t="s">
        <v>10</v>
      </c>
      <c r="H390" s="26" t="s">
        <v>5</v>
      </c>
      <c r="I390" s="24" t="s">
        <v>6</v>
      </c>
      <c r="J390" s="38" t="s">
        <v>10</v>
      </c>
      <c r="K390" s="53">
        <v>70</v>
      </c>
      <c r="L390" s="70">
        <f t="shared" si="9"/>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row>
    <row r="391" spans="1:31" ht="39.6">
      <c r="A391" s="61" t="s">
        <v>56</v>
      </c>
      <c r="B391" s="24" t="s">
        <v>110</v>
      </c>
      <c r="C391" s="24" t="s">
        <v>111</v>
      </c>
      <c r="D391" s="24" t="s">
        <v>112</v>
      </c>
      <c r="E391" s="24" t="s">
        <v>113</v>
      </c>
      <c r="F391" s="25" t="s">
        <v>114</v>
      </c>
      <c r="G391" s="42" t="s">
        <v>10</v>
      </c>
      <c r="H391" s="26" t="s">
        <v>5</v>
      </c>
      <c r="I391" s="24" t="s">
        <v>12</v>
      </c>
      <c r="J391" s="38" t="s">
        <v>10</v>
      </c>
      <c r="K391" s="53">
        <v>70</v>
      </c>
      <c r="L391" s="70">
        <f t="shared" si="9"/>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row>
    <row r="392" spans="1:31" ht="39.6">
      <c r="A392" s="61" t="s">
        <v>56</v>
      </c>
      <c r="B392" s="24" t="s">
        <v>110</v>
      </c>
      <c r="C392" s="24" t="s">
        <v>111</v>
      </c>
      <c r="D392" s="24" t="s">
        <v>112</v>
      </c>
      <c r="E392" s="24" t="s">
        <v>113</v>
      </c>
      <c r="F392" s="25" t="s">
        <v>114</v>
      </c>
      <c r="G392" s="42" t="s">
        <v>10</v>
      </c>
      <c r="H392" s="26" t="s">
        <v>5</v>
      </c>
      <c r="I392" s="24" t="s">
        <v>9</v>
      </c>
      <c r="J392" s="38" t="s">
        <v>10</v>
      </c>
      <c r="K392" s="53">
        <v>70</v>
      </c>
      <c r="L392" s="70">
        <f t="shared" si="9"/>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row>
    <row r="393" spans="1:31" ht="39.6">
      <c r="A393" s="61" t="s">
        <v>56</v>
      </c>
      <c r="B393" s="24" t="s">
        <v>110</v>
      </c>
      <c r="C393" s="24" t="s">
        <v>111</v>
      </c>
      <c r="D393" s="24" t="s">
        <v>112</v>
      </c>
      <c r="E393" s="24" t="s">
        <v>113</v>
      </c>
      <c r="F393" s="25" t="s">
        <v>114</v>
      </c>
      <c r="G393" s="42" t="s">
        <v>10</v>
      </c>
      <c r="H393" s="26" t="s">
        <v>5</v>
      </c>
      <c r="I393" s="24" t="s">
        <v>6</v>
      </c>
      <c r="J393" s="38" t="s">
        <v>10</v>
      </c>
      <c r="K393" s="53">
        <v>70</v>
      </c>
      <c r="L393" s="70">
        <f t="shared" si="9"/>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row>
    <row r="394" spans="1:31" ht="52.9">
      <c r="A394" s="61" t="s">
        <v>56</v>
      </c>
      <c r="B394" s="24" t="s">
        <v>110</v>
      </c>
      <c r="C394" s="24" t="s">
        <v>111</v>
      </c>
      <c r="D394" s="24" t="s">
        <v>279</v>
      </c>
      <c r="E394" s="24" t="s">
        <v>280</v>
      </c>
      <c r="F394" s="25" t="s">
        <v>281</v>
      </c>
      <c r="G394" s="42" t="s">
        <v>10</v>
      </c>
      <c r="H394" s="26" t="s">
        <v>5</v>
      </c>
      <c r="I394" s="24" t="s">
        <v>12</v>
      </c>
      <c r="J394" s="38" t="s">
        <v>10</v>
      </c>
      <c r="K394" s="53">
        <v>70</v>
      </c>
      <c r="L394" s="70">
        <f t="shared" si="9"/>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row>
    <row r="395" spans="1:31" ht="52.9">
      <c r="A395" s="61" t="s">
        <v>56</v>
      </c>
      <c r="B395" s="24" t="s">
        <v>110</v>
      </c>
      <c r="C395" s="24" t="s">
        <v>111</v>
      </c>
      <c r="D395" s="24" t="s">
        <v>279</v>
      </c>
      <c r="E395" s="24" t="s">
        <v>280</v>
      </c>
      <c r="F395" s="25" t="s">
        <v>281</v>
      </c>
      <c r="G395" s="42" t="s">
        <v>10</v>
      </c>
      <c r="H395" s="26" t="s">
        <v>5</v>
      </c>
      <c r="I395" s="24" t="s">
        <v>9</v>
      </c>
      <c r="J395" s="38" t="s">
        <v>10</v>
      </c>
      <c r="K395" s="53">
        <v>70</v>
      </c>
      <c r="L395" s="70">
        <f t="shared" si="9"/>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row>
    <row r="396" spans="1:31" ht="52.9">
      <c r="A396" s="61" t="s">
        <v>56</v>
      </c>
      <c r="B396" s="24" t="s">
        <v>110</v>
      </c>
      <c r="C396" s="24" t="s">
        <v>111</v>
      </c>
      <c r="D396" s="24" t="s">
        <v>279</v>
      </c>
      <c r="E396" s="24" t="s">
        <v>280</v>
      </c>
      <c r="F396" s="25" t="s">
        <v>281</v>
      </c>
      <c r="G396" s="42" t="s">
        <v>10</v>
      </c>
      <c r="H396" s="26" t="s">
        <v>5</v>
      </c>
      <c r="I396" s="24" t="s">
        <v>6</v>
      </c>
      <c r="J396" s="38" t="s">
        <v>10</v>
      </c>
      <c r="K396" s="53">
        <v>70</v>
      </c>
      <c r="L396" s="70">
        <f t="shared" si="9"/>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row>
    <row r="397" spans="1:31" ht="92.45">
      <c r="A397" s="61" t="s">
        <v>56</v>
      </c>
      <c r="B397" s="24" t="s">
        <v>93</v>
      </c>
      <c r="C397" s="24" t="s">
        <v>94</v>
      </c>
      <c r="D397" s="24" t="s">
        <v>95</v>
      </c>
      <c r="E397" s="24" t="s">
        <v>96</v>
      </c>
      <c r="F397" s="58" t="s">
        <v>61</v>
      </c>
      <c r="G397" s="42" t="s">
        <v>7</v>
      </c>
      <c r="H397" s="26" t="s">
        <v>5</v>
      </c>
      <c r="I397" s="24" t="s">
        <v>12</v>
      </c>
      <c r="J397" s="38" t="s">
        <v>7</v>
      </c>
      <c r="K397" s="53">
        <v>50</v>
      </c>
      <c r="L397" s="70">
        <f t="shared" si="9"/>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row>
    <row r="398" spans="1:31" ht="52.9" hidden="1">
      <c r="A398" s="56" t="s">
        <v>56</v>
      </c>
      <c r="B398" s="24" t="s">
        <v>75</v>
      </c>
      <c r="C398" s="24" t="s">
        <v>76</v>
      </c>
      <c r="D398" s="41" t="s">
        <v>165</v>
      </c>
      <c r="E398" s="41" t="s">
        <v>166</v>
      </c>
      <c r="F398" s="58" t="s">
        <v>61</v>
      </c>
      <c r="G398" s="42" t="s">
        <v>7</v>
      </c>
      <c r="H398" s="26" t="s">
        <v>8</v>
      </c>
      <c r="I398" s="24" t="s">
        <v>12</v>
      </c>
      <c r="J398" s="38" t="s">
        <v>10</v>
      </c>
      <c r="K398" s="53">
        <v>70</v>
      </c>
      <c r="L398" s="70">
        <f t="shared" si="9"/>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row>
    <row r="399" spans="1:31" ht="52.9" hidden="1">
      <c r="A399" s="56" t="s">
        <v>56</v>
      </c>
      <c r="B399" s="24" t="s">
        <v>75</v>
      </c>
      <c r="C399" s="24" t="s">
        <v>76</v>
      </c>
      <c r="D399" s="41" t="s">
        <v>165</v>
      </c>
      <c r="E399" s="41" t="s">
        <v>166</v>
      </c>
      <c r="F399" s="58" t="s">
        <v>61</v>
      </c>
      <c r="G399" s="42" t="s">
        <v>7</v>
      </c>
      <c r="H399" s="26" t="s">
        <v>8</v>
      </c>
      <c r="I399" s="24" t="s">
        <v>9</v>
      </c>
      <c r="J399" s="38" t="s">
        <v>10</v>
      </c>
      <c r="K399" s="53">
        <v>70</v>
      </c>
      <c r="L399" s="70">
        <f t="shared" si="9"/>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row>
    <row r="400" spans="1:31" ht="52.9" hidden="1">
      <c r="A400" s="56" t="s">
        <v>56</v>
      </c>
      <c r="B400" s="24" t="s">
        <v>75</v>
      </c>
      <c r="C400" s="24" t="s">
        <v>76</v>
      </c>
      <c r="D400" s="41" t="s">
        <v>165</v>
      </c>
      <c r="E400" s="41" t="s">
        <v>166</v>
      </c>
      <c r="F400" s="58" t="s">
        <v>61</v>
      </c>
      <c r="G400" s="42" t="s">
        <v>7</v>
      </c>
      <c r="H400" s="26" t="s">
        <v>8</v>
      </c>
      <c r="I400" s="24" t="s">
        <v>6</v>
      </c>
      <c r="J400" s="38" t="s">
        <v>10</v>
      </c>
      <c r="K400" s="53">
        <v>70</v>
      </c>
      <c r="L400" s="70">
        <f t="shared" si="9"/>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row>
    <row r="401" spans="1:31" ht="52.9" hidden="1">
      <c r="A401" s="56" t="s">
        <v>56</v>
      </c>
      <c r="B401" s="24" t="s">
        <v>75</v>
      </c>
      <c r="C401" s="24" t="s">
        <v>76</v>
      </c>
      <c r="D401" s="41" t="s">
        <v>165</v>
      </c>
      <c r="E401" s="41" t="s">
        <v>166</v>
      </c>
      <c r="F401" s="58" t="s">
        <v>61</v>
      </c>
      <c r="G401" s="42" t="s">
        <v>7</v>
      </c>
      <c r="H401" s="26" t="s">
        <v>8</v>
      </c>
      <c r="I401" s="24" t="s">
        <v>12</v>
      </c>
      <c r="J401" s="38" t="s">
        <v>10</v>
      </c>
      <c r="K401" s="53">
        <v>70</v>
      </c>
      <c r="L401" s="70">
        <f t="shared" si="9"/>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row>
    <row r="402" spans="1:31" ht="52.9" hidden="1">
      <c r="A402" s="56" t="s">
        <v>56</v>
      </c>
      <c r="B402" s="24" t="s">
        <v>75</v>
      </c>
      <c r="C402" s="24" t="s">
        <v>76</v>
      </c>
      <c r="D402" s="41" t="s">
        <v>165</v>
      </c>
      <c r="E402" s="41" t="s">
        <v>166</v>
      </c>
      <c r="F402" s="58" t="s">
        <v>61</v>
      </c>
      <c r="G402" s="42" t="s">
        <v>7</v>
      </c>
      <c r="H402" s="26" t="s">
        <v>8</v>
      </c>
      <c r="I402" s="24" t="s">
        <v>9</v>
      </c>
      <c r="J402" s="38" t="s">
        <v>10</v>
      </c>
      <c r="K402" s="53">
        <v>70</v>
      </c>
      <c r="L402" s="70">
        <f t="shared" si="9"/>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row>
    <row r="403" spans="1:31" ht="52.9" hidden="1">
      <c r="A403" s="56" t="s">
        <v>56</v>
      </c>
      <c r="B403" s="24" t="s">
        <v>75</v>
      </c>
      <c r="C403" s="24" t="s">
        <v>76</v>
      </c>
      <c r="D403" s="41" t="s">
        <v>165</v>
      </c>
      <c r="E403" s="41" t="s">
        <v>166</v>
      </c>
      <c r="F403" s="58" t="s">
        <v>61</v>
      </c>
      <c r="G403" s="42" t="s">
        <v>7</v>
      </c>
      <c r="H403" s="26" t="s">
        <v>8</v>
      </c>
      <c r="I403" s="24" t="s">
        <v>6</v>
      </c>
      <c r="J403" s="38" t="s">
        <v>10</v>
      </c>
      <c r="K403" s="53">
        <v>70</v>
      </c>
      <c r="L403" s="70">
        <f t="shared" si="9"/>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row>
    <row r="404" spans="1:31" ht="52.9" hidden="1">
      <c r="A404" s="56" t="s">
        <v>56</v>
      </c>
      <c r="B404" s="24" t="s">
        <v>75</v>
      </c>
      <c r="C404" s="24" t="s">
        <v>76</v>
      </c>
      <c r="D404" s="41" t="s">
        <v>165</v>
      </c>
      <c r="E404" s="41" t="s">
        <v>166</v>
      </c>
      <c r="F404" s="58" t="s">
        <v>61</v>
      </c>
      <c r="G404" s="42" t="s">
        <v>7</v>
      </c>
      <c r="H404" s="26" t="s">
        <v>8</v>
      </c>
      <c r="I404" s="24" t="s">
        <v>12</v>
      </c>
      <c r="J404" s="38" t="s">
        <v>10</v>
      </c>
      <c r="K404" s="53">
        <v>70</v>
      </c>
      <c r="L404" s="70">
        <f t="shared" si="9"/>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row>
    <row r="405" spans="1:31" ht="52.9" hidden="1">
      <c r="A405" s="56" t="s">
        <v>56</v>
      </c>
      <c r="B405" s="24" t="s">
        <v>75</v>
      </c>
      <c r="C405" s="24" t="s">
        <v>76</v>
      </c>
      <c r="D405" s="41" t="s">
        <v>165</v>
      </c>
      <c r="E405" s="41" t="s">
        <v>166</v>
      </c>
      <c r="F405" s="58" t="s">
        <v>61</v>
      </c>
      <c r="G405" s="42" t="s">
        <v>7</v>
      </c>
      <c r="H405" s="26" t="s">
        <v>8</v>
      </c>
      <c r="I405" s="24" t="s">
        <v>9</v>
      </c>
      <c r="J405" s="38" t="s">
        <v>10</v>
      </c>
      <c r="K405" s="53">
        <v>70</v>
      </c>
      <c r="L405" s="70">
        <f t="shared" si="9"/>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row>
    <row r="406" spans="1:31" ht="52.9" hidden="1">
      <c r="A406" s="56" t="s">
        <v>56</v>
      </c>
      <c r="B406" s="24" t="s">
        <v>75</v>
      </c>
      <c r="C406" s="24" t="s">
        <v>76</v>
      </c>
      <c r="D406" s="41" t="s">
        <v>165</v>
      </c>
      <c r="E406" s="41" t="s">
        <v>166</v>
      </c>
      <c r="F406" s="58" t="s">
        <v>61</v>
      </c>
      <c r="G406" s="42" t="s">
        <v>7</v>
      </c>
      <c r="H406" s="26" t="s">
        <v>8</v>
      </c>
      <c r="I406" s="24" t="s">
        <v>6</v>
      </c>
      <c r="J406" s="38" t="s">
        <v>10</v>
      </c>
      <c r="K406" s="53">
        <v>70</v>
      </c>
      <c r="L406" s="70">
        <f t="shared" si="9"/>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row>
    <row r="407" spans="1:31" ht="52.9" hidden="1">
      <c r="A407" s="56" t="s">
        <v>56</v>
      </c>
      <c r="B407" s="24" t="s">
        <v>75</v>
      </c>
      <c r="C407" s="24" t="s">
        <v>76</v>
      </c>
      <c r="D407" s="41" t="s">
        <v>165</v>
      </c>
      <c r="E407" s="41" t="s">
        <v>166</v>
      </c>
      <c r="F407" s="58" t="s">
        <v>61</v>
      </c>
      <c r="G407" s="42" t="s">
        <v>7</v>
      </c>
      <c r="H407" s="26" t="s">
        <v>8</v>
      </c>
      <c r="I407" s="24" t="s">
        <v>12</v>
      </c>
      <c r="J407" s="38" t="s">
        <v>10</v>
      </c>
      <c r="K407" s="53">
        <v>70</v>
      </c>
      <c r="L407" s="70">
        <f t="shared" si="9"/>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row>
    <row r="408" spans="1:31" ht="52.9" hidden="1">
      <c r="A408" s="56" t="s">
        <v>56</v>
      </c>
      <c r="B408" s="24" t="s">
        <v>75</v>
      </c>
      <c r="C408" s="24" t="s">
        <v>76</v>
      </c>
      <c r="D408" s="41" t="s">
        <v>165</v>
      </c>
      <c r="E408" s="41" t="s">
        <v>166</v>
      </c>
      <c r="F408" s="58" t="s">
        <v>61</v>
      </c>
      <c r="G408" s="42" t="s">
        <v>7</v>
      </c>
      <c r="H408" s="26" t="s">
        <v>8</v>
      </c>
      <c r="I408" s="24" t="s">
        <v>9</v>
      </c>
      <c r="J408" s="38" t="s">
        <v>10</v>
      </c>
      <c r="K408" s="53">
        <v>70</v>
      </c>
      <c r="L408" s="70">
        <f t="shared" si="9"/>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row>
    <row r="409" spans="1:31" ht="52.9" hidden="1">
      <c r="A409" s="56" t="s">
        <v>56</v>
      </c>
      <c r="B409" s="24" t="s">
        <v>75</v>
      </c>
      <c r="C409" s="24" t="s">
        <v>76</v>
      </c>
      <c r="D409" s="41" t="s">
        <v>165</v>
      </c>
      <c r="E409" s="41" t="s">
        <v>166</v>
      </c>
      <c r="F409" s="58" t="s">
        <v>61</v>
      </c>
      <c r="G409" s="42" t="s">
        <v>7</v>
      </c>
      <c r="H409" s="26" t="s">
        <v>8</v>
      </c>
      <c r="I409" s="24" t="s">
        <v>6</v>
      </c>
      <c r="J409" s="38" t="s">
        <v>10</v>
      </c>
      <c r="K409" s="53">
        <v>70</v>
      </c>
      <c r="L409" s="70">
        <f t="shared" si="9"/>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row>
    <row r="410" spans="1:31" ht="52.9" hidden="1">
      <c r="A410" s="56" t="s">
        <v>56</v>
      </c>
      <c r="B410" s="24" t="s">
        <v>75</v>
      </c>
      <c r="C410" s="24" t="s">
        <v>76</v>
      </c>
      <c r="D410" s="41" t="s">
        <v>165</v>
      </c>
      <c r="E410" s="41" t="s">
        <v>166</v>
      </c>
      <c r="F410" s="58" t="s">
        <v>61</v>
      </c>
      <c r="G410" s="42" t="s">
        <v>7</v>
      </c>
      <c r="H410" s="26" t="s">
        <v>8</v>
      </c>
      <c r="I410" s="24" t="s">
        <v>12</v>
      </c>
      <c r="J410" s="38" t="s">
        <v>10</v>
      </c>
      <c r="K410" s="53">
        <v>70</v>
      </c>
      <c r="L410" s="70">
        <f t="shared" si="9"/>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row>
    <row r="411" spans="1:31" ht="52.9" hidden="1">
      <c r="A411" s="56" t="s">
        <v>56</v>
      </c>
      <c r="B411" s="24" t="s">
        <v>75</v>
      </c>
      <c r="C411" s="24" t="s">
        <v>76</v>
      </c>
      <c r="D411" s="41" t="s">
        <v>165</v>
      </c>
      <c r="E411" s="41" t="s">
        <v>166</v>
      </c>
      <c r="F411" s="58" t="s">
        <v>61</v>
      </c>
      <c r="G411" s="42" t="s">
        <v>7</v>
      </c>
      <c r="H411" s="26" t="s">
        <v>8</v>
      </c>
      <c r="I411" s="24" t="s">
        <v>9</v>
      </c>
      <c r="J411" s="24" t="s">
        <v>10</v>
      </c>
      <c r="K411" s="27">
        <v>70</v>
      </c>
      <c r="L411" s="70">
        <f t="shared" si="9"/>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row>
    <row r="412" spans="1:31" ht="52.9" hidden="1">
      <c r="A412" s="56" t="s">
        <v>56</v>
      </c>
      <c r="B412" s="24" t="s">
        <v>75</v>
      </c>
      <c r="C412" s="24" t="s">
        <v>76</v>
      </c>
      <c r="D412" s="41" t="s">
        <v>165</v>
      </c>
      <c r="E412" s="41" t="s">
        <v>166</v>
      </c>
      <c r="F412" s="58" t="s">
        <v>61</v>
      </c>
      <c r="G412" s="42" t="s">
        <v>7</v>
      </c>
      <c r="H412" s="26" t="s">
        <v>8</v>
      </c>
      <c r="I412" s="24" t="s">
        <v>6</v>
      </c>
      <c r="J412" s="24" t="s">
        <v>10</v>
      </c>
      <c r="K412" s="27">
        <v>70</v>
      </c>
      <c r="L412" s="70">
        <f t="shared" si="9"/>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row>
    <row r="413" spans="1:31" ht="52.9" hidden="1">
      <c r="A413" s="56" t="s">
        <v>56</v>
      </c>
      <c r="B413" s="24" t="s">
        <v>75</v>
      </c>
      <c r="C413" s="24" t="s">
        <v>76</v>
      </c>
      <c r="D413" s="41" t="s">
        <v>165</v>
      </c>
      <c r="E413" s="41" t="s">
        <v>166</v>
      </c>
      <c r="F413" s="58" t="s">
        <v>61</v>
      </c>
      <c r="G413" s="42" t="s">
        <v>7</v>
      </c>
      <c r="H413" s="26" t="s">
        <v>11</v>
      </c>
      <c r="I413" s="24" t="s">
        <v>12</v>
      </c>
      <c r="J413" s="24" t="s">
        <v>10</v>
      </c>
      <c r="K413" s="27">
        <v>70</v>
      </c>
      <c r="L413" s="70">
        <f t="shared" si="9"/>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row>
    <row r="414" spans="1:31" ht="52.9" hidden="1">
      <c r="A414" s="56" t="s">
        <v>56</v>
      </c>
      <c r="B414" s="24" t="s">
        <v>75</v>
      </c>
      <c r="C414" s="24" t="s">
        <v>76</v>
      </c>
      <c r="D414" s="41" t="s">
        <v>165</v>
      </c>
      <c r="E414" s="41" t="s">
        <v>166</v>
      </c>
      <c r="F414" s="58" t="s">
        <v>61</v>
      </c>
      <c r="G414" s="42" t="s">
        <v>7</v>
      </c>
      <c r="H414" s="26" t="s">
        <v>11</v>
      </c>
      <c r="I414" s="24" t="s">
        <v>9</v>
      </c>
      <c r="J414" s="24" t="s">
        <v>10</v>
      </c>
      <c r="K414" s="27">
        <v>70</v>
      </c>
      <c r="L414" s="70">
        <f t="shared" si="9"/>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row>
    <row r="415" spans="1:31" ht="52.9" hidden="1">
      <c r="A415" s="56" t="s">
        <v>56</v>
      </c>
      <c r="B415" s="24" t="s">
        <v>75</v>
      </c>
      <c r="C415" s="24" t="s">
        <v>76</v>
      </c>
      <c r="D415" s="41" t="s">
        <v>165</v>
      </c>
      <c r="E415" s="41" t="s">
        <v>166</v>
      </c>
      <c r="F415" s="58" t="s">
        <v>61</v>
      </c>
      <c r="G415" s="42" t="s">
        <v>7</v>
      </c>
      <c r="H415" s="26" t="s">
        <v>11</v>
      </c>
      <c r="I415" s="24" t="s">
        <v>6</v>
      </c>
      <c r="J415" s="24" t="s">
        <v>10</v>
      </c>
      <c r="K415" s="27">
        <v>70</v>
      </c>
      <c r="L415" s="70">
        <f t="shared" si="9"/>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row>
    <row r="416" spans="1:31" ht="52.9" hidden="1">
      <c r="A416" s="56" t="s">
        <v>56</v>
      </c>
      <c r="B416" s="24" t="s">
        <v>75</v>
      </c>
      <c r="C416" s="24" t="s">
        <v>76</v>
      </c>
      <c r="D416" s="41" t="s">
        <v>165</v>
      </c>
      <c r="E416" s="41" t="s">
        <v>166</v>
      </c>
      <c r="F416" s="58" t="s">
        <v>61</v>
      </c>
      <c r="G416" s="42" t="s">
        <v>7</v>
      </c>
      <c r="H416" s="26" t="s">
        <v>11</v>
      </c>
      <c r="I416" s="24" t="s">
        <v>12</v>
      </c>
      <c r="J416" s="24" t="s">
        <v>10</v>
      </c>
      <c r="K416" s="27">
        <v>70</v>
      </c>
      <c r="L416" s="70">
        <f t="shared" si="9"/>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row>
    <row r="417" spans="1:31" ht="52.9" hidden="1">
      <c r="A417" s="56" t="s">
        <v>56</v>
      </c>
      <c r="B417" s="24" t="s">
        <v>75</v>
      </c>
      <c r="C417" s="24" t="s">
        <v>76</v>
      </c>
      <c r="D417" s="41" t="s">
        <v>165</v>
      </c>
      <c r="E417" s="41" t="s">
        <v>166</v>
      </c>
      <c r="F417" s="58" t="s">
        <v>61</v>
      </c>
      <c r="G417" s="42" t="s">
        <v>7</v>
      </c>
      <c r="H417" s="26" t="s">
        <v>11</v>
      </c>
      <c r="I417" s="24" t="s">
        <v>9</v>
      </c>
      <c r="J417" s="24" t="s">
        <v>10</v>
      </c>
      <c r="K417" s="27">
        <v>70</v>
      </c>
      <c r="L417" s="70">
        <f t="shared" si="9"/>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row>
    <row r="418" spans="1:31" ht="52.9" hidden="1">
      <c r="A418" s="56" t="s">
        <v>56</v>
      </c>
      <c r="B418" s="24" t="s">
        <v>75</v>
      </c>
      <c r="C418" s="24" t="s">
        <v>76</v>
      </c>
      <c r="D418" s="41" t="s">
        <v>165</v>
      </c>
      <c r="E418" s="41" t="s">
        <v>166</v>
      </c>
      <c r="F418" s="58" t="s">
        <v>61</v>
      </c>
      <c r="G418" s="42" t="s">
        <v>7</v>
      </c>
      <c r="H418" s="26" t="s">
        <v>11</v>
      </c>
      <c r="I418" s="24" t="s">
        <v>6</v>
      </c>
      <c r="J418" s="24" t="s">
        <v>10</v>
      </c>
      <c r="K418" s="27">
        <v>70</v>
      </c>
      <c r="L418" s="70">
        <f t="shared" si="9"/>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row>
    <row r="419" spans="1:31" ht="52.9" hidden="1">
      <c r="A419" s="56" t="s">
        <v>56</v>
      </c>
      <c r="B419" s="24" t="s">
        <v>75</v>
      </c>
      <c r="C419" s="24" t="s">
        <v>76</v>
      </c>
      <c r="D419" s="41" t="s">
        <v>165</v>
      </c>
      <c r="E419" s="41" t="s">
        <v>166</v>
      </c>
      <c r="F419" s="58" t="s">
        <v>61</v>
      </c>
      <c r="G419" s="42" t="s">
        <v>7</v>
      </c>
      <c r="H419" s="26" t="s">
        <v>11</v>
      </c>
      <c r="I419" s="24" t="s">
        <v>12</v>
      </c>
      <c r="J419" s="24" t="s">
        <v>10</v>
      </c>
      <c r="K419" s="27">
        <v>70</v>
      </c>
      <c r="L419" s="70">
        <f t="shared" si="9"/>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row>
    <row r="420" spans="1:31" ht="52.9" hidden="1">
      <c r="A420" s="56" t="s">
        <v>56</v>
      </c>
      <c r="B420" s="24" t="s">
        <v>75</v>
      </c>
      <c r="C420" s="24" t="s">
        <v>76</v>
      </c>
      <c r="D420" s="41" t="s">
        <v>165</v>
      </c>
      <c r="E420" s="41" t="s">
        <v>166</v>
      </c>
      <c r="F420" s="58" t="s">
        <v>61</v>
      </c>
      <c r="G420" s="42" t="s">
        <v>7</v>
      </c>
      <c r="H420" s="26" t="s">
        <v>11</v>
      </c>
      <c r="I420" s="24" t="s">
        <v>9</v>
      </c>
      <c r="J420" s="24" t="s">
        <v>10</v>
      </c>
      <c r="K420" s="27">
        <v>70</v>
      </c>
      <c r="L420" s="70">
        <f t="shared" si="9"/>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row>
    <row r="421" spans="1:31" ht="52.9" hidden="1">
      <c r="A421" s="56" t="s">
        <v>56</v>
      </c>
      <c r="B421" s="24" t="s">
        <v>75</v>
      </c>
      <c r="C421" s="24" t="s">
        <v>76</v>
      </c>
      <c r="D421" s="41" t="s">
        <v>165</v>
      </c>
      <c r="E421" s="41" t="s">
        <v>166</v>
      </c>
      <c r="F421" s="58" t="s">
        <v>61</v>
      </c>
      <c r="G421" s="42" t="s">
        <v>7</v>
      </c>
      <c r="H421" s="26" t="s">
        <v>11</v>
      </c>
      <c r="I421" s="24" t="s">
        <v>6</v>
      </c>
      <c r="J421" s="24" t="s">
        <v>10</v>
      </c>
      <c r="K421" s="27">
        <v>70</v>
      </c>
      <c r="L421" s="70">
        <f t="shared" si="9"/>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row>
    <row r="422" spans="1:31" ht="52.9" hidden="1">
      <c r="A422" s="56" t="s">
        <v>56</v>
      </c>
      <c r="B422" s="24" t="s">
        <v>75</v>
      </c>
      <c r="C422" s="24" t="s">
        <v>76</v>
      </c>
      <c r="D422" s="41" t="s">
        <v>165</v>
      </c>
      <c r="E422" s="41" t="s">
        <v>166</v>
      </c>
      <c r="F422" s="58" t="s">
        <v>61</v>
      </c>
      <c r="G422" s="42" t="s">
        <v>7</v>
      </c>
      <c r="H422" s="26" t="s">
        <v>11</v>
      </c>
      <c r="I422" s="24" t="s">
        <v>12</v>
      </c>
      <c r="J422" s="24" t="s">
        <v>10</v>
      </c>
      <c r="K422" s="27">
        <v>70</v>
      </c>
      <c r="L422" s="70">
        <f t="shared" si="9"/>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row>
    <row r="423" spans="1:31" ht="52.9" hidden="1">
      <c r="A423" s="56" t="s">
        <v>56</v>
      </c>
      <c r="B423" s="24" t="s">
        <v>75</v>
      </c>
      <c r="C423" s="24" t="s">
        <v>76</v>
      </c>
      <c r="D423" s="41" t="s">
        <v>165</v>
      </c>
      <c r="E423" s="41" t="s">
        <v>166</v>
      </c>
      <c r="F423" s="58" t="s">
        <v>61</v>
      </c>
      <c r="G423" s="42" t="s">
        <v>7</v>
      </c>
      <c r="H423" s="26" t="s">
        <v>11</v>
      </c>
      <c r="I423" s="24" t="s">
        <v>9</v>
      </c>
      <c r="J423" s="24" t="s">
        <v>10</v>
      </c>
      <c r="K423" s="27">
        <v>70</v>
      </c>
      <c r="L423" s="70">
        <f t="shared" si="9"/>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row>
    <row r="424" spans="1:31" ht="52.9" hidden="1">
      <c r="A424" s="56" t="s">
        <v>56</v>
      </c>
      <c r="B424" s="24" t="s">
        <v>75</v>
      </c>
      <c r="C424" s="24" t="s">
        <v>76</v>
      </c>
      <c r="D424" s="41" t="s">
        <v>165</v>
      </c>
      <c r="E424" s="41" t="s">
        <v>166</v>
      </c>
      <c r="F424" s="58" t="s">
        <v>61</v>
      </c>
      <c r="G424" s="42" t="s">
        <v>7</v>
      </c>
      <c r="H424" s="26" t="s">
        <v>11</v>
      </c>
      <c r="I424" s="24" t="s">
        <v>6</v>
      </c>
      <c r="J424" s="38" t="s">
        <v>10</v>
      </c>
      <c r="K424" s="53">
        <v>70</v>
      </c>
      <c r="L424" s="70">
        <f t="shared" si="9"/>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row>
    <row r="425" spans="1:31" ht="52.9" hidden="1">
      <c r="A425" s="56" t="s">
        <v>56</v>
      </c>
      <c r="B425" s="24" t="s">
        <v>75</v>
      </c>
      <c r="C425" s="24" t="s">
        <v>76</v>
      </c>
      <c r="D425" s="41" t="s">
        <v>165</v>
      </c>
      <c r="E425" s="41" t="s">
        <v>166</v>
      </c>
      <c r="F425" s="58" t="s">
        <v>61</v>
      </c>
      <c r="G425" s="42" t="s">
        <v>7</v>
      </c>
      <c r="H425" s="26" t="s">
        <v>11</v>
      </c>
      <c r="I425" s="24" t="s">
        <v>12</v>
      </c>
      <c r="J425" s="38" t="s">
        <v>10</v>
      </c>
      <c r="K425" s="53">
        <v>70</v>
      </c>
      <c r="L425" s="70">
        <f t="shared" si="9"/>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row>
    <row r="426" spans="1:31" ht="52.9" hidden="1">
      <c r="A426" s="56" t="s">
        <v>56</v>
      </c>
      <c r="B426" s="24" t="s">
        <v>75</v>
      </c>
      <c r="C426" s="24" t="s">
        <v>76</v>
      </c>
      <c r="D426" s="41" t="s">
        <v>165</v>
      </c>
      <c r="E426" s="41" t="s">
        <v>166</v>
      </c>
      <c r="F426" s="58" t="s">
        <v>61</v>
      </c>
      <c r="G426" s="42" t="s">
        <v>7</v>
      </c>
      <c r="H426" s="26" t="s">
        <v>11</v>
      </c>
      <c r="I426" s="24" t="s">
        <v>9</v>
      </c>
      <c r="J426" s="38" t="s">
        <v>10</v>
      </c>
      <c r="K426" s="53">
        <v>70</v>
      </c>
      <c r="L426" s="70">
        <f t="shared" si="9"/>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row>
    <row r="427" spans="1:31" ht="52.9" hidden="1">
      <c r="A427" s="56" t="s">
        <v>56</v>
      </c>
      <c r="B427" s="24" t="s">
        <v>75</v>
      </c>
      <c r="C427" s="24" t="s">
        <v>76</v>
      </c>
      <c r="D427" s="41" t="s">
        <v>165</v>
      </c>
      <c r="E427" s="41" t="s">
        <v>166</v>
      </c>
      <c r="F427" s="58" t="s">
        <v>61</v>
      </c>
      <c r="G427" s="42" t="s">
        <v>7</v>
      </c>
      <c r="H427" s="26" t="s">
        <v>11</v>
      </c>
      <c r="I427" s="24" t="s">
        <v>6</v>
      </c>
      <c r="J427" s="38" t="s">
        <v>10</v>
      </c>
      <c r="K427" s="53">
        <v>70</v>
      </c>
      <c r="L427" s="70">
        <f t="shared" si="9"/>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row>
    <row r="428" spans="1:31" ht="92.45">
      <c r="A428" s="61" t="s">
        <v>56</v>
      </c>
      <c r="B428" s="24" t="s">
        <v>93</v>
      </c>
      <c r="C428" s="24" t="s">
        <v>94</v>
      </c>
      <c r="D428" s="24" t="s">
        <v>95</v>
      </c>
      <c r="E428" s="24" t="s">
        <v>96</v>
      </c>
      <c r="F428" s="58" t="s">
        <v>61</v>
      </c>
      <c r="G428" s="42" t="s">
        <v>7</v>
      </c>
      <c r="H428" s="26" t="s">
        <v>5</v>
      </c>
      <c r="I428" s="24" t="s">
        <v>6</v>
      </c>
      <c r="J428" s="38" t="s">
        <v>7</v>
      </c>
      <c r="K428" s="53">
        <v>50</v>
      </c>
      <c r="L428" s="70">
        <f t="shared" si="9"/>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row>
    <row r="429" spans="1:31" ht="92.45">
      <c r="A429" s="61" t="s">
        <v>56</v>
      </c>
      <c r="B429" s="24" t="s">
        <v>93</v>
      </c>
      <c r="C429" s="24" t="s">
        <v>94</v>
      </c>
      <c r="D429" s="24" t="s">
        <v>95</v>
      </c>
      <c r="E429" s="24" t="s">
        <v>96</v>
      </c>
      <c r="F429" s="58" t="s">
        <v>61</v>
      </c>
      <c r="G429" s="42" t="s">
        <v>7</v>
      </c>
      <c r="H429" s="26" t="s">
        <v>5</v>
      </c>
      <c r="I429" s="24" t="s">
        <v>12</v>
      </c>
      <c r="J429" s="38" t="s">
        <v>7</v>
      </c>
      <c r="K429" s="53">
        <v>50</v>
      </c>
      <c r="L429" s="70">
        <f t="shared" si="9"/>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row>
    <row r="430" spans="1:31" ht="92.45">
      <c r="A430" s="61" t="s">
        <v>56</v>
      </c>
      <c r="B430" s="24" t="s">
        <v>93</v>
      </c>
      <c r="C430" s="24" t="s">
        <v>94</v>
      </c>
      <c r="D430" s="24" t="s">
        <v>123</v>
      </c>
      <c r="E430" s="24" t="s">
        <v>124</v>
      </c>
      <c r="F430" s="58" t="s">
        <v>61</v>
      </c>
      <c r="G430" s="42" t="s">
        <v>7</v>
      </c>
      <c r="H430" s="26" t="s">
        <v>5</v>
      </c>
      <c r="I430" s="24" t="s">
        <v>12</v>
      </c>
      <c r="J430" s="38" t="s">
        <v>7</v>
      </c>
      <c r="K430" s="53">
        <v>50</v>
      </c>
      <c r="L430" s="69">
        <f t="shared" si="9"/>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row>
    <row r="431" spans="1:31" ht="92.45">
      <c r="A431" s="61" t="s">
        <v>56</v>
      </c>
      <c r="B431" s="24" t="s">
        <v>93</v>
      </c>
      <c r="C431" s="24" t="s">
        <v>94</v>
      </c>
      <c r="D431" s="24" t="s">
        <v>123</v>
      </c>
      <c r="E431" s="24" t="s">
        <v>124</v>
      </c>
      <c r="F431" s="58" t="s">
        <v>61</v>
      </c>
      <c r="G431" s="42" t="s">
        <v>7</v>
      </c>
      <c r="H431" s="26" t="s">
        <v>5</v>
      </c>
      <c r="I431" s="24" t="s">
        <v>9</v>
      </c>
      <c r="J431" s="38" t="s">
        <v>7</v>
      </c>
      <c r="K431" s="53">
        <v>50</v>
      </c>
      <c r="L431" s="70">
        <f t="shared" si="9"/>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row>
    <row r="432" spans="1:31" ht="92.45">
      <c r="A432" s="61" t="s">
        <v>56</v>
      </c>
      <c r="B432" s="24" t="s">
        <v>93</v>
      </c>
      <c r="C432" s="24" t="s">
        <v>94</v>
      </c>
      <c r="D432" s="24" t="s">
        <v>123</v>
      </c>
      <c r="E432" s="24" t="s">
        <v>124</v>
      </c>
      <c r="F432" s="58" t="s">
        <v>61</v>
      </c>
      <c r="G432" s="42" t="s">
        <v>7</v>
      </c>
      <c r="H432" s="26" t="s">
        <v>5</v>
      </c>
      <c r="I432" s="24" t="s">
        <v>6</v>
      </c>
      <c r="J432" s="38" t="s">
        <v>7</v>
      </c>
      <c r="K432" s="53">
        <v>50</v>
      </c>
      <c r="L432" s="70">
        <f t="shared" si="9"/>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row>
    <row r="433" spans="1:31" ht="92.45">
      <c r="A433" s="61" t="s">
        <v>56</v>
      </c>
      <c r="B433" s="24" t="s">
        <v>93</v>
      </c>
      <c r="C433" s="24" t="s">
        <v>94</v>
      </c>
      <c r="D433" s="24" t="s">
        <v>123</v>
      </c>
      <c r="E433" s="24" t="s">
        <v>124</v>
      </c>
      <c r="F433" s="58" t="s">
        <v>61</v>
      </c>
      <c r="G433" s="42" t="s">
        <v>7</v>
      </c>
      <c r="H433" s="26" t="s">
        <v>5</v>
      </c>
      <c r="I433" s="24" t="s">
        <v>12</v>
      </c>
      <c r="J433" s="38" t="s">
        <v>7</v>
      </c>
      <c r="K433" s="53">
        <v>50</v>
      </c>
      <c r="L433" s="70">
        <f t="shared" si="9"/>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row>
    <row r="434" spans="1:31" ht="92.45">
      <c r="A434" s="61" t="s">
        <v>56</v>
      </c>
      <c r="B434" s="24" t="s">
        <v>93</v>
      </c>
      <c r="C434" s="24" t="s">
        <v>94</v>
      </c>
      <c r="D434" s="24" t="s">
        <v>123</v>
      </c>
      <c r="E434" s="24" t="s">
        <v>124</v>
      </c>
      <c r="F434" s="58" t="s">
        <v>61</v>
      </c>
      <c r="G434" s="42" t="s">
        <v>7</v>
      </c>
      <c r="H434" s="26" t="s">
        <v>5</v>
      </c>
      <c r="I434" s="24" t="s">
        <v>9</v>
      </c>
      <c r="J434" s="38" t="s">
        <v>7</v>
      </c>
      <c r="K434" s="53">
        <v>50</v>
      </c>
      <c r="L434" s="70">
        <f t="shared" si="9"/>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row>
    <row r="435" spans="1:31" ht="92.45">
      <c r="A435" s="61" t="s">
        <v>56</v>
      </c>
      <c r="B435" s="24" t="s">
        <v>93</v>
      </c>
      <c r="C435" s="24" t="s">
        <v>94</v>
      </c>
      <c r="D435" s="24" t="s">
        <v>123</v>
      </c>
      <c r="E435" s="24" t="s">
        <v>124</v>
      </c>
      <c r="F435" s="58" t="s">
        <v>61</v>
      </c>
      <c r="G435" s="42" t="s">
        <v>7</v>
      </c>
      <c r="H435" s="26" t="s">
        <v>5</v>
      </c>
      <c r="I435" s="24" t="s">
        <v>6</v>
      </c>
      <c r="J435" s="38" t="s">
        <v>7</v>
      </c>
      <c r="K435" s="53">
        <v>50</v>
      </c>
      <c r="L435" s="70">
        <f t="shared" si="9"/>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row>
    <row r="436" spans="1:31" ht="92.45">
      <c r="A436" s="61" t="s">
        <v>56</v>
      </c>
      <c r="B436" s="24" t="s">
        <v>93</v>
      </c>
      <c r="C436" s="24" t="s">
        <v>94</v>
      </c>
      <c r="D436" s="24" t="s">
        <v>123</v>
      </c>
      <c r="E436" s="24" t="s">
        <v>124</v>
      </c>
      <c r="F436" s="58" t="s">
        <v>61</v>
      </c>
      <c r="G436" s="42" t="s">
        <v>7</v>
      </c>
      <c r="H436" s="26" t="s">
        <v>5</v>
      </c>
      <c r="I436" s="24" t="s">
        <v>12</v>
      </c>
      <c r="J436" s="38" t="s">
        <v>7</v>
      </c>
      <c r="K436" s="53">
        <v>50</v>
      </c>
      <c r="L436" s="70">
        <f t="shared" si="9"/>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row>
    <row r="437" spans="1:31" ht="92.45">
      <c r="A437" s="61" t="s">
        <v>56</v>
      </c>
      <c r="B437" s="24" t="s">
        <v>93</v>
      </c>
      <c r="C437" s="24" t="s">
        <v>94</v>
      </c>
      <c r="D437" s="24" t="s">
        <v>123</v>
      </c>
      <c r="E437" s="24" t="s">
        <v>124</v>
      </c>
      <c r="F437" s="58" t="s">
        <v>61</v>
      </c>
      <c r="G437" s="42" t="s">
        <v>7</v>
      </c>
      <c r="H437" s="26" t="s">
        <v>5</v>
      </c>
      <c r="I437" s="24" t="s">
        <v>9</v>
      </c>
      <c r="J437" s="38" t="s">
        <v>7</v>
      </c>
      <c r="K437" s="53">
        <v>50</v>
      </c>
      <c r="L437" s="70">
        <f t="shared" si="9"/>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row>
    <row r="438" spans="1:31" ht="39.6">
      <c r="A438" s="61" t="s">
        <v>56</v>
      </c>
      <c r="B438" s="24" t="s">
        <v>221</v>
      </c>
      <c r="C438" s="24" t="s">
        <v>222</v>
      </c>
      <c r="D438" s="24" t="s">
        <v>237</v>
      </c>
      <c r="E438" s="24" t="s">
        <v>238</v>
      </c>
      <c r="F438" s="25" t="s">
        <v>239</v>
      </c>
      <c r="G438" s="42" t="s">
        <v>7</v>
      </c>
      <c r="H438" s="26" t="s">
        <v>5</v>
      </c>
      <c r="I438" s="24" t="s">
        <v>12</v>
      </c>
      <c r="J438" s="38" t="s">
        <v>10</v>
      </c>
      <c r="K438" s="53">
        <v>70</v>
      </c>
      <c r="L438" s="70">
        <f t="shared" si="9"/>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row>
    <row r="439" spans="1:31" ht="39.6">
      <c r="A439" s="61" t="s">
        <v>56</v>
      </c>
      <c r="B439" s="24" t="s">
        <v>221</v>
      </c>
      <c r="C439" s="24" t="s">
        <v>222</v>
      </c>
      <c r="D439" s="24" t="s">
        <v>237</v>
      </c>
      <c r="E439" s="24" t="s">
        <v>238</v>
      </c>
      <c r="F439" s="25" t="s">
        <v>239</v>
      </c>
      <c r="G439" s="42" t="s">
        <v>7</v>
      </c>
      <c r="H439" s="26" t="s">
        <v>5</v>
      </c>
      <c r="I439" s="24" t="s">
        <v>9</v>
      </c>
      <c r="J439" s="38" t="s">
        <v>10</v>
      </c>
      <c r="K439" s="53">
        <v>70</v>
      </c>
      <c r="L439" s="70">
        <f t="shared" si="9"/>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row>
    <row r="440" spans="1:31" ht="39.6">
      <c r="A440" s="61" t="s">
        <v>56</v>
      </c>
      <c r="B440" s="24" t="s">
        <v>221</v>
      </c>
      <c r="C440" s="24" t="s">
        <v>222</v>
      </c>
      <c r="D440" s="24" t="s">
        <v>237</v>
      </c>
      <c r="E440" s="24" t="s">
        <v>238</v>
      </c>
      <c r="F440" s="25" t="s">
        <v>239</v>
      </c>
      <c r="G440" s="42" t="s">
        <v>7</v>
      </c>
      <c r="H440" s="26" t="s">
        <v>5</v>
      </c>
      <c r="I440" s="24" t="s">
        <v>6</v>
      </c>
      <c r="J440" s="38" t="s">
        <v>10</v>
      </c>
      <c r="K440" s="53">
        <v>70</v>
      </c>
      <c r="L440" s="70">
        <f t="shared" si="9"/>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row>
    <row r="441" spans="1:31" ht="39.6">
      <c r="A441" s="61" t="s">
        <v>56</v>
      </c>
      <c r="B441" s="24" t="s">
        <v>221</v>
      </c>
      <c r="C441" s="24" t="s">
        <v>222</v>
      </c>
      <c r="D441" s="24" t="s">
        <v>237</v>
      </c>
      <c r="E441" s="24" t="s">
        <v>238</v>
      </c>
      <c r="F441" s="25" t="s">
        <v>239</v>
      </c>
      <c r="G441" s="42" t="s">
        <v>7</v>
      </c>
      <c r="H441" s="26" t="s">
        <v>5</v>
      </c>
      <c r="I441" s="24" t="s">
        <v>12</v>
      </c>
      <c r="J441" s="38" t="s">
        <v>10</v>
      </c>
      <c r="K441" s="53">
        <v>70</v>
      </c>
      <c r="L441" s="70">
        <f t="shared" si="9"/>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row>
    <row r="442" spans="1:31" ht="39.6">
      <c r="A442" s="61" t="s">
        <v>56</v>
      </c>
      <c r="B442" s="24" t="s">
        <v>221</v>
      </c>
      <c r="C442" s="24" t="s">
        <v>222</v>
      </c>
      <c r="D442" s="24" t="s">
        <v>237</v>
      </c>
      <c r="E442" s="24" t="s">
        <v>238</v>
      </c>
      <c r="F442" s="25" t="s">
        <v>239</v>
      </c>
      <c r="G442" s="42" t="s">
        <v>7</v>
      </c>
      <c r="H442" s="26" t="s">
        <v>5</v>
      </c>
      <c r="I442" s="24" t="s">
        <v>6</v>
      </c>
      <c r="J442" s="38" t="s">
        <v>10</v>
      </c>
      <c r="K442" s="53">
        <v>70</v>
      </c>
      <c r="L442" s="70">
        <f t="shared" si="9"/>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row>
    <row r="443" spans="1:31" ht="39.6">
      <c r="A443" s="61" t="s">
        <v>56</v>
      </c>
      <c r="B443" s="24" t="s">
        <v>221</v>
      </c>
      <c r="C443" s="24" t="s">
        <v>222</v>
      </c>
      <c r="D443" s="24" t="s">
        <v>237</v>
      </c>
      <c r="E443" s="24" t="s">
        <v>238</v>
      </c>
      <c r="F443" s="25" t="s">
        <v>239</v>
      </c>
      <c r="G443" s="42" t="s">
        <v>7</v>
      </c>
      <c r="H443" s="26" t="s">
        <v>5</v>
      </c>
      <c r="I443" s="24" t="s">
        <v>12</v>
      </c>
      <c r="J443" s="38" t="s">
        <v>10</v>
      </c>
      <c r="K443" s="53">
        <v>70</v>
      </c>
      <c r="L443" s="70">
        <f t="shared" si="9"/>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row>
    <row r="444" spans="1:31" ht="39.6">
      <c r="A444" s="61" t="s">
        <v>56</v>
      </c>
      <c r="B444" s="24" t="s">
        <v>221</v>
      </c>
      <c r="C444" s="24" t="s">
        <v>222</v>
      </c>
      <c r="D444" s="24" t="s">
        <v>237</v>
      </c>
      <c r="E444" s="24" t="s">
        <v>238</v>
      </c>
      <c r="F444" s="25" t="s">
        <v>239</v>
      </c>
      <c r="G444" s="42" t="s">
        <v>7</v>
      </c>
      <c r="H444" s="26" t="s">
        <v>5</v>
      </c>
      <c r="I444" s="24" t="s">
        <v>12</v>
      </c>
      <c r="J444" s="38" t="s">
        <v>10</v>
      </c>
      <c r="K444" s="53">
        <v>70</v>
      </c>
      <c r="L444" s="70">
        <f t="shared" si="9"/>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row>
    <row r="445" spans="1:31" ht="39.6">
      <c r="A445" s="61" t="s">
        <v>56</v>
      </c>
      <c r="B445" s="24" t="s">
        <v>221</v>
      </c>
      <c r="C445" s="24" t="s">
        <v>222</v>
      </c>
      <c r="D445" s="24" t="s">
        <v>237</v>
      </c>
      <c r="E445" s="24" t="s">
        <v>238</v>
      </c>
      <c r="F445" s="25" t="s">
        <v>239</v>
      </c>
      <c r="G445" s="42" t="s">
        <v>7</v>
      </c>
      <c r="H445" s="26" t="s">
        <v>5</v>
      </c>
      <c r="I445" s="24" t="s">
        <v>9</v>
      </c>
      <c r="J445" s="38" t="s">
        <v>10</v>
      </c>
      <c r="K445" s="53">
        <v>70</v>
      </c>
      <c r="L445" s="70">
        <f t="shared" si="9"/>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row>
    <row r="446" spans="1:31" ht="39.6">
      <c r="A446" s="61" t="s">
        <v>56</v>
      </c>
      <c r="B446" s="24" t="s">
        <v>221</v>
      </c>
      <c r="C446" s="24" t="s">
        <v>222</v>
      </c>
      <c r="D446" s="24" t="s">
        <v>237</v>
      </c>
      <c r="E446" s="24" t="s">
        <v>238</v>
      </c>
      <c r="F446" s="25" t="s">
        <v>239</v>
      </c>
      <c r="G446" s="42" t="s">
        <v>7</v>
      </c>
      <c r="H446" s="26" t="s">
        <v>5</v>
      </c>
      <c r="I446" s="24" t="s">
        <v>6</v>
      </c>
      <c r="J446" s="38" t="s">
        <v>10</v>
      </c>
      <c r="K446" s="53">
        <v>70</v>
      </c>
      <c r="L446" s="70">
        <f t="shared" si="9"/>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row>
    <row r="447" spans="1:31" ht="39.6">
      <c r="A447" s="61" t="s">
        <v>56</v>
      </c>
      <c r="B447" s="24" t="s">
        <v>221</v>
      </c>
      <c r="C447" s="24" t="s">
        <v>222</v>
      </c>
      <c r="D447" s="24" t="s">
        <v>237</v>
      </c>
      <c r="E447" s="24" t="s">
        <v>238</v>
      </c>
      <c r="F447" s="25" t="s">
        <v>239</v>
      </c>
      <c r="G447" s="42" t="s">
        <v>7</v>
      </c>
      <c r="H447" s="26" t="s">
        <v>5</v>
      </c>
      <c r="I447" s="24" t="s">
        <v>12</v>
      </c>
      <c r="J447" s="38" t="s">
        <v>10</v>
      </c>
      <c r="K447" s="53">
        <v>70</v>
      </c>
      <c r="L447" s="70">
        <f t="shared" si="9"/>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row>
    <row r="448" spans="1:31" ht="39.6">
      <c r="A448" s="61" t="s">
        <v>56</v>
      </c>
      <c r="B448" s="24" t="s">
        <v>221</v>
      </c>
      <c r="C448" s="24" t="s">
        <v>222</v>
      </c>
      <c r="D448" s="24" t="s">
        <v>237</v>
      </c>
      <c r="E448" s="24" t="s">
        <v>238</v>
      </c>
      <c r="F448" s="25" t="s">
        <v>239</v>
      </c>
      <c r="G448" s="42" t="s">
        <v>7</v>
      </c>
      <c r="H448" s="26" t="s">
        <v>5</v>
      </c>
      <c r="I448" s="24" t="s">
        <v>9</v>
      </c>
      <c r="J448" s="38" t="s">
        <v>10</v>
      </c>
      <c r="K448" s="53">
        <v>70</v>
      </c>
      <c r="L448" s="70">
        <f t="shared" si="9"/>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row>
    <row r="449" spans="1:31" ht="26.45">
      <c r="A449" s="61" t="s">
        <v>56</v>
      </c>
      <c r="B449" s="24" t="s">
        <v>221</v>
      </c>
      <c r="C449" s="24" t="s">
        <v>222</v>
      </c>
      <c r="D449" s="24" t="s">
        <v>283</v>
      </c>
      <c r="E449" s="24" t="s">
        <v>284</v>
      </c>
      <c r="F449" s="58" t="s">
        <v>61</v>
      </c>
      <c r="G449" s="42" t="s">
        <v>10</v>
      </c>
      <c r="H449" s="26" t="s">
        <v>5</v>
      </c>
      <c r="I449" s="24" t="s">
        <v>6</v>
      </c>
      <c r="J449" s="38" t="s">
        <v>10</v>
      </c>
      <c r="K449" s="53">
        <v>70</v>
      </c>
      <c r="L449" s="70">
        <f t="shared" si="9"/>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row>
    <row r="450" spans="1:31" ht="26.45">
      <c r="A450" s="61" t="s">
        <v>56</v>
      </c>
      <c r="B450" s="24" t="s">
        <v>221</v>
      </c>
      <c r="C450" s="24" t="s">
        <v>222</v>
      </c>
      <c r="D450" s="24" t="s">
        <v>286</v>
      </c>
      <c r="E450" s="24" t="s">
        <v>287</v>
      </c>
      <c r="F450" s="58" t="s">
        <v>61</v>
      </c>
      <c r="G450" s="42" t="s">
        <v>10</v>
      </c>
      <c r="H450" s="26" t="s">
        <v>5</v>
      </c>
      <c r="I450" s="24" t="s">
        <v>12</v>
      </c>
      <c r="J450" s="38" t="s">
        <v>10</v>
      </c>
      <c r="K450" s="53">
        <v>70</v>
      </c>
      <c r="L450" s="70">
        <f t="shared" si="9"/>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row>
    <row r="451" spans="1:31" ht="26.45">
      <c r="A451" s="61" t="s">
        <v>56</v>
      </c>
      <c r="B451" s="24" t="s">
        <v>221</v>
      </c>
      <c r="C451" s="24" t="s">
        <v>222</v>
      </c>
      <c r="D451" s="24" t="s">
        <v>286</v>
      </c>
      <c r="E451" s="24" t="s">
        <v>287</v>
      </c>
      <c r="F451" s="58" t="s">
        <v>61</v>
      </c>
      <c r="G451" s="42" t="s">
        <v>10</v>
      </c>
      <c r="H451" s="26" t="s">
        <v>5</v>
      </c>
      <c r="I451" s="24" t="s">
        <v>9</v>
      </c>
      <c r="J451" s="38" t="s">
        <v>10</v>
      </c>
      <c r="K451" s="53">
        <v>70</v>
      </c>
      <c r="L451" s="70">
        <f t="shared" ref="L451:L514" si="10">(($N451/2.39)/115)*1000</f>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row>
    <row r="452" spans="1:31" ht="26.45">
      <c r="A452" s="61" t="s">
        <v>56</v>
      </c>
      <c r="B452" s="24" t="s">
        <v>221</v>
      </c>
      <c r="C452" s="24" t="s">
        <v>222</v>
      </c>
      <c r="D452" s="24" t="s">
        <v>286</v>
      </c>
      <c r="E452" s="24" t="s">
        <v>287</v>
      </c>
      <c r="F452" s="58" t="s">
        <v>61</v>
      </c>
      <c r="G452" s="42" t="s">
        <v>10</v>
      </c>
      <c r="H452" s="26" t="s">
        <v>5</v>
      </c>
      <c r="I452" s="24" t="s">
        <v>6</v>
      </c>
      <c r="J452" s="38" t="s">
        <v>10</v>
      </c>
      <c r="K452" s="53">
        <v>70</v>
      </c>
      <c r="L452" s="70">
        <f t="shared" si="10"/>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row>
    <row r="453" spans="1:31" ht="26.45">
      <c r="A453" s="61" t="s">
        <v>56</v>
      </c>
      <c r="B453" s="24" t="s">
        <v>221</v>
      </c>
      <c r="C453" s="24" t="s">
        <v>222</v>
      </c>
      <c r="D453" s="24" t="s">
        <v>288</v>
      </c>
      <c r="E453" s="24" t="s">
        <v>289</v>
      </c>
      <c r="F453" s="58" t="s">
        <v>61</v>
      </c>
      <c r="G453" s="42" t="s">
        <v>10</v>
      </c>
      <c r="H453" s="26" t="s">
        <v>5</v>
      </c>
      <c r="I453" s="24" t="s">
        <v>12</v>
      </c>
      <c r="J453" s="38" t="s">
        <v>10</v>
      </c>
      <c r="K453" s="53">
        <v>70</v>
      </c>
      <c r="L453" s="70">
        <f t="shared" si="10"/>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row>
    <row r="454" spans="1:31" ht="26.45">
      <c r="A454" s="61" t="s">
        <v>56</v>
      </c>
      <c r="B454" s="24" t="s">
        <v>221</v>
      </c>
      <c r="C454" s="24" t="s">
        <v>222</v>
      </c>
      <c r="D454" s="24" t="s">
        <v>288</v>
      </c>
      <c r="E454" s="24" t="s">
        <v>289</v>
      </c>
      <c r="F454" s="58" t="s">
        <v>61</v>
      </c>
      <c r="G454" s="42" t="s">
        <v>10</v>
      </c>
      <c r="H454" s="26" t="s">
        <v>5</v>
      </c>
      <c r="I454" s="24" t="s">
        <v>9</v>
      </c>
      <c r="J454" s="24" t="s">
        <v>10</v>
      </c>
      <c r="K454" s="27">
        <v>70</v>
      </c>
      <c r="L454" s="70">
        <f t="shared" si="10"/>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row>
    <row r="455" spans="1:31" ht="52.9" hidden="1">
      <c r="A455" s="61" t="s">
        <v>56</v>
      </c>
      <c r="B455" s="24" t="s">
        <v>209</v>
      </c>
      <c r="C455" s="24" t="s">
        <v>210</v>
      </c>
      <c r="D455" s="45" t="s">
        <v>211</v>
      </c>
      <c r="E455" s="45" t="s">
        <v>212</v>
      </c>
      <c r="F455" s="58" t="s">
        <v>61</v>
      </c>
      <c r="G455" s="42" t="s">
        <v>7</v>
      </c>
      <c r="H455" s="26" t="s">
        <v>8</v>
      </c>
      <c r="I455" s="24" t="s">
        <v>12</v>
      </c>
      <c r="J455" s="24" t="s">
        <v>10</v>
      </c>
      <c r="K455" s="27">
        <v>70</v>
      </c>
      <c r="L455" s="70">
        <f t="shared" si="10"/>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row>
    <row r="456" spans="1:31" ht="52.9" hidden="1">
      <c r="A456" s="61" t="s">
        <v>56</v>
      </c>
      <c r="B456" s="24" t="s">
        <v>209</v>
      </c>
      <c r="C456" s="24" t="s">
        <v>210</v>
      </c>
      <c r="D456" s="45" t="s">
        <v>211</v>
      </c>
      <c r="E456" s="45" t="s">
        <v>212</v>
      </c>
      <c r="F456" s="58" t="s">
        <v>61</v>
      </c>
      <c r="G456" s="42" t="s">
        <v>7</v>
      </c>
      <c r="H456" s="26" t="s">
        <v>8</v>
      </c>
      <c r="I456" s="24" t="s">
        <v>9</v>
      </c>
      <c r="J456" s="24" t="s">
        <v>10</v>
      </c>
      <c r="K456" s="27">
        <v>70</v>
      </c>
      <c r="L456" s="70">
        <f t="shared" si="10"/>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row>
    <row r="457" spans="1:31" ht="52.9" hidden="1">
      <c r="A457" s="61" t="s">
        <v>56</v>
      </c>
      <c r="B457" s="24" t="s">
        <v>209</v>
      </c>
      <c r="C457" s="24" t="s">
        <v>210</v>
      </c>
      <c r="D457" s="45" t="s">
        <v>211</v>
      </c>
      <c r="E457" s="45" t="s">
        <v>212</v>
      </c>
      <c r="F457" s="58" t="s">
        <v>61</v>
      </c>
      <c r="G457" s="42" t="s">
        <v>7</v>
      </c>
      <c r="H457" s="26" t="s">
        <v>8</v>
      </c>
      <c r="I457" s="24" t="s">
        <v>6</v>
      </c>
      <c r="J457" s="24" t="s">
        <v>10</v>
      </c>
      <c r="K457" s="27">
        <v>70</v>
      </c>
      <c r="L457" s="70">
        <f t="shared" si="10"/>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row>
    <row r="458" spans="1:31" ht="52.9" hidden="1">
      <c r="A458" s="61" t="s">
        <v>56</v>
      </c>
      <c r="B458" s="24" t="s">
        <v>209</v>
      </c>
      <c r="C458" s="24" t="s">
        <v>210</v>
      </c>
      <c r="D458" s="45" t="s">
        <v>211</v>
      </c>
      <c r="E458" s="45" t="s">
        <v>212</v>
      </c>
      <c r="F458" s="58" t="s">
        <v>61</v>
      </c>
      <c r="G458" s="42" t="s">
        <v>7</v>
      </c>
      <c r="H458" s="26" t="s">
        <v>8</v>
      </c>
      <c r="I458" s="24" t="s">
        <v>12</v>
      </c>
      <c r="J458" s="24" t="s">
        <v>10</v>
      </c>
      <c r="K458" s="27">
        <v>70</v>
      </c>
      <c r="L458" s="70">
        <f t="shared" si="10"/>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row>
    <row r="459" spans="1:31" ht="52.9" hidden="1">
      <c r="A459" s="61" t="s">
        <v>56</v>
      </c>
      <c r="B459" s="24" t="s">
        <v>209</v>
      </c>
      <c r="C459" s="24" t="s">
        <v>210</v>
      </c>
      <c r="D459" s="45" t="s">
        <v>211</v>
      </c>
      <c r="E459" s="45" t="s">
        <v>212</v>
      </c>
      <c r="F459" s="58" t="s">
        <v>61</v>
      </c>
      <c r="G459" s="42" t="s">
        <v>7</v>
      </c>
      <c r="H459" s="26" t="s">
        <v>8</v>
      </c>
      <c r="I459" s="24" t="s">
        <v>9</v>
      </c>
      <c r="J459" s="24" t="s">
        <v>10</v>
      </c>
      <c r="K459" s="27">
        <v>70</v>
      </c>
      <c r="L459" s="70">
        <f t="shared" si="10"/>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row>
    <row r="460" spans="1:31" ht="52.9" hidden="1">
      <c r="A460" s="61" t="s">
        <v>56</v>
      </c>
      <c r="B460" s="24" t="s">
        <v>209</v>
      </c>
      <c r="C460" s="24" t="s">
        <v>210</v>
      </c>
      <c r="D460" s="45" t="s">
        <v>211</v>
      </c>
      <c r="E460" s="45" t="s">
        <v>212</v>
      </c>
      <c r="F460" s="58" t="s">
        <v>61</v>
      </c>
      <c r="G460" s="42" t="s">
        <v>7</v>
      </c>
      <c r="H460" s="26" t="s">
        <v>8</v>
      </c>
      <c r="I460" s="24" t="s">
        <v>6</v>
      </c>
      <c r="J460" s="24" t="s">
        <v>10</v>
      </c>
      <c r="K460" s="27">
        <v>70</v>
      </c>
      <c r="L460" s="70">
        <f t="shared" si="10"/>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row>
    <row r="461" spans="1:31" ht="39.6" hidden="1">
      <c r="A461" s="61" t="s">
        <v>56</v>
      </c>
      <c r="B461" s="24" t="s">
        <v>209</v>
      </c>
      <c r="C461" s="24" t="s">
        <v>210</v>
      </c>
      <c r="D461" s="45" t="s">
        <v>211</v>
      </c>
      <c r="E461" s="45" t="s">
        <v>212</v>
      </c>
      <c r="F461" s="58" t="s">
        <v>61</v>
      </c>
      <c r="G461" s="42" t="s">
        <v>7</v>
      </c>
      <c r="H461" s="26" t="s">
        <v>8</v>
      </c>
      <c r="I461" s="24" t="s">
        <v>12</v>
      </c>
      <c r="J461" s="24" t="s">
        <v>10</v>
      </c>
      <c r="K461" s="27">
        <v>70</v>
      </c>
      <c r="L461" s="70">
        <f t="shared" si="10"/>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row>
    <row r="462" spans="1:31" ht="39.6" hidden="1">
      <c r="A462" s="61" t="s">
        <v>56</v>
      </c>
      <c r="B462" s="24" t="s">
        <v>209</v>
      </c>
      <c r="C462" s="24" t="s">
        <v>210</v>
      </c>
      <c r="D462" s="45" t="s">
        <v>211</v>
      </c>
      <c r="E462" s="45" t="s">
        <v>212</v>
      </c>
      <c r="F462" s="58" t="s">
        <v>61</v>
      </c>
      <c r="G462" s="42" t="s">
        <v>7</v>
      </c>
      <c r="H462" s="26" t="s">
        <v>8</v>
      </c>
      <c r="I462" s="24" t="s">
        <v>9</v>
      </c>
      <c r="J462" s="24" t="s">
        <v>10</v>
      </c>
      <c r="K462" s="27">
        <v>70</v>
      </c>
      <c r="L462" s="70">
        <f t="shared" si="10"/>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row>
    <row r="463" spans="1:31" ht="39.6" hidden="1">
      <c r="A463" s="61" t="s">
        <v>56</v>
      </c>
      <c r="B463" s="24" t="s">
        <v>209</v>
      </c>
      <c r="C463" s="24" t="s">
        <v>210</v>
      </c>
      <c r="D463" s="45" t="s">
        <v>211</v>
      </c>
      <c r="E463" s="45" t="s">
        <v>212</v>
      </c>
      <c r="F463" s="58" t="s">
        <v>61</v>
      </c>
      <c r="G463" s="42" t="s">
        <v>7</v>
      </c>
      <c r="H463" s="26" t="s">
        <v>8</v>
      </c>
      <c r="I463" s="24" t="s">
        <v>6</v>
      </c>
      <c r="J463" s="24" t="s">
        <v>10</v>
      </c>
      <c r="K463" s="27">
        <v>70</v>
      </c>
      <c r="L463" s="70">
        <f t="shared" si="10"/>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row>
    <row r="464" spans="1:31" ht="39.6" hidden="1">
      <c r="A464" s="61" t="s">
        <v>56</v>
      </c>
      <c r="B464" s="24" t="s">
        <v>209</v>
      </c>
      <c r="C464" s="24" t="s">
        <v>210</v>
      </c>
      <c r="D464" s="45" t="s">
        <v>211</v>
      </c>
      <c r="E464" s="45" t="s">
        <v>212</v>
      </c>
      <c r="F464" s="58" t="s">
        <v>61</v>
      </c>
      <c r="G464" s="42" t="s">
        <v>7</v>
      </c>
      <c r="H464" s="26" t="s">
        <v>8</v>
      </c>
      <c r="I464" s="24" t="s">
        <v>12</v>
      </c>
      <c r="J464" s="24" t="s">
        <v>10</v>
      </c>
      <c r="K464" s="27">
        <v>70</v>
      </c>
      <c r="L464" s="70">
        <f t="shared" si="10"/>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row>
    <row r="465" spans="1:31" ht="39.6" hidden="1">
      <c r="A465" s="61" t="s">
        <v>56</v>
      </c>
      <c r="B465" s="24" t="s">
        <v>209</v>
      </c>
      <c r="C465" s="24" t="s">
        <v>210</v>
      </c>
      <c r="D465" s="45" t="s">
        <v>211</v>
      </c>
      <c r="E465" s="45" t="s">
        <v>212</v>
      </c>
      <c r="F465" s="58" t="s">
        <v>61</v>
      </c>
      <c r="G465" s="42" t="s">
        <v>7</v>
      </c>
      <c r="H465" s="26" t="s">
        <v>8</v>
      </c>
      <c r="I465" s="24" t="s">
        <v>6</v>
      </c>
      <c r="J465" s="24" t="s">
        <v>10</v>
      </c>
      <c r="K465" s="27">
        <v>70</v>
      </c>
      <c r="L465" s="70">
        <f t="shared" si="10"/>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row>
    <row r="466" spans="1:31" ht="39.6" hidden="1">
      <c r="A466" s="61" t="s">
        <v>56</v>
      </c>
      <c r="B466" s="24" t="s">
        <v>209</v>
      </c>
      <c r="C466" s="24" t="s">
        <v>210</v>
      </c>
      <c r="D466" s="45" t="s">
        <v>211</v>
      </c>
      <c r="E466" s="45" t="s">
        <v>212</v>
      </c>
      <c r="F466" s="58" t="s">
        <v>61</v>
      </c>
      <c r="G466" s="42" t="s">
        <v>7</v>
      </c>
      <c r="H466" s="26" t="s">
        <v>8</v>
      </c>
      <c r="I466" s="24" t="s">
        <v>12</v>
      </c>
      <c r="J466" s="24" t="s">
        <v>10</v>
      </c>
      <c r="K466" s="27">
        <v>70</v>
      </c>
      <c r="L466" s="70">
        <f t="shared" si="10"/>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row>
    <row r="467" spans="1:31" ht="39.6" hidden="1">
      <c r="A467" s="61" t="s">
        <v>56</v>
      </c>
      <c r="B467" s="24" t="s">
        <v>209</v>
      </c>
      <c r="C467" s="24" t="s">
        <v>210</v>
      </c>
      <c r="D467" s="45" t="s">
        <v>211</v>
      </c>
      <c r="E467" s="45" t="s">
        <v>212</v>
      </c>
      <c r="F467" s="58" t="s">
        <v>61</v>
      </c>
      <c r="G467" s="42" t="s">
        <v>7</v>
      </c>
      <c r="H467" s="26" t="s">
        <v>8</v>
      </c>
      <c r="I467" s="24" t="s">
        <v>9</v>
      </c>
      <c r="J467" s="24" t="s">
        <v>10</v>
      </c>
      <c r="K467" s="27">
        <v>70</v>
      </c>
      <c r="L467" s="70">
        <f t="shared" si="10"/>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row>
    <row r="468" spans="1:31" ht="39.6" hidden="1">
      <c r="A468" s="61" t="s">
        <v>56</v>
      </c>
      <c r="B468" s="24" t="s">
        <v>209</v>
      </c>
      <c r="C468" s="24" t="s">
        <v>210</v>
      </c>
      <c r="D468" s="45" t="s">
        <v>211</v>
      </c>
      <c r="E468" s="45" t="s">
        <v>212</v>
      </c>
      <c r="F468" s="58" t="s">
        <v>61</v>
      </c>
      <c r="G468" s="42" t="s">
        <v>7</v>
      </c>
      <c r="H468" s="26" t="s">
        <v>8</v>
      </c>
      <c r="I468" s="24" t="s">
        <v>6</v>
      </c>
      <c r="J468" s="24" t="s">
        <v>10</v>
      </c>
      <c r="K468" s="27">
        <v>70</v>
      </c>
      <c r="L468" s="70">
        <f t="shared" si="10"/>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row>
    <row r="469" spans="1:31" ht="52.9" hidden="1">
      <c r="A469" s="61" t="s">
        <v>56</v>
      </c>
      <c r="B469" s="24" t="s">
        <v>209</v>
      </c>
      <c r="C469" s="24" t="s">
        <v>210</v>
      </c>
      <c r="D469" s="45" t="s">
        <v>211</v>
      </c>
      <c r="E469" s="45" t="s">
        <v>212</v>
      </c>
      <c r="F469" s="58" t="s">
        <v>61</v>
      </c>
      <c r="G469" s="42" t="s">
        <v>7</v>
      </c>
      <c r="H469" s="26" t="s">
        <v>11</v>
      </c>
      <c r="I469" s="24" t="s">
        <v>12</v>
      </c>
      <c r="J469" s="38" t="s">
        <v>10</v>
      </c>
      <c r="K469" s="53">
        <v>70</v>
      </c>
      <c r="L469" s="70">
        <f t="shared" si="10"/>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row>
    <row r="470" spans="1:31" ht="52.9" hidden="1">
      <c r="A470" s="61" t="s">
        <v>56</v>
      </c>
      <c r="B470" s="24" t="s">
        <v>209</v>
      </c>
      <c r="C470" s="24" t="s">
        <v>210</v>
      </c>
      <c r="D470" s="45" t="s">
        <v>211</v>
      </c>
      <c r="E470" s="45" t="s">
        <v>212</v>
      </c>
      <c r="F470" s="58" t="s">
        <v>61</v>
      </c>
      <c r="G470" s="42" t="s">
        <v>7</v>
      </c>
      <c r="H470" s="26" t="s">
        <v>11</v>
      </c>
      <c r="I470" s="24" t="s">
        <v>9</v>
      </c>
      <c r="J470" s="38" t="s">
        <v>10</v>
      </c>
      <c r="K470" s="53">
        <v>70</v>
      </c>
      <c r="L470" s="70">
        <f t="shared" si="10"/>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row>
    <row r="471" spans="1:31" ht="52.9" hidden="1">
      <c r="A471" s="61" t="s">
        <v>56</v>
      </c>
      <c r="B471" s="24" t="s">
        <v>209</v>
      </c>
      <c r="C471" s="24" t="s">
        <v>210</v>
      </c>
      <c r="D471" s="45" t="s">
        <v>211</v>
      </c>
      <c r="E471" s="45" t="s">
        <v>212</v>
      </c>
      <c r="F471" s="58" t="s">
        <v>61</v>
      </c>
      <c r="G471" s="42" t="s">
        <v>7</v>
      </c>
      <c r="H471" s="26" t="s">
        <v>11</v>
      </c>
      <c r="I471" s="24" t="s">
        <v>6</v>
      </c>
      <c r="J471" s="38" t="s">
        <v>10</v>
      </c>
      <c r="K471" s="53">
        <v>70</v>
      </c>
      <c r="L471" s="70">
        <f t="shared" si="10"/>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row>
    <row r="472" spans="1:31" ht="52.9" hidden="1">
      <c r="A472" s="61" t="s">
        <v>56</v>
      </c>
      <c r="B472" s="24" t="s">
        <v>209</v>
      </c>
      <c r="C472" s="24" t="s">
        <v>210</v>
      </c>
      <c r="D472" s="45" t="s">
        <v>211</v>
      </c>
      <c r="E472" s="45" t="s">
        <v>212</v>
      </c>
      <c r="F472" s="58" t="s">
        <v>61</v>
      </c>
      <c r="G472" s="42" t="s">
        <v>7</v>
      </c>
      <c r="H472" s="26" t="s">
        <v>11</v>
      </c>
      <c r="I472" s="24" t="s">
        <v>12</v>
      </c>
      <c r="J472" s="38" t="s">
        <v>10</v>
      </c>
      <c r="K472" s="53">
        <v>70</v>
      </c>
      <c r="L472" s="70">
        <f t="shared" si="10"/>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row>
    <row r="473" spans="1:31" ht="52.9" hidden="1">
      <c r="A473" s="61" t="s">
        <v>56</v>
      </c>
      <c r="B473" s="24" t="s">
        <v>209</v>
      </c>
      <c r="C473" s="24" t="s">
        <v>210</v>
      </c>
      <c r="D473" s="45" t="s">
        <v>211</v>
      </c>
      <c r="E473" s="45" t="s">
        <v>212</v>
      </c>
      <c r="F473" s="58" t="s">
        <v>61</v>
      </c>
      <c r="G473" s="42" t="s">
        <v>7</v>
      </c>
      <c r="H473" s="26" t="s">
        <v>11</v>
      </c>
      <c r="I473" s="24" t="s">
        <v>9</v>
      </c>
      <c r="J473" s="38" t="s">
        <v>10</v>
      </c>
      <c r="K473" s="53">
        <v>70</v>
      </c>
      <c r="L473" s="70">
        <f t="shared" si="10"/>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row>
    <row r="474" spans="1:31" ht="52.9" hidden="1">
      <c r="A474" s="61" t="s">
        <v>56</v>
      </c>
      <c r="B474" s="24" t="s">
        <v>209</v>
      </c>
      <c r="C474" s="24" t="s">
        <v>210</v>
      </c>
      <c r="D474" s="45" t="s">
        <v>211</v>
      </c>
      <c r="E474" s="45" t="s">
        <v>212</v>
      </c>
      <c r="F474" s="58" t="s">
        <v>61</v>
      </c>
      <c r="G474" s="42" t="s">
        <v>7</v>
      </c>
      <c r="H474" s="26" t="s">
        <v>11</v>
      </c>
      <c r="I474" s="24" t="s">
        <v>6</v>
      </c>
      <c r="J474" s="38" t="s">
        <v>10</v>
      </c>
      <c r="K474" s="53">
        <v>70</v>
      </c>
      <c r="L474" s="70">
        <f t="shared" si="10"/>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row>
    <row r="475" spans="1:31" ht="39.6" hidden="1">
      <c r="A475" s="61" t="s">
        <v>56</v>
      </c>
      <c r="B475" s="24" t="s">
        <v>209</v>
      </c>
      <c r="C475" s="24" t="s">
        <v>210</v>
      </c>
      <c r="D475" s="45" t="s">
        <v>211</v>
      </c>
      <c r="E475" s="45" t="s">
        <v>212</v>
      </c>
      <c r="F475" s="58" t="s">
        <v>61</v>
      </c>
      <c r="G475" s="42" t="s">
        <v>7</v>
      </c>
      <c r="H475" s="26" t="s">
        <v>11</v>
      </c>
      <c r="I475" s="24" t="s">
        <v>9</v>
      </c>
      <c r="J475" s="38" t="s">
        <v>10</v>
      </c>
      <c r="K475" s="53">
        <v>70</v>
      </c>
      <c r="L475" s="70">
        <f t="shared" si="10"/>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row>
    <row r="476" spans="1:31" ht="39.6" hidden="1">
      <c r="A476" s="61" t="s">
        <v>56</v>
      </c>
      <c r="B476" s="24" t="s">
        <v>209</v>
      </c>
      <c r="C476" s="24" t="s">
        <v>210</v>
      </c>
      <c r="D476" s="45" t="s">
        <v>211</v>
      </c>
      <c r="E476" s="45" t="s">
        <v>212</v>
      </c>
      <c r="F476" s="58" t="s">
        <v>61</v>
      </c>
      <c r="G476" s="42" t="s">
        <v>7</v>
      </c>
      <c r="H476" s="26" t="s">
        <v>11</v>
      </c>
      <c r="I476" s="24" t="s">
        <v>6</v>
      </c>
      <c r="J476" s="38" t="s">
        <v>10</v>
      </c>
      <c r="K476" s="53">
        <v>70</v>
      </c>
      <c r="L476" s="70">
        <f t="shared" si="10"/>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row>
    <row r="477" spans="1:31" ht="39.6" hidden="1">
      <c r="A477" s="61" t="s">
        <v>56</v>
      </c>
      <c r="B477" s="24" t="s">
        <v>209</v>
      </c>
      <c r="C477" s="24" t="s">
        <v>210</v>
      </c>
      <c r="D477" s="45" t="s">
        <v>211</v>
      </c>
      <c r="E477" s="45" t="s">
        <v>212</v>
      </c>
      <c r="F477" s="58" t="s">
        <v>61</v>
      </c>
      <c r="G477" s="42" t="s">
        <v>7</v>
      </c>
      <c r="H477" s="26" t="s">
        <v>11</v>
      </c>
      <c r="I477" s="24" t="s">
        <v>12</v>
      </c>
      <c r="J477" s="38" t="s">
        <v>10</v>
      </c>
      <c r="K477" s="53">
        <v>70</v>
      </c>
      <c r="L477" s="70">
        <f t="shared" si="10"/>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row>
    <row r="478" spans="1:31" ht="39.6" hidden="1">
      <c r="A478" s="61" t="s">
        <v>56</v>
      </c>
      <c r="B478" s="24" t="s">
        <v>209</v>
      </c>
      <c r="C478" s="24" t="s">
        <v>210</v>
      </c>
      <c r="D478" s="45" t="s">
        <v>211</v>
      </c>
      <c r="E478" s="45" t="s">
        <v>212</v>
      </c>
      <c r="F478" s="58" t="s">
        <v>61</v>
      </c>
      <c r="G478" s="42" t="s">
        <v>7</v>
      </c>
      <c r="H478" s="26" t="s">
        <v>11</v>
      </c>
      <c r="I478" s="24" t="s">
        <v>6</v>
      </c>
      <c r="J478" s="38" t="s">
        <v>10</v>
      </c>
      <c r="K478" s="53">
        <v>70</v>
      </c>
      <c r="L478" s="70">
        <f t="shared" si="10"/>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row>
    <row r="479" spans="1:31" ht="39.6" hidden="1">
      <c r="A479" s="61" t="s">
        <v>56</v>
      </c>
      <c r="B479" s="24" t="s">
        <v>209</v>
      </c>
      <c r="C479" s="24" t="s">
        <v>210</v>
      </c>
      <c r="D479" s="45" t="s">
        <v>211</v>
      </c>
      <c r="E479" s="45" t="s">
        <v>212</v>
      </c>
      <c r="F479" s="58" t="s">
        <v>61</v>
      </c>
      <c r="G479" s="42" t="s">
        <v>7</v>
      </c>
      <c r="H479" s="26" t="s">
        <v>11</v>
      </c>
      <c r="I479" s="24" t="s">
        <v>12</v>
      </c>
      <c r="J479" s="38" t="s">
        <v>10</v>
      </c>
      <c r="K479" s="53">
        <v>70</v>
      </c>
      <c r="L479" s="70">
        <f t="shared" si="10"/>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row>
    <row r="480" spans="1:31" ht="39.6" hidden="1">
      <c r="A480" s="61" t="s">
        <v>56</v>
      </c>
      <c r="B480" s="24" t="s">
        <v>209</v>
      </c>
      <c r="C480" s="24" t="s">
        <v>210</v>
      </c>
      <c r="D480" s="45" t="s">
        <v>211</v>
      </c>
      <c r="E480" s="45" t="s">
        <v>212</v>
      </c>
      <c r="F480" s="58" t="s">
        <v>61</v>
      </c>
      <c r="G480" s="42" t="s">
        <v>7</v>
      </c>
      <c r="H480" s="26" t="s">
        <v>11</v>
      </c>
      <c r="I480" s="24" t="s">
        <v>9</v>
      </c>
      <c r="J480" s="38" t="s">
        <v>10</v>
      </c>
      <c r="K480" s="53">
        <v>70</v>
      </c>
      <c r="L480" s="70">
        <f t="shared" si="10"/>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row>
    <row r="481" spans="1:31" ht="39.6" hidden="1">
      <c r="A481" s="61" t="s">
        <v>56</v>
      </c>
      <c r="B481" s="24" t="s">
        <v>209</v>
      </c>
      <c r="C481" s="24" t="s">
        <v>210</v>
      </c>
      <c r="D481" s="45" t="s">
        <v>211</v>
      </c>
      <c r="E481" s="45" t="s">
        <v>212</v>
      </c>
      <c r="F481" s="58" t="s">
        <v>61</v>
      </c>
      <c r="G481" s="42" t="s">
        <v>7</v>
      </c>
      <c r="H481" s="26" t="s">
        <v>11</v>
      </c>
      <c r="I481" s="24" t="s">
        <v>6</v>
      </c>
      <c r="J481" s="38" t="s">
        <v>10</v>
      </c>
      <c r="K481" s="53">
        <v>70</v>
      </c>
      <c r="L481" s="70">
        <f t="shared" si="10"/>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row>
    <row r="482" spans="1:31" ht="26.45">
      <c r="A482" s="61" t="s">
        <v>56</v>
      </c>
      <c r="B482" s="24" t="s">
        <v>221</v>
      </c>
      <c r="C482" s="24" t="s">
        <v>222</v>
      </c>
      <c r="D482" s="24" t="s">
        <v>288</v>
      </c>
      <c r="E482" s="24" t="s">
        <v>289</v>
      </c>
      <c r="F482" s="58" t="s">
        <v>61</v>
      </c>
      <c r="G482" s="42" t="s">
        <v>10</v>
      </c>
      <c r="H482" s="26" t="s">
        <v>5</v>
      </c>
      <c r="I482" s="24" t="s">
        <v>6</v>
      </c>
      <c r="J482" s="38" t="s">
        <v>10</v>
      </c>
      <c r="K482" s="53">
        <v>70</v>
      </c>
      <c r="L482" s="70">
        <f t="shared" si="10"/>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row>
    <row r="483" spans="1:31" ht="26.45">
      <c r="A483" s="61" t="s">
        <v>56</v>
      </c>
      <c r="B483" s="24" t="s">
        <v>221</v>
      </c>
      <c r="C483" s="24" t="s">
        <v>222</v>
      </c>
      <c r="D483" s="24" t="s">
        <v>290</v>
      </c>
      <c r="E483" s="24" t="s">
        <v>291</v>
      </c>
      <c r="F483" s="58" t="s">
        <v>61</v>
      </c>
      <c r="G483" s="42" t="s">
        <v>10</v>
      </c>
      <c r="H483" s="26" t="s">
        <v>5</v>
      </c>
      <c r="I483" s="24" t="s">
        <v>12</v>
      </c>
      <c r="J483" s="38" t="s">
        <v>10</v>
      </c>
      <c r="K483" s="53">
        <v>70</v>
      </c>
      <c r="L483" s="70">
        <f t="shared" si="10"/>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row>
    <row r="484" spans="1:31" ht="26.45">
      <c r="A484" s="61" t="s">
        <v>56</v>
      </c>
      <c r="B484" s="24" t="s">
        <v>221</v>
      </c>
      <c r="C484" s="24" t="s">
        <v>222</v>
      </c>
      <c r="D484" s="24" t="s">
        <v>290</v>
      </c>
      <c r="E484" s="24" t="s">
        <v>291</v>
      </c>
      <c r="F484" s="58" t="s">
        <v>61</v>
      </c>
      <c r="G484" s="42" t="s">
        <v>10</v>
      </c>
      <c r="H484" s="26" t="s">
        <v>5</v>
      </c>
      <c r="I484" s="24" t="s">
        <v>9</v>
      </c>
      <c r="J484" s="38" t="s">
        <v>10</v>
      </c>
      <c r="K484" s="53">
        <v>70</v>
      </c>
      <c r="L484" s="70">
        <f t="shared" si="10"/>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row>
    <row r="485" spans="1:31" ht="26.45">
      <c r="A485" s="61" t="s">
        <v>56</v>
      </c>
      <c r="B485" s="24" t="s">
        <v>221</v>
      </c>
      <c r="C485" s="24" t="s">
        <v>222</v>
      </c>
      <c r="D485" s="24" t="s">
        <v>290</v>
      </c>
      <c r="E485" s="24" t="s">
        <v>291</v>
      </c>
      <c r="F485" s="58" t="s">
        <v>61</v>
      </c>
      <c r="G485" s="42" t="s">
        <v>10</v>
      </c>
      <c r="H485" s="26" t="s">
        <v>5</v>
      </c>
      <c r="I485" s="24" t="s">
        <v>6</v>
      </c>
      <c r="J485" s="38" t="s">
        <v>10</v>
      </c>
      <c r="K485" s="53">
        <v>70</v>
      </c>
      <c r="L485" s="70">
        <f t="shared" si="10"/>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row>
    <row r="486" spans="1:31" ht="26.45">
      <c r="A486" s="61" t="s">
        <v>56</v>
      </c>
      <c r="B486" s="24" t="s">
        <v>221</v>
      </c>
      <c r="C486" s="24" t="s">
        <v>222</v>
      </c>
      <c r="D486" s="24" t="s">
        <v>247</v>
      </c>
      <c r="E486" s="24" t="s">
        <v>248</v>
      </c>
      <c r="F486" s="58" t="s">
        <v>61</v>
      </c>
      <c r="G486" s="42" t="s">
        <v>7</v>
      </c>
      <c r="H486" s="26" t="s">
        <v>5</v>
      </c>
      <c r="I486" s="24" t="s">
        <v>12</v>
      </c>
      <c r="J486" s="38" t="s">
        <v>7</v>
      </c>
      <c r="K486" s="53">
        <v>40</v>
      </c>
      <c r="L486" s="70">
        <f t="shared" si="10"/>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row>
    <row r="487" spans="1:31" ht="26.45">
      <c r="A487" s="61" t="s">
        <v>56</v>
      </c>
      <c r="B487" s="24" t="s">
        <v>221</v>
      </c>
      <c r="C487" s="24" t="s">
        <v>222</v>
      </c>
      <c r="D487" s="24" t="s">
        <v>247</v>
      </c>
      <c r="E487" s="24" t="s">
        <v>248</v>
      </c>
      <c r="F487" s="58" t="s">
        <v>61</v>
      </c>
      <c r="G487" s="42" t="s">
        <v>7</v>
      </c>
      <c r="H487" s="26" t="s">
        <v>5</v>
      </c>
      <c r="I487" s="24" t="s">
        <v>9</v>
      </c>
      <c r="J487" s="38" t="s">
        <v>7</v>
      </c>
      <c r="K487" s="53">
        <v>40</v>
      </c>
      <c r="L487" s="70">
        <f t="shared" si="10"/>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row>
    <row r="488" spans="1:31" ht="26.45">
      <c r="A488" s="61" t="s">
        <v>56</v>
      </c>
      <c r="B488" s="24" t="s">
        <v>221</v>
      </c>
      <c r="C488" s="24" t="s">
        <v>222</v>
      </c>
      <c r="D488" s="24" t="s">
        <v>247</v>
      </c>
      <c r="E488" s="24" t="s">
        <v>248</v>
      </c>
      <c r="F488" s="58" t="s">
        <v>61</v>
      </c>
      <c r="G488" s="42" t="s">
        <v>7</v>
      </c>
      <c r="H488" s="26" t="s">
        <v>5</v>
      </c>
      <c r="I488" s="24" t="s">
        <v>6</v>
      </c>
      <c r="J488" s="38" t="s">
        <v>7</v>
      </c>
      <c r="K488" s="53">
        <v>40</v>
      </c>
      <c r="L488" s="70">
        <f t="shared" si="10"/>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row>
    <row r="489" spans="1:31" ht="26.45">
      <c r="A489" s="61" t="s">
        <v>56</v>
      </c>
      <c r="B489" s="24" t="s">
        <v>221</v>
      </c>
      <c r="C489" s="24" t="s">
        <v>222</v>
      </c>
      <c r="D489" s="24" t="s">
        <v>247</v>
      </c>
      <c r="E489" s="24" t="s">
        <v>248</v>
      </c>
      <c r="F489" s="58" t="s">
        <v>61</v>
      </c>
      <c r="G489" s="42" t="s">
        <v>7</v>
      </c>
      <c r="H489" s="26" t="s">
        <v>5</v>
      </c>
      <c r="I489" s="24" t="s">
        <v>12</v>
      </c>
      <c r="J489" s="38" t="s">
        <v>7</v>
      </c>
      <c r="K489" s="53">
        <v>40</v>
      </c>
      <c r="L489" s="70">
        <f t="shared" si="10"/>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row>
    <row r="490" spans="1:31" ht="26.45">
      <c r="A490" s="61" t="s">
        <v>56</v>
      </c>
      <c r="B490" s="24" t="s">
        <v>221</v>
      </c>
      <c r="C490" s="24" t="s">
        <v>222</v>
      </c>
      <c r="D490" s="24" t="s">
        <v>247</v>
      </c>
      <c r="E490" s="24" t="s">
        <v>248</v>
      </c>
      <c r="F490" s="58" t="s">
        <v>61</v>
      </c>
      <c r="G490" s="42" t="s">
        <v>7</v>
      </c>
      <c r="H490" s="26" t="s">
        <v>5</v>
      </c>
      <c r="I490" s="24" t="s">
        <v>9</v>
      </c>
      <c r="J490" s="38" t="s">
        <v>7</v>
      </c>
      <c r="K490" s="53">
        <v>40</v>
      </c>
      <c r="L490" s="70">
        <f t="shared" si="10"/>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row>
    <row r="491" spans="1:31" ht="26.45">
      <c r="A491" s="61" t="s">
        <v>56</v>
      </c>
      <c r="B491" s="24" t="s">
        <v>221</v>
      </c>
      <c r="C491" s="24" t="s">
        <v>222</v>
      </c>
      <c r="D491" s="24" t="s">
        <v>247</v>
      </c>
      <c r="E491" s="24" t="s">
        <v>248</v>
      </c>
      <c r="F491" s="58" t="s">
        <v>61</v>
      </c>
      <c r="G491" s="42" t="s">
        <v>7</v>
      </c>
      <c r="H491" s="26" t="s">
        <v>5</v>
      </c>
      <c r="I491" s="24" t="s">
        <v>6</v>
      </c>
      <c r="J491" s="38" t="s">
        <v>7</v>
      </c>
      <c r="K491" s="53">
        <v>40</v>
      </c>
      <c r="L491" s="70">
        <f t="shared" si="10"/>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row>
    <row r="492" spans="1:31" ht="26.45">
      <c r="A492" s="61" t="s">
        <v>56</v>
      </c>
      <c r="B492" s="24" t="s">
        <v>221</v>
      </c>
      <c r="C492" s="24" t="s">
        <v>222</v>
      </c>
      <c r="D492" s="24" t="s">
        <v>247</v>
      </c>
      <c r="E492" s="24" t="s">
        <v>248</v>
      </c>
      <c r="F492" s="58" t="s">
        <v>61</v>
      </c>
      <c r="G492" s="42" t="s">
        <v>7</v>
      </c>
      <c r="H492" s="26" t="s">
        <v>5</v>
      </c>
      <c r="I492" s="24" t="s">
        <v>12</v>
      </c>
      <c r="J492" s="38" t="s">
        <v>7</v>
      </c>
      <c r="K492" s="53">
        <v>40</v>
      </c>
      <c r="L492" s="70">
        <f t="shared" si="10"/>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row>
    <row r="493" spans="1:31" ht="26.45">
      <c r="A493" s="61" t="s">
        <v>56</v>
      </c>
      <c r="B493" s="24" t="s">
        <v>221</v>
      </c>
      <c r="C493" s="24" t="s">
        <v>222</v>
      </c>
      <c r="D493" s="24" t="s">
        <v>247</v>
      </c>
      <c r="E493" s="24" t="s">
        <v>248</v>
      </c>
      <c r="F493" s="58" t="s">
        <v>61</v>
      </c>
      <c r="G493" s="42" t="s">
        <v>7</v>
      </c>
      <c r="H493" s="26" t="s">
        <v>5</v>
      </c>
      <c r="I493" s="24" t="s">
        <v>9</v>
      </c>
      <c r="J493" s="38" t="s">
        <v>7</v>
      </c>
      <c r="K493" s="53">
        <v>40</v>
      </c>
      <c r="L493" s="70">
        <f t="shared" si="10"/>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row>
    <row r="494" spans="1:31" ht="26.45">
      <c r="A494" s="61" t="s">
        <v>56</v>
      </c>
      <c r="B494" s="24" t="s">
        <v>221</v>
      </c>
      <c r="C494" s="24" t="s">
        <v>222</v>
      </c>
      <c r="D494" s="24" t="s">
        <v>247</v>
      </c>
      <c r="E494" s="24" t="s">
        <v>248</v>
      </c>
      <c r="F494" s="58" t="s">
        <v>61</v>
      </c>
      <c r="G494" s="42" t="s">
        <v>7</v>
      </c>
      <c r="H494" s="26" t="s">
        <v>5</v>
      </c>
      <c r="I494" s="24" t="s">
        <v>6</v>
      </c>
      <c r="J494" s="38" t="s">
        <v>7</v>
      </c>
      <c r="K494" s="53">
        <v>40</v>
      </c>
      <c r="L494" s="70">
        <f t="shared" si="10"/>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row>
    <row r="495" spans="1:31" ht="26.45">
      <c r="A495" s="61" t="s">
        <v>56</v>
      </c>
      <c r="B495" s="24" t="s">
        <v>221</v>
      </c>
      <c r="C495" s="24" t="s">
        <v>222</v>
      </c>
      <c r="D495" s="24" t="s">
        <v>247</v>
      </c>
      <c r="E495" s="24" t="s">
        <v>248</v>
      </c>
      <c r="F495" s="58" t="s">
        <v>61</v>
      </c>
      <c r="G495" s="42" t="s">
        <v>7</v>
      </c>
      <c r="H495" s="26" t="s">
        <v>5</v>
      </c>
      <c r="I495" s="24" t="s">
        <v>9</v>
      </c>
      <c r="J495" s="38" t="s">
        <v>7</v>
      </c>
      <c r="K495" s="53">
        <v>40</v>
      </c>
      <c r="L495" s="70">
        <f t="shared" si="10"/>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row>
    <row r="496" spans="1:31" ht="26.45">
      <c r="A496" s="61" t="s">
        <v>56</v>
      </c>
      <c r="B496" s="24" t="s">
        <v>221</v>
      </c>
      <c r="C496" s="24" t="s">
        <v>222</v>
      </c>
      <c r="D496" s="24" t="s">
        <v>247</v>
      </c>
      <c r="E496" s="24" t="s">
        <v>248</v>
      </c>
      <c r="F496" s="58" t="s">
        <v>61</v>
      </c>
      <c r="G496" s="42" t="s">
        <v>7</v>
      </c>
      <c r="H496" s="26" t="s">
        <v>5</v>
      </c>
      <c r="I496" s="24" t="s">
        <v>6</v>
      </c>
      <c r="J496" s="38" t="s">
        <v>7</v>
      </c>
      <c r="K496" s="53">
        <v>40</v>
      </c>
      <c r="L496" s="70">
        <f t="shared" si="10"/>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row>
    <row r="497" spans="1:31" ht="26.45">
      <c r="A497" s="61" t="s">
        <v>56</v>
      </c>
      <c r="B497" s="24" t="s">
        <v>221</v>
      </c>
      <c r="C497" s="24" t="s">
        <v>222</v>
      </c>
      <c r="D497" s="24" t="s">
        <v>247</v>
      </c>
      <c r="E497" s="24" t="s">
        <v>248</v>
      </c>
      <c r="F497" s="58" t="s">
        <v>61</v>
      </c>
      <c r="G497" s="42" t="s">
        <v>7</v>
      </c>
      <c r="H497" s="26" t="s">
        <v>5</v>
      </c>
      <c r="I497" s="24" t="s">
        <v>12</v>
      </c>
      <c r="J497" s="38" t="s">
        <v>7</v>
      </c>
      <c r="K497" s="53">
        <v>40</v>
      </c>
      <c r="L497" s="70">
        <f t="shared" si="10"/>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row>
    <row r="498" spans="1:31" ht="26.45">
      <c r="A498" s="61" t="s">
        <v>56</v>
      </c>
      <c r="B498" s="24" t="s">
        <v>221</v>
      </c>
      <c r="C498" s="24" t="s">
        <v>222</v>
      </c>
      <c r="D498" s="24" t="s">
        <v>247</v>
      </c>
      <c r="E498" s="24" t="s">
        <v>248</v>
      </c>
      <c r="F498" s="58" t="s">
        <v>61</v>
      </c>
      <c r="G498" s="42" t="s">
        <v>7</v>
      </c>
      <c r="H498" s="26" t="s">
        <v>5</v>
      </c>
      <c r="I498" s="24" t="s">
        <v>9</v>
      </c>
      <c r="J498" s="38" t="s">
        <v>7</v>
      </c>
      <c r="K498" s="53">
        <v>40</v>
      </c>
      <c r="L498" s="70">
        <f t="shared" si="10"/>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row>
    <row r="499" spans="1:31" ht="26.45">
      <c r="A499" s="61" t="s">
        <v>56</v>
      </c>
      <c r="B499" s="24" t="s">
        <v>221</v>
      </c>
      <c r="C499" s="24" t="s">
        <v>222</v>
      </c>
      <c r="D499" s="24" t="s">
        <v>292</v>
      </c>
      <c r="E499" s="24" t="s">
        <v>293</v>
      </c>
      <c r="F499" s="58" t="s">
        <v>61</v>
      </c>
      <c r="G499" s="42" t="s">
        <v>7</v>
      </c>
      <c r="H499" s="26" t="s">
        <v>5</v>
      </c>
      <c r="I499" s="24" t="s">
        <v>12</v>
      </c>
      <c r="J499" s="24" t="s">
        <v>7</v>
      </c>
      <c r="K499" s="27">
        <v>40</v>
      </c>
      <c r="L499" s="70">
        <f t="shared" si="10"/>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row>
    <row r="500" spans="1:31" ht="26.45">
      <c r="A500" s="61" t="s">
        <v>56</v>
      </c>
      <c r="B500" s="24" t="s">
        <v>221</v>
      </c>
      <c r="C500" s="24" t="s">
        <v>222</v>
      </c>
      <c r="D500" s="24" t="s">
        <v>292</v>
      </c>
      <c r="E500" s="24" t="s">
        <v>293</v>
      </c>
      <c r="F500" s="58" t="s">
        <v>61</v>
      </c>
      <c r="G500" s="42" t="s">
        <v>7</v>
      </c>
      <c r="H500" s="26" t="s">
        <v>5</v>
      </c>
      <c r="I500" s="24" t="s">
        <v>6</v>
      </c>
      <c r="J500" s="24" t="s">
        <v>7</v>
      </c>
      <c r="K500" s="27">
        <v>40</v>
      </c>
      <c r="L500" s="70">
        <f t="shared" si="10"/>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row>
    <row r="501" spans="1:31" ht="26.45">
      <c r="A501" s="61" t="s">
        <v>56</v>
      </c>
      <c r="B501" s="24" t="s">
        <v>221</v>
      </c>
      <c r="C501" s="24" t="s">
        <v>222</v>
      </c>
      <c r="D501" s="24" t="s">
        <v>292</v>
      </c>
      <c r="E501" s="24" t="s">
        <v>293</v>
      </c>
      <c r="F501" s="58" t="s">
        <v>61</v>
      </c>
      <c r="G501" s="42" t="s">
        <v>7</v>
      </c>
      <c r="H501" s="26" t="s">
        <v>5</v>
      </c>
      <c r="I501" s="24" t="s">
        <v>12</v>
      </c>
      <c r="J501" s="24" t="s">
        <v>7</v>
      </c>
      <c r="K501" s="27">
        <v>40</v>
      </c>
      <c r="L501" s="70">
        <f t="shared" si="10"/>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row>
    <row r="502" spans="1:31" ht="49.35" customHeight="1">
      <c r="A502" s="61" t="s">
        <v>56</v>
      </c>
      <c r="B502" s="24" t="s">
        <v>221</v>
      </c>
      <c r="C502" s="24" t="s">
        <v>222</v>
      </c>
      <c r="D502" s="24" t="s">
        <v>292</v>
      </c>
      <c r="E502" s="24" t="s">
        <v>293</v>
      </c>
      <c r="F502" s="58" t="s">
        <v>61</v>
      </c>
      <c r="G502" s="42" t="s">
        <v>7</v>
      </c>
      <c r="H502" s="26" t="s">
        <v>5</v>
      </c>
      <c r="I502" s="24" t="s">
        <v>9</v>
      </c>
      <c r="J502" s="24" t="s">
        <v>7</v>
      </c>
      <c r="K502" s="27">
        <v>40</v>
      </c>
      <c r="L502" s="70">
        <f t="shared" si="10"/>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row>
    <row r="503" spans="1:31" ht="90" customHeight="1">
      <c r="A503" s="61" t="s">
        <v>56</v>
      </c>
      <c r="B503" s="24" t="s">
        <v>221</v>
      </c>
      <c r="C503" s="24" t="s">
        <v>222</v>
      </c>
      <c r="D503" s="24" t="s">
        <v>292</v>
      </c>
      <c r="E503" s="24" t="s">
        <v>293</v>
      </c>
      <c r="F503" s="58" t="s">
        <v>61</v>
      </c>
      <c r="G503" s="42" t="s">
        <v>7</v>
      </c>
      <c r="H503" s="26" t="s">
        <v>5</v>
      </c>
      <c r="I503" s="24" t="s">
        <v>6</v>
      </c>
      <c r="J503" s="24" t="s">
        <v>7</v>
      </c>
      <c r="K503" s="27">
        <v>40</v>
      </c>
      <c r="L503" s="70">
        <f t="shared" si="10"/>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row>
    <row r="504" spans="1:31" ht="49.35" customHeight="1">
      <c r="A504" s="61" t="s">
        <v>56</v>
      </c>
      <c r="B504" s="24" t="s">
        <v>221</v>
      </c>
      <c r="C504" s="24" t="s">
        <v>222</v>
      </c>
      <c r="D504" s="24" t="s">
        <v>292</v>
      </c>
      <c r="E504" s="24" t="s">
        <v>293</v>
      </c>
      <c r="F504" s="58" t="s">
        <v>61</v>
      </c>
      <c r="G504" s="42" t="s">
        <v>7</v>
      </c>
      <c r="H504" s="26" t="s">
        <v>5</v>
      </c>
      <c r="I504" s="24" t="s">
        <v>12</v>
      </c>
      <c r="J504" s="24" t="s">
        <v>7</v>
      </c>
      <c r="K504" s="27">
        <v>40</v>
      </c>
      <c r="L504" s="70">
        <f t="shared" si="10"/>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row>
    <row r="505" spans="1:31" ht="49.35" customHeight="1">
      <c r="A505" s="61" t="s">
        <v>56</v>
      </c>
      <c r="B505" s="24" t="s">
        <v>221</v>
      </c>
      <c r="C505" s="24" t="s">
        <v>222</v>
      </c>
      <c r="D505" s="24" t="s">
        <v>292</v>
      </c>
      <c r="E505" s="24" t="s">
        <v>293</v>
      </c>
      <c r="F505" s="58" t="s">
        <v>61</v>
      </c>
      <c r="G505" s="42" t="s">
        <v>7</v>
      </c>
      <c r="H505" s="26" t="s">
        <v>5</v>
      </c>
      <c r="I505" s="24" t="s">
        <v>9</v>
      </c>
      <c r="J505" s="24" t="s">
        <v>7</v>
      </c>
      <c r="K505" s="27">
        <v>40</v>
      </c>
      <c r="L505" s="70">
        <f t="shared" si="10"/>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row>
    <row r="506" spans="1:31" ht="49.35" customHeight="1">
      <c r="A506" s="61" t="s">
        <v>56</v>
      </c>
      <c r="B506" s="24" t="s">
        <v>221</v>
      </c>
      <c r="C506" s="24" t="s">
        <v>222</v>
      </c>
      <c r="D506" s="24" t="s">
        <v>292</v>
      </c>
      <c r="E506" s="24" t="s">
        <v>293</v>
      </c>
      <c r="F506" s="58" t="s">
        <v>61</v>
      </c>
      <c r="G506" s="42" t="s">
        <v>7</v>
      </c>
      <c r="H506" s="26" t="s">
        <v>5</v>
      </c>
      <c r="I506" s="24" t="s">
        <v>6</v>
      </c>
      <c r="J506" s="24" t="s">
        <v>7</v>
      </c>
      <c r="K506" s="27">
        <v>40</v>
      </c>
      <c r="L506" s="70">
        <f t="shared" si="10"/>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row>
    <row r="507" spans="1:31" ht="49.35" hidden="1" customHeight="1">
      <c r="A507" s="61" t="s">
        <v>56</v>
      </c>
      <c r="B507" s="24" t="s">
        <v>57</v>
      </c>
      <c r="C507" s="24" t="s">
        <v>58</v>
      </c>
      <c r="D507" s="45" t="s">
        <v>182</v>
      </c>
      <c r="E507" s="45" t="s">
        <v>183</v>
      </c>
      <c r="F507" s="58" t="s">
        <v>61</v>
      </c>
      <c r="G507" s="42" t="s">
        <v>10</v>
      </c>
      <c r="H507" s="26" t="s">
        <v>8</v>
      </c>
      <c r="I507" s="24" t="s">
        <v>12</v>
      </c>
      <c r="J507" s="24" t="s">
        <v>10</v>
      </c>
      <c r="K507" s="27">
        <v>70</v>
      </c>
      <c r="L507" s="70">
        <f t="shared" si="10"/>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row>
    <row r="508" spans="1:31" ht="49.35" hidden="1" customHeight="1">
      <c r="A508" s="61" t="s">
        <v>56</v>
      </c>
      <c r="B508" s="24" t="s">
        <v>57</v>
      </c>
      <c r="C508" s="24" t="s">
        <v>58</v>
      </c>
      <c r="D508" s="45" t="s">
        <v>182</v>
      </c>
      <c r="E508" s="45" t="s">
        <v>183</v>
      </c>
      <c r="F508" s="58" t="s">
        <v>61</v>
      </c>
      <c r="G508" s="42" t="s">
        <v>10</v>
      </c>
      <c r="H508" s="26" t="s">
        <v>8</v>
      </c>
      <c r="I508" s="24" t="s">
        <v>9</v>
      </c>
      <c r="J508" s="24" t="s">
        <v>10</v>
      </c>
      <c r="K508" s="27">
        <v>70</v>
      </c>
      <c r="L508" s="70">
        <f t="shared" si="10"/>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row>
    <row r="509" spans="1:31" ht="49.35" hidden="1" customHeight="1">
      <c r="A509" s="61" t="s">
        <v>56</v>
      </c>
      <c r="B509" s="24" t="s">
        <v>57</v>
      </c>
      <c r="C509" s="24" t="s">
        <v>58</v>
      </c>
      <c r="D509" s="45" t="s">
        <v>182</v>
      </c>
      <c r="E509" s="45" t="s">
        <v>183</v>
      </c>
      <c r="F509" s="58" t="s">
        <v>61</v>
      </c>
      <c r="G509" s="42" t="s">
        <v>10</v>
      </c>
      <c r="H509" s="26" t="s">
        <v>8</v>
      </c>
      <c r="I509" s="24" t="s">
        <v>6</v>
      </c>
      <c r="J509" s="24" t="s">
        <v>10</v>
      </c>
      <c r="K509" s="27">
        <v>70</v>
      </c>
      <c r="L509" s="70">
        <f t="shared" si="10"/>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row>
    <row r="510" spans="1:31" ht="49.35" hidden="1" customHeight="1">
      <c r="A510" s="61" t="s">
        <v>56</v>
      </c>
      <c r="B510" s="24" t="s">
        <v>57</v>
      </c>
      <c r="C510" s="24" t="s">
        <v>58</v>
      </c>
      <c r="D510" s="45" t="s">
        <v>182</v>
      </c>
      <c r="E510" s="45" t="s">
        <v>183</v>
      </c>
      <c r="F510" s="58" t="s">
        <v>61</v>
      </c>
      <c r="G510" s="42" t="s">
        <v>10</v>
      </c>
      <c r="H510" s="26" t="s">
        <v>8</v>
      </c>
      <c r="I510" s="24" t="s">
        <v>12</v>
      </c>
      <c r="J510" s="24" t="s">
        <v>10</v>
      </c>
      <c r="K510" s="27">
        <v>70</v>
      </c>
      <c r="L510" s="70">
        <f t="shared" si="10"/>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row>
    <row r="511" spans="1:31" ht="49.35" hidden="1" customHeight="1">
      <c r="A511" s="61" t="s">
        <v>56</v>
      </c>
      <c r="B511" s="24" t="s">
        <v>57</v>
      </c>
      <c r="C511" s="24" t="s">
        <v>58</v>
      </c>
      <c r="D511" s="45" t="s">
        <v>182</v>
      </c>
      <c r="E511" s="45" t="s">
        <v>183</v>
      </c>
      <c r="F511" s="58" t="s">
        <v>61</v>
      </c>
      <c r="G511" s="42" t="s">
        <v>10</v>
      </c>
      <c r="H511" s="26" t="s">
        <v>8</v>
      </c>
      <c r="I511" s="24" t="s">
        <v>9</v>
      </c>
      <c r="J511" s="24" t="s">
        <v>10</v>
      </c>
      <c r="K511" s="27">
        <v>70</v>
      </c>
      <c r="L511" s="70">
        <f t="shared" si="10"/>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row>
    <row r="512" spans="1:31" ht="49.35" hidden="1" customHeight="1">
      <c r="A512" s="61" t="s">
        <v>56</v>
      </c>
      <c r="B512" s="24" t="s">
        <v>57</v>
      </c>
      <c r="C512" s="24" t="s">
        <v>58</v>
      </c>
      <c r="D512" s="45" t="s">
        <v>182</v>
      </c>
      <c r="E512" s="45" t="s">
        <v>183</v>
      </c>
      <c r="F512" s="58" t="s">
        <v>61</v>
      </c>
      <c r="G512" s="42" t="s">
        <v>10</v>
      </c>
      <c r="H512" s="26" t="s">
        <v>8</v>
      </c>
      <c r="I512" s="24" t="s">
        <v>6</v>
      </c>
      <c r="J512" s="24" t="s">
        <v>10</v>
      </c>
      <c r="K512" s="27">
        <v>70</v>
      </c>
      <c r="L512" s="70">
        <f t="shared" si="10"/>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row>
    <row r="513" spans="1:31" ht="49.35" hidden="1" customHeight="1">
      <c r="A513" s="61" t="s">
        <v>56</v>
      </c>
      <c r="B513" s="24" t="s">
        <v>57</v>
      </c>
      <c r="C513" s="24" t="s">
        <v>58</v>
      </c>
      <c r="D513" s="45" t="s">
        <v>182</v>
      </c>
      <c r="E513" s="45" t="s">
        <v>183</v>
      </c>
      <c r="F513" s="58" t="s">
        <v>61</v>
      </c>
      <c r="G513" s="42" t="s">
        <v>10</v>
      </c>
      <c r="H513" s="26" t="s">
        <v>8</v>
      </c>
      <c r="I513" s="24" t="s">
        <v>12</v>
      </c>
      <c r="J513" s="24" t="s">
        <v>10</v>
      </c>
      <c r="K513" s="27">
        <v>70</v>
      </c>
      <c r="L513" s="70">
        <f t="shared" si="10"/>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row>
    <row r="514" spans="1:31" ht="49.35" hidden="1" customHeight="1">
      <c r="A514" s="61" t="s">
        <v>56</v>
      </c>
      <c r="B514" s="24" t="s">
        <v>57</v>
      </c>
      <c r="C514" s="24" t="s">
        <v>58</v>
      </c>
      <c r="D514" s="45" t="s">
        <v>182</v>
      </c>
      <c r="E514" s="45" t="s">
        <v>183</v>
      </c>
      <c r="F514" s="58" t="s">
        <v>61</v>
      </c>
      <c r="G514" s="42" t="s">
        <v>10</v>
      </c>
      <c r="H514" s="26" t="s">
        <v>8</v>
      </c>
      <c r="I514" s="24" t="s">
        <v>12</v>
      </c>
      <c r="J514" s="24" t="s">
        <v>10</v>
      </c>
      <c r="K514" s="27">
        <v>70</v>
      </c>
      <c r="L514" s="70">
        <f t="shared" si="10"/>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row>
    <row r="515" spans="1:31" ht="49.35" hidden="1" customHeight="1">
      <c r="A515" s="61" t="s">
        <v>56</v>
      </c>
      <c r="B515" s="24" t="s">
        <v>57</v>
      </c>
      <c r="C515" s="24" t="s">
        <v>58</v>
      </c>
      <c r="D515" s="45" t="s">
        <v>182</v>
      </c>
      <c r="E515" s="45" t="s">
        <v>183</v>
      </c>
      <c r="F515" s="58" t="s">
        <v>61</v>
      </c>
      <c r="G515" s="42" t="s">
        <v>10</v>
      </c>
      <c r="H515" s="26" t="s">
        <v>8</v>
      </c>
      <c r="I515" s="24" t="s">
        <v>9</v>
      </c>
      <c r="J515" s="24" t="s">
        <v>10</v>
      </c>
      <c r="K515" s="27">
        <v>70</v>
      </c>
      <c r="L515" s="70">
        <f t="shared" ref="L515:L578" si="11">(($N515/2.39)/115)*1000</f>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row>
    <row r="516" spans="1:31" ht="49.35" hidden="1" customHeight="1">
      <c r="A516" s="61" t="s">
        <v>56</v>
      </c>
      <c r="B516" s="24" t="s">
        <v>57</v>
      </c>
      <c r="C516" s="24" t="s">
        <v>58</v>
      </c>
      <c r="D516" s="45" t="s">
        <v>182</v>
      </c>
      <c r="E516" s="45" t="s">
        <v>183</v>
      </c>
      <c r="F516" s="58" t="s">
        <v>61</v>
      </c>
      <c r="G516" s="42" t="s">
        <v>10</v>
      </c>
      <c r="H516" s="26" t="s">
        <v>8</v>
      </c>
      <c r="I516" s="24" t="s">
        <v>12</v>
      </c>
      <c r="J516" s="24" t="s">
        <v>10</v>
      </c>
      <c r="K516" s="27">
        <v>70</v>
      </c>
      <c r="L516" s="70">
        <f t="shared" si="11"/>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row>
    <row r="517" spans="1:31" ht="49.35" hidden="1" customHeight="1">
      <c r="A517" s="61" t="s">
        <v>56</v>
      </c>
      <c r="B517" s="24" t="s">
        <v>57</v>
      </c>
      <c r="C517" s="24" t="s">
        <v>58</v>
      </c>
      <c r="D517" s="45" t="s">
        <v>182</v>
      </c>
      <c r="E517" s="45" t="s">
        <v>183</v>
      </c>
      <c r="F517" s="58" t="s">
        <v>61</v>
      </c>
      <c r="G517" s="42" t="s">
        <v>10</v>
      </c>
      <c r="H517" s="26" t="s">
        <v>11</v>
      </c>
      <c r="I517" s="24" t="s">
        <v>12</v>
      </c>
      <c r="J517" s="38" t="s">
        <v>10</v>
      </c>
      <c r="K517" s="53">
        <v>70</v>
      </c>
      <c r="L517" s="70">
        <f t="shared" si="11"/>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row>
    <row r="518" spans="1:31" ht="49.35" hidden="1" customHeight="1">
      <c r="A518" s="61" t="s">
        <v>56</v>
      </c>
      <c r="B518" s="24" t="s">
        <v>57</v>
      </c>
      <c r="C518" s="24" t="s">
        <v>58</v>
      </c>
      <c r="D518" s="45" t="s">
        <v>182</v>
      </c>
      <c r="E518" s="45" t="s">
        <v>183</v>
      </c>
      <c r="F518" s="58" t="s">
        <v>61</v>
      </c>
      <c r="G518" s="42" t="s">
        <v>10</v>
      </c>
      <c r="H518" s="26" t="s">
        <v>11</v>
      </c>
      <c r="I518" s="24" t="s">
        <v>9</v>
      </c>
      <c r="J518" s="38" t="s">
        <v>10</v>
      </c>
      <c r="K518" s="53">
        <v>70</v>
      </c>
      <c r="L518" s="70">
        <f t="shared" si="11"/>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row>
    <row r="519" spans="1:31" ht="49.35" hidden="1" customHeight="1">
      <c r="A519" s="61" t="s">
        <v>56</v>
      </c>
      <c r="B519" s="24" t="s">
        <v>57</v>
      </c>
      <c r="C519" s="24" t="s">
        <v>58</v>
      </c>
      <c r="D519" s="45" t="s">
        <v>182</v>
      </c>
      <c r="E519" s="45" t="s">
        <v>183</v>
      </c>
      <c r="F519" s="58" t="s">
        <v>61</v>
      </c>
      <c r="G519" s="42" t="s">
        <v>10</v>
      </c>
      <c r="H519" s="26" t="s">
        <v>11</v>
      </c>
      <c r="I519" s="24" t="s">
        <v>6</v>
      </c>
      <c r="J519" s="38" t="s">
        <v>10</v>
      </c>
      <c r="K519" s="53">
        <v>70</v>
      </c>
      <c r="L519" s="70">
        <f t="shared" si="11"/>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row>
    <row r="520" spans="1:31" ht="49.35" hidden="1" customHeight="1">
      <c r="A520" s="61" t="s">
        <v>56</v>
      </c>
      <c r="B520" s="24" t="s">
        <v>57</v>
      </c>
      <c r="C520" s="24" t="s">
        <v>58</v>
      </c>
      <c r="D520" s="45" t="s">
        <v>182</v>
      </c>
      <c r="E520" s="45" t="s">
        <v>183</v>
      </c>
      <c r="F520" s="58" t="s">
        <v>61</v>
      </c>
      <c r="G520" s="42" t="s">
        <v>10</v>
      </c>
      <c r="H520" s="26" t="s">
        <v>11</v>
      </c>
      <c r="I520" s="24" t="s">
        <v>12</v>
      </c>
      <c r="J520" s="38" t="s">
        <v>10</v>
      </c>
      <c r="K520" s="53">
        <v>70</v>
      </c>
      <c r="L520" s="70">
        <f t="shared" si="11"/>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row>
    <row r="521" spans="1:31" ht="49.35" hidden="1" customHeight="1">
      <c r="A521" s="61" t="s">
        <v>56</v>
      </c>
      <c r="B521" s="24" t="s">
        <v>57</v>
      </c>
      <c r="C521" s="24" t="s">
        <v>58</v>
      </c>
      <c r="D521" s="45" t="s">
        <v>182</v>
      </c>
      <c r="E521" s="45" t="s">
        <v>183</v>
      </c>
      <c r="F521" s="58" t="s">
        <v>61</v>
      </c>
      <c r="G521" s="42" t="s">
        <v>10</v>
      </c>
      <c r="H521" s="26" t="s">
        <v>11</v>
      </c>
      <c r="I521" s="24" t="s">
        <v>9</v>
      </c>
      <c r="J521" s="38" t="s">
        <v>10</v>
      </c>
      <c r="K521" s="53">
        <v>70</v>
      </c>
      <c r="L521" s="70">
        <f t="shared" si="11"/>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row>
    <row r="522" spans="1:31" ht="49.35" hidden="1" customHeight="1">
      <c r="A522" s="61" t="s">
        <v>56</v>
      </c>
      <c r="B522" s="24" t="s">
        <v>57</v>
      </c>
      <c r="C522" s="24" t="s">
        <v>58</v>
      </c>
      <c r="D522" s="45" t="s">
        <v>182</v>
      </c>
      <c r="E522" s="45" t="s">
        <v>183</v>
      </c>
      <c r="F522" s="58" t="s">
        <v>61</v>
      </c>
      <c r="G522" s="42" t="s">
        <v>10</v>
      </c>
      <c r="H522" s="26" t="s">
        <v>11</v>
      </c>
      <c r="I522" s="24" t="s">
        <v>6</v>
      </c>
      <c r="J522" s="38" t="s">
        <v>10</v>
      </c>
      <c r="K522" s="53">
        <v>70</v>
      </c>
      <c r="L522" s="70">
        <f t="shared" si="11"/>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row>
    <row r="523" spans="1:31" ht="49.35" hidden="1" customHeight="1">
      <c r="A523" s="61" t="s">
        <v>56</v>
      </c>
      <c r="B523" s="24" t="s">
        <v>57</v>
      </c>
      <c r="C523" s="24" t="s">
        <v>58</v>
      </c>
      <c r="D523" s="45" t="s">
        <v>182</v>
      </c>
      <c r="E523" s="45" t="s">
        <v>183</v>
      </c>
      <c r="F523" s="58" t="s">
        <v>61</v>
      </c>
      <c r="G523" s="42" t="s">
        <v>10</v>
      </c>
      <c r="H523" s="26" t="s">
        <v>11</v>
      </c>
      <c r="I523" s="24" t="s">
        <v>12</v>
      </c>
      <c r="J523" s="38" t="s">
        <v>10</v>
      </c>
      <c r="K523" s="53">
        <v>70</v>
      </c>
      <c r="L523" s="70">
        <f t="shared" si="11"/>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row>
    <row r="524" spans="1:31" ht="49.35" hidden="1" customHeight="1">
      <c r="A524" s="61" t="s">
        <v>56</v>
      </c>
      <c r="B524" s="24" t="s">
        <v>57</v>
      </c>
      <c r="C524" s="24" t="s">
        <v>58</v>
      </c>
      <c r="D524" s="45" t="s">
        <v>182</v>
      </c>
      <c r="E524" s="45" t="s">
        <v>183</v>
      </c>
      <c r="F524" s="58" t="s">
        <v>61</v>
      </c>
      <c r="G524" s="42" t="s">
        <v>10</v>
      </c>
      <c r="H524" s="26" t="s">
        <v>11</v>
      </c>
      <c r="I524" s="24" t="s">
        <v>9</v>
      </c>
      <c r="J524" s="38" t="s">
        <v>10</v>
      </c>
      <c r="K524" s="53">
        <v>70</v>
      </c>
      <c r="L524" s="70">
        <f t="shared" si="11"/>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row>
    <row r="525" spans="1:31" ht="49.35" hidden="1" customHeight="1">
      <c r="A525" s="61" t="s">
        <v>56</v>
      </c>
      <c r="B525" s="24" t="s">
        <v>57</v>
      </c>
      <c r="C525" s="24" t="s">
        <v>58</v>
      </c>
      <c r="D525" s="45" t="s">
        <v>182</v>
      </c>
      <c r="E525" s="45" t="s">
        <v>183</v>
      </c>
      <c r="F525" s="58" t="s">
        <v>61</v>
      </c>
      <c r="G525" s="42" t="s">
        <v>10</v>
      </c>
      <c r="H525" s="26" t="s">
        <v>11</v>
      </c>
      <c r="I525" s="24" t="s">
        <v>6</v>
      </c>
      <c r="J525" s="38" t="s">
        <v>10</v>
      </c>
      <c r="K525" s="53">
        <v>70</v>
      </c>
      <c r="L525" s="70">
        <f t="shared" si="11"/>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row>
    <row r="526" spans="1:31" ht="49.35" hidden="1" customHeight="1">
      <c r="A526" s="61" t="s">
        <v>56</v>
      </c>
      <c r="B526" s="24" t="s">
        <v>57</v>
      </c>
      <c r="C526" s="24" t="s">
        <v>58</v>
      </c>
      <c r="D526" s="45" t="s">
        <v>182</v>
      </c>
      <c r="E526" s="45" t="s">
        <v>183</v>
      </c>
      <c r="F526" s="58" t="s">
        <v>61</v>
      </c>
      <c r="G526" s="42" t="s">
        <v>10</v>
      </c>
      <c r="H526" s="26" t="s">
        <v>11</v>
      </c>
      <c r="I526" s="24" t="s">
        <v>12</v>
      </c>
      <c r="J526" s="38" t="s">
        <v>10</v>
      </c>
      <c r="K526" s="53">
        <v>70</v>
      </c>
      <c r="L526" s="70">
        <f t="shared" si="11"/>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row>
    <row r="527" spans="1:31" ht="49.35" hidden="1" customHeight="1">
      <c r="A527" s="61" t="s">
        <v>56</v>
      </c>
      <c r="B527" s="24" t="s">
        <v>57</v>
      </c>
      <c r="C527" s="24" t="s">
        <v>58</v>
      </c>
      <c r="D527" s="45" t="s">
        <v>182</v>
      </c>
      <c r="E527" s="45" t="s">
        <v>183</v>
      </c>
      <c r="F527" s="58" t="s">
        <v>61</v>
      </c>
      <c r="G527" s="42" t="s">
        <v>10</v>
      </c>
      <c r="H527" s="26" t="s">
        <v>11</v>
      </c>
      <c r="I527" s="24" t="s">
        <v>9</v>
      </c>
      <c r="J527" s="38" t="s">
        <v>10</v>
      </c>
      <c r="K527" s="53">
        <v>70</v>
      </c>
      <c r="L527" s="70">
        <f t="shared" si="11"/>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row>
    <row r="528" spans="1:31" ht="49.35" hidden="1" customHeight="1">
      <c r="A528" s="61" t="s">
        <v>56</v>
      </c>
      <c r="B528" s="24" t="s">
        <v>57</v>
      </c>
      <c r="C528" s="24" t="s">
        <v>58</v>
      </c>
      <c r="D528" s="45" t="s">
        <v>182</v>
      </c>
      <c r="E528" s="45" t="s">
        <v>183</v>
      </c>
      <c r="F528" s="58" t="s">
        <v>61</v>
      </c>
      <c r="G528" s="42" t="s">
        <v>10</v>
      </c>
      <c r="H528" s="26" t="s">
        <v>11</v>
      </c>
      <c r="I528" s="24" t="s">
        <v>6</v>
      </c>
      <c r="J528" s="38" t="s">
        <v>10</v>
      </c>
      <c r="K528" s="53">
        <v>70</v>
      </c>
      <c r="L528" s="70">
        <f t="shared" si="11"/>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row>
    <row r="529" spans="1:31" ht="49.35" customHeight="1">
      <c r="A529" s="61" t="s">
        <v>56</v>
      </c>
      <c r="B529" s="24" t="s">
        <v>221</v>
      </c>
      <c r="C529" s="24" t="s">
        <v>222</v>
      </c>
      <c r="D529" s="24" t="s">
        <v>292</v>
      </c>
      <c r="E529" s="24" t="s">
        <v>293</v>
      </c>
      <c r="F529" s="58" t="s">
        <v>61</v>
      </c>
      <c r="G529" s="42" t="s">
        <v>7</v>
      </c>
      <c r="H529" s="26" t="s">
        <v>5</v>
      </c>
      <c r="I529" s="24" t="s">
        <v>12</v>
      </c>
      <c r="J529" s="38" t="s">
        <v>7</v>
      </c>
      <c r="K529" s="53">
        <v>40</v>
      </c>
      <c r="L529" s="70">
        <f t="shared" si="11"/>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row>
    <row r="530" spans="1:31" ht="49.35" customHeight="1">
      <c r="A530" s="61" t="s">
        <v>56</v>
      </c>
      <c r="B530" s="24" t="s">
        <v>221</v>
      </c>
      <c r="C530" s="24" t="s">
        <v>222</v>
      </c>
      <c r="D530" s="24" t="s">
        <v>292</v>
      </c>
      <c r="E530" s="24" t="s">
        <v>293</v>
      </c>
      <c r="F530" s="58" t="s">
        <v>61</v>
      </c>
      <c r="G530" s="42" t="s">
        <v>7</v>
      </c>
      <c r="H530" s="26" t="s">
        <v>5</v>
      </c>
      <c r="I530" s="24" t="s">
        <v>9</v>
      </c>
      <c r="J530" s="38" t="s">
        <v>7</v>
      </c>
      <c r="K530" s="53">
        <v>40</v>
      </c>
      <c r="L530" s="70">
        <f t="shared" si="11"/>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row>
    <row r="531" spans="1:31" ht="49.35" customHeight="1">
      <c r="A531" s="61" t="s">
        <v>56</v>
      </c>
      <c r="B531" s="24" t="s">
        <v>221</v>
      </c>
      <c r="C531" s="24" t="s">
        <v>222</v>
      </c>
      <c r="D531" s="24" t="s">
        <v>292</v>
      </c>
      <c r="E531" s="24" t="s">
        <v>293</v>
      </c>
      <c r="F531" s="58" t="s">
        <v>61</v>
      </c>
      <c r="G531" s="42" t="s">
        <v>7</v>
      </c>
      <c r="H531" s="26" t="s">
        <v>5</v>
      </c>
      <c r="I531" s="24" t="s">
        <v>6</v>
      </c>
      <c r="J531" s="38" t="s">
        <v>7</v>
      </c>
      <c r="K531" s="53">
        <v>40</v>
      </c>
      <c r="L531" s="70">
        <f t="shared" si="11"/>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row>
    <row r="532" spans="1:31" ht="49.35" customHeight="1">
      <c r="A532" s="61" t="s">
        <v>56</v>
      </c>
      <c r="B532" s="24" t="s">
        <v>221</v>
      </c>
      <c r="C532" s="24" t="s">
        <v>222</v>
      </c>
      <c r="D532" s="24" t="s">
        <v>294</v>
      </c>
      <c r="E532" s="24" t="s">
        <v>295</v>
      </c>
      <c r="F532" s="58" t="s">
        <v>61</v>
      </c>
      <c r="G532" s="42" t="s">
        <v>10</v>
      </c>
      <c r="H532" s="26" t="s">
        <v>5</v>
      </c>
      <c r="I532" s="24" t="s">
        <v>12</v>
      </c>
      <c r="J532" s="38" t="s">
        <v>10</v>
      </c>
      <c r="K532" s="53">
        <v>70</v>
      </c>
      <c r="L532" s="70">
        <f t="shared" si="11"/>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row>
    <row r="533" spans="1:31" ht="49.35" customHeight="1">
      <c r="A533" s="61" t="s">
        <v>56</v>
      </c>
      <c r="B533" s="24" t="s">
        <v>221</v>
      </c>
      <c r="C533" s="24" t="s">
        <v>222</v>
      </c>
      <c r="D533" s="24" t="s">
        <v>294</v>
      </c>
      <c r="E533" s="24" t="s">
        <v>295</v>
      </c>
      <c r="F533" s="58" t="s">
        <v>61</v>
      </c>
      <c r="G533" s="42" t="s">
        <v>10</v>
      </c>
      <c r="H533" s="26" t="s">
        <v>5</v>
      </c>
      <c r="I533" s="24" t="s">
        <v>9</v>
      </c>
      <c r="J533" s="38" t="s">
        <v>10</v>
      </c>
      <c r="K533" s="53">
        <v>70</v>
      </c>
      <c r="L533" s="70">
        <f t="shared" si="11"/>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row>
    <row r="534" spans="1:31" ht="49.35" customHeight="1">
      <c r="A534" s="61" t="s">
        <v>56</v>
      </c>
      <c r="B534" s="24" t="s">
        <v>221</v>
      </c>
      <c r="C534" s="24" t="s">
        <v>222</v>
      </c>
      <c r="D534" s="24" t="s">
        <v>294</v>
      </c>
      <c r="E534" s="24" t="s">
        <v>295</v>
      </c>
      <c r="F534" s="58" t="s">
        <v>61</v>
      </c>
      <c r="G534" s="42" t="s">
        <v>10</v>
      </c>
      <c r="H534" s="26" t="s">
        <v>5</v>
      </c>
      <c r="I534" s="24" t="s">
        <v>6</v>
      </c>
      <c r="J534" s="38" t="s">
        <v>10</v>
      </c>
      <c r="K534" s="53">
        <v>70</v>
      </c>
      <c r="L534" s="70">
        <f t="shared" si="11"/>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row>
    <row r="535" spans="1:31" ht="49.35" customHeight="1">
      <c r="A535" s="61" t="s">
        <v>56</v>
      </c>
      <c r="B535" s="24" t="s">
        <v>221</v>
      </c>
      <c r="C535" s="24" t="s">
        <v>222</v>
      </c>
      <c r="D535" s="24" t="s">
        <v>296</v>
      </c>
      <c r="E535" s="24" t="s">
        <v>297</v>
      </c>
      <c r="F535" s="58" t="s">
        <v>61</v>
      </c>
      <c r="G535" s="42" t="s">
        <v>10</v>
      </c>
      <c r="H535" s="26" t="s">
        <v>5</v>
      </c>
      <c r="I535" s="24" t="s">
        <v>12</v>
      </c>
      <c r="J535" s="38" t="s">
        <v>10</v>
      </c>
      <c r="K535" s="53">
        <v>70</v>
      </c>
      <c r="L535" s="70">
        <f t="shared" si="11"/>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row>
    <row r="536" spans="1:31" ht="49.35" customHeight="1">
      <c r="A536" s="61" t="s">
        <v>56</v>
      </c>
      <c r="B536" s="24" t="s">
        <v>221</v>
      </c>
      <c r="C536" s="24" t="s">
        <v>222</v>
      </c>
      <c r="D536" s="24" t="s">
        <v>296</v>
      </c>
      <c r="E536" s="24" t="s">
        <v>297</v>
      </c>
      <c r="F536" s="58" t="s">
        <v>61</v>
      </c>
      <c r="G536" s="42" t="s">
        <v>10</v>
      </c>
      <c r="H536" s="26" t="s">
        <v>5</v>
      </c>
      <c r="I536" s="24" t="s">
        <v>9</v>
      </c>
      <c r="J536" s="38" t="s">
        <v>10</v>
      </c>
      <c r="K536" s="53">
        <v>70</v>
      </c>
      <c r="L536" s="70">
        <f t="shared" si="11"/>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row>
    <row r="537" spans="1:31" ht="49.35" customHeight="1">
      <c r="A537" s="61" t="s">
        <v>56</v>
      </c>
      <c r="B537" s="24" t="s">
        <v>221</v>
      </c>
      <c r="C537" s="24" t="s">
        <v>222</v>
      </c>
      <c r="D537" s="24" t="s">
        <v>296</v>
      </c>
      <c r="E537" s="24" t="s">
        <v>297</v>
      </c>
      <c r="F537" s="58" t="s">
        <v>61</v>
      </c>
      <c r="G537" s="42" t="s">
        <v>10</v>
      </c>
      <c r="H537" s="26" t="s">
        <v>5</v>
      </c>
      <c r="I537" s="24" t="s">
        <v>6</v>
      </c>
      <c r="J537" s="38" t="s">
        <v>10</v>
      </c>
      <c r="K537" s="53">
        <v>70</v>
      </c>
      <c r="L537" s="70">
        <f t="shared" si="11"/>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row>
    <row r="538" spans="1:31" ht="49.35" customHeight="1">
      <c r="A538" s="56" t="s">
        <v>56</v>
      </c>
      <c r="B538" s="24" t="s">
        <v>221</v>
      </c>
      <c r="C538" s="24" t="s">
        <v>222</v>
      </c>
      <c r="D538" s="24" t="s">
        <v>298</v>
      </c>
      <c r="E538" s="24" t="s">
        <v>299</v>
      </c>
      <c r="F538" s="25" t="s">
        <v>300</v>
      </c>
      <c r="G538" s="42" t="s">
        <v>10</v>
      </c>
      <c r="H538" s="26" t="s">
        <v>5</v>
      </c>
      <c r="I538" s="24" t="s">
        <v>12</v>
      </c>
      <c r="J538" s="38" t="s">
        <v>10</v>
      </c>
      <c r="K538" s="53">
        <v>70</v>
      </c>
      <c r="L538" s="70">
        <f t="shared" si="11"/>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row>
    <row r="539" spans="1:31" ht="49.35" customHeight="1">
      <c r="A539" s="61" t="s">
        <v>56</v>
      </c>
      <c r="B539" s="24" t="s">
        <v>221</v>
      </c>
      <c r="C539" s="24" t="s">
        <v>222</v>
      </c>
      <c r="D539" s="24" t="s">
        <v>302</v>
      </c>
      <c r="E539" s="24" t="s">
        <v>303</v>
      </c>
      <c r="F539" s="58" t="s">
        <v>61</v>
      </c>
      <c r="G539" s="42" t="s">
        <v>10</v>
      </c>
      <c r="H539" s="26" t="s">
        <v>5</v>
      </c>
      <c r="I539" s="24" t="s">
        <v>12</v>
      </c>
      <c r="J539" s="38" t="s">
        <v>10</v>
      </c>
      <c r="K539" s="53">
        <v>70</v>
      </c>
      <c r="L539" s="70">
        <f t="shared" si="11"/>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row>
    <row r="540" spans="1:31" ht="49.35" customHeight="1">
      <c r="A540" s="61" t="s">
        <v>56</v>
      </c>
      <c r="B540" s="24" t="s">
        <v>221</v>
      </c>
      <c r="C540" s="24" t="s">
        <v>222</v>
      </c>
      <c r="D540" s="24" t="s">
        <v>302</v>
      </c>
      <c r="E540" s="24" t="s">
        <v>303</v>
      </c>
      <c r="F540" s="58" t="s">
        <v>61</v>
      </c>
      <c r="G540" s="42" t="s">
        <v>10</v>
      </c>
      <c r="H540" s="26" t="s">
        <v>5</v>
      </c>
      <c r="I540" s="24" t="s">
        <v>9</v>
      </c>
      <c r="J540" s="38" t="s">
        <v>10</v>
      </c>
      <c r="K540" s="53">
        <v>70</v>
      </c>
      <c r="L540" s="70">
        <f t="shared" si="11"/>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row>
    <row r="541" spans="1:31" ht="49.35" customHeight="1">
      <c r="A541" s="61" t="s">
        <v>56</v>
      </c>
      <c r="B541" s="24" t="s">
        <v>221</v>
      </c>
      <c r="C541" s="24" t="s">
        <v>222</v>
      </c>
      <c r="D541" s="24" t="s">
        <v>302</v>
      </c>
      <c r="E541" s="24" t="s">
        <v>303</v>
      </c>
      <c r="F541" s="58" t="s">
        <v>61</v>
      </c>
      <c r="G541" s="42" t="s">
        <v>10</v>
      </c>
      <c r="H541" s="26" t="s">
        <v>5</v>
      </c>
      <c r="I541" s="24" t="s">
        <v>6</v>
      </c>
      <c r="J541" s="38" t="s">
        <v>10</v>
      </c>
      <c r="K541" s="53">
        <v>70</v>
      </c>
      <c r="L541" s="70">
        <f t="shared" si="11"/>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row>
    <row r="542" spans="1:31" ht="49.35" customHeight="1">
      <c r="A542" s="61" t="s">
        <v>56</v>
      </c>
      <c r="B542" s="24" t="s">
        <v>221</v>
      </c>
      <c r="C542" s="24" t="s">
        <v>222</v>
      </c>
      <c r="D542" s="24" t="s">
        <v>305</v>
      </c>
      <c r="E542" s="24" t="s">
        <v>306</v>
      </c>
      <c r="F542" s="58" t="s">
        <v>61</v>
      </c>
      <c r="G542" s="42" t="s">
        <v>10</v>
      </c>
      <c r="H542" s="26" t="s">
        <v>5</v>
      </c>
      <c r="I542" s="24" t="s">
        <v>12</v>
      </c>
      <c r="J542" s="38" t="s">
        <v>10</v>
      </c>
      <c r="K542" s="53">
        <v>70</v>
      </c>
      <c r="L542" s="70">
        <f t="shared" si="11"/>
        <v>0</v>
      </c>
      <c r="M542" s="24">
        <v>2.5</v>
      </c>
      <c r="N542" s="43" t="s">
        <v>70</v>
      </c>
      <c r="O542" s="43" t="s">
        <v>383</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row>
    <row r="543" spans="1:31" ht="49.35" customHeight="1">
      <c r="A543" s="61" t="s">
        <v>56</v>
      </c>
      <c r="B543" s="24" t="s">
        <v>221</v>
      </c>
      <c r="C543" s="24" t="s">
        <v>222</v>
      </c>
      <c r="D543" s="24" t="s">
        <v>305</v>
      </c>
      <c r="E543" s="24" t="s">
        <v>306</v>
      </c>
      <c r="F543" s="58" t="s">
        <v>61</v>
      </c>
      <c r="G543" s="42" t="s">
        <v>10</v>
      </c>
      <c r="H543" s="26" t="s">
        <v>5</v>
      </c>
      <c r="I543" s="24" t="s">
        <v>9</v>
      </c>
      <c r="J543" s="38" t="s">
        <v>7</v>
      </c>
      <c r="K543" s="53">
        <v>60</v>
      </c>
      <c r="L543" s="70">
        <f t="shared" si="11"/>
        <v>0</v>
      </c>
      <c r="M543" s="24">
        <v>2.5</v>
      </c>
      <c r="N543" s="43" t="s">
        <v>70</v>
      </c>
      <c r="O543" s="43" t="s">
        <v>383</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row>
    <row r="544" spans="1:31" ht="49.35" hidden="1" customHeight="1">
      <c r="A544" s="61" t="s">
        <v>56</v>
      </c>
      <c r="B544" s="24" t="s">
        <v>57</v>
      </c>
      <c r="C544" s="24" t="s">
        <v>58</v>
      </c>
      <c r="D544" s="45" t="s">
        <v>59</v>
      </c>
      <c r="E544" s="45" t="s">
        <v>60</v>
      </c>
      <c r="F544" s="58" t="s">
        <v>61</v>
      </c>
      <c r="G544" s="42" t="s">
        <v>10</v>
      </c>
      <c r="H544" s="26" t="s">
        <v>8</v>
      </c>
      <c r="I544" s="24" t="s">
        <v>12</v>
      </c>
      <c r="J544" s="38" t="s">
        <v>10</v>
      </c>
      <c r="K544" s="53">
        <v>70</v>
      </c>
      <c r="L544" s="70">
        <f t="shared" si="11"/>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row>
    <row r="545" spans="1:31" ht="49.35" hidden="1" customHeight="1">
      <c r="A545" s="61" t="s">
        <v>56</v>
      </c>
      <c r="B545" s="24" t="s">
        <v>57</v>
      </c>
      <c r="C545" s="24" t="s">
        <v>58</v>
      </c>
      <c r="D545" s="45" t="s">
        <v>59</v>
      </c>
      <c r="E545" s="45" t="s">
        <v>60</v>
      </c>
      <c r="F545" s="58" t="s">
        <v>61</v>
      </c>
      <c r="G545" s="42" t="s">
        <v>10</v>
      </c>
      <c r="H545" s="26" t="s">
        <v>8</v>
      </c>
      <c r="I545" s="24" t="s">
        <v>9</v>
      </c>
      <c r="J545" s="38" t="s">
        <v>10</v>
      </c>
      <c r="K545" s="53">
        <v>70</v>
      </c>
      <c r="L545" s="70">
        <f t="shared" si="11"/>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row>
    <row r="546" spans="1:31" ht="49.35" hidden="1" customHeight="1">
      <c r="A546" s="61" t="s">
        <v>56</v>
      </c>
      <c r="B546" s="24" t="s">
        <v>57</v>
      </c>
      <c r="C546" s="24" t="s">
        <v>58</v>
      </c>
      <c r="D546" s="45" t="s">
        <v>59</v>
      </c>
      <c r="E546" s="45" t="s">
        <v>60</v>
      </c>
      <c r="F546" s="58" t="s">
        <v>61</v>
      </c>
      <c r="G546" s="42" t="s">
        <v>10</v>
      </c>
      <c r="H546" s="26" t="s">
        <v>8</v>
      </c>
      <c r="I546" s="24" t="s">
        <v>6</v>
      </c>
      <c r="J546" s="38" t="s">
        <v>10</v>
      </c>
      <c r="K546" s="53">
        <v>70</v>
      </c>
      <c r="L546" s="70">
        <f t="shared" si="11"/>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row>
    <row r="547" spans="1:31" ht="56.65" hidden="1" customHeight="1">
      <c r="A547" s="61" t="s">
        <v>56</v>
      </c>
      <c r="B547" s="24" t="s">
        <v>57</v>
      </c>
      <c r="C547" s="24" t="s">
        <v>58</v>
      </c>
      <c r="D547" s="45" t="s">
        <v>59</v>
      </c>
      <c r="E547" s="45" t="s">
        <v>60</v>
      </c>
      <c r="F547" s="58" t="s">
        <v>61</v>
      </c>
      <c r="G547" s="42" t="s">
        <v>10</v>
      </c>
      <c r="H547" s="26" t="s">
        <v>8</v>
      </c>
      <c r="I547" s="24" t="s">
        <v>12</v>
      </c>
      <c r="J547" s="24" t="s">
        <v>10</v>
      </c>
      <c r="K547" s="27">
        <v>70</v>
      </c>
      <c r="L547" s="70">
        <f t="shared" si="11"/>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row>
    <row r="548" spans="1:31" ht="247.35" hidden="1" customHeight="1">
      <c r="A548" s="61" t="s">
        <v>56</v>
      </c>
      <c r="B548" s="24" t="s">
        <v>57</v>
      </c>
      <c r="C548" s="24" t="s">
        <v>58</v>
      </c>
      <c r="D548" s="45" t="s">
        <v>59</v>
      </c>
      <c r="E548" s="45" t="s">
        <v>60</v>
      </c>
      <c r="F548" s="58" t="s">
        <v>61</v>
      </c>
      <c r="G548" s="42" t="s">
        <v>10</v>
      </c>
      <c r="H548" s="26" t="s">
        <v>8</v>
      </c>
      <c r="I548" s="24" t="s">
        <v>9</v>
      </c>
      <c r="J548" s="24" t="s">
        <v>10</v>
      </c>
      <c r="K548" s="27">
        <v>70</v>
      </c>
      <c r="L548" s="70">
        <f t="shared" si="11"/>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row>
    <row r="549" spans="1:31" ht="248.65" hidden="1" customHeight="1">
      <c r="A549" s="61" t="s">
        <v>56</v>
      </c>
      <c r="B549" s="24" t="s">
        <v>57</v>
      </c>
      <c r="C549" s="24" t="s">
        <v>58</v>
      </c>
      <c r="D549" s="45" t="s">
        <v>59</v>
      </c>
      <c r="E549" s="45" t="s">
        <v>60</v>
      </c>
      <c r="F549" s="58" t="s">
        <v>61</v>
      </c>
      <c r="G549" s="42" t="s">
        <v>10</v>
      </c>
      <c r="H549" s="26" t="s">
        <v>8</v>
      </c>
      <c r="I549" s="24" t="s">
        <v>6</v>
      </c>
      <c r="J549" s="24" t="s">
        <v>10</v>
      </c>
      <c r="K549" s="27">
        <v>70</v>
      </c>
      <c r="L549" s="70">
        <f t="shared" si="11"/>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row>
    <row r="550" spans="1:31" ht="105.6" hidden="1">
      <c r="A550" s="61" t="s">
        <v>56</v>
      </c>
      <c r="B550" s="24" t="s">
        <v>57</v>
      </c>
      <c r="C550" s="24" t="s">
        <v>58</v>
      </c>
      <c r="D550" s="45" t="s">
        <v>59</v>
      </c>
      <c r="E550" s="45" t="s">
        <v>60</v>
      </c>
      <c r="F550" s="58" t="s">
        <v>61</v>
      </c>
      <c r="G550" s="42" t="s">
        <v>10</v>
      </c>
      <c r="H550" s="26" t="s">
        <v>8</v>
      </c>
      <c r="I550" s="24" t="s">
        <v>12</v>
      </c>
      <c r="J550" s="24" t="s">
        <v>10</v>
      </c>
      <c r="K550" s="27">
        <v>70</v>
      </c>
      <c r="L550" s="70">
        <f t="shared" si="11"/>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row>
    <row r="551" spans="1:31" ht="105.6" hidden="1">
      <c r="A551" s="61" t="s">
        <v>56</v>
      </c>
      <c r="B551" s="24" t="s">
        <v>57</v>
      </c>
      <c r="C551" s="24" t="s">
        <v>58</v>
      </c>
      <c r="D551" s="45" t="s">
        <v>59</v>
      </c>
      <c r="E551" s="45" t="s">
        <v>60</v>
      </c>
      <c r="F551" s="58" t="s">
        <v>61</v>
      </c>
      <c r="G551" s="42" t="s">
        <v>10</v>
      </c>
      <c r="H551" s="26" t="s">
        <v>8</v>
      </c>
      <c r="I551" s="24" t="s">
        <v>9</v>
      </c>
      <c r="J551" s="24" t="s">
        <v>10</v>
      </c>
      <c r="K551" s="27">
        <v>70</v>
      </c>
      <c r="L551" s="70">
        <f t="shared" si="11"/>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row>
    <row r="552" spans="1:31" ht="105.6" hidden="1">
      <c r="A552" s="61" t="s">
        <v>56</v>
      </c>
      <c r="B552" s="24" t="s">
        <v>57</v>
      </c>
      <c r="C552" s="24" t="s">
        <v>58</v>
      </c>
      <c r="D552" s="45" t="s">
        <v>59</v>
      </c>
      <c r="E552" s="45" t="s">
        <v>60</v>
      </c>
      <c r="F552" s="58" t="s">
        <v>61</v>
      </c>
      <c r="G552" s="42" t="s">
        <v>10</v>
      </c>
      <c r="H552" s="26" t="s">
        <v>8</v>
      </c>
      <c r="I552" s="24" t="s">
        <v>6</v>
      </c>
      <c r="J552" s="24" t="s">
        <v>10</v>
      </c>
      <c r="K552" s="27">
        <v>70</v>
      </c>
      <c r="L552" s="70">
        <f t="shared" si="11"/>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row>
    <row r="553" spans="1:31" ht="105.6" hidden="1">
      <c r="A553" s="61" t="s">
        <v>56</v>
      </c>
      <c r="B553" s="24" t="s">
        <v>57</v>
      </c>
      <c r="C553" s="24" t="s">
        <v>58</v>
      </c>
      <c r="D553" s="45" t="s">
        <v>59</v>
      </c>
      <c r="E553" s="45" t="s">
        <v>60</v>
      </c>
      <c r="F553" s="58" t="s">
        <v>61</v>
      </c>
      <c r="G553" s="42" t="s">
        <v>10</v>
      </c>
      <c r="H553" s="26" t="s">
        <v>8</v>
      </c>
      <c r="I553" s="24" t="s">
        <v>12</v>
      </c>
      <c r="J553" s="24" t="s">
        <v>10</v>
      </c>
      <c r="K553" s="27">
        <v>70</v>
      </c>
      <c r="L553" s="70">
        <f t="shared" si="11"/>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row>
    <row r="554" spans="1:31" ht="105.6" hidden="1">
      <c r="A554" s="61" t="s">
        <v>56</v>
      </c>
      <c r="B554" s="24" t="s">
        <v>57</v>
      </c>
      <c r="C554" s="24" t="s">
        <v>58</v>
      </c>
      <c r="D554" s="45" t="s">
        <v>59</v>
      </c>
      <c r="E554" s="45" t="s">
        <v>60</v>
      </c>
      <c r="F554" s="58" t="s">
        <v>61</v>
      </c>
      <c r="G554" s="42" t="s">
        <v>10</v>
      </c>
      <c r="H554" s="26" t="s">
        <v>8</v>
      </c>
      <c r="I554" s="24" t="s">
        <v>9</v>
      </c>
      <c r="J554" s="24" t="s">
        <v>10</v>
      </c>
      <c r="K554" s="27">
        <v>70</v>
      </c>
      <c r="L554" s="70">
        <f t="shared" si="11"/>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row>
    <row r="555" spans="1:31" ht="105.6" hidden="1">
      <c r="A555" s="61" t="s">
        <v>56</v>
      </c>
      <c r="B555" s="24" t="s">
        <v>57</v>
      </c>
      <c r="C555" s="24" t="s">
        <v>58</v>
      </c>
      <c r="D555" s="45" t="s">
        <v>59</v>
      </c>
      <c r="E555" s="45" t="s">
        <v>60</v>
      </c>
      <c r="F555" s="58" t="s">
        <v>61</v>
      </c>
      <c r="G555" s="42" t="s">
        <v>10</v>
      </c>
      <c r="H555" s="26" t="s">
        <v>8</v>
      </c>
      <c r="I555" s="24" t="s">
        <v>6</v>
      </c>
      <c r="J555" s="24" t="s">
        <v>10</v>
      </c>
      <c r="K555" s="27">
        <v>70</v>
      </c>
      <c r="L555" s="70">
        <f t="shared" si="11"/>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row>
    <row r="556" spans="1:31" ht="105.6" hidden="1">
      <c r="A556" s="61" t="s">
        <v>56</v>
      </c>
      <c r="B556" s="24" t="s">
        <v>57</v>
      </c>
      <c r="C556" s="24" t="s">
        <v>58</v>
      </c>
      <c r="D556" s="45" t="s">
        <v>59</v>
      </c>
      <c r="E556" s="45" t="s">
        <v>60</v>
      </c>
      <c r="F556" s="58" t="s">
        <v>61</v>
      </c>
      <c r="G556" s="42" t="s">
        <v>10</v>
      </c>
      <c r="H556" s="26" t="s">
        <v>11</v>
      </c>
      <c r="I556" s="24" t="s">
        <v>12</v>
      </c>
      <c r="J556" s="24" t="s">
        <v>10</v>
      </c>
      <c r="K556" s="27">
        <v>70</v>
      </c>
      <c r="L556" s="70">
        <f t="shared" si="11"/>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row>
    <row r="557" spans="1:31" ht="194.65" hidden="1" customHeight="1">
      <c r="A557" s="61" t="s">
        <v>56</v>
      </c>
      <c r="B557" s="24" t="s">
        <v>57</v>
      </c>
      <c r="C557" s="24" t="s">
        <v>58</v>
      </c>
      <c r="D557" s="45" t="s">
        <v>59</v>
      </c>
      <c r="E557" s="45" t="s">
        <v>60</v>
      </c>
      <c r="F557" s="58" t="s">
        <v>61</v>
      </c>
      <c r="G557" s="42" t="s">
        <v>10</v>
      </c>
      <c r="H557" s="26" t="s">
        <v>11</v>
      </c>
      <c r="I557" s="24" t="s">
        <v>9</v>
      </c>
      <c r="J557" s="24" t="s">
        <v>10</v>
      </c>
      <c r="K557" s="27">
        <v>70</v>
      </c>
      <c r="L557" s="70">
        <f t="shared" si="11"/>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row>
    <row r="558" spans="1:31" ht="105.6" hidden="1">
      <c r="A558" s="61" t="s">
        <v>56</v>
      </c>
      <c r="B558" s="24" t="s">
        <v>57</v>
      </c>
      <c r="C558" s="24" t="s">
        <v>58</v>
      </c>
      <c r="D558" s="45" t="s">
        <v>59</v>
      </c>
      <c r="E558" s="45" t="s">
        <v>60</v>
      </c>
      <c r="F558" s="58" t="s">
        <v>61</v>
      </c>
      <c r="G558" s="42" t="s">
        <v>10</v>
      </c>
      <c r="H558" s="26" t="s">
        <v>11</v>
      </c>
      <c r="I558" s="24" t="s">
        <v>6</v>
      </c>
      <c r="J558" s="24" t="s">
        <v>10</v>
      </c>
      <c r="K558" s="27">
        <v>70</v>
      </c>
      <c r="L558" s="70">
        <f t="shared" si="11"/>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row>
    <row r="559" spans="1:31" ht="191.65" hidden="1" customHeight="1">
      <c r="A559" s="61" t="s">
        <v>56</v>
      </c>
      <c r="B559" s="24" t="s">
        <v>57</v>
      </c>
      <c r="C559" s="24" t="s">
        <v>58</v>
      </c>
      <c r="D559" s="45" t="s">
        <v>59</v>
      </c>
      <c r="E559" s="45" t="s">
        <v>60</v>
      </c>
      <c r="F559" s="58" t="s">
        <v>61</v>
      </c>
      <c r="G559" s="42" t="s">
        <v>10</v>
      </c>
      <c r="H559" s="26" t="s">
        <v>11</v>
      </c>
      <c r="I559" s="24" t="s">
        <v>12</v>
      </c>
      <c r="J559" s="24" t="s">
        <v>10</v>
      </c>
      <c r="K559" s="27">
        <v>70</v>
      </c>
      <c r="L559" s="70">
        <f t="shared" si="11"/>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row>
    <row r="560" spans="1:31" ht="105.6" hidden="1">
      <c r="A560" s="61" t="s">
        <v>56</v>
      </c>
      <c r="B560" s="24" t="s">
        <v>57</v>
      </c>
      <c r="C560" s="24" t="s">
        <v>58</v>
      </c>
      <c r="D560" s="45" t="s">
        <v>59</v>
      </c>
      <c r="E560" s="45" t="s">
        <v>60</v>
      </c>
      <c r="F560" s="58" t="s">
        <v>61</v>
      </c>
      <c r="G560" s="42" t="s">
        <v>10</v>
      </c>
      <c r="H560" s="26" t="s">
        <v>11</v>
      </c>
      <c r="I560" s="24" t="s">
        <v>9</v>
      </c>
      <c r="J560" s="24" t="s">
        <v>10</v>
      </c>
      <c r="K560" s="27">
        <v>70</v>
      </c>
      <c r="L560" s="70">
        <f t="shared" si="11"/>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row>
    <row r="561" spans="1:31" ht="105.6" hidden="1">
      <c r="A561" s="61" t="s">
        <v>56</v>
      </c>
      <c r="B561" s="24" t="s">
        <v>57</v>
      </c>
      <c r="C561" s="24" t="s">
        <v>58</v>
      </c>
      <c r="D561" s="45" t="s">
        <v>59</v>
      </c>
      <c r="E561" s="45" t="s">
        <v>60</v>
      </c>
      <c r="F561" s="58" t="s">
        <v>61</v>
      </c>
      <c r="G561" s="42" t="s">
        <v>10</v>
      </c>
      <c r="H561" s="26" t="s">
        <v>11</v>
      </c>
      <c r="I561" s="24" t="s">
        <v>6</v>
      </c>
      <c r="J561" s="24" t="s">
        <v>10</v>
      </c>
      <c r="K561" s="27">
        <v>70</v>
      </c>
      <c r="L561" s="70">
        <f t="shared" si="11"/>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row>
    <row r="562" spans="1:31" ht="105.6" hidden="1">
      <c r="A562" s="61" t="s">
        <v>56</v>
      </c>
      <c r="B562" s="24" t="s">
        <v>57</v>
      </c>
      <c r="C562" s="24" t="s">
        <v>58</v>
      </c>
      <c r="D562" s="45" t="s">
        <v>59</v>
      </c>
      <c r="E562" s="45" t="s">
        <v>60</v>
      </c>
      <c r="F562" s="58" t="s">
        <v>61</v>
      </c>
      <c r="G562" s="42" t="s">
        <v>10</v>
      </c>
      <c r="H562" s="26" t="s">
        <v>11</v>
      </c>
      <c r="I562" s="24" t="s">
        <v>12</v>
      </c>
      <c r="J562" s="24" t="s">
        <v>10</v>
      </c>
      <c r="K562" s="27">
        <v>70</v>
      </c>
      <c r="L562" s="70">
        <f t="shared" si="11"/>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row>
    <row r="563" spans="1:31" ht="105.6" hidden="1">
      <c r="A563" s="61" t="s">
        <v>56</v>
      </c>
      <c r="B563" s="24" t="s">
        <v>57</v>
      </c>
      <c r="C563" s="24" t="s">
        <v>58</v>
      </c>
      <c r="D563" s="45" t="s">
        <v>59</v>
      </c>
      <c r="E563" s="45" t="s">
        <v>60</v>
      </c>
      <c r="F563" s="58" t="s">
        <v>61</v>
      </c>
      <c r="G563" s="42" t="s">
        <v>10</v>
      </c>
      <c r="H563" s="26" t="s">
        <v>11</v>
      </c>
      <c r="I563" s="24" t="s">
        <v>9</v>
      </c>
      <c r="J563" s="24" t="s">
        <v>10</v>
      </c>
      <c r="K563" s="27">
        <v>70</v>
      </c>
      <c r="L563" s="70">
        <f t="shared" si="11"/>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row>
    <row r="564" spans="1:31" ht="105.6" hidden="1">
      <c r="A564" s="61" t="s">
        <v>56</v>
      </c>
      <c r="B564" s="24" t="s">
        <v>57</v>
      </c>
      <c r="C564" s="24" t="s">
        <v>58</v>
      </c>
      <c r="D564" s="45" t="s">
        <v>59</v>
      </c>
      <c r="E564" s="45" t="s">
        <v>60</v>
      </c>
      <c r="F564" s="58" t="s">
        <v>61</v>
      </c>
      <c r="G564" s="42" t="s">
        <v>10</v>
      </c>
      <c r="H564" s="26" t="s">
        <v>11</v>
      </c>
      <c r="I564" s="24" t="s">
        <v>6</v>
      </c>
      <c r="J564" s="24" t="s">
        <v>10</v>
      </c>
      <c r="K564" s="27">
        <v>70</v>
      </c>
      <c r="L564" s="70">
        <f t="shared" si="11"/>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row>
    <row r="565" spans="1:31" ht="105.6" hidden="1">
      <c r="A565" s="61" t="s">
        <v>56</v>
      </c>
      <c r="B565" s="24" t="s">
        <v>57</v>
      </c>
      <c r="C565" s="24" t="s">
        <v>58</v>
      </c>
      <c r="D565" s="45" t="s">
        <v>59</v>
      </c>
      <c r="E565" s="45" t="s">
        <v>60</v>
      </c>
      <c r="F565" s="58" t="s">
        <v>61</v>
      </c>
      <c r="G565" s="42" t="s">
        <v>10</v>
      </c>
      <c r="H565" s="26" t="s">
        <v>11</v>
      </c>
      <c r="I565" s="24" t="s">
        <v>12</v>
      </c>
      <c r="J565" s="24" t="s">
        <v>10</v>
      </c>
      <c r="K565" s="27">
        <v>70</v>
      </c>
      <c r="L565" s="70">
        <f t="shared" si="11"/>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row>
    <row r="566" spans="1:31" ht="105.6" hidden="1">
      <c r="A566" s="61" t="s">
        <v>56</v>
      </c>
      <c r="B566" s="24" t="s">
        <v>57</v>
      </c>
      <c r="C566" s="24" t="s">
        <v>58</v>
      </c>
      <c r="D566" s="45" t="s">
        <v>59</v>
      </c>
      <c r="E566" s="45" t="s">
        <v>60</v>
      </c>
      <c r="F566" s="58" t="s">
        <v>61</v>
      </c>
      <c r="G566" s="42" t="s">
        <v>10</v>
      </c>
      <c r="H566" s="26" t="s">
        <v>11</v>
      </c>
      <c r="I566" s="24" t="s">
        <v>9</v>
      </c>
      <c r="J566" s="24" t="s">
        <v>10</v>
      </c>
      <c r="K566" s="27">
        <v>70</v>
      </c>
      <c r="L566" s="70">
        <f t="shared" si="11"/>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row>
    <row r="567" spans="1:31" ht="105.6" hidden="1">
      <c r="A567" s="61" t="s">
        <v>56</v>
      </c>
      <c r="B567" s="24" t="s">
        <v>57</v>
      </c>
      <c r="C567" s="24" t="s">
        <v>58</v>
      </c>
      <c r="D567" s="45" t="s">
        <v>59</v>
      </c>
      <c r="E567" s="45" t="s">
        <v>60</v>
      </c>
      <c r="F567" s="58" t="s">
        <v>61</v>
      </c>
      <c r="G567" s="42" t="s">
        <v>10</v>
      </c>
      <c r="H567" s="26" t="s">
        <v>11</v>
      </c>
      <c r="I567" s="24" t="s">
        <v>6</v>
      </c>
      <c r="J567" s="24" t="s">
        <v>10</v>
      </c>
      <c r="K567" s="27">
        <v>70</v>
      </c>
      <c r="L567" s="70">
        <f t="shared" si="11"/>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row>
    <row r="568" spans="1:31" ht="105.6" hidden="1">
      <c r="A568" s="61" t="s">
        <v>56</v>
      </c>
      <c r="B568" s="24" t="s">
        <v>57</v>
      </c>
      <c r="C568" s="24" t="s">
        <v>58</v>
      </c>
      <c r="D568" s="45" t="s">
        <v>59</v>
      </c>
      <c r="E568" s="45" t="s">
        <v>60</v>
      </c>
      <c r="F568" s="58" t="s">
        <v>61</v>
      </c>
      <c r="G568" s="42" t="s">
        <v>10</v>
      </c>
      <c r="H568" s="26" t="s">
        <v>11</v>
      </c>
      <c r="I568" s="24" t="s">
        <v>9</v>
      </c>
      <c r="J568" s="24" t="s">
        <v>10</v>
      </c>
      <c r="K568" s="27">
        <v>70</v>
      </c>
      <c r="L568" s="70">
        <f t="shared" si="11"/>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row>
    <row r="569" spans="1:31" ht="26.45">
      <c r="A569" s="61" t="s">
        <v>56</v>
      </c>
      <c r="B569" s="24" t="s">
        <v>221</v>
      </c>
      <c r="C569" s="24" t="s">
        <v>222</v>
      </c>
      <c r="D569" s="24" t="s">
        <v>305</v>
      </c>
      <c r="E569" s="24" t="s">
        <v>306</v>
      </c>
      <c r="F569" s="58" t="s">
        <v>61</v>
      </c>
      <c r="G569" s="42" t="s">
        <v>10</v>
      </c>
      <c r="H569" s="26" t="s">
        <v>5</v>
      </c>
      <c r="I569" s="24" t="s">
        <v>6</v>
      </c>
      <c r="J569" s="24" t="s">
        <v>7</v>
      </c>
      <c r="K569" s="27">
        <v>50</v>
      </c>
      <c r="L569" s="70">
        <f t="shared" si="11"/>
        <v>0</v>
      </c>
      <c r="M569" s="24">
        <v>2.5</v>
      </c>
      <c r="N569" s="43" t="s">
        <v>70</v>
      </c>
      <c r="O569" s="43" t="s">
        <v>383</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row>
    <row r="570" spans="1:31" ht="26.45">
      <c r="A570" s="61" t="s">
        <v>56</v>
      </c>
      <c r="B570" s="24" t="s">
        <v>221</v>
      </c>
      <c r="C570" s="24" t="s">
        <v>222</v>
      </c>
      <c r="D570" s="24" t="s">
        <v>305</v>
      </c>
      <c r="E570" s="24" t="s">
        <v>306</v>
      </c>
      <c r="F570" s="58" t="s">
        <v>61</v>
      </c>
      <c r="G570" s="42" t="s">
        <v>10</v>
      </c>
      <c r="H570" s="26" t="s">
        <v>5</v>
      </c>
      <c r="I570" s="24" t="s">
        <v>12</v>
      </c>
      <c r="J570" s="38" t="s">
        <v>10</v>
      </c>
      <c r="K570" s="53">
        <v>70</v>
      </c>
      <c r="L570" s="70">
        <f t="shared" si="11"/>
        <v>0</v>
      </c>
      <c r="M570" s="24">
        <v>10</v>
      </c>
      <c r="N570" s="43" t="s">
        <v>70</v>
      </c>
      <c r="O570" s="43" t="s">
        <v>383</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row>
    <row r="571" spans="1:31" ht="26.45">
      <c r="A571" s="61" t="s">
        <v>56</v>
      </c>
      <c r="B571" s="24" t="s">
        <v>221</v>
      </c>
      <c r="C571" s="24" t="s">
        <v>222</v>
      </c>
      <c r="D571" s="24" t="s">
        <v>305</v>
      </c>
      <c r="E571" s="24" t="s">
        <v>306</v>
      </c>
      <c r="F571" s="58" t="s">
        <v>61</v>
      </c>
      <c r="G571" s="42" t="s">
        <v>10</v>
      </c>
      <c r="H571" s="26" t="s">
        <v>5</v>
      </c>
      <c r="I571" s="24" t="s">
        <v>9</v>
      </c>
      <c r="J571" s="38" t="s">
        <v>7</v>
      </c>
      <c r="K571" s="53">
        <v>60</v>
      </c>
      <c r="L571" s="70">
        <f t="shared" si="11"/>
        <v>0</v>
      </c>
      <c r="M571" s="24">
        <v>10</v>
      </c>
      <c r="N571" s="43" t="s">
        <v>70</v>
      </c>
      <c r="O571" s="43" t="s">
        <v>383</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row>
    <row r="572" spans="1:31" ht="26.45">
      <c r="A572" s="61" t="s">
        <v>56</v>
      </c>
      <c r="B572" s="24" t="s">
        <v>221</v>
      </c>
      <c r="C572" s="24" t="s">
        <v>222</v>
      </c>
      <c r="D572" s="24" t="s">
        <v>305</v>
      </c>
      <c r="E572" s="24" t="s">
        <v>306</v>
      </c>
      <c r="F572" s="58" t="s">
        <v>61</v>
      </c>
      <c r="G572" s="42" t="s">
        <v>10</v>
      </c>
      <c r="H572" s="26" t="s">
        <v>5</v>
      </c>
      <c r="I572" s="24" t="s">
        <v>6</v>
      </c>
      <c r="J572" s="38" t="s">
        <v>7</v>
      </c>
      <c r="K572" s="53">
        <v>50</v>
      </c>
      <c r="L572" s="70">
        <f t="shared" si="11"/>
        <v>0</v>
      </c>
      <c r="M572" s="24">
        <v>10</v>
      </c>
      <c r="N572" s="43" t="s">
        <v>70</v>
      </c>
      <c r="O572" s="43" t="s">
        <v>383</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row>
    <row r="573" spans="1:31" ht="39.6">
      <c r="A573" s="61" t="s">
        <v>56</v>
      </c>
      <c r="B573" s="24" t="s">
        <v>221</v>
      </c>
      <c r="C573" s="24" t="s">
        <v>222</v>
      </c>
      <c r="D573" s="24" t="s">
        <v>310</v>
      </c>
      <c r="E573" s="24" t="s">
        <v>311</v>
      </c>
      <c r="F573" s="58" t="s">
        <v>61</v>
      </c>
      <c r="G573" s="42" t="s">
        <v>10</v>
      </c>
      <c r="H573" s="26" t="s">
        <v>5</v>
      </c>
      <c r="I573" s="24" t="s">
        <v>12</v>
      </c>
      <c r="J573" s="38" t="s">
        <v>10</v>
      </c>
      <c r="K573" s="53">
        <v>70</v>
      </c>
      <c r="L573" s="70">
        <f t="shared" si="11"/>
        <v>0</v>
      </c>
      <c r="M573" s="24">
        <v>0</v>
      </c>
      <c r="N573" s="43" t="s">
        <v>70</v>
      </c>
      <c r="O573" s="43" t="s">
        <v>312</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row>
    <row r="574" spans="1:31" ht="39.6">
      <c r="A574" s="61" t="s">
        <v>56</v>
      </c>
      <c r="B574" s="24" t="s">
        <v>221</v>
      </c>
      <c r="C574" s="24" t="s">
        <v>222</v>
      </c>
      <c r="D574" s="24" t="s">
        <v>310</v>
      </c>
      <c r="E574" s="24" t="s">
        <v>311</v>
      </c>
      <c r="F574" s="58" t="s">
        <v>61</v>
      </c>
      <c r="G574" s="42" t="s">
        <v>10</v>
      </c>
      <c r="H574" s="26" t="s">
        <v>5</v>
      </c>
      <c r="I574" s="24" t="s">
        <v>9</v>
      </c>
      <c r="J574" s="38" t="s">
        <v>10</v>
      </c>
      <c r="K574" s="53">
        <v>70</v>
      </c>
      <c r="L574" s="70">
        <f t="shared" si="11"/>
        <v>0</v>
      </c>
      <c r="M574" s="24">
        <v>0</v>
      </c>
      <c r="N574" s="43" t="s">
        <v>70</v>
      </c>
      <c r="O574" s="43" t="s">
        <v>312</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row>
    <row r="575" spans="1:31" ht="39.6">
      <c r="A575" s="61" t="s">
        <v>56</v>
      </c>
      <c r="B575" s="24" t="s">
        <v>221</v>
      </c>
      <c r="C575" s="24" t="s">
        <v>222</v>
      </c>
      <c r="D575" s="24" t="s">
        <v>310</v>
      </c>
      <c r="E575" s="24" t="s">
        <v>311</v>
      </c>
      <c r="F575" s="58" t="s">
        <v>61</v>
      </c>
      <c r="G575" s="42" t="s">
        <v>10</v>
      </c>
      <c r="H575" s="26" t="s">
        <v>5</v>
      </c>
      <c r="I575" s="24" t="s">
        <v>6</v>
      </c>
      <c r="J575" s="38" t="s">
        <v>10</v>
      </c>
      <c r="K575" s="53">
        <v>70</v>
      </c>
      <c r="L575" s="70">
        <f t="shared" si="11"/>
        <v>0</v>
      </c>
      <c r="M575" s="24">
        <v>0</v>
      </c>
      <c r="N575" s="43" t="s">
        <v>70</v>
      </c>
      <c r="O575" s="43" t="s">
        <v>312</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row>
    <row r="576" spans="1:31" ht="39.6">
      <c r="A576" s="61" t="s">
        <v>56</v>
      </c>
      <c r="B576" s="24" t="s">
        <v>221</v>
      </c>
      <c r="C576" s="24" t="s">
        <v>222</v>
      </c>
      <c r="D576" s="24" t="s">
        <v>313</v>
      </c>
      <c r="E576" s="24" t="s">
        <v>314</v>
      </c>
      <c r="F576" s="58" t="s">
        <v>61</v>
      </c>
      <c r="G576" s="42" t="s">
        <v>10</v>
      </c>
      <c r="H576" s="26" t="s">
        <v>5</v>
      </c>
      <c r="I576" s="24" t="s">
        <v>12</v>
      </c>
      <c r="J576" s="38" t="s">
        <v>10</v>
      </c>
      <c r="K576" s="53">
        <v>70</v>
      </c>
      <c r="L576" s="70">
        <f t="shared" si="11"/>
        <v>0</v>
      </c>
      <c r="M576" s="24">
        <v>0</v>
      </c>
      <c r="N576" s="43" t="s">
        <v>70</v>
      </c>
      <c r="O576" s="43" t="s">
        <v>315</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row>
    <row r="577" spans="1:31" ht="39.6">
      <c r="A577" s="61" t="s">
        <v>56</v>
      </c>
      <c r="B577" s="24" t="s">
        <v>221</v>
      </c>
      <c r="C577" s="24" t="s">
        <v>222</v>
      </c>
      <c r="D577" s="24" t="s">
        <v>313</v>
      </c>
      <c r="E577" s="24" t="s">
        <v>314</v>
      </c>
      <c r="F577" s="58" t="s">
        <v>61</v>
      </c>
      <c r="G577" s="42" t="s">
        <v>10</v>
      </c>
      <c r="H577" s="26" t="s">
        <v>5</v>
      </c>
      <c r="I577" s="24" t="s">
        <v>9</v>
      </c>
      <c r="J577" s="38" t="s">
        <v>10</v>
      </c>
      <c r="K577" s="53">
        <v>70</v>
      </c>
      <c r="L577" s="70">
        <f t="shared" si="11"/>
        <v>0</v>
      </c>
      <c r="M577" s="24">
        <v>0</v>
      </c>
      <c r="N577" s="43" t="s">
        <v>70</v>
      </c>
      <c r="O577" s="43" t="s">
        <v>315</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row>
    <row r="578" spans="1:31" ht="39.6">
      <c r="A578" s="61" t="s">
        <v>56</v>
      </c>
      <c r="B578" s="24" t="s">
        <v>221</v>
      </c>
      <c r="C578" s="24" t="s">
        <v>222</v>
      </c>
      <c r="D578" s="24" t="s">
        <v>313</v>
      </c>
      <c r="E578" s="24" t="s">
        <v>314</v>
      </c>
      <c r="F578" s="58" t="s">
        <v>61</v>
      </c>
      <c r="G578" s="42" t="s">
        <v>10</v>
      </c>
      <c r="H578" s="26" t="s">
        <v>5</v>
      </c>
      <c r="I578" s="24" t="s">
        <v>6</v>
      </c>
      <c r="J578" s="38" t="s">
        <v>10</v>
      </c>
      <c r="K578" s="53">
        <v>70</v>
      </c>
      <c r="L578" s="70">
        <f t="shared" si="11"/>
        <v>0</v>
      </c>
      <c r="M578" s="24">
        <v>0</v>
      </c>
      <c r="N578" s="43" t="s">
        <v>70</v>
      </c>
      <c r="O578" s="43" t="s">
        <v>315</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row>
    <row r="579" spans="1:31" ht="39.6">
      <c r="A579" s="61" t="s">
        <v>56</v>
      </c>
      <c r="B579" s="24" t="s">
        <v>221</v>
      </c>
      <c r="C579" s="24" t="s">
        <v>222</v>
      </c>
      <c r="D579" s="24" t="s">
        <v>223</v>
      </c>
      <c r="E579" s="24" t="s">
        <v>224</v>
      </c>
      <c r="F579" s="58" t="s">
        <v>61</v>
      </c>
      <c r="G579" s="42" t="s">
        <v>7</v>
      </c>
      <c r="H579" s="26" t="s">
        <v>5</v>
      </c>
      <c r="I579" s="24" t="s">
        <v>12</v>
      </c>
      <c r="J579" s="38" t="s">
        <v>10</v>
      </c>
      <c r="K579" s="53">
        <v>70</v>
      </c>
      <c r="L579" s="70">
        <f t="shared" ref="L579:L646" si="12">(($N579/2.39)/115)*1000</f>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row>
    <row r="580" spans="1:31" ht="39.6">
      <c r="A580" s="61" t="s">
        <v>56</v>
      </c>
      <c r="B580" s="24" t="s">
        <v>221</v>
      </c>
      <c r="C580" s="24" t="s">
        <v>222</v>
      </c>
      <c r="D580" s="24" t="s">
        <v>223</v>
      </c>
      <c r="E580" s="24" t="s">
        <v>224</v>
      </c>
      <c r="F580" s="58" t="s">
        <v>61</v>
      </c>
      <c r="G580" s="42" t="s">
        <v>7</v>
      </c>
      <c r="H580" s="26" t="s">
        <v>5</v>
      </c>
      <c r="I580" s="24" t="s">
        <v>9</v>
      </c>
      <c r="J580" s="38" t="s">
        <v>10</v>
      </c>
      <c r="K580" s="53">
        <v>70</v>
      </c>
      <c r="L580" s="70">
        <f t="shared" si="12"/>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row>
    <row r="581" spans="1:31" ht="39.6">
      <c r="A581" s="61" t="s">
        <v>56</v>
      </c>
      <c r="B581" s="24" t="s">
        <v>221</v>
      </c>
      <c r="C581" s="24" t="s">
        <v>222</v>
      </c>
      <c r="D581" s="24" t="s">
        <v>223</v>
      </c>
      <c r="E581" s="24" t="s">
        <v>224</v>
      </c>
      <c r="F581" s="58" t="s">
        <v>61</v>
      </c>
      <c r="G581" s="42" t="s">
        <v>7</v>
      </c>
      <c r="H581" s="26" t="s">
        <v>5</v>
      </c>
      <c r="I581" s="24" t="s">
        <v>6</v>
      </c>
      <c r="J581" s="38" t="s">
        <v>10</v>
      </c>
      <c r="K581" s="53">
        <v>70</v>
      </c>
      <c r="L581" s="70">
        <f t="shared" si="12"/>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row>
    <row r="582" spans="1:31" ht="39.6">
      <c r="A582" s="61" t="s">
        <v>56</v>
      </c>
      <c r="B582" s="24" t="s">
        <v>221</v>
      </c>
      <c r="C582" s="24" t="s">
        <v>222</v>
      </c>
      <c r="D582" s="24" t="s">
        <v>223</v>
      </c>
      <c r="E582" s="24" t="s">
        <v>224</v>
      </c>
      <c r="F582" s="58" t="s">
        <v>61</v>
      </c>
      <c r="G582" s="42" t="s">
        <v>7</v>
      </c>
      <c r="H582" s="26" t="s">
        <v>5</v>
      </c>
      <c r="I582" s="24" t="s">
        <v>12</v>
      </c>
      <c r="J582" s="38" t="s">
        <v>10</v>
      </c>
      <c r="K582" s="53">
        <v>70</v>
      </c>
      <c r="L582" s="70">
        <f t="shared" si="12"/>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row>
    <row r="583" spans="1:31" ht="26.45">
      <c r="A583" s="61" t="s">
        <v>56</v>
      </c>
      <c r="B583" s="24" t="s">
        <v>221</v>
      </c>
      <c r="C583" s="24" t="s">
        <v>222</v>
      </c>
      <c r="D583" s="24" t="s">
        <v>223</v>
      </c>
      <c r="E583" s="24" t="s">
        <v>224</v>
      </c>
      <c r="F583" s="58" t="s">
        <v>61</v>
      </c>
      <c r="G583" s="42" t="s">
        <v>7</v>
      </c>
      <c r="H583" s="26" t="s">
        <v>5</v>
      </c>
      <c r="I583" s="24" t="s">
        <v>12</v>
      </c>
      <c r="J583" s="38" t="s">
        <v>10</v>
      </c>
      <c r="K583" s="53">
        <v>70</v>
      </c>
      <c r="L583" s="70">
        <f t="shared" si="12"/>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row>
    <row r="584" spans="1:31" ht="105.6" hidden="1">
      <c r="A584" s="61" t="s">
        <v>56</v>
      </c>
      <c r="B584" s="24" t="s">
        <v>57</v>
      </c>
      <c r="C584" s="24" t="s">
        <v>58</v>
      </c>
      <c r="D584" s="45" t="s">
        <v>150</v>
      </c>
      <c r="E584" s="45" t="s">
        <v>151</v>
      </c>
      <c r="F584" s="25" t="s">
        <v>204</v>
      </c>
      <c r="G584" s="42" t="s">
        <v>10</v>
      </c>
      <c r="H584" s="26" t="s">
        <v>8</v>
      </c>
      <c r="I584" s="24" t="s">
        <v>12</v>
      </c>
      <c r="J584" s="38" t="s">
        <v>10</v>
      </c>
      <c r="K584" s="53">
        <v>70</v>
      </c>
      <c r="L584" s="70">
        <f t="shared" si="12"/>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row>
    <row r="585" spans="1:31" ht="105.6" hidden="1">
      <c r="A585" s="61" t="s">
        <v>56</v>
      </c>
      <c r="B585" s="24" t="s">
        <v>57</v>
      </c>
      <c r="C585" s="24" t="s">
        <v>58</v>
      </c>
      <c r="D585" s="45" t="s">
        <v>150</v>
      </c>
      <c r="E585" s="45" t="s">
        <v>151</v>
      </c>
      <c r="F585" s="25" t="s">
        <v>152</v>
      </c>
      <c r="G585" s="42" t="s">
        <v>10</v>
      </c>
      <c r="H585" s="26" t="s">
        <v>8</v>
      </c>
      <c r="I585" s="24" t="s">
        <v>9</v>
      </c>
      <c r="J585" s="38" t="s">
        <v>10</v>
      </c>
      <c r="K585" s="53">
        <v>70</v>
      </c>
      <c r="L585" s="70">
        <f t="shared" si="12"/>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row>
    <row r="586" spans="1:31" ht="105.6" hidden="1">
      <c r="A586" s="61" t="s">
        <v>56</v>
      </c>
      <c r="B586" s="24" t="s">
        <v>57</v>
      </c>
      <c r="C586" s="24" t="s">
        <v>58</v>
      </c>
      <c r="D586" s="45" t="s">
        <v>150</v>
      </c>
      <c r="E586" s="45" t="s">
        <v>151</v>
      </c>
      <c r="F586" s="25" t="s">
        <v>316</v>
      </c>
      <c r="G586" s="42" t="s">
        <v>10</v>
      </c>
      <c r="H586" s="26" t="s">
        <v>8</v>
      </c>
      <c r="I586" s="24" t="s">
        <v>6</v>
      </c>
      <c r="J586" s="38" t="s">
        <v>10</v>
      </c>
      <c r="K586" s="53">
        <v>70</v>
      </c>
      <c r="L586" s="70">
        <f t="shared" si="12"/>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row>
    <row r="587" spans="1:31" ht="105.6" hidden="1">
      <c r="A587" s="61" t="s">
        <v>56</v>
      </c>
      <c r="B587" s="24" t="s">
        <v>57</v>
      </c>
      <c r="C587" s="24" t="s">
        <v>58</v>
      </c>
      <c r="D587" s="45" t="s">
        <v>150</v>
      </c>
      <c r="E587" s="45" t="s">
        <v>151</v>
      </c>
      <c r="F587" s="25" t="s">
        <v>204</v>
      </c>
      <c r="G587" s="42" t="s">
        <v>10</v>
      </c>
      <c r="H587" s="26" t="s">
        <v>8</v>
      </c>
      <c r="I587" s="24" t="s">
        <v>12</v>
      </c>
      <c r="J587" s="38" t="s">
        <v>10</v>
      </c>
      <c r="K587" s="53">
        <v>70</v>
      </c>
      <c r="L587" s="70">
        <f t="shared" si="12"/>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row>
    <row r="588" spans="1:31" ht="105.6" hidden="1">
      <c r="A588" s="61" t="s">
        <v>56</v>
      </c>
      <c r="B588" s="24" t="s">
        <v>57</v>
      </c>
      <c r="C588" s="24" t="s">
        <v>58</v>
      </c>
      <c r="D588" s="45" t="s">
        <v>150</v>
      </c>
      <c r="E588" s="45" t="s">
        <v>151</v>
      </c>
      <c r="F588" s="25" t="s">
        <v>152</v>
      </c>
      <c r="G588" s="42" t="s">
        <v>10</v>
      </c>
      <c r="H588" s="26" t="s">
        <v>8</v>
      </c>
      <c r="I588" s="24" t="s">
        <v>9</v>
      </c>
      <c r="J588" s="38" t="s">
        <v>10</v>
      </c>
      <c r="K588" s="53">
        <v>70</v>
      </c>
      <c r="L588" s="70">
        <f t="shared" si="12"/>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row>
    <row r="589" spans="1:31" ht="105.6" hidden="1">
      <c r="A589" s="61" t="s">
        <v>56</v>
      </c>
      <c r="B589" s="24" t="s">
        <v>57</v>
      </c>
      <c r="C589" s="24" t="s">
        <v>58</v>
      </c>
      <c r="D589" s="45" t="s">
        <v>150</v>
      </c>
      <c r="E589" s="45" t="s">
        <v>151</v>
      </c>
      <c r="F589" s="25" t="s">
        <v>316</v>
      </c>
      <c r="G589" s="42" t="s">
        <v>10</v>
      </c>
      <c r="H589" s="26" t="s">
        <v>8</v>
      </c>
      <c r="I589" s="24" t="s">
        <v>6</v>
      </c>
      <c r="J589" s="38" t="s">
        <v>10</v>
      </c>
      <c r="K589" s="53">
        <v>70</v>
      </c>
      <c r="L589" s="70">
        <f t="shared" si="12"/>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row>
    <row r="590" spans="1:31" ht="105.6" hidden="1">
      <c r="A590" s="61" t="s">
        <v>56</v>
      </c>
      <c r="B590" s="24" t="s">
        <v>57</v>
      </c>
      <c r="C590" s="24" t="s">
        <v>58</v>
      </c>
      <c r="D590" s="45" t="s">
        <v>150</v>
      </c>
      <c r="E590" s="45" t="s">
        <v>151</v>
      </c>
      <c r="F590" s="25" t="s">
        <v>204</v>
      </c>
      <c r="G590" s="42" t="s">
        <v>10</v>
      </c>
      <c r="H590" s="26" t="s">
        <v>8</v>
      </c>
      <c r="I590" s="24" t="s">
        <v>12</v>
      </c>
      <c r="J590" s="38" t="s">
        <v>10</v>
      </c>
      <c r="K590" s="53">
        <v>70</v>
      </c>
      <c r="L590" s="70">
        <f t="shared" si="12"/>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row>
    <row r="591" spans="1:31" ht="105.6" hidden="1">
      <c r="A591" s="61" t="s">
        <v>56</v>
      </c>
      <c r="B591" s="24" t="s">
        <v>57</v>
      </c>
      <c r="C591" s="24" t="s">
        <v>58</v>
      </c>
      <c r="D591" s="45" t="s">
        <v>150</v>
      </c>
      <c r="E591" s="45" t="s">
        <v>151</v>
      </c>
      <c r="F591" s="25" t="s">
        <v>152</v>
      </c>
      <c r="G591" s="42" t="s">
        <v>10</v>
      </c>
      <c r="H591" s="26" t="s">
        <v>8</v>
      </c>
      <c r="I591" s="24" t="s">
        <v>9</v>
      </c>
      <c r="J591" s="38" t="s">
        <v>10</v>
      </c>
      <c r="K591" s="53">
        <v>70</v>
      </c>
      <c r="L591" s="70">
        <f t="shared" si="12"/>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row>
    <row r="592" spans="1:31" ht="105.6" hidden="1">
      <c r="A592" s="61" t="s">
        <v>56</v>
      </c>
      <c r="B592" s="24" t="s">
        <v>57</v>
      </c>
      <c r="C592" s="24" t="s">
        <v>58</v>
      </c>
      <c r="D592" s="45" t="s">
        <v>150</v>
      </c>
      <c r="E592" s="45" t="s">
        <v>151</v>
      </c>
      <c r="F592" s="25" t="s">
        <v>316</v>
      </c>
      <c r="G592" s="42" t="s">
        <v>10</v>
      </c>
      <c r="H592" s="26" t="s">
        <v>8</v>
      </c>
      <c r="I592" s="24" t="s">
        <v>6</v>
      </c>
      <c r="J592" s="38" t="s">
        <v>10</v>
      </c>
      <c r="K592" s="53">
        <v>70</v>
      </c>
      <c r="L592" s="70">
        <f t="shared" si="12"/>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row>
    <row r="593" spans="1:31" ht="105.6" hidden="1">
      <c r="A593" s="61" t="s">
        <v>56</v>
      </c>
      <c r="B593" s="24" t="s">
        <v>57</v>
      </c>
      <c r="C593" s="24" t="s">
        <v>58</v>
      </c>
      <c r="D593" s="45" t="s">
        <v>150</v>
      </c>
      <c r="E593" s="45" t="s">
        <v>151</v>
      </c>
      <c r="F593" s="25" t="s">
        <v>204</v>
      </c>
      <c r="G593" s="42" t="s">
        <v>10</v>
      </c>
      <c r="H593" s="26" t="s">
        <v>8</v>
      </c>
      <c r="I593" s="24" t="s">
        <v>12</v>
      </c>
      <c r="J593" s="38" t="s">
        <v>10</v>
      </c>
      <c r="K593" s="53">
        <v>70</v>
      </c>
      <c r="L593" s="70">
        <f t="shared" si="12"/>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row>
    <row r="594" spans="1:31" ht="105.6" hidden="1">
      <c r="A594" s="61" t="s">
        <v>56</v>
      </c>
      <c r="B594" s="24" t="s">
        <v>57</v>
      </c>
      <c r="C594" s="24" t="s">
        <v>58</v>
      </c>
      <c r="D594" s="45" t="s">
        <v>150</v>
      </c>
      <c r="E594" s="45" t="s">
        <v>151</v>
      </c>
      <c r="F594" s="25" t="s">
        <v>152</v>
      </c>
      <c r="G594" s="42" t="s">
        <v>10</v>
      </c>
      <c r="H594" s="26" t="s">
        <v>8</v>
      </c>
      <c r="I594" s="24" t="s">
        <v>9</v>
      </c>
      <c r="J594" s="38" t="s">
        <v>10</v>
      </c>
      <c r="K594" s="53">
        <v>70</v>
      </c>
      <c r="L594" s="70">
        <f t="shared" si="12"/>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row>
    <row r="595" spans="1:31" ht="105.6" hidden="1">
      <c r="A595" s="61" t="s">
        <v>56</v>
      </c>
      <c r="B595" s="24" t="s">
        <v>57</v>
      </c>
      <c r="C595" s="24" t="s">
        <v>58</v>
      </c>
      <c r="D595" s="45" t="s">
        <v>150</v>
      </c>
      <c r="E595" s="45" t="s">
        <v>151</v>
      </c>
      <c r="F595" s="25" t="s">
        <v>316</v>
      </c>
      <c r="G595" s="42" t="s">
        <v>10</v>
      </c>
      <c r="H595" s="26" t="s">
        <v>8</v>
      </c>
      <c r="I595" s="24" t="s">
        <v>6</v>
      </c>
      <c r="J595" s="38" t="s">
        <v>10</v>
      </c>
      <c r="K595" s="53">
        <v>70</v>
      </c>
      <c r="L595" s="70">
        <f t="shared" si="12"/>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row>
    <row r="596" spans="1:31" ht="105.6" hidden="1">
      <c r="A596" s="61" t="s">
        <v>56</v>
      </c>
      <c r="B596" s="24" t="s">
        <v>57</v>
      </c>
      <c r="C596" s="24" t="s">
        <v>58</v>
      </c>
      <c r="D596" s="45" t="s">
        <v>150</v>
      </c>
      <c r="E596" s="45" t="s">
        <v>151</v>
      </c>
      <c r="F596" s="25" t="s">
        <v>316</v>
      </c>
      <c r="G596" s="42" t="s">
        <v>10</v>
      </c>
      <c r="H596" s="26" t="s">
        <v>8</v>
      </c>
      <c r="I596" s="24" t="s">
        <v>6</v>
      </c>
      <c r="J596" s="38" t="s">
        <v>10</v>
      </c>
      <c r="K596" s="53">
        <v>70</v>
      </c>
      <c r="L596" s="70">
        <f t="shared" si="12"/>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row>
    <row r="597" spans="1:31" ht="105.6" hidden="1">
      <c r="A597" s="61" t="s">
        <v>56</v>
      </c>
      <c r="B597" s="24" t="s">
        <v>57</v>
      </c>
      <c r="C597" s="24" t="s">
        <v>58</v>
      </c>
      <c r="D597" s="45" t="s">
        <v>150</v>
      </c>
      <c r="E597" s="45" t="s">
        <v>151</v>
      </c>
      <c r="F597" s="25" t="s">
        <v>204</v>
      </c>
      <c r="G597" s="42" t="s">
        <v>10</v>
      </c>
      <c r="H597" s="26" t="s">
        <v>11</v>
      </c>
      <c r="I597" s="24" t="s">
        <v>12</v>
      </c>
      <c r="J597" s="38" t="s">
        <v>10</v>
      </c>
      <c r="K597" s="53">
        <v>70</v>
      </c>
      <c r="L597" s="70">
        <f t="shared" si="12"/>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row>
    <row r="598" spans="1:31" ht="105.6" hidden="1">
      <c r="A598" s="61" t="s">
        <v>56</v>
      </c>
      <c r="B598" s="24" t="s">
        <v>57</v>
      </c>
      <c r="C598" s="24" t="s">
        <v>58</v>
      </c>
      <c r="D598" s="45" t="s">
        <v>150</v>
      </c>
      <c r="E598" s="45" t="s">
        <v>151</v>
      </c>
      <c r="F598" s="25" t="s">
        <v>152</v>
      </c>
      <c r="G598" s="42" t="s">
        <v>10</v>
      </c>
      <c r="H598" s="26" t="s">
        <v>11</v>
      </c>
      <c r="I598" s="24" t="s">
        <v>9</v>
      </c>
      <c r="J598" s="38" t="s">
        <v>10</v>
      </c>
      <c r="K598" s="53">
        <v>70</v>
      </c>
      <c r="L598" s="70">
        <f t="shared" si="12"/>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row>
    <row r="599" spans="1:31" ht="105.6" hidden="1">
      <c r="A599" s="61" t="s">
        <v>56</v>
      </c>
      <c r="B599" s="24" t="s">
        <v>57</v>
      </c>
      <c r="C599" s="24" t="s">
        <v>58</v>
      </c>
      <c r="D599" s="45" t="s">
        <v>150</v>
      </c>
      <c r="E599" s="45" t="s">
        <v>151</v>
      </c>
      <c r="F599" s="25" t="s">
        <v>316</v>
      </c>
      <c r="G599" s="42" t="s">
        <v>10</v>
      </c>
      <c r="H599" s="26" t="s">
        <v>11</v>
      </c>
      <c r="I599" s="24" t="s">
        <v>6</v>
      </c>
      <c r="J599" s="38" t="s">
        <v>10</v>
      </c>
      <c r="K599" s="53">
        <v>70</v>
      </c>
      <c r="L599" s="70">
        <f t="shared" si="12"/>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row>
    <row r="600" spans="1:31" ht="105.6" hidden="1">
      <c r="A600" s="61" t="s">
        <v>56</v>
      </c>
      <c r="B600" s="24" t="s">
        <v>57</v>
      </c>
      <c r="C600" s="24" t="s">
        <v>58</v>
      </c>
      <c r="D600" s="45" t="s">
        <v>150</v>
      </c>
      <c r="E600" s="45" t="s">
        <v>151</v>
      </c>
      <c r="F600" s="25" t="s">
        <v>204</v>
      </c>
      <c r="G600" s="42" t="s">
        <v>10</v>
      </c>
      <c r="H600" s="26" t="s">
        <v>11</v>
      </c>
      <c r="I600" s="24" t="s">
        <v>12</v>
      </c>
      <c r="J600" s="38" t="s">
        <v>10</v>
      </c>
      <c r="K600" s="53">
        <v>70</v>
      </c>
      <c r="L600" s="70">
        <f t="shared" si="12"/>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row>
    <row r="601" spans="1:31" ht="105.6" hidden="1">
      <c r="A601" s="61" t="s">
        <v>56</v>
      </c>
      <c r="B601" s="24" t="s">
        <v>57</v>
      </c>
      <c r="C601" s="24" t="s">
        <v>58</v>
      </c>
      <c r="D601" s="45" t="s">
        <v>150</v>
      </c>
      <c r="E601" s="45" t="s">
        <v>151</v>
      </c>
      <c r="F601" s="25" t="s">
        <v>152</v>
      </c>
      <c r="G601" s="42" t="s">
        <v>10</v>
      </c>
      <c r="H601" s="26" t="s">
        <v>11</v>
      </c>
      <c r="I601" s="24" t="s">
        <v>9</v>
      </c>
      <c r="J601" s="38" t="s">
        <v>10</v>
      </c>
      <c r="K601" s="53">
        <v>70</v>
      </c>
      <c r="L601" s="70">
        <f t="shared" si="12"/>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row>
    <row r="602" spans="1:31" ht="105.6" hidden="1">
      <c r="A602" s="61" t="s">
        <v>56</v>
      </c>
      <c r="B602" s="24" t="s">
        <v>57</v>
      </c>
      <c r="C602" s="24" t="s">
        <v>58</v>
      </c>
      <c r="D602" s="45" t="s">
        <v>150</v>
      </c>
      <c r="E602" s="45" t="s">
        <v>151</v>
      </c>
      <c r="F602" s="25" t="s">
        <v>316</v>
      </c>
      <c r="G602" s="42" t="s">
        <v>10</v>
      </c>
      <c r="H602" s="26" t="s">
        <v>11</v>
      </c>
      <c r="I602" s="24" t="s">
        <v>6</v>
      </c>
      <c r="J602" s="38" t="s">
        <v>10</v>
      </c>
      <c r="K602" s="53">
        <v>70</v>
      </c>
      <c r="L602" s="70">
        <f t="shared" si="12"/>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row>
    <row r="603" spans="1:31" ht="105.6" hidden="1">
      <c r="A603" s="61" t="s">
        <v>56</v>
      </c>
      <c r="B603" s="24" t="s">
        <v>57</v>
      </c>
      <c r="C603" s="24" t="s">
        <v>58</v>
      </c>
      <c r="D603" s="45" t="s">
        <v>150</v>
      </c>
      <c r="E603" s="45" t="s">
        <v>151</v>
      </c>
      <c r="F603" s="25" t="s">
        <v>204</v>
      </c>
      <c r="G603" s="42" t="s">
        <v>10</v>
      </c>
      <c r="H603" s="26" t="s">
        <v>11</v>
      </c>
      <c r="I603" s="24" t="s">
        <v>12</v>
      </c>
      <c r="J603" s="38" t="s">
        <v>10</v>
      </c>
      <c r="K603" s="53">
        <v>70</v>
      </c>
      <c r="L603" s="70">
        <f t="shared" si="12"/>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row>
    <row r="604" spans="1:31" ht="105.6" hidden="1">
      <c r="A604" s="61" t="s">
        <v>56</v>
      </c>
      <c r="B604" s="24" t="s">
        <v>57</v>
      </c>
      <c r="C604" s="24" t="s">
        <v>58</v>
      </c>
      <c r="D604" s="45" t="s">
        <v>150</v>
      </c>
      <c r="E604" s="45" t="s">
        <v>151</v>
      </c>
      <c r="F604" s="25" t="s">
        <v>152</v>
      </c>
      <c r="G604" s="42" t="s">
        <v>10</v>
      </c>
      <c r="H604" s="26" t="s">
        <v>11</v>
      </c>
      <c r="I604" s="24" t="s">
        <v>9</v>
      </c>
      <c r="J604" s="38" t="s">
        <v>10</v>
      </c>
      <c r="K604" s="53">
        <v>70</v>
      </c>
      <c r="L604" s="70">
        <f t="shared" si="12"/>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row>
    <row r="605" spans="1:31" ht="105.6" hidden="1">
      <c r="A605" s="61" t="s">
        <v>56</v>
      </c>
      <c r="B605" s="24" t="s">
        <v>57</v>
      </c>
      <c r="C605" s="24" t="s">
        <v>58</v>
      </c>
      <c r="D605" s="45" t="s">
        <v>150</v>
      </c>
      <c r="E605" s="45" t="s">
        <v>151</v>
      </c>
      <c r="F605" s="25" t="s">
        <v>316</v>
      </c>
      <c r="G605" s="42" t="s">
        <v>10</v>
      </c>
      <c r="H605" s="26" t="s">
        <v>11</v>
      </c>
      <c r="I605" s="24" t="s">
        <v>6</v>
      </c>
      <c r="J605" s="38" t="s">
        <v>10</v>
      </c>
      <c r="K605" s="53">
        <v>70</v>
      </c>
      <c r="L605" s="70">
        <f t="shared" si="12"/>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row>
    <row r="606" spans="1:31" ht="105.6" hidden="1">
      <c r="A606" s="61" t="s">
        <v>56</v>
      </c>
      <c r="B606" s="24" t="s">
        <v>57</v>
      </c>
      <c r="C606" s="24" t="s">
        <v>58</v>
      </c>
      <c r="D606" s="45" t="s">
        <v>150</v>
      </c>
      <c r="E606" s="45" t="s">
        <v>151</v>
      </c>
      <c r="F606" s="25" t="s">
        <v>204</v>
      </c>
      <c r="G606" s="42" t="s">
        <v>10</v>
      </c>
      <c r="H606" s="26" t="s">
        <v>11</v>
      </c>
      <c r="I606" s="24" t="s">
        <v>12</v>
      </c>
      <c r="J606" s="38" t="s">
        <v>10</v>
      </c>
      <c r="K606" s="53">
        <v>70</v>
      </c>
      <c r="L606" s="70">
        <f t="shared" si="12"/>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row>
    <row r="607" spans="1:31" ht="105.6" hidden="1">
      <c r="A607" s="61" t="s">
        <v>56</v>
      </c>
      <c r="B607" s="24" t="s">
        <v>57</v>
      </c>
      <c r="C607" s="24" t="s">
        <v>58</v>
      </c>
      <c r="D607" s="45" t="s">
        <v>150</v>
      </c>
      <c r="E607" s="45" t="s">
        <v>151</v>
      </c>
      <c r="F607" s="25" t="s">
        <v>152</v>
      </c>
      <c r="G607" s="42" t="s">
        <v>10</v>
      </c>
      <c r="H607" s="26" t="s">
        <v>11</v>
      </c>
      <c r="I607" s="24" t="s">
        <v>9</v>
      </c>
      <c r="J607" s="38" t="s">
        <v>10</v>
      </c>
      <c r="K607" s="53">
        <v>70</v>
      </c>
      <c r="L607" s="70">
        <f t="shared" si="12"/>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row>
    <row r="608" spans="1:31" ht="105.6" hidden="1">
      <c r="A608" s="61" t="s">
        <v>56</v>
      </c>
      <c r="B608" s="24" t="s">
        <v>57</v>
      </c>
      <c r="C608" s="24" t="s">
        <v>58</v>
      </c>
      <c r="D608" s="45" t="s">
        <v>150</v>
      </c>
      <c r="E608" s="45" t="s">
        <v>151</v>
      </c>
      <c r="F608" s="25" t="s">
        <v>316</v>
      </c>
      <c r="G608" s="42" t="s">
        <v>10</v>
      </c>
      <c r="H608" s="26" t="s">
        <v>11</v>
      </c>
      <c r="I608" s="24" t="s">
        <v>6</v>
      </c>
      <c r="J608" s="38" t="s">
        <v>10</v>
      </c>
      <c r="K608" s="53">
        <v>70</v>
      </c>
      <c r="L608" s="70">
        <f t="shared" si="12"/>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row>
    <row r="609" spans="1:31" ht="105.6" hidden="1">
      <c r="A609" s="61" t="s">
        <v>56</v>
      </c>
      <c r="B609" s="24" t="s">
        <v>57</v>
      </c>
      <c r="C609" s="24" t="s">
        <v>58</v>
      </c>
      <c r="D609" s="45" t="s">
        <v>150</v>
      </c>
      <c r="E609" s="45" t="s">
        <v>151</v>
      </c>
      <c r="F609" s="25" t="s">
        <v>204</v>
      </c>
      <c r="G609" s="42" t="s">
        <v>10</v>
      </c>
      <c r="H609" s="26" t="s">
        <v>11</v>
      </c>
      <c r="I609" s="24" t="s">
        <v>12</v>
      </c>
      <c r="J609" s="38" t="s">
        <v>10</v>
      </c>
      <c r="K609" s="53">
        <v>70</v>
      </c>
      <c r="L609" s="70">
        <f t="shared" si="12"/>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row>
    <row r="610" spans="1:31" ht="105.6" hidden="1">
      <c r="A610" s="61" t="s">
        <v>56</v>
      </c>
      <c r="B610" s="24" t="s">
        <v>57</v>
      </c>
      <c r="C610" s="24" t="s">
        <v>58</v>
      </c>
      <c r="D610" s="45" t="s">
        <v>150</v>
      </c>
      <c r="E610" s="45" t="s">
        <v>151</v>
      </c>
      <c r="F610" s="25" t="s">
        <v>152</v>
      </c>
      <c r="G610" s="42" t="s">
        <v>10</v>
      </c>
      <c r="H610" s="26" t="s">
        <v>11</v>
      </c>
      <c r="I610" s="24" t="s">
        <v>9</v>
      </c>
      <c r="J610" s="38" t="s">
        <v>10</v>
      </c>
      <c r="K610" s="53">
        <v>70</v>
      </c>
      <c r="L610" s="70">
        <f t="shared" si="12"/>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row>
    <row r="611" spans="1:31" ht="105.6" hidden="1">
      <c r="A611" s="61" t="s">
        <v>56</v>
      </c>
      <c r="B611" s="24" t="s">
        <v>57</v>
      </c>
      <c r="C611" s="24" t="s">
        <v>58</v>
      </c>
      <c r="D611" s="45" t="s">
        <v>150</v>
      </c>
      <c r="E611" s="45" t="s">
        <v>151</v>
      </c>
      <c r="F611" s="25" t="s">
        <v>316</v>
      </c>
      <c r="G611" s="42" t="s">
        <v>10</v>
      </c>
      <c r="H611" s="26" t="s">
        <v>11</v>
      </c>
      <c r="I611" s="24" t="s">
        <v>6</v>
      </c>
      <c r="J611" s="38" t="s">
        <v>10</v>
      </c>
      <c r="K611" s="53">
        <v>70</v>
      </c>
      <c r="L611" s="70">
        <f t="shared" si="12"/>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row>
    <row r="612" spans="1:31" ht="26.45">
      <c r="A612" s="61" t="s">
        <v>56</v>
      </c>
      <c r="B612" s="24" t="s">
        <v>221</v>
      </c>
      <c r="C612" s="24" t="s">
        <v>222</v>
      </c>
      <c r="D612" s="24" t="s">
        <v>223</v>
      </c>
      <c r="E612" s="24" t="s">
        <v>224</v>
      </c>
      <c r="F612" s="58" t="s">
        <v>61</v>
      </c>
      <c r="G612" s="42" t="s">
        <v>7</v>
      </c>
      <c r="H612" s="26" t="s">
        <v>5</v>
      </c>
      <c r="I612" s="24" t="s">
        <v>6</v>
      </c>
      <c r="J612" s="38" t="s">
        <v>10</v>
      </c>
      <c r="K612" s="53">
        <v>70</v>
      </c>
      <c r="L612" s="70">
        <f t="shared" si="12"/>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row>
    <row r="613" spans="1:31" ht="105.6">
      <c r="A613" s="61" t="s">
        <v>56</v>
      </c>
      <c r="B613" s="24" t="s">
        <v>259</v>
      </c>
      <c r="C613" s="24" t="s">
        <v>260</v>
      </c>
      <c r="D613" s="46" t="s">
        <v>317</v>
      </c>
      <c r="E613" s="46" t="s">
        <v>318</v>
      </c>
      <c r="F613" s="25" t="s">
        <v>319</v>
      </c>
      <c r="G613" s="42" t="s">
        <v>10</v>
      </c>
      <c r="H613" s="26" t="s">
        <v>5</v>
      </c>
      <c r="I613" s="24" t="s">
        <v>12</v>
      </c>
      <c r="J613" s="38" t="s">
        <v>10</v>
      </c>
      <c r="K613" s="53">
        <v>70</v>
      </c>
      <c r="L613" s="70">
        <f t="shared" si="12"/>
        <v>0</v>
      </c>
      <c r="M613" s="24">
        <v>0</v>
      </c>
      <c r="N613" s="43" t="s">
        <v>70</v>
      </c>
      <c r="O613" s="43" t="s">
        <v>320</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row>
    <row r="614" spans="1:31" ht="105.6">
      <c r="A614" s="61" t="s">
        <v>56</v>
      </c>
      <c r="B614" s="24" t="s">
        <v>259</v>
      </c>
      <c r="C614" s="24" t="s">
        <v>260</v>
      </c>
      <c r="D614" s="46" t="s">
        <v>317</v>
      </c>
      <c r="E614" s="46" t="s">
        <v>318</v>
      </c>
      <c r="F614" s="25" t="s">
        <v>319</v>
      </c>
      <c r="G614" s="42" t="s">
        <v>10</v>
      </c>
      <c r="H614" s="26" t="s">
        <v>5</v>
      </c>
      <c r="I614" s="24" t="s">
        <v>9</v>
      </c>
      <c r="J614" s="38" t="s">
        <v>10</v>
      </c>
      <c r="K614" s="53">
        <v>70</v>
      </c>
      <c r="L614" s="70">
        <f t="shared" si="12"/>
        <v>0</v>
      </c>
      <c r="M614" s="24">
        <v>0</v>
      </c>
      <c r="N614" s="43" t="s">
        <v>70</v>
      </c>
      <c r="O614" s="43" t="s">
        <v>320</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row>
    <row r="615" spans="1:31" ht="105.6">
      <c r="A615" s="61" t="s">
        <v>56</v>
      </c>
      <c r="B615" s="24" t="s">
        <v>259</v>
      </c>
      <c r="C615" s="24" t="s">
        <v>260</v>
      </c>
      <c r="D615" s="46" t="s">
        <v>317</v>
      </c>
      <c r="E615" s="46" t="s">
        <v>318</v>
      </c>
      <c r="F615" s="25" t="s">
        <v>319</v>
      </c>
      <c r="G615" s="42" t="s">
        <v>10</v>
      </c>
      <c r="H615" s="26" t="s">
        <v>5</v>
      </c>
      <c r="I615" s="24" t="s">
        <v>6</v>
      </c>
      <c r="J615" s="24" t="s">
        <v>10</v>
      </c>
      <c r="K615" s="27">
        <v>70</v>
      </c>
      <c r="L615" s="70">
        <f t="shared" si="12"/>
        <v>0</v>
      </c>
      <c r="M615" s="24">
        <v>0</v>
      </c>
      <c r="N615" s="43" t="s">
        <v>70</v>
      </c>
      <c r="O615" s="43" t="s">
        <v>320</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row>
    <row r="616" spans="1:31" ht="79.150000000000006">
      <c r="A616" s="61" t="s">
        <v>56</v>
      </c>
      <c r="B616" s="28" t="s">
        <v>216</v>
      </c>
      <c r="C616" s="28" t="s">
        <v>217</v>
      </c>
      <c r="D616" s="45" t="s">
        <v>321</v>
      </c>
      <c r="E616" s="45" t="s">
        <v>322</v>
      </c>
      <c r="F616" s="58" t="s">
        <v>61</v>
      </c>
      <c r="G616" s="42" t="s">
        <v>10</v>
      </c>
      <c r="H616" s="26" t="s">
        <v>5</v>
      </c>
      <c r="I616" s="24" t="s">
        <v>6</v>
      </c>
      <c r="J616" s="24" t="s">
        <v>7</v>
      </c>
      <c r="K616" s="27">
        <v>40</v>
      </c>
      <c r="L616" s="70">
        <f t="shared" si="12"/>
        <v>1.0915044569765326</v>
      </c>
      <c r="M616" s="24">
        <v>90</v>
      </c>
      <c r="N616" s="43" t="s">
        <v>323</v>
      </c>
      <c r="O616" s="43" t="s">
        <v>324</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row>
    <row r="617" spans="1:31" ht="86.1" customHeight="1">
      <c r="A617" s="56" t="s">
        <v>56</v>
      </c>
      <c r="B617" s="24" t="s">
        <v>66</v>
      </c>
      <c r="C617" s="24" t="s">
        <v>67</v>
      </c>
      <c r="D617" s="45" t="s">
        <v>72</v>
      </c>
      <c r="E617" s="45" t="s">
        <v>73</v>
      </c>
      <c r="F617" s="58" t="s">
        <v>61</v>
      </c>
      <c r="G617" s="42" t="s">
        <v>7</v>
      </c>
      <c r="H617" s="26" t="s">
        <v>5</v>
      </c>
      <c r="I617" s="24" t="s">
        <v>9</v>
      </c>
      <c r="J617" s="24" t="s">
        <v>10</v>
      </c>
      <c r="K617" s="27">
        <v>70</v>
      </c>
      <c r="L617" s="70">
        <f t="shared" si="12"/>
        <v>3.6383481899217753</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row>
    <row r="618" spans="1:31" ht="39.6">
      <c r="A618" s="56" t="s">
        <v>56</v>
      </c>
      <c r="B618" s="24" t="s">
        <v>66</v>
      </c>
      <c r="C618" s="24" t="s">
        <v>67</v>
      </c>
      <c r="D618" s="45" t="s">
        <v>101</v>
      </c>
      <c r="E618" s="45" t="s">
        <v>102</v>
      </c>
      <c r="F618" s="58" t="s">
        <v>61</v>
      </c>
      <c r="G618" s="42" t="s">
        <v>7</v>
      </c>
      <c r="H618" s="26" t="s">
        <v>5</v>
      </c>
      <c r="I618" s="24" t="s">
        <v>6</v>
      </c>
      <c r="J618" s="24" t="s">
        <v>10</v>
      </c>
      <c r="K618" s="27">
        <v>70</v>
      </c>
      <c r="L618" s="70">
        <f t="shared" si="12"/>
        <v>3.6383481899217753</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row>
    <row r="619" spans="1:31" ht="52.9">
      <c r="A619" s="56" t="s">
        <v>56</v>
      </c>
      <c r="B619" s="24" t="s">
        <v>75</v>
      </c>
      <c r="C619" s="24" t="s">
        <v>76</v>
      </c>
      <c r="D619" s="41" t="s">
        <v>165</v>
      </c>
      <c r="E619" s="41" t="s">
        <v>166</v>
      </c>
      <c r="F619" s="58" t="s">
        <v>61</v>
      </c>
      <c r="G619" s="42" t="s">
        <v>7</v>
      </c>
      <c r="H619" s="26" t="s">
        <v>5</v>
      </c>
      <c r="I619" s="24" t="s">
        <v>6</v>
      </c>
      <c r="J619" s="24" t="s">
        <v>7</v>
      </c>
      <c r="K619" s="27">
        <v>50</v>
      </c>
      <c r="L619" s="70">
        <f t="shared" si="12"/>
        <v>3.6383481899217753</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row>
    <row r="620" spans="1:31" ht="92.45" hidden="1">
      <c r="A620" s="61" t="s">
        <v>56</v>
      </c>
      <c r="B620" s="24" t="s">
        <v>84</v>
      </c>
      <c r="C620" s="24" t="s">
        <v>85</v>
      </c>
      <c r="D620" s="45" t="s">
        <v>235</v>
      </c>
      <c r="E620" s="45" t="s">
        <v>236</v>
      </c>
      <c r="F620" s="58" t="s">
        <v>61</v>
      </c>
      <c r="G620" s="42" t="s">
        <v>7</v>
      </c>
      <c r="H620" s="26" t="s">
        <v>8</v>
      </c>
      <c r="I620" s="24" t="s">
        <v>12</v>
      </c>
      <c r="J620" s="24" t="s">
        <v>10</v>
      </c>
      <c r="K620" s="27">
        <v>70</v>
      </c>
      <c r="L620" s="70">
        <f t="shared" si="12"/>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row>
    <row r="621" spans="1:31" ht="92.45" hidden="1">
      <c r="A621" s="61" t="s">
        <v>56</v>
      </c>
      <c r="B621" s="24" t="s">
        <v>84</v>
      </c>
      <c r="C621" s="24" t="s">
        <v>85</v>
      </c>
      <c r="D621" s="45" t="s">
        <v>235</v>
      </c>
      <c r="E621" s="45" t="s">
        <v>236</v>
      </c>
      <c r="F621" s="58" t="s">
        <v>61</v>
      </c>
      <c r="G621" s="42" t="s">
        <v>7</v>
      </c>
      <c r="H621" s="26" t="s">
        <v>8</v>
      </c>
      <c r="I621" s="24" t="s">
        <v>9</v>
      </c>
      <c r="J621" s="24" t="s">
        <v>10</v>
      </c>
      <c r="K621" s="27">
        <v>70</v>
      </c>
      <c r="L621" s="70">
        <f t="shared" si="12"/>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row>
    <row r="622" spans="1:31" ht="92.45" hidden="1">
      <c r="A622" s="61" t="s">
        <v>56</v>
      </c>
      <c r="B622" s="24" t="s">
        <v>84</v>
      </c>
      <c r="C622" s="24" t="s">
        <v>85</v>
      </c>
      <c r="D622" s="45" t="s">
        <v>235</v>
      </c>
      <c r="E622" s="45" t="s">
        <v>236</v>
      </c>
      <c r="F622" s="58" t="s">
        <v>61</v>
      </c>
      <c r="G622" s="42" t="s">
        <v>7</v>
      </c>
      <c r="H622" s="26" t="s">
        <v>8</v>
      </c>
      <c r="I622" s="24" t="s">
        <v>6</v>
      </c>
      <c r="J622" s="24" t="s">
        <v>10</v>
      </c>
      <c r="K622" s="27">
        <v>70</v>
      </c>
      <c r="L622" s="70">
        <f t="shared" si="12"/>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row>
    <row r="623" spans="1:31" ht="92.45" hidden="1">
      <c r="A623" s="61" t="s">
        <v>56</v>
      </c>
      <c r="B623" s="24" t="s">
        <v>84</v>
      </c>
      <c r="C623" s="24" t="s">
        <v>85</v>
      </c>
      <c r="D623" s="45" t="s">
        <v>235</v>
      </c>
      <c r="E623" s="45" t="s">
        <v>236</v>
      </c>
      <c r="F623" s="58" t="s">
        <v>61</v>
      </c>
      <c r="G623" s="42" t="s">
        <v>7</v>
      </c>
      <c r="H623" s="26" t="s">
        <v>8</v>
      </c>
      <c r="I623" s="24" t="s">
        <v>12</v>
      </c>
      <c r="J623" s="24" t="s">
        <v>10</v>
      </c>
      <c r="K623" s="27">
        <v>70</v>
      </c>
      <c r="L623" s="70">
        <f t="shared" si="12"/>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row>
    <row r="624" spans="1:31" ht="92.45" hidden="1">
      <c r="A624" s="61" t="s">
        <v>56</v>
      </c>
      <c r="B624" s="24" t="s">
        <v>84</v>
      </c>
      <c r="C624" s="24" t="s">
        <v>85</v>
      </c>
      <c r="D624" s="45" t="s">
        <v>235</v>
      </c>
      <c r="E624" s="45" t="s">
        <v>236</v>
      </c>
      <c r="F624" s="58" t="s">
        <v>61</v>
      </c>
      <c r="G624" s="42" t="s">
        <v>7</v>
      </c>
      <c r="H624" s="26" t="s">
        <v>8</v>
      </c>
      <c r="I624" s="24" t="s">
        <v>9</v>
      </c>
      <c r="J624" s="24" t="s">
        <v>10</v>
      </c>
      <c r="K624" s="27">
        <v>70</v>
      </c>
      <c r="L624" s="70">
        <f t="shared" si="12"/>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row>
    <row r="625" spans="1:31" ht="92.45" hidden="1">
      <c r="A625" s="61" t="s">
        <v>56</v>
      </c>
      <c r="B625" s="24" t="s">
        <v>84</v>
      </c>
      <c r="C625" s="24" t="s">
        <v>85</v>
      </c>
      <c r="D625" s="45" t="s">
        <v>235</v>
      </c>
      <c r="E625" s="45" t="s">
        <v>236</v>
      </c>
      <c r="F625" s="58" t="s">
        <v>61</v>
      </c>
      <c r="G625" s="42" t="s">
        <v>7</v>
      </c>
      <c r="H625" s="26" t="s">
        <v>8</v>
      </c>
      <c r="I625" s="24" t="s">
        <v>6</v>
      </c>
      <c r="J625" s="24" t="s">
        <v>10</v>
      </c>
      <c r="K625" s="27">
        <v>70</v>
      </c>
      <c r="L625" s="70">
        <f t="shared" si="12"/>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row>
    <row r="626" spans="1:31" ht="92.45" hidden="1">
      <c r="A626" s="61" t="s">
        <v>56</v>
      </c>
      <c r="B626" s="24" t="s">
        <v>84</v>
      </c>
      <c r="C626" s="24" t="s">
        <v>85</v>
      </c>
      <c r="D626" s="45" t="s">
        <v>235</v>
      </c>
      <c r="E626" s="45" t="s">
        <v>236</v>
      </c>
      <c r="F626" s="58" t="s">
        <v>61</v>
      </c>
      <c r="G626" s="42" t="s">
        <v>7</v>
      </c>
      <c r="H626" s="26" t="s">
        <v>8</v>
      </c>
      <c r="I626" s="24" t="s">
        <v>12</v>
      </c>
      <c r="J626" s="24" t="s">
        <v>10</v>
      </c>
      <c r="K626" s="27">
        <v>70</v>
      </c>
      <c r="L626" s="70">
        <f t="shared" si="12"/>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row>
    <row r="627" spans="1:31" ht="92.45" hidden="1">
      <c r="A627" s="61" t="s">
        <v>56</v>
      </c>
      <c r="B627" s="24" t="s">
        <v>84</v>
      </c>
      <c r="C627" s="24" t="s">
        <v>85</v>
      </c>
      <c r="D627" s="45" t="s">
        <v>235</v>
      </c>
      <c r="E627" s="45" t="s">
        <v>236</v>
      </c>
      <c r="F627" s="58" t="s">
        <v>61</v>
      </c>
      <c r="G627" s="42" t="s">
        <v>7</v>
      </c>
      <c r="H627" s="26" t="s">
        <v>8</v>
      </c>
      <c r="I627" s="24" t="s">
        <v>9</v>
      </c>
      <c r="J627" s="24" t="s">
        <v>10</v>
      </c>
      <c r="K627" s="27">
        <v>70</v>
      </c>
      <c r="L627" s="70">
        <f t="shared" si="12"/>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row>
    <row r="628" spans="1:31" ht="92.45" hidden="1">
      <c r="A628" s="61" t="s">
        <v>56</v>
      </c>
      <c r="B628" s="24" t="s">
        <v>84</v>
      </c>
      <c r="C628" s="24" t="s">
        <v>85</v>
      </c>
      <c r="D628" s="45" t="s">
        <v>235</v>
      </c>
      <c r="E628" s="45" t="s">
        <v>236</v>
      </c>
      <c r="F628" s="58" t="s">
        <v>61</v>
      </c>
      <c r="G628" s="42" t="s">
        <v>7</v>
      </c>
      <c r="H628" s="26" t="s">
        <v>8</v>
      </c>
      <c r="I628" s="24" t="s">
        <v>6</v>
      </c>
      <c r="J628" s="24" t="s">
        <v>10</v>
      </c>
      <c r="K628" s="27">
        <v>70</v>
      </c>
      <c r="L628" s="70">
        <f t="shared" si="12"/>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row>
    <row r="629" spans="1:31" ht="92.45" hidden="1">
      <c r="A629" s="61" t="s">
        <v>56</v>
      </c>
      <c r="B629" s="24" t="s">
        <v>84</v>
      </c>
      <c r="C629" s="24" t="s">
        <v>85</v>
      </c>
      <c r="D629" s="45" t="s">
        <v>235</v>
      </c>
      <c r="E629" s="45" t="s">
        <v>236</v>
      </c>
      <c r="F629" s="58" t="s">
        <v>61</v>
      </c>
      <c r="G629" s="42" t="s">
        <v>7</v>
      </c>
      <c r="H629" s="26" t="s">
        <v>8</v>
      </c>
      <c r="I629" s="24" t="s">
        <v>12</v>
      </c>
      <c r="J629" s="24" t="s">
        <v>10</v>
      </c>
      <c r="K629" s="27">
        <v>70</v>
      </c>
      <c r="L629" s="70">
        <f t="shared" si="12"/>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row>
    <row r="630" spans="1:31" ht="92.45" hidden="1">
      <c r="A630" s="61" t="s">
        <v>56</v>
      </c>
      <c r="B630" s="24" t="s">
        <v>84</v>
      </c>
      <c r="C630" s="24" t="s">
        <v>85</v>
      </c>
      <c r="D630" s="45" t="s">
        <v>235</v>
      </c>
      <c r="E630" s="45" t="s">
        <v>236</v>
      </c>
      <c r="F630" s="58" t="s">
        <v>61</v>
      </c>
      <c r="G630" s="42" t="s">
        <v>7</v>
      </c>
      <c r="H630" s="26" t="s">
        <v>8</v>
      </c>
      <c r="I630" s="24" t="s">
        <v>9</v>
      </c>
      <c r="J630" s="24" t="s">
        <v>10</v>
      </c>
      <c r="K630" s="27">
        <v>70</v>
      </c>
      <c r="L630" s="70">
        <f t="shared" si="12"/>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row>
    <row r="631" spans="1:31" ht="92.45" hidden="1">
      <c r="A631" s="61" t="s">
        <v>56</v>
      </c>
      <c r="B631" s="24" t="s">
        <v>84</v>
      </c>
      <c r="C631" s="24" t="s">
        <v>85</v>
      </c>
      <c r="D631" s="45" t="s">
        <v>235</v>
      </c>
      <c r="E631" s="45" t="s">
        <v>236</v>
      </c>
      <c r="F631" s="58" t="s">
        <v>61</v>
      </c>
      <c r="G631" s="42" t="s">
        <v>7</v>
      </c>
      <c r="H631" s="26" t="s">
        <v>8</v>
      </c>
      <c r="I631" s="24" t="s">
        <v>6</v>
      </c>
      <c r="J631" s="24" t="s">
        <v>10</v>
      </c>
      <c r="K631" s="27">
        <v>70</v>
      </c>
      <c r="L631" s="70">
        <f t="shared" si="12"/>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row>
    <row r="632" spans="1:31" ht="92.45" hidden="1">
      <c r="A632" s="61" t="s">
        <v>56</v>
      </c>
      <c r="B632" s="24" t="s">
        <v>84</v>
      </c>
      <c r="C632" s="24" t="s">
        <v>85</v>
      </c>
      <c r="D632" s="45" t="s">
        <v>235</v>
      </c>
      <c r="E632" s="45" t="s">
        <v>236</v>
      </c>
      <c r="F632" s="58" t="s">
        <v>61</v>
      </c>
      <c r="G632" s="42" t="s">
        <v>7</v>
      </c>
      <c r="H632" s="26" t="s">
        <v>8</v>
      </c>
      <c r="I632" s="24" t="s">
        <v>12</v>
      </c>
      <c r="J632" s="24" t="s">
        <v>10</v>
      </c>
      <c r="K632" s="27">
        <v>70</v>
      </c>
      <c r="L632" s="70">
        <f t="shared" si="12"/>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row>
    <row r="633" spans="1:31" ht="92.45" hidden="1">
      <c r="A633" s="61" t="s">
        <v>56</v>
      </c>
      <c r="B633" s="24" t="s">
        <v>84</v>
      </c>
      <c r="C633" s="24" t="s">
        <v>85</v>
      </c>
      <c r="D633" s="45" t="s">
        <v>235</v>
      </c>
      <c r="E633" s="45" t="s">
        <v>236</v>
      </c>
      <c r="F633" s="58" t="s">
        <v>61</v>
      </c>
      <c r="G633" s="42" t="s">
        <v>7</v>
      </c>
      <c r="H633" s="26" t="s">
        <v>8</v>
      </c>
      <c r="I633" s="24" t="s">
        <v>9</v>
      </c>
      <c r="J633" s="38" t="s">
        <v>10</v>
      </c>
      <c r="K633" s="53">
        <v>70</v>
      </c>
      <c r="L633" s="70">
        <f t="shared" si="12"/>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row>
    <row r="634" spans="1:31" ht="92.45" hidden="1">
      <c r="A634" s="61" t="s">
        <v>56</v>
      </c>
      <c r="B634" s="24" t="s">
        <v>84</v>
      </c>
      <c r="C634" s="24" t="s">
        <v>85</v>
      </c>
      <c r="D634" s="45" t="s">
        <v>235</v>
      </c>
      <c r="E634" s="45" t="s">
        <v>236</v>
      </c>
      <c r="F634" s="58" t="s">
        <v>61</v>
      </c>
      <c r="G634" s="42" t="s">
        <v>7</v>
      </c>
      <c r="H634" s="26" t="s">
        <v>11</v>
      </c>
      <c r="I634" s="24" t="s">
        <v>12</v>
      </c>
      <c r="J634" s="38" t="s">
        <v>10</v>
      </c>
      <c r="K634" s="53">
        <v>70</v>
      </c>
      <c r="L634" s="70">
        <f t="shared" si="12"/>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row>
    <row r="635" spans="1:31" ht="92.45" hidden="1">
      <c r="A635" s="61" t="s">
        <v>56</v>
      </c>
      <c r="B635" s="24" t="s">
        <v>84</v>
      </c>
      <c r="C635" s="24" t="s">
        <v>85</v>
      </c>
      <c r="D635" s="45" t="s">
        <v>235</v>
      </c>
      <c r="E635" s="45" t="s">
        <v>236</v>
      </c>
      <c r="F635" s="58" t="s">
        <v>61</v>
      </c>
      <c r="G635" s="42" t="s">
        <v>7</v>
      </c>
      <c r="H635" s="26" t="s">
        <v>11</v>
      </c>
      <c r="I635" s="24" t="s">
        <v>9</v>
      </c>
      <c r="J635" s="38" t="s">
        <v>10</v>
      </c>
      <c r="K635" s="53">
        <v>70</v>
      </c>
      <c r="L635" s="70">
        <f t="shared" si="12"/>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row>
    <row r="636" spans="1:31" ht="92.45" hidden="1">
      <c r="A636" s="61" t="s">
        <v>56</v>
      </c>
      <c r="B636" s="24" t="s">
        <v>84</v>
      </c>
      <c r="C636" s="24" t="s">
        <v>85</v>
      </c>
      <c r="D636" s="45" t="s">
        <v>235</v>
      </c>
      <c r="E636" s="45" t="s">
        <v>236</v>
      </c>
      <c r="F636" s="58" t="s">
        <v>61</v>
      </c>
      <c r="G636" s="42" t="s">
        <v>7</v>
      </c>
      <c r="H636" s="26" t="s">
        <v>11</v>
      </c>
      <c r="I636" s="24" t="s">
        <v>6</v>
      </c>
      <c r="J636" s="38" t="s">
        <v>10</v>
      </c>
      <c r="K636" s="53">
        <v>70</v>
      </c>
      <c r="L636" s="70">
        <f t="shared" si="12"/>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row>
    <row r="637" spans="1:31" ht="92.45" hidden="1">
      <c r="A637" s="61" t="s">
        <v>56</v>
      </c>
      <c r="B637" s="24" t="s">
        <v>84</v>
      </c>
      <c r="C637" s="24" t="s">
        <v>85</v>
      </c>
      <c r="D637" s="45" t="s">
        <v>235</v>
      </c>
      <c r="E637" s="45" t="s">
        <v>236</v>
      </c>
      <c r="F637" s="58" t="s">
        <v>61</v>
      </c>
      <c r="G637" s="42" t="s">
        <v>7</v>
      </c>
      <c r="H637" s="26" t="s">
        <v>11</v>
      </c>
      <c r="I637" s="24" t="s">
        <v>12</v>
      </c>
      <c r="J637" s="38" t="s">
        <v>10</v>
      </c>
      <c r="K637" s="53">
        <v>70</v>
      </c>
      <c r="L637" s="70">
        <f t="shared" si="12"/>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row>
    <row r="638" spans="1:31" ht="92.45" hidden="1">
      <c r="A638" s="61" t="s">
        <v>56</v>
      </c>
      <c r="B638" s="24" t="s">
        <v>84</v>
      </c>
      <c r="C638" s="24" t="s">
        <v>85</v>
      </c>
      <c r="D638" s="45" t="s">
        <v>235</v>
      </c>
      <c r="E638" s="45" t="s">
        <v>236</v>
      </c>
      <c r="F638" s="58" t="s">
        <v>61</v>
      </c>
      <c r="G638" s="42" t="s">
        <v>7</v>
      </c>
      <c r="H638" s="26" t="s">
        <v>11</v>
      </c>
      <c r="I638" s="24" t="s">
        <v>9</v>
      </c>
      <c r="J638" s="38" t="s">
        <v>10</v>
      </c>
      <c r="K638" s="53">
        <v>70</v>
      </c>
      <c r="L638" s="70">
        <f t="shared" si="12"/>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row>
    <row r="639" spans="1:31" ht="92.45" hidden="1">
      <c r="A639" s="61" t="s">
        <v>56</v>
      </c>
      <c r="B639" s="24" t="s">
        <v>84</v>
      </c>
      <c r="C639" s="24" t="s">
        <v>85</v>
      </c>
      <c r="D639" s="45" t="s">
        <v>235</v>
      </c>
      <c r="E639" s="45" t="s">
        <v>236</v>
      </c>
      <c r="F639" s="58" t="s">
        <v>61</v>
      </c>
      <c r="G639" s="42" t="s">
        <v>7</v>
      </c>
      <c r="H639" s="26" t="s">
        <v>11</v>
      </c>
      <c r="I639" s="24" t="s">
        <v>6</v>
      </c>
      <c r="J639" s="38" t="s">
        <v>10</v>
      </c>
      <c r="K639" s="53">
        <v>70</v>
      </c>
      <c r="L639" s="70">
        <f t="shared" si="12"/>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row>
    <row r="640" spans="1:31" ht="92.45" hidden="1">
      <c r="A640" s="61" t="s">
        <v>56</v>
      </c>
      <c r="B640" s="24" t="s">
        <v>84</v>
      </c>
      <c r="C640" s="24" t="s">
        <v>85</v>
      </c>
      <c r="D640" s="45" t="s">
        <v>235</v>
      </c>
      <c r="E640" s="45" t="s">
        <v>236</v>
      </c>
      <c r="F640" s="58" t="s">
        <v>61</v>
      </c>
      <c r="G640" s="42" t="s">
        <v>7</v>
      </c>
      <c r="H640" s="26" t="s">
        <v>11</v>
      </c>
      <c r="I640" s="24" t="s">
        <v>12</v>
      </c>
      <c r="J640" s="38" t="s">
        <v>10</v>
      </c>
      <c r="K640" s="53">
        <v>70</v>
      </c>
      <c r="L640" s="70">
        <f t="shared" si="12"/>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row>
    <row r="641" spans="1:31" ht="92.45" hidden="1">
      <c r="A641" s="61" t="s">
        <v>56</v>
      </c>
      <c r="B641" s="24" t="s">
        <v>84</v>
      </c>
      <c r="C641" s="24" t="s">
        <v>85</v>
      </c>
      <c r="D641" s="45" t="s">
        <v>235</v>
      </c>
      <c r="E641" s="45" t="s">
        <v>236</v>
      </c>
      <c r="F641" s="58" t="s">
        <v>61</v>
      </c>
      <c r="G641" s="42" t="s">
        <v>7</v>
      </c>
      <c r="H641" s="26" t="s">
        <v>11</v>
      </c>
      <c r="I641" s="24" t="s">
        <v>9</v>
      </c>
      <c r="J641" s="38" t="s">
        <v>10</v>
      </c>
      <c r="K641" s="53">
        <v>70</v>
      </c>
      <c r="L641" s="70">
        <f t="shared" si="12"/>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row>
    <row r="642" spans="1:31" ht="92.45" hidden="1">
      <c r="A642" s="61" t="s">
        <v>56</v>
      </c>
      <c r="B642" s="24" t="s">
        <v>84</v>
      </c>
      <c r="C642" s="24" t="s">
        <v>85</v>
      </c>
      <c r="D642" s="45" t="s">
        <v>235</v>
      </c>
      <c r="E642" s="45" t="s">
        <v>236</v>
      </c>
      <c r="F642" s="58" t="s">
        <v>61</v>
      </c>
      <c r="G642" s="42" t="s">
        <v>7</v>
      </c>
      <c r="H642" s="26" t="s">
        <v>11</v>
      </c>
      <c r="I642" s="24" t="s">
        <v>6</v>
      </c>
      <c r="J642" s="38" t="s">
        <v>10</v>
      </c>
      <c r="K642" s="53">
        <v>70</v>
      </c>
      <c r="L642" s="70">
        <f t="shared" si="12"/>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row>
    <row r="643" spans="1:31" ht="92.45" hidden="1">
      <c r="A643" s="61" t="s">
        <v>56</v>
      </c>
      <c r="B643" s="24" t="s">
        <v>84</v>
      </c>
      <c r="C643" s="24" t="s">
        <v>85</v>
      </c>
      <c r="D643" s="45" t="s">
        <v>235</v>
      </c>
      <c r="E643" s="45" t="s">
        <v>236</v>
      </c>
      <c r="F643" s="58" t="s">
        <v>61</v>
      </c>
      <c r="G643" s="42" t="s">
        <v>7</v>
      </c>
      <c r="H643" s="26" t="s">
        <v>11</v>
      </c>
      <c r="I643" s="24" t="s">
        <v>12</v>
      </c>
      <c r="J643" s="38" t="s">
        <v>10</v>
      </c>
      <c r="K643" s="53">
        <v>70</v>
      </c>
      <c r="L643" s="70">
        <f t="shared" si="12"/>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row>
    <row r="644" spans="1:31" ht="92.45" hidden="1">
      <c r="A644" s="61" t="s">
        <v>56</v>
      </c>
      <c r="B644" s="24" t="s">
        <v>84</v>
      </c>
      <c r="C644" s="24" t="s">
        <v>85</v>
      </c>
      <c r="D644" s="45" t="s">
        <v>235</v>
      </c>
      <c r="E644" s="45" t="s">
        <v>236</v>
      </c>
      <c r="F644" s="58" t="s">
        <v>61</v>
      </c>
      <c r="G644" s="42" t="s">
        <v>7</v>
      </c>
      <c r="H644" s="26" t="s">
        <v>11</v>
      </c>
      <c r="I644" s="24" t="s">
        <v>9</v>
      </c>
      <c r="J644" s="38" t="s">
        <v>10</v>
      </c>
      <c r="K644" s="53">
        <v>70</v>
      </c>
      <c r="L644" s="70">
        <f t="shared" si="12"/>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row>
    <row r="645" spans="1:31" ht="92.45" hidden="1">
      <c r="A645" s="61" t="s">
        <v>56</v>
      </c>
      <c r="B645" s="24" t="s">
        <v>84</v>
      </c>
      <c r="C645" s="24" t="s">
        <v>85</v>
      </c>
      <c r="D645" s="45" t="s">
        <v>235</v>
      </c>
      <c r="E645" s="45" t="s">
        <v>236</v>
      </c>
      <c r="F645" s="58" t="s">
        <v>61</v>
      </c>
      <c r="G645" s="42" t="s">
        <v>7</v>
      </c>
      <c r="H645" s="26" t="s">
        <v>11</v>
      </c>
      <c r="I645" s="24" t="s">
        <v>6</v>
      </c>
      <c r="J645" s="38" t="s">
        <v>10</v>
      </c>
      <c r="K645" s="53">
        <v>70</v>
      </c>
      <c r="L645" s="70">
        <f t="shared" si="12"/>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row>
    <row r="646" spans="1:31" ht="92.45" hidden="1">
      <c r="A646" s="61" t="s">
        <v>56</v>
      </c>
      <c r="B646" s="24" t="s">
        <v>84</v>
      </c>
      <c r="C646" s="24" t="s">
        <v>85</v>
      </c>
      <c r="D646" s="45" t="s">
        <v>235</v>
      </c>
      <c r="E646" s="45" t="s">
        <v>236</v>
      </c>
      <c r="F646" s="58" t="s">
        <v>61</v>
      </c>
      <c r="G646" s="42" t="s">
        <v>7</v>
      </c>
      <c r="H646" s="26" t="s">
        <v>11</v>
      </c>
      <c r="I646" s="24" t="s">
        <v>6</v>
      </c>
      <c r="J646" s="38" t="s">
        <v>10</v>
      </c>
      <c r="K646" s="53">
        <v>70</v>
      </c>
      <c r="L646" s="70">
        <f t="shared" si="12"/>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row>
    <row r="647" spans="1:31" ht="52.9" hidden="1">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325</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row>
    <row r="648" spans="1:31" ht="92.45" hidden="1">
      <c r="A648" s="61" t="s">
        <v>56</v>
      </c>
      <c r="B648" s="24" t="s">
        <v>84</v>
      </c>
      <c r="C648" s="24" t="s">
        <v>85</v>
      </c>
      <c r="D648" s="46" t="s">
        <v>326</v>
      </c>
      <c r="E648" s="46" t="s">
        <v>327</v>
      </c>
      <c r="F648" s="25" t="s">
        <v>328</v>
      </c>
      <c r="G648" s="42" t="s">
        <v>10</v>
      </c>
      <c r="H648" s="26" t="s">
        <v>13</v>
      </c>
      <c r="I648" s="24" t="s">
        <v>12</v>
      </c>
      <c r="J648" s="38" t="s">
        <v>10</v>
      </c>
      <c r="K648" s="53">
        <v>70</v>
      </c>
      <c r="L648" s="69">
        <v>0</v>
      </c>
      <c r="M648" s="24">
        <v>0</v>
      </c>
      <c r="N648" s="43" t="s">
        <v>70</v>
      </c>
      <c r="O648" s="43" t="s">
        <v>329</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row>
    <row r="649" spans="1:31" ht="92.45" hidden="1">
      <c r="A649" s="61" t="s">
        <v>56</v>
      </c>
      <c r="B649" s="24" t="s">
        <v>84</v>
      </c>
      <c r="C649" s="24" t="s">
        <v>85</v>
      </c>
      <c r="D649" s="46" t="s">
        <v>326</v>
      </c>
      <c r="E649" s="46" t="s">
        <v>327</v>
      </c>
      <c r="F649" s="25" t="s">
        <v>328</v>
      </c>
      <c r="G649" s="42" t="s">
        <v>10</v>
      </c>
      <c r="H649" s="26" t="s">
        <v>13</v>
      </c>
      <c r="I649" s="24" t="s">
        <v>9</v>
      </c>
      <c r="J649" s="38" t="s">
        <v>10</v>
      </c>
      <c r="K649" s="53">
        <v>70</v>
      </c>
      <c r="L649" s="69">
        <v>0</v>
      </c>
      <c r="M649" s="24">
        <v>0</v>
      </c>
      <c r="N649" s="43" t="s">
        <v>70</v>
      </c>
      <c r="O649" s="43" t="s">
        <v>329</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row>
    <row r="650" spans="1:31" ht="92.45" hidden="1">
      <c r="A650" s="61" t="s">
        <v>56</v>
      </c>
      <c r="B650" s="24" t="s">
        <v>84</v>
      </c>
      <c r="C650" s="24" t="s">
        <v>85</v>
      </c>
      <c r="D650" s="46" t="s">
        <v>326</v>
      </c>
      <c r="E650" s="46" t="s">
        <v>327</v>
      </c>
      <c r="F650" s="25" t="s">
        <v>328</v>
      </c>
      <c r="G650" s="42" t="s">
        <v>10</v>
      </c>
      <c r="H650" s="26" t="s">
        <v>13</v>
      </c>
      <c r="I650" s="24" t="s">
        <v>6</v>
      </c>
      <c r="J650" s="38" t="s">
        <v>10</v>
      </c>
      <c r="K650" s="53">
        <v>70</v>
      </c>
      <c r="L650" s="69">
        <v>0</v>
      </c>
      <c r="M650" s="24">
        <v>0</v>
      </c>
      <c r="N650" s="43" t="s">
        <v>70</v>
      </c>
      <c r="O650" s="43" t="s">
        <v>329</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row>
    <row r="651" spans="1:31" ht="52.9">
      <c r="A651" s="56" t="s">
        <v>56</v>
      </c>
      <c r="B651" s="24" t="s">
        <v>75</v>
      </c>
      <c r="C651" s="24" t="s">
        <v>76</v>
      </c>
      <c r="D651" s="41" t="s">
        <v>165</v>
      </c>
      <c r="E651" s="41" t="s">
        <v>166</v>
      </c>
      <c r="F651" s="58" t="s">
        <v>61</v>
      </c>
      <c r="G651" s="42" t="s">
        <v>7</v>
      </c>
      <c r="H651" s="26" t="s">
        <v>5</v>
      </c>
      <c r="I651" s="24" t="s">
        <v>9</v>
      </c>
      <c r="J651" s="38" t="s">
        <v>7</v>
      </c>
      <c r="K651" s="53">
        <v>50</v>
      </c>
      <c r="L651" s="70">
        <f>(($N651/2.39)/115)*1000</f>
        <v>3.6383481899217753</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row>
    <row r="652" spans="1:31" ht="92.45" hidden="1">
      <c r="A652" s="61" t="s">
        <v>56</v>
      </c>
      <c r="B652" s="24" t="s">
        <v>84</v>
      </c>
      <c r="C652" s="24" t="s">
        <v>85</v>
      </c>
      <c r="D652" s="46" t="s">
        <v>330</v>
      </c>
      <c r="E652" s="46" t="s">
        <v>331</v>
      </c>
      <c r="F652" s="25" t="s">
        <v>332</v>
      </c>
      <c r="G652" s="42" t="s">
        <v>10</v>
      </c>
      <c r="H652" s="26" t="s">
        <v>13</v>
      </c>
      <c r="I652" s="24" t="s">
        <v>12</v>
      </c>
      <c r="J652" s="38" t="s">
        <v>10</v>
      </c>
      <c r="K652" s="53">
        <v>70</v>
      </c>
      <c r="L652" s="69">
        <v>0</v>
      </c>
      <c r="M652" s="24">
        <v>0</v>
      </c>
      <c r="N652" s="43" t="s">
        <v>70</v>
      </c>
      <c r="O652" s="43" t="s">
        <v>333</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row>
    <row r="653" spans="1:31" ht="92.45" hidden="1">
      <c r="A653" s="61" t="s">
        <v>56</v>
      </c>
      <c r="B653" s="24" t="s">
        <v>84</v>
      </c>
      <c r="C653" s="24" t="s">
        <v>85</v>
      </c>
      <c r="D653" s="46" t="s">
        <v>330</v>
      </c>
      <c r="E653" s="46" t="s">
        <v>331</v>
      </c>
      <c r="F653" s="25" t="s">
        <v>332</v>
      </c>
      <c r="G653" s="42" t="s">
        <v>10</v>
      </c>
      <c r="H653" s="26" t="s">
        <v>13</v>
      </c>
      <c r="I653" s="24" t="s">
        <v>9</v>
      </c>
      <c r="J653" s="38" t="s">
        <v>10</v>
      </c>
      <c r="K653" s="53">
        <v>70</v>
      </c>
      <c r="L653" s="69">
        <v>0</v>
      </c>
      <c r="M653" s="24">
        <v>0</v>
      </c>
      <c r="N653" s="43" t="s">
        <v>70</v>
      </c>
      <c r="O653" s="43" t="s">
        <v>333</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row>
    <row r="654" spans="1:31" ht="92.45" hidden="1">
      <c r="A654" s="61" t="s">
        <v>56</v>
      </c>
      <c r="B654" s="24" t="s">
        <v>84</v>
      </c>
      <c r="C654" s="24" t="s">
        <v>85</v>
      </c>
      <c r="D654" s="46" t="s">
        <v>330</v>
      </c>
      <c r="E654" s="46" t="s">
        <v>331</v>
      </c>
      <c r="F654" s="25" t="s">
        <v>332</v>
      </c>
      <c r="G654" s="42" t="s">
        <v>10</v>
      </c>
      <c r="H654" s="26" t="s">
        <v>13</v>
      </c>
      <c r="I654" s="24" t="s">
        <v>6</v>
      </c>
      <c r="J654" s="38" t="s">
        <v>10</v>
      </c>
      <c r="K654" s="53">
        <v>70</v>
      </c>
      <c r="L654" s="69">
        <v>0</v>
      </c>
      <c r="M654" s="24">
        <v>0</v>
      </c>
      <c r="N654" s="43" t="s">
        <v>70</v>
      </c>
      <c r="O654" s="43" t="s">
        <v>333</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row>
    <row r="655" spans="1:31" ht="52.9">
      <c r="A655" s="56" t="s">
        <v>56</v>
      </c>
      <c r="B655" s="24" t="s">
        <v>75</v>
      </c>
      <c r="C655" s="24" t="s">
        <v>76</v>
      </c>
      <c r="D655" s="41" t="s">
        <v>165</v>
      </c>
      <c r="E655" s="41" t="s">
        <v>166</v>
      </c>
      <c r="F655" s="58" t="s">
        <v>61</v>
      </c>
      <c r="G655" s="42" t="s">
        <v>7</v>
      </c>
      <c r="H655" s="26" t="s">
        <v>5</v>
      </c>
      <c r="I655" s="24" t="s">
        <v>6</v>
      </c>
      <c r="J655" s="38" t="s">
        <v>7</v>
      </c>
      <c r="K655" s="53">
        <v>50</v>
      </c>
      <c r="L655" s="70">
        <f t="shared" ref="L655:L718" si="13">(($N655/2.39)/115)*1000</f>
        <v>3.6383481899217753</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row>
    <row r="656" spans="1:31">
      <c r="A656" s="61" t="s">
        <v>56</v>
      </c>
      <c r="B656" s="28" t="s">
        <v>216</v>
      </c>
      <c r="C656" s="28" t="s">
        <v>217</v>
      </c>
      <c r="D656" s="45" t="s">
        <v>233</v>
      </c>
      <c r="E656" s="45" t="s">
        <v>234</v>
      </c>
      <c r="F656" s="58" t="s">
        <v>61</v>
      </c>
      <c r="G656" s="42" t="s">
        <v>10</v>
      </c>
      <c r="H656" s="26" t="s">
        <v>5</v>
      </c>
      <c r="I656" s="24" t="s">
        <v>6</v>
      </c>
      <c r="J656" s="38" t="s">
        <v>7</v>
      </c>
      <c r="K656" s="53">
        <v>50</v>
      </c>
      <c r="L656" s="70">
        <f t="shared" si="13"/>
        <v>3.6383481899217753</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row>
    <row r="657" spans="1:31" ht="39.6">
      <c r="A657" s="61" t="s">
        <v>56</v>
      </c>
      <c r="B657" s="24" t="s">
        <v>221</v>
      </c>
      <c r="C657" s="24" t="s">
        <v>222</v>
      </c>
      <c r="D657" s="24" t="s">
        <v>237</v>
      </c>
      <c r="E657" s="24" t="s">
        <v>238</v>
      </c>
      <c r="F657" s="25" t="s">
        <v>239</v>
      </c>
      <c r="G657" s="42" t="s">
        <v>7</v>
      </c>
      <c r="H657" s="26" t="s">
        <v>5</v>
      </c>
      <c r="I657" s="24" t="s">
        <v>9</v>
      </c>
      <c r="J657" s="38" t="s">
        <v>10</v>
      </c>
      <c r="K657" s="53">
        <v>70</v>
      </c>
      <c r="L657" s="70">
        <f t="shared" si="13"/>
        <v>3.6383481899217753</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row>
    <row r="658" spans="1:31" ht="39.6">
      <c r="A658" s="61" t="s">
        <v>56</v>
      </c>
      <c r="B658" s="24" t="s">
        <v>221</v>
      </c>
      <c r="C658" s="24" t="s">
        <v>222</v>
      </c>
      <c r="D658" s="24" t="s">
        <v>237</v>
      </c>
      <c r="E658" s="24" t="s">
        <v>238</v>
      </c>
      <c r="F658" s="25" t="s">
        <v>239</v>
      </c>
      <c r="G658" s="42" t="s">
        <v>7</v>
      </c>
      <c r="H658" s="26" t="s">
        <v>5</v>
      </c>
      <c r="I658" s="24" t="s">
        <v>6</v>
      </c>
      <c r="J658" s="38" t="s">
        <v>10</v>
      </c>
      <c r="K658" s="53">
        <v>70</v>
      </c>
      <c r="L658" s="70">
        <f t="shared" si="13"/>
        <v>3.6383481899217753</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row>
    <row r="659" spans="1:31" ht="39.6">
      <c r="A659" s="61" t="s">
        <v>56</v>
      </c>
      <c r="B659" s="24" t="s">
        <v>221</v>
      </c>
      <c r="C659" s="24" t="s">
        <v>222</v>
      </c>
      <c r="D659" s="24" t="s">
        <v>223</v>
      </c>
      <c r="E659" s="24" t="s">
        <v>224</v>
      </c>
      <c r="F659" s="58" t="s">
        <v>61</v>
      </c>
      <c r="G659" s="42" t="s">
        <v>7</v>
      </c>
      <c r="H659" s="26" t="s">
        <v>5</v>
      </c>
      <c r="I659" s="24" t="s">
        <v>9</v>
      </c>
      <c r="J659" s="38" t="s">
        <v>10</v>
      </c>
      <c r="K659" s="53">
        <v>70</v>
      </c>
      <c r="L659" s="70">
        <f t="shared" si="13"/>
        <v>3.6383481899217753</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row>
    <row r="660" spans="1:31" ht="26.45">
      <c r="A660" s="61" t="s">
        <v>56</v>
      </c>
      <c r="B660" s="24" t="s">
        <v>221</v>
      </c>
      <c r="C660" s="24" t="s">
        <v>222</v>
      </c>
      <c r="D660" s="24" t="s">
        <v>223</v>
      </c>
      <c r="E660" s="24" t="s">
        <v>224</v>
      </c>
      <c r="F660" s="58" t="s">
        <v>61</v>
      </c>
      <c r="G660" s="42" t="s">
        <v>7</v>
      </c>
      <c r="H660" s="26" t="s">
        <v>5</v>
      </c>
      <c r="I660" s="24" t="s">
        <v>9</v>
      </c>
      <c r="J660" s="38" t="s">
        <v>10</v>
      </c>
      <c r="K660" s="53">
        <v>70</v>
      </c>
      <c r="L660" s="70">
        <f t="shared" si="13"/>
        <v>3.6383481899217753</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row>
    <row r="661" spans="1:31" ht="26.45">
      <c r="A661" s="61" t="s">
        <v>56</v>
      </c>
      <c r="B661" s="24" t="s">
        <v>75</v>
      </c>
      <c r="C661" s="24" t="s">
        <v>76</v>
      </c>
      <c r="D661" s="45" t="s">
        <v>146</v>
      </c>
      <c r="E661" s="45" t="s">
        <v>147</v>
      </c>
      <c r="F661" s="58" t="s">
        <v>61</v>
      </c>
      <c r="G661" s="42" t="s">
        <v>7</v>
      </c>
      <c r="H661" s="26" t="s">
        <v>5</v>
      </c>
      <c r="I661" s="24" t="s">
        <v>9</v>
      </c>
      <c r="J661" s="38" t="s">
        <v>7</v>
      </c>
      <c r="K661" s="53">
        <v>50</v>
      </c>
      <c r="L661" s="70">
        <f t="shared" si="13"/>
        <v>7.2766963798435507</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row>
    <row r="662" spans="1:31" ht="26.45">
      <c r="A662" s="61" t="s">
        <v>56</v>
      </c>
      <c r="B662" s="24" t="s">
        <v>75</v>
      </c>
      <c r="C662" s="24" t="s">
        <v>76</v>
      </c>
      <c r="D662" s="45" t="s">
        <v>146</v>
      </c>
      <c r="E662" s="45" t="s">
        <v>147</v>
      </c>
      <c r="F662" s="58" t="s">
        <v>61</v>
      </c>
      <c r="G662" s="42" t="s">
        <v>7</v>
      </c>
      <c r="H662" s="26" t="s">
        <v>5</v>
      </c>
      <c r="I662" s="24" t="s">
        <v>6</v>
      </c>
      <c r="J662" s="38" t="s">
        <v>7</v>
      </c>
      <c r="K662" s="53">
        <v>50</v>
      </c>
      <c r="L662" s="70">
        <f t="shared" si="13"/>
        <v>7.2766963798435507</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row>
    <row r="663" spans="1:31">
      <c r="A663" s="61" t="s">
        <v>56</v>
      </c>
      <c r="B663" s="28" t="s">
        <v>216</v>
      </c>
      <c r="C663" s="28" t="s">
        <v>217</v>
      </c>
      <c r="D663" s="45" t="s">
        <v>233</v>
      </c>
      <c r="E663" s="45" t="s">
        <v>234</v>
      </c>
      <c r="F663" s="58" t="s">
        <v>61</v>
      </c>
      <c r="G663" s="42" t="s">
        <v>10</v>
      </c>
      <c r="H663" s="26" t="s">
        <v>5</v>
      </c>
      <c r="I663" s="24" t="s">
        <v>9</v>
      </c>
      <c r="J663" s="24" t="s">
        <v>7</v>
      </c>
      <c r="K663" s="27">
        <v>50</v>
      </c>
      <c r="L663" s="70">
        <f t="shared" si="13"/>
        <v>7.2766963798435507</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row>
    <row r="664" spans="1:31">
      <c r="A664" s="61" t="s">
        <v>56</v>
      </c>
      <c r="B664" s="28" t="s">
        <v>216</v>
      </c>
      <c r="C664" s="28" t="s">
        <v>217</v>
      </c>
      <c r="D664" s="45" t="s">
        <v>233</v>
      </c>
      <c r="E664" s="45" t="s">
        <v>234</v>
      </c>
      <c r="F664" s="58" t="s">
        <v>61</v>
      </c>
      <c r="G664" s="42" t="s">
        <v>10</v>
      </c>
      <c r="H664" s="26" t="s">
        <v>5</v>
      </c>
      <c r="I664" s="24" t="s">
        <v>9</v>
      </c>
      <c r="J664" s="24" t="s">
        <v>7</v>
      </c>
      <c r="K664" s="27">
        <v>50</v>
      </c>
      <c r="L664" s="70">
        <f t="shared" si="13"/>
        <v>7.2766963798435507</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row>
    <row r="665" spans="1:31">
      <c r="A665" s="61" t="s">
        <v>56</v>
      </c>
      <c r="B665" s="28" t="s">
        <v>216</v>
      </c>
      <c r="C665" s="28" t="s">
        <v>217</v>
      </c>
      <c r="D665" s="45" t="s">
        <v>233</v>
      </c>
      <c r="E665" s="45" t="s">
        <v>234</v>
      </c>
      <c r="F665" s="58" t="s">
        <v>61</v>
      </c>
      <c r="G665" s="42" t="s">
        <v>10</v>
      </c>
      <c r="H665" s="26" t="s">
        <v>5</v>
      </c>
      <c r="I665" s="24" t="s">
        <v>6</v>
      </c>
      <c r="J665" s="24" t="s">
        <v>7</v>
      </c>
      <c r="K665" s="27">
        <v>50</v>
      </c>
      <c r="L665" s="70">
        <f t="shared" si="13"/>
        <v>7.2766963798435507</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row>
    <row r="666" spans="1:31" ht="92.45">
      <c r="A666" s="61" t="s">
        <v>56</v>
      </c>
      <c r="B666" s="24" t="s">
        <v>84</v>
      </c>
      <c r="C666" s="24" t="s">
        <v>85</v>
      </c>
      <c r="D666" s="45" t="s">
        <v>235</v>
      </c>
      <c r="E666" s="45" t="s">
        <v>236</v>
      </c>
      <c r="F666" s="58" t="s">
        <v>61</v>
      </c>
      <c r="G666" s="42" t="s">
        <v>7</v>
      </c>
      <c r="H666" s="26" t="s">
        <v>5</v>
      </c>
      <c r="I666" s="24" t="s">
        <v>12</v>
      </c>
      <c r="J666" s="24" t="s">
        <v>7</v>
      </c>
      <c r="K666" s="27">
        <v>40</v>
      </c>
      <c r="L666" s="70">
        <f t="shared" si="13"/>
        <v>7.2766963798435507</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row>
    <row r="667" spans="1:31" ht="92.45">
      <c r="A667" s="61" t="s">
        <v>56</v>
      </c>
      <c r="B667" s="24" t="s">
        <v>84</v>
      </c>
      <c r="C667" s="24" t="s">
        <v>85</v>
      </c>
      <c r="D667" s="45" t="s">
        <v>235</v>
      </c>
      <c r="E667" s="45" t="s">
        <v>236</v>
      </c>
      <c r="F667" s="58" t="s">
        <v>61</v>
      </c>
      <c r="G667" s="42" t="s">
        <v>7</v>
      </c>
      <c r="H667" s="26" t="s">
        <v>5</v>
      </c>
      <c r="I667" s="24" t="s">
        <v>9</v>
      </c>
      <c r="J667" s="24" t="s">
        <v>7</v>
      </c>
      <c r="K667" s="27">
        <v>40</v>
      </c>
      <c r="L667" s="70">
        <f t="shared" si="13"/>
        <v>7.2766963798435507</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row>
    <row r="668" spans="1:31" ht="92.45">
      <c r="A668" s="61" t="s">
        <v>56</v>
      </c>
      <c r="B668" s="24" t="s">
        <v>84</v>
      </c>
      <c r="C668" s="24" t="s">
        <v>85</v>
      </c>
      <c r="D668" s="45" t="s">
        <v>235</v>
      </c>
      <c r="E668" s="45" t="s">
        <v>236</v>
      </c>
      <c r="F668" s="58" t="s">
        <v>61</v>
      </c>
      <c r="G668" s="42" t="s">
        <v>7</v>
      </c>
      <c r="H668" s="26" t="s">
        <v>5</v>
      </c>
      <c r="I668" s="24" t="s">
        <v>12</v>
      </c>
      <c r="J668" s="24" t="s">
        <v>7</v>
      </c>
      <c r="K668" s="27">
        <v>40</v>
      </c>
      <c r="L668" s="70">
        <f t="shared" si="13"/>
        <v>7.2766963798435507</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row>
    <row r="669" spans="1:31" ht="92.45">
      <c r="A669" s="61" t="s">
        <v>56</v>
      </c>
      <c r="B669" s="24" t="s">
        <v>84</v>
      </c>
      <c r="C669" s="24" t="s">
        <v>85</v>
      </c>
      <c r="D669" s="45" t="s">
        <v>235</v>
      </c>
      <c r="E669" s="45" t="s">
        <v>236</v>
      </c>
      <c r="F669" s="58" t="s">
        <v>61</v>
      </c>
      <c r="G669" s="42" t="s">
        <v>7</v>
      </c>
      <c r="H669" s="26" t="s">
        <v>5</v>
      </c>
      <c r="I669" s="24" t="s">
        <v>6</v>
      </c>
      <c r="J669" s="24" t="s">
        <v>7</v>
      </c>
      <c r="K669" s="27">
        <v>40</v>
      </c>
      <c r="L669" s="70">
        <f t="shared" si="13"/>
        <v>7.2766963798435507</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row>
    <row r="670" spans="1:31" ht="92.45">
      <c r="A670" s="61" t="s">
        <v>56</v>
      </c>
      <c r="B670" s="24" t="s">
        <v>93</v>
      </c>
      <c r="C670" s="24" t="s">
        <v>94</v>
      </c>
      <c r="D670" s="24" t="s">
        <v>95</v>
      </c>
      <c r="E670" s="24" t="s">
        <v>96</v>
      </c>
      <c r="F670" s="58" t="s">
        <v>61</v>
      </c>
      <c r="G670" s="42" t="s">
        <v>7</v>
      </c>
      <c r="H670" s="26" t="s">
        <v>5</v>
      </c>
      <c r="I670" s="24" t="s">
        <v>12</v>
      </c>
      <c r="J670" s="24" t="s">
        <v>7</v>
      </c>
      <c r="K670" s="27">
        <v>50</v>
      </c>
      <c r="L670" s="70">
        <f t="shared" si="13"/>
        <v>7.2766963798435507</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row>
    <row r="671" spans="1:31" ht="66">
      <c r="A671" s="61" t="s">
        <v>56</v>
      </c>
      <c r="B671" s="28" t="s">
        <v>216</v>
      </c>
      <c r="C671" s="28" t="s">
        <v>217</v>
      </c>
      <c r="D671" s="45" t="s">
        <v>321</v>
      </c>
      <c r="E671" s="45" t="s">
        <v>322</v>
      </c>
      <c r="F671" s="58" t="s">
        <v>61</v>
      </c>
      <c r="G671" s="42" t="s">
        <v>10</v>
      </c>
      <c r="H671" s="26" t="s">
        <v>5</v>
      </c>
      <c r="I671" s="24" t="s">
        <v>12</v>
      </c>
      <c r="J671" s="24" t="s">
        <v>7</v>
      </c>
      <c r="K671" s="27">
        <v>40</v>
      </c>
      <c r="L671" s="70">
        <f t="shared" si="13"/>
        <v>10.915044569765326</v>
      </c>
      <c r="M671" s="24">
        <v>90</v>
      </c>
      <c r="N671" s="43" t="s">
        <v>244</v>
      </c>
      <c r="O671" s="43" t="s">
        <v>334</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row>
    <row r="672" spans="1:31" ht="26.45">
      <c r="A672" s="56" t="s">
        <v>56</v>
      </c>
      <c r="B672" s="24" t="s">
        <v>66</v>
      </c>
      <c r="C672" s="24" t="s">
        <v>67</v>
      </c>
      <c r="D672" s="45" t="s">
        <v>72</v>
      </c>
      <c r="E672" s="45" t="s">
        <v>73</v>
      </c>
      <c r="F672" s="58" t="s">
        <v>61</v>
      </c>
      <c r="G672" s="42" t="s">
        <v>7</v>
      </c>
      <c r="H672" s="26" t="s">
        <v>5</v>
      </c>
      <c r="I672" s="24" t="s">
        <v>6</v>
      </c>
      <c r="J672" s="24" t="s">
        <v>10</v>
      </c>
      <c r="K672" s="27">
        <v>70</v>
      </c>
      <c r="L672" s="70">
        <f t="shared" si="13"/>
        <v>14.553392759687101</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row>
    <row r="673" spans="1:31" ht="26.45">
      <c r="A673" s="61" t="s">
        <v>56</v>
      </c>
      <c r="B673" s="24" t="s">
        <v>75</v>
      </c>
      <c r="C673" s="24" t="s">
        <v>76</v>
      </c>
      <c r="D673" s="45" t="s">
        <v>146</v>
      </c>
      <c r="E673" s="45" t="s">
        <v>147</v>
      </c>
      <c r="F673" s="58" t="s">
        <v>61</v>
      </c>
      <c r="G673" s="42" t="s">
        <v>7</v>
      </c>
      <c r="H673" s="26" t="s">
        <v>5</v>
      </c>
      <c r="I673" s="24" t="s">
        <v>6</v>
      </c>
      <c r="J673" s="24" t="s">
        <v>7</v>
      </c>
      <c r="K673" s="27">
        <v>50</v>
      </c>
      <c r="L673" s="70">
        <f t="shared" si="13"/>
        <v>14.553392759687101</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row>
    <row r="674" spans="1:31">
      <c r="A674" s="61" t="s">
        <v>56</v>
      </c>
      <c r="B674" s="28" t="s">
        <v>216</v>
      </c>
      <c r="C674" s="28" t="s">
        <v>217</v>
      </c>
      <c r="D674" s="45" t="s">
        <v>233</v>
      </c>
      <c r="E674" s="45" t="s">
        <v>234</v>
      </c>
      <c r="F674" s="58" t="s">
        <v>61</v>
      </c>
      <c r="G674" s="42" t="s">
        <v>10</v>
      </c>
      <c r="H674" s="26" t="s">
        <v>5</v>
      </c>
      <c r="I674" s="24" t="s">
        <v>6</v>
      </c>
      <c r="J674" s="24" t="s">
        <v>7</v>
      </c>
      <c r="K674" s="27">
        <v>50</v>
      </c>
      <c r="L674" s="70">
        <f t="shared" si="13"/>
        <v>14.553392759687101</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row>
    <row r="675" spans="1:31">
      <c r="A675" s="61" t="s">
        <v>56</v>
      </c>
      <c r="B675" s="28" t="s">
        <v>216</v>
      </c>
      <c r="C675" s="28" t="s">
        <v>217</v>
      </c>
      <c r="D675" s="45" t="s">
        <v>233</v>
      </c>
      <c r="E675" s="45" t="s">
        <v>234</v>
      </c>
      <c r="F675" s="58" t="s">
        <v>61</v>
      </c>
      <c r="G675" s="42" t="s">
        <v>10</v>
      </c>
      <c r="H675" s="26" t="s">
        <v>5</v>
      </c>
      <c r="I675" s="24" t="s">
        <v>9</v>
      </c>
      <c r="J675" s="24" t="s">
        <v>7</v>
      </c>
      <c r="K675" s="27">
        <v>50</v>
      </c>
      <c r="L675" s="70">
        <f t="shared" si="13"/>
        <v>14.553392759687101</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row>
    <row r="676" spans="1:31" ht="26.45">
      <c r="A676" s="61" t="s">
        <v>56</v>
      </c>
      <c r="B676" s="24" t="s">
        <v>221</v>
      </c>
      <c r="C676" s="24" t="s">
        <v>222</v>
      </c>
      <c r="D676" s="24" t="s">
        <v>247</v>
      </c>
      <c r="E676" s="24" t="s">
        <v>248</v>
      </c>
      <c r="F676" s="58" t="s">
        <v>61</v>
      </c>
      <c r="G676" s="42" t="s">
        <v>7</v>
      </c>
      <c r="H676" s="26" t="s">
        <v>5</v>
      </c>
      <c r="I676" s="24" t="s">
        <v>12</v>
      </c>
      <c r="J676" s="24" t="s">
        <v>7</v>
      </c>
      <c r="K676" s="27">
        <v>40</v>
      </c>
      <c r="L676" s="70">
        <f t="shared" si="13"/>
        <v>14.553392759687101</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row>
    <row r="677" spans="1:31" ht="26.45">
      <c r="A677" s="61" t="s">
        <v>56</v>
      </c>
      <c r="B677" s="24" t="s">
        <v>221</v>
      </c>
      <c r="C677" s="24" t="s">
        <v>222</v>
      </c>
      <c r="D677" s="24" t="s">
        <v>247</v>
      </c>
      <c r="E677" s="24" t="s">
        <v>248</v>
      </c>
      <c r="F677" s="58" t="s">
        <v>61</v>
      </c>
      <c r="G677" s="42" t="s">
        <v>7</v>
      </c>
      <c r="H677" s="26" t="s">
        <v>5</v>
      </c>
      <c r="I677" s="24" t="s">
        <v>6</v>
      </c>
      <c r="J677" s="24" t="s">
        <v>7</v>
      </c>
      <c r="K677" s="27">
        <v>40</v>
      </c>
      <c r="L677" s="70">
        <f t="shared" si="13"/>
        <v>14.553392759687101</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row>
    <row r="678" spans="1:31" ht="39.6" hidden="1">
      <c r="A678" s="61" t="s">
        <v>56</v>
      </c>
      <c r="B678" s="24" t="s">
        <v>110</v>
      </c>
      <c r="C678" s="24" t="s">
        <v>111</v>
      </c>
      <c r="D678" s="24" t="s">
        <v>112</v>
      </c>
      <c r="E678" s="24" t="s">
        <v>113</v>
      </c>
      <c r="F678" s="25" t="s">
        <v>114</v>
      </c>
      <c r="G678" s="42" t="s">
        <v>10</v>
      </c>
      <c r="H678" s="26" t="s">
        <v>8</v>
      </c>
      <c r="I678" s="24" t="s">
        <v>12</v>
      </c>
      <c r="J678" s="38" t="s">
        <v>10</v>
      </c>
      <c r="K678" s="53">
        <v>70</v>
      </c>
      <c r="L678" s="70">
        <f t="shared" si="13"/>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row>
    <row r="679" spans="1:31" ht="39.6" hidden="1">
      <c r="A679" s="61" t="s">
        <v>56</v>
      </c>
      <c r="B679" s="24" t="s">
        <v>110</v>
      </c>
      <c r="C679" s="24" t="s">
        <v>111</v>
      </c>
      <c r="D679" s="24" t="s">
        <v>112</v>
      </c>
      <c r="E679" s="24" t="s">
        <v>113</v>
      </c>
      <c r="F679" s="25" t="s">
        <v>114</v>
      </c>
      <c r="G679" s="42" t="s">
        <v>10</v>
      </c>
      <c r="H679" s="26" t="s">
        <v>8</v>
      </c>
      <c r="I679" s="24" t="s">
        <v>9</v>
      </c>
      <c r="J679" s="38" t="s">
        <v>10</v>
      </c>
      <c r="K679" s="53">
        <v>70</v>
      </c>
      <c r="L679" s="70">
        <f t="shared" si="13"/>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row>
    <row r="680" spans="1:31" ht="39.6" hidden="1">
      <c r="A680" s="61" t="s">
        <v>56</v>
      </c>
      <c r="B680" s="24" t="s">
        <v>110</v>
      </c>
      <c r="C680" s="24" t="s">
        <v>111</v>
      </c>
      <c r="D680" s="24" t="s">
        <v>112</v>
      </c>
      <c r="E680" s="24" t="s">
        <v>113</v>
      </c>
      <c r="F680" s="25" t="s">
        <v>114</v>
      </c>
      <c r="G680" s="42" t="s">
        <v>10</v>
      </c>
      <c r="H680" s="26" t="s">
        <v>8</v>
      </c>
      <c r="I680" s="24" t="s">
        <v>6</v>
      </c>
      <c r="J680" s="38" t="s">
        <v>10</v>
      </c>
      <c r="K680" s="53">
        <v>70</v>
      </c>
      <c r="L680" s="70">
        <f t="shared" si="13"/>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row>
    <row r="681" spans="1:31" ht="39.6" hidden="1">
      <c r="A681" s="61" t="s">
        <v>56</v>
      </c>
      <c r="B681" s="24" t="s">
        <v>110</v>
      </c>
      <c r="C681" s="24" t="s">
        <v>111</v>
      </c>
      <c r="D681" s="24" t="s">
        <v>112</v>
      </c>
      <c r="E681" s="24" t="s">
        <v>113</v>
      </c>
      <c r="F681" s="25" t="s">
        <v>114</v>
      </c>
      <c r="G681" s="42" t="s">
        <v>10</v>
      </c>
      <c r="H681" s="26" t="s">
        <v>8</v>
      </c>
      <c r="I681" s="24" t="s">
        <v>12</v>
      </c>
      <c r="J681" s="38" t="s">
        <v>10</v>
      </c>
      <c r="K681" s="53">
        <v>70</v>
      </c>
      <c r="L681" s="70">
        <f t="shared" si="13"/>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row>
    <row r="682" spans="1:31" ht="39.6" hidden="1">
      <c r="A682" s="61" t="s">
        <v>56</v>
      </c>
      <c r="B682" s="24" t="s">
        <v>110</v>
      </c>
      <c r="C682" s="24" t="s">
        <v>111</v>
      </c>
      <c r="D682" s="24" t="s">
        <v>112</v>
      </c>
      <c r="E682" s="24" t="s">
        <v>113</v>
      </c>
      <c r="F682" s="25" t="s">
        <v>114</v>
      </c>
      <c r="G682" s="42" t="s">
        <v>10</v>
      </c>
      <c r="H682" s="26" t="s">
        <v>8</v>
      </c>
      <c r="I682" s="24" t="s">
        <v>9</v>
      </c>
      <c r="J682" s="38" t="s">
        <v>10</v>
      </c>
      <c r="K682" s="53">
        <v>70</v>
      </c>
      <c r="L682" s="70">
        <f t="shared" si="13"/>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row>
    <row r="683" spans="1:31" ht="39.6" hidden="1">
      <c r="A683" s="61" t="s">
        <v>56</v>
      </c>
      <c r="B683" s="24" t="s">
        <v>110</v>
      </c>
      <c r="C683" s="24" t="s">
        <v>111</v>
      </c>
      <c r="D683" s="24" t="s">
        <v>112</v>
      </c>
      <c r="E683" s="24" t="s">
        <v>113</v>
      </c>
      <c r="F683" s="25" t="s">
        <v>114</v>
      </c>
      <c r="G683" s="42" t="s">
        <v>10</v>
      </c>
      <c r="H683" s="26" t="s">
        <v>8</v>
      </c>
      <c r="I683" s="24" t="s">
        <v>6</v>
      </c>
      <c r="J683" s="38" t="s">
        <v>10</v>
      </c>
      <c r="K683" s="53">
        <v>70</v>
      </c>
      <c r="L683" s="70">
        <f t="shared" si="13"/>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row>
    <row r="684" spans="1:31" ht="39.6" hidden="1">
      <c r="A684" s="61" t="s">
        <v>56</v>
      </c>
      <c r="B684" s="24" t="s">
        <v>110</v>
      </c>
      <c r="C684" s="24" t="s">
        <v>111</v>
      </c>
      <c r="D684" s="24" t="s">
        <v>112</v>
      </c>
      <c r="E684" s="24" t="s">
        <v>113</v>
      </c>
      <c r="F684" s="25" t="s">
        <v>114</v>
      </c>
      <c r="G684" s="42" t="s">
        <v>10</v>
      </c>
      <c r="H684" s="26" t="s">
        <v>8</v>
      </c>
      <c r="I684" s="24" t="s">
        <v>6</v>
      </c>
      <c r="J684" s="38" t="s">
        <v>10</v>
      </c>
      <c r="K684" s="53">
        <v>70</v>
      </c>
      <c r="L684" s="70">
        <f t="shared" si="13"/>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row>
    <row r="685" spans="1:31" ht="39.6" hidden="1">
      <c r="A685" s="61" t="s">
        <v>56</v>
      </c>
      <c r="B685" s="24" t="s">
        <v>110</v>
      </c>
      <c r="C685" s="24" t="s">
        <v>111</v>
      </c>
      <c r="D685" s="24" t="s">
        <v>112</v>
      </c>
      <c r="E685" s="24" t="s">
        <v>113</v>
      </c>
      <c r="F685" s="25" t="s">
        <v>114</v>
      </c>
      <c r="G685" s="42" t="s">
        <v>10</v>
      </c>
      <c r="H685" s="26" t="s">
        <v>8</v>
      </c>
      <c r="I685" s="24" t="s">
        <v>12</v>
      </c>
      <c r="J685" s="38" t="s">
        <v>10</v>
      </c>
      <c r="K685" s="53">
        <v>70</v>
      </c>
      <c r="L685" s="70">
        <f t="shared" si="13"/>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row>
    <row r="686" spans="1:31" ht="39.6" hidden="1">
      <c r="A686" s="61" t="s">
        <v>56</v>
      </c>
      <c r="B686" s="24" t="s">
        <v>110</v>
      </c>
      <c r="C686" s="24" t="s">
        <v>111</v>
      </c>
      <c r="D686" s="24" t="s">
        <v>112</v>
      </c>
      <c r="E686" s="24" t="s">
        <v>113</v>
      </c>
      <c r="F686" s="25" t="s">
        <v>114</v>
      </c>
      <c r="G686" s="42" t="s">
        <v>10</v>
      </c>
      <c r="H686" s="26" t="s">
        <v>8</v>
      </c>
      <c r="I686" s="24" t="s">
        <v>6</v>
      </c>
      <c r="J686" s="38" t="s">
        <v>10</v>
      </c>
      <c r="K686" s="53">
        <v>70</v>
      </c>
      <c r="L686" s="70">
        <f t="shared" si="13"/>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row>
    <row r="687" spans="1:31" ht="39.6" hidden="1">
      <c r="A687" s="61" t="s">
        <v>56</v>
      </c>
      <c r="B687" s="24" t="s">
        <v>110</v>
      </c>
      <c r="C687" s="24" t="s">
        <v>111</v>
      </c>
      <c r="D687" s="24" t="s">
        <v>112</v>
      </c>
      <c r="E687" s="24" t="s">
        <v>113</v>
      </c>
      <c r="F687" s="25" t="s">
        <v>114</v>
      </c>
      <c r="G687" s="42" t="s">
        <v>10</v>
      </c>
      <c r="H687" s="26" t="s">
        <v>8</v>
      </c>
      <c r="I687" s="24" t="s">
        <v>12</v>
      </c>
      <c r="J687" s="38" t="s">
        <v>10</v>
      </c>
      <c r="K687" s="53">
        <v>70</v>
      </c>
      <c r="L687" s="70">
        <f t="shared" si="13"/>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row>
    <row r="688" spans="1:31" ht="39.6" hidden="1">
      <c r="A688" s="61" t="s">
        <v>56</v>
      </c>
      <c r="B688" s="24" t="s">
        <v>110</v>
      </c>
      <c r="C688" s="24" t="s">
        <v>111</v>
      </c>
      <c r="D688" s="24" t="s">
        <v>112</v>
      </c>
      <c r="E688" s="24" t="s">
        <v>113</v>
      </c>
      <c r="F688" s="25" t="s">
        <v>114</v>
      </c>
      <c r="G688" s="42" t="s">
        <v>10</v>
      </c>
      <c r="H688" s="26" t="s">
        <v>8</v>
      </c>
      <c r="I688" s="24" t="s">
        <v>6</v>
      </c>
      <c r="J688" s="38" t="s">
        <v>10</v>
      </c>
      <c r="K688" s="53">
        <v>70</v>
      </c>
      <c r="L688" s="70">
        <f t="shared" si="13"/>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row>
    <row r="689" spans="1:31" ht="39.6" hidden="1">
      <c r="A689" s="61" t="s">
        <v>56</v>
      </c>
      <c r="B689" s="24" t="s">
        <v>110</v>
      </c>
      <c r="C689" s="24" t="s">
        <v>111</v>
      </c>
      <c r="D689" s="24" t="s">
        <v>112</v>
      </c>
      <c r="E689" s="24" t="s">
        <v>113</v>
      </c>
      <c r="F689" s="25" t="s">
        <v>114</v>
      </c>
      <c r="G689" s="42" t="s">
        <v>10</v>
      </c>
      <c r="H689" s="26" t="s">
        <v>11</v>
      </c>
      <c r="I689" s="24" t="s">
        <v>12</v>
      </c>
      <c r="J689" s="38" t="s">
        <v>10</v>
      </c>
      <c r="K689" s="53">
        <v>70</v>
      </c>
      <c r="L689" s="70">
        <f t="shared" si="13"/>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row>
    <row r="690" spans="1:31" ht="39.6" hidden="1">
      <c r="A690" s="61" t="s">
        <v>56</v>
      </c>
      <c r="B690" s="24" t="s">
        <v>110</v>
      </c>
      <c r="C690" s="24" t="s">
        <v>111</v>
      </c>
      <c r="D690" s="24" t="s">
        <v>112</v>
      </c>
      <c r="E690" s="24" t="s">
        <v>113</v>
      </c>
      <c r="F690" s="25" t="s">
        <v>114</v>
      </c>
      <c r="G690" s="42" t="s">
        <v>10</v>
      </c>
      <c r="H690" s="26" t="s">
        <v>11</v>
      </c>
      <c r="I690" s="24" t="s">
        <v>9</v>
      </c>
      <c r="J690" s="38" t="s">
        <v>10</v>
      </c>
      <c r="K690" s="53">
        <v>70</v>
      </c>
      <c r="L690" s="70">
        <f t="shared" si="13"/>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row>
    <row r="691" spans="1:31" ht="39.6" hidden="1">
      <c r="A691" s="61" t="s">
        <v>56</v>
      </c>
      <c r="B691" s="24" t="s">
        <v>110</v>
      </c>
      <c r="C691" s="24" t="s">
        <v>111</v>
      </c>
      <c r="D691" s="24" t="s">
        <v>112</v>
      </c>
      <c r="E691" s="24" t="s">
        <v>113</v>
      </c>
      <c r="F691" s="25" t="s">
        <v>114</v>
      </c>
      <c r="G691" s="42" t="s">
        <v>10</v>
      </c>
      <c r="H691" s="26" t="s">
        <v>11</v>
      </c>
      <c r="I691" s="24" t="s">
        <v>6</v>
      </c>
      <c r="J691" s="38" t="s">
        <v>10</v>
      </c>
      <c r="K691" s="53">
        <v>70</v>
      </c>
      <c r="L691" s="70">
        <f t="shared" si="13"/>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row>
    <row r="692" spans="1:31" ht="39.6" hidden="1">
      <c r="A692" s="61" t="s">
        <v>56</v>
      </c>
      <c r="B692" s="24" t="s">
        <v>110</v>
      </c>
      <c r="C692" s="24" t="s">
        <v>111</v>
      </c>
      <c r="D692" s="24" t="s">
        <v>112</v>
      </c>
      <c r="E692" s="24" t="s">
        <v>113</v>
      </c>
      <c r="F692" s="25" t="s">
        <v>114</v>
      </c>
      <c r="G692" s="42" t="s">
        <v>10</v>
      </c>
      <c r="H692" s="26" t="s">
        <v>11</v>
      </c>
      <c r="I692" s="24" t="s">
        <v>12</v>
      </c>
      <c r="J692" s="38" t="s">
        <v>10</v>
      </c>
      <c r="K692" s="53">
        <v>70</v>
      </c>
      <c r="L692" s="70">
        <f t="shared" si="13"/>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row>
    <row r="693" spans="1:31" ht="39.6" hidden="1">
      <c r="A693" s="61" t="s">
        <v>56</v>
      </c>
      <c r="B693" s="24" t="s">
        <v>110</v>
      </c>
      <c r="C693" s="24" t="s">
        <v>111</v>
      </c>
      <c r="D693" s="24" t="s">
        <v>112</v>
      </c>
      <c r="E693" s="24" t="s">
        <v>113</v>
      </c>
      <c r="F693" s="25" t="s">
        <v>114</v>
      </c>
      <c r="G693" s="42" t="s">
        <v>10</v>
      </c>
      <c r="H693" s="26" t="s">
        <v>11</v>
      </c>
      <c r="I693" s="24" t="s">
        <v>9</v>
      </c>
      <c r="J693" s="38" t="s">
        <v>10</v>
      </c>
      <c r="K693" s="53">
        <v>70</v>
      </c>
      <c r="L693" s="70">
        <f t="shared" si="13"/>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row>
    <row r="694" spans="1:31" ht="39.6" hidden="1">
      <c r="A694" s="61" t="s">
        <v>56</v>
      </c>
      <c r="B694" s="24" t="s">
        <v>110</v>
      </c>
      <c r="C694" s="24" t="s">
        <v>111</v>
      </c>
      <c r="D694" s="24" t="s">
        <v>112</v>
      </c>
      <c r="E694" s="24" t="s">
        <v>113</v>
      </c>
      <c r="F694" s="25" t="s">
        <v>114</v>
      </c>
      <c r="G694" s="42" t="s">
        <v>10</v>
      </c>
      <c r="H694" s="26" t="s">
        <v>11</v>
      </c>
      <c r="I694" s="24" t="s">
        <v>6</v>
      </c>
      <c r="J694" s="38" t="s">
        <v>10</v>
      </c>
      <c r="K694" s="53">
        <v>70</v>
      </c>
      <c r="L694" s="70">
        <f t="shared" si="13"/>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row>
    <row r="695" spans="1:31" ht="39.6" hidden="1">
      <c r="A695" s="61" t="s">
        <v>56</v>
      </c>
      <c r="B695" s="24" t="s">
        <v>110</v>
      </c>
      <c r="C695" s="24" t="s">
        <v>111</v>
      </c>
      <c r="D695" s="24" t="s">
        <v>112</v>
      </c>
      <c r="E695" s="24" t="s">
        <v>113</v>
      </c>
      <c r="F695" s="25" t="s">
        <v>114</v>
      </c>
      <c r="G695" s="42" t="s">
        <v>10</v>
      </c>
      <c r="H695" s="26" t="s">
        <v>11</v>
      </c>
      <c r="I695" s="24" t="s">
        <v>12</v>
      </c>
      <c r="J695" s="38" t="s">
        <v>10</v>
      </c>
      <c r="K695" s="53">
        <v>70</v>
      </c>
      <c r="L695" s="70">
        <f t="shared" si="13"/>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row>
    <row r="696" spans="1:31" ht="39.6" hidden="1">
      <c r="A696" s="61" t="s">
        <v>56</v>
      </c>
      <c r="B696" s="24" t="s">
        <v>110</v>
      </c>
      <c r="C696" s="24" t="s">
        <v>111</v>
      </c>
      <c r="D696" s="24" t="s">
        <v>112</v>
      </c>
      <c r="E696" s="24" t="s">
        <v>113</v>
      </c>
      <c r="F696" s="25" t="s">
        <v>114</v>
      </c>
      <c r="G696" s="42" t="s">
        <v>10</v>
      </c>
      <c r="H696" s="26" t="s">
        <v>11</v>
      </c>
      <c r="I696" s="24" t="s">
        <v>12</v>
      </c>
      <c r="J696" s="38" t="s">
        <v>10</v>
      </c>
      <c r="K696" s="53">
        <v>70</v>
      </c>
      <c r="L696" s="70">
        <f t="shared" si="13"/>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row>
    <row r="697" spans="1:31" ht="39.6" hidden="1">
      <c r="A697" s="61" t="s">
        <v>56</v>
      </c>
      <c r="B697" s="24" t="s">
        <v>110</v>
      </c>
      <c r="C697" s="24" t="s">
        <v>111</v>
      </c>
      <c r="D697" s="24" t="s">
        <v>112</v>
      </c>
      <c r="E697" s="24" t="s">
        <v>113</v>
      </c>
      <c r="F697" s="25" t="s">
        <v>114</v>
      </c>
      <c r="G697" s="42" t="s">
        <v>10</v>
      </c>
      <c r="H697" s="26" t="s">
        <v>11</v>
      </c>
      <c r="I697" s="24" t="s">
        <v>12</v>
      </c>
      <c r="J697" s="38" t="s">
        <v>10</v>
      </c>
      <c r="K697" s="53">
        <v>70</v>
      </c>
      <c r="L697" s="70">
        <f t="shared" si="13"/>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row>
    <row r="698" spans="1:31" ht="26.45">
      <c r="A698" s="61" t="s">
        <v>56</v>
      </c>
      <c r="B698" s="24" t="s">
        <v>221</v>
      </c>
      <c r="C698" s="24" t="s">
        <v>222</v>
      </c>
      <c r="D698" s="24" t="s">
        <v>292</v>
      </c>
      <c r="E698" s="24" t="s">
        <v>293</v>
      </c>
      <c r="F698" s="58" t="s">
        <v>61</v>
      </c>
      <c r="G698" s="42" t="s">
        <v>7</v>
      </c>
      <c r="H698" s="26" t="s">
        <v>5</v>
      </c>
      <c r="I698" s="24" t="s">
        <v>9</v>
      </c>
      <c r="J698" s="38" t="s">
        <v>7</v>
      </c>
      <c r="K698" s="53">
        <v>40</v>
      </c>
      <c r="L698" s="70">
        <f t="shared" si="13"/>
        <v>14.553392759687101</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row>
    <row r="699" spans="1:31" ht="26.45">
      <c r="A699" s="61" t="s">
        <v>56</v>
      </c>
      <c r="B699" s="24" t="s">
        <v>221</v>
      </c>
      <c r="C699" s="24" t="s">
        <v>222</v>
      </c>
      <c r="D699" s="24" t="s">
        <v>292</v>
      </c>
      <c r="E699" s="24" t="s">
        <v>293</v>
      </c>
      <c r="F699" s="58" t="s">
        <v>61</v>
      </c>
      <c r="G699" s="42" t="s">
        <v>7</v>
      </c>
      <c r="H699" s="26" t="s">
        <v>5</v>
      </c>
      <c r="I699" s="24" t="s">
        <v>6</v>
      </c>
      <c r="J699" s="38" t="s">
        <v>7</v>
      </c>
      <c r="K699" s="53">
        <v>40</v>
      </c>
      <c r="L699" s="70">
        <f t="shared" si="13"/>
        <v>14.553392759687101</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row>
    <row r="700" spans="1:31" ht="26.45">
      <c r="A700" s="61" t="s">
        <v>56</v>
      </c>
      <c r="B700" s="24" t="s">
        <v>75</v>
      </c>
      <c r="C700" s="24" t="s">
        <v>76</v>
      </c>
      <c r="D700" s="45" t="s">
        <v>146</v>
      </c>
      <c r="E700" s="45" t="s">
        <v>147</v>
      </c>
      <c r="F700" s="58" t="s">
        <v>61</v>
      </c>
      <c r="G700" s="42" t="s">
        <v>7</v>
      </c>
      <c r="H700" s="26" t="s">
        <v>5</v>
      </c>
      <c r="I700" s="24" t="s">
        <v>6</v>
      </c>
      <c r="J700" s="38" t="s">
        <v>7</v>
      </c>
      <c r="K700" s="53">
        <v>50</v>
      </c>
      <c r="L700" s="70">
        <f t="shared" si="13"/>
        <v>18.191740949608874</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row>
    <row r="701" spans="1:31" ht="39.6">
      <c r="A701" s="61" t="s">
        <v>56</v>
      </c>
      <c r="B701" s="24" t="s">
        <v>209</v>
      </c>
      <c r="C701" s="24" t="s">
        <v>210</v>
      </c>
      <c r="D701" s="45" t="s">
        <v>211</v>
      </c>
      <c r="E701" s="45" t="s">
        <v>212</v>
      </c>
      <c r="F701" s="58" t="s">
        <v>61</v>
      </c>
      <c r="G701" s="42" t="s">
        <v>7</v>
      </c>
      <c r="H701" s="26" t="s">
        <v>5</v>
      </c>
      <c r="I701" s="24" t="s">
        <v>9</v>
      </c>
      <c r="J701" s="38" t="s">
        <v>7</v>
      </c>
      <c r="K701" s="53">
        <v>40</v>
      </c>
      <c r="L701" s="70">
        <f t="shared" si="13"/>
        <v>18.191740949608874</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row>
    <row r="702" spans="1:31" ht="66">
      <c r="A702" s="61" t="s">
        <v>56</v>
      </c>
      <c r="B702" s="28" t="s">
        <v>216</v>
      </c>
      <c r="C702" s="28" t="s">
        <v>217</v>
      </c>
      <c r="D702" s="45" t="s">
        <v>321</v>
      </c>
      <c r="E702" s="45" t="s">
        <v>322</v>
      </c>
      <c r="F702" s="58" t="s">
        <v>61</v>
      </c>
      <c r="G702" s="42" t="s">
        <v>10</v>
      </c>
      <c r="H702" s="26" t="s">
        <v>5</v>
      </c>
      <c r="I702" s="24" t="s">
        <v>9</v>
      </c>
      <c r="J702" s="38" t="s">
        <v>7</v>
      </c>
      <c r="K702" s="53">
        <v>40</v>
      </c>
      <c r="L702" s="70">
        <f t="shared" si="13"/>
        <v>18.191740949608874</v>
      </c>
      <c r="M702" s="24">
        <v>90</v>
      </c>
      <c r="N702" s="43" t="s">
        <v>229</v>
      </c>
      <c r="O702" s="43" t="s">
        <v>334</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row>
    <row r="703" spans="1:31" ht="26.45">
      <c r="A703" s="61" t="s">
        <v>56</v>
      </c>
      <c r="B703" s="24" t="s">
        <v>221</v>
      </c>
      <c r="C703" s="24" t="s">
        <v>222</v>
      </c>
      <c r="D703" s="24" t="s">
        <v>292</v>
      </c>
      <c r="E703" s="24" t="s">
        <v>293</v>
      </c>
      <c r="F703" s="58" t="s">
        <v>61</v>
      </c>
      <c r="G703" s="42" t="s">
        <v>7</v>
      </c>
      <c r="H703" s="26" t="s">
        <v>5</v>
      </c>
      <c r="I703" s="24" t="s">
        <v>9</v>
      </c>
      <c r="J703" s="38" t="s">
        <v>7</v>
      </c>
      <c r="K703" s="53">
        <v>40</v>
      </c>
      <c r="L703" s="70">
        <f t="shared" si="13"/>
        <v>18.191740949608874</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row>
    <row r="704" spans="1:31" ht="61.15" hidden="1" customHeight="1">
      <c r="A704" s="61" t="s">
        <v>56</v>
      </c>
      <c r="B704" s="24" t="s">
        <v>93</v>
      </c>
      <c r="C704" s="24" t="s">
        <v>94</v>
      </c>
      <c r="D704" s="24" t="s">
        <v>95</v>
      </c>
      <c r="E704" s="24" t="s">
        <v>96</v>
      </c>
      <c r="F704" s="58" t="s">
        <v>61</v>
      </c>
      <c r="G704" s="42" t="s">
        <v>7</v>
      </c>
      <c r="H704" s="26" t="s">
        <v>8</v>
      </c>
      <c r="I704" s="24" t="s">
        <v>12</v>
      </c>
      <c r="J704" s="38" t="s">
        <v>10</v>
      </c>
      <c r="K704" s="53">
        <v>70</v>
      </c>
      <c r="L704" s="70">
        <f t="shared" si="13"/>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row>
    <row r="705" spans="1:31" ht="92.45" hidden="1">
      <c r="A705" s="61" t="s">
        <v>56</v>
      </c>
      <c r="B705" s="24" t="s">
        <v>93</v>
      </c>
      <c r="C705" s="24" t="s">
        <v>94</v>
      </c>
      <c r="D705" s="24" t="s">
        <v>95</v>
      </c>
      <c r="E705" s="24" t="s">
        <v>96</v>
      </c>
      <c r="F705" s="58" t="s">
        <v>61</v>
      </c>
      <c r="G705" s="42" t="s">
        <v>7</v>
      </c>
      <c r="H705" s="26" t="s">
        <v>8</v>
      </c>
      <c r="I705" s="24" t="s">
        <v>12</v>
      </c>
      <c r="J705" s="38" t="s">
        <v>10</v>
      </c>
      <c r="K705" s="53">
        <v>70</v>
      </c>
      <c r="L705" s="70">
        <f t="shared" si="13"/>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row>
    <row r="706" spans="1:31" ht="92.45" hidden="1">
      <c r="A706" s="61" t="s">
        <v>56</v>
      </c>
      <c r="B706" s="24" t="s">
        <v>93</v>
      </c>
      <c r="C706" s="24" t="s">
        <v>94</v>
      </c>
      <c r="D706" s="24" t="s">
        <v>95</v>
      </c>
      <c r="E706" s="24" t="s">
        <v>96</v>
      </c>
      <c r="F706" s="58" t="s">
        <v>61</v>
      </c>
      <c r="G706" s="42" t="s">
        <v>7</v>
      </c>
      <c r="H706" s="26" t="s">
        <v>8</v>
      </c>
      <c r="I706" s="24" t="s">
        <v>9</v>
      </c>
      <c r="J706" s="38" t="s">
        <v>10</v>
      </c>
      <c r="K706" s="53">
        <v>70</v>
      </c>
      <c r="L706" s="70">
        <f t="shared" si="13"/>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row>
    <row r="707" spans="1:31" ht="92.45" hidden="1">
      <c r="A707" s="61" t="s">
        <v>56</v>
      </c>
      <c r="B707" s="24" t="s">
        <v>93</v>
      </c>
      <c r="C707" s="24" t="s">
        <v>94</v>
      </c>
      <c r="D707" s="24" t="s">
        <v>95</v>
      </c>
      <c r="E707" s="24" t="s">
        <v>96</v>
      </c>
      <c r="F707" s="58" t="s">
        <v>61</v>
      </c>
      <c r="G707" s="42" t="s">
        <v>7</v>
      </c>
      <c r="H707" s="26" t="s">
        <v>8</v>
      </c>
      <c r="I707" s="24" t="s">
        <v>6</v>
      </c>
      <c r="J707" s="38" t="s">
        <v>10</v>
      </c>
      <c r="K707" s="53">
        <v>70</v>
      </c>
      <c r="L707" s="70">
        <f t="shared" si="13"/>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row>
    <row r="708" spans="1:31" ht="50.25" hidden="1" customHeight="1">
      <c r="A708" s="61" t="s">
        <v>56</v>
      </c>
      <c r="B708" s="24" t="s">
        <v>93</v>
      </c>
      <c r="C708" s="24" t="s">
        <v>94</v>
      </c>
      <c r="D708" s="24" t="s">
        <v>95</v>
      </c>
      <c r="E708" s="24" t="s">
        <v>96</v>
      </c>
      <c r="F708" s="58" t="s">
        <v>61</v>
      </c>
      <c r="G708" s="42" t="s">
        <v>7</v>
      </c>
      <c r="H708" s="26" t="s">
        <v>11</v>
      </c>
      <c r="I708" s="24" t="s">
        <v>12</v>
      </c>
      <c r="J708" s="24" t="s">
        <v>10</v>
      </c>
      <c r="K708" s="53">
        <v>70</v>
      </c>
      <c r="L708" s="70">
        <f t="shared" si="13"/>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row>
    <row r="709" spans="1:31" ht="50.25" hidden="1" customHeight="1">
      <c r="A709" s="61" t="s">
        <v>56</v>
      </c>
      <c r="B709" s="24" t="s">
        <v>93</v>
      </c>
      <c r="C709" s="24" t="s">
        <v>94</v>
      </c>
      <c r="D709" s="24" t="s">
        <v>95</v>
      </c>
      <c r="E709" s="24" t="s">
        <v>96</v>
      </c>
      <c r="F709" s="58" t="s">
        <v>61</v>
      </c>
      <c r="G709" s="42" t="s">
        <v>7</v>
      </c>
      <c r="H709" s="26" t="s">
        <v>11</v>
      </c>
      <c r="I709" s="24" t="s">
        <v>9</v>
      </c>
      <c r="J709" s="24" t="s">
        <v>10</v>
      </c>
      <c r="K709" s="53">
        <v>70</v>
      </c>
      <c r="L709" s="70">
        <f t="shared" si="13"/>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row>
    <row r="710" spans="1:31" ht="50.25" hidden="1" customHeight="1">
      <c r="A710" s="61" t="s">
        <v>56</v>
      </c>
      <c r="B710" s="24" t="s">
        <v>93</v>
      </c>
      <c r="C710" s="24" t="s">
        <v>94</v>
      </c>
      <c r="D710" s="24" t="s">
        <v>95</v>
      </c>
      <c r="E710" s="24" t="s">
        <v>96</v>
      </c>
      <c r="F710" s="58" t="s">
        <v>61</v>
      </c>
      <c r="G710" s="42" t="s">
        <v>7</v>
      </c>
      <c r="H710" s="26" t="s">
        <v>11</v>
      </c>
      <c r="I710" s="24" t="s">
        <v>6</v>
      </c>
      <c r="J710" s="24" t="s">
        <v>10</v>
      </c>
      <c r="K710" s="53">
        <v>70</v>
      </c>
      <c r="L710" s="70">
        <f t="shared" si="13"/>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row>
    <row r="711" spans="1:31" ht="50.25" hidden="1" customHeight="1">
      <c r="A711" s="61" t="s">
        <v>56</v>
      </c>
      <c r="B711" s="24" t="s">
        <v>93</v>
      </c>
      <c r="C711" s="24" t="s">
        <v>94</v>
      </c>
      <c r="D711" s="24" t="s">
        <v>95</v>
      </c>
      <c r="E711" s="24" t="s">
        <v>96</v>
      </c>
      <c r="F711" s="58" t="s">
        <v>61</v>
      </c>
      <c r="G711" s="42" t="s">
        <v>7</v>
      </c>
      <c r="H711" s="26" t="s">
        <v>11</v>
      </c>
      <c r="I711" s="24" t="s">
        <v>12</v>
      </c>
      <c r="J711" s="24" t="s">
        <v>10</v>
      </c>
      <c r="K711" s="53">
        <v>70</v>
      </c>
      <c r="L711" s="70">
        <f t="shared" si="13"/>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row>
    <row r="712" spans="1:31" ht="50.25" hidden="1" customHeight="1">
      <c r="A712" s="61" t="s">
        <v>56</v>
      </c>
      <c r="B712" s="24" t="s">
        <v>93</v>
      </c>
      <c r="C712" s="24" t="s">
        <v>94</v>
      </c>
      <c r="D712" s="24" t="s">
        <v>95</v>
      </c>
      <c r="E712" s="24" t="s">
        <v>96</v>
      </c>
      <c r="F712" s="58" t="s">
        <v>61</v>
      </c>
      <c r="G712" s="42" t="s">
        <v>7</v>
      </c>
      <c r="H712" s="26" t="s">
        <v>11</v>
      </c>
      <c r="I712" s="24" t="s">
        <v>9</v>
      </c>
      <c r="J712" s="24" t="s">
        <v>10</v>
      </c>
      <c r="K712" s="53">
        <v>70</v>
      </c>
      <c r="L712" s="70">
        <f t="shared" si="13"/>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row>
    <row r="713" spans="1:31" ht="50.25" hidden="1" customHeight="1">
      <c r="A713" s="61" t="s">
        <v>56</v>
      </c>
      <c r="B713" s="24" t="s">
        <v>93</v>
      </c>
      <c r="C713" s="24" t="s">
        <v>94</v>
      </c>
      <c r="D713" s="24" t="s">
        <v>95</v>
      </c>
      <c r="E713" s="24" t="s">
        <v>96</v>
      </c>
      <c r="F713" s="58" t="s">
        <v>61</v>
      </c>
      <c r="G713" s="42" t="s">
        <v>7</v>
      </c>
      <c r="H713" s="26" t="s">
        <v>11</v>
      </c>
      <c r="I713" s="24" t="s">
        <v>6</v>
      </c>
      <c r="J713" s="24" t="s">
        <v>10</v>
      </c>
      <c r="K713" s="53">
        <v>70</v>
      </c>
      <c r="L713" s="70">
        <f t="shared" si="13"/>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row>
    <row r="714" spans="1:31" ht="50.25" hidden="1" customHeight="1">
      <c r="A714" s="61" t="s">
        <v>56</v>
      </c>
      <c r="B714" s="24" t="s">
        <v>93</v>
      </c>
      <c r="C714" s="24" t="s">
        <v>94</v>
      </c>
      <c r="D714" s="24" t="s">
        <v>95</v>
      </c>
      <c r="E714" s="24" t="s">
        <v>96</v>
      </c>
      <c r="F714" s="58" t="s">
        <v>61</v>
      </c>
      <c r="G714" s="42" t="s">
        <v>7</v>
      </c>
      <c r="H714" s="26" t="s">
        <v>11</v>
      </c>
      <c r="I714" s="24" t="s">
        <v>12</v>
      </c>
      <c r="J714" s="24" t="s">
        <v>10</v>
      </c>
      <c r="K714" s="53">
        <v>70</v>
      </c>
      <c r="L714" s="70">
        <f t="shared" si="13"/>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row>
    <row r="715" spans="1:31" ht="50.25" hidden="1" customHeight="1">
      <c r="A715" s="61" t="s">
        <v>56</v>
      </c>
      <c r="B715" s="24" t="s">
        <v>93</v>
      </c>
      <c r="C715" s="24" t="s">
        <v>94</v>
      </c>
      <c r="D715" s="24" t="s">
        <v>95</v>
      </c>
      <c r="E715" s="24" t="s">
        <v>96</v>
      </c>
      <c r="F715" s="58" t="s">
        <v>61</v>
      </c>
      <c r="G715" s="42" t="s">
        <v>7</v>
      </c>
      <c r="H715" s="26" t="s">
        <v>11</v>
      </c>
      <c r="I715" s="24" t="s">
        <v>6</v>
      </c>
      <c r="J715" s="24" t="s">
        <v>10</v>
      </c>
      <c r="K715" s="53">
        <v>70</v>
      </c>
      <c r="L715" s="70">
        <f t="shared" si="13"/>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row>
    <row r="716" spans="1:31" ht="50.25" hidden="1" customHeight="1">
      <c r="A716" s="61" t="s">
        <v>56</v>
      </c>
      <c r="B716" s="24" t="s">
        <v>93</v>
      </c>
      <c r="C716" s="24" t="s">
        <v>94</v>
      </c>
      <c r="D716" s="24" t="s">
        <v>95</v>
      </c>
      <c r="E716" s="24" t="s">
        <v>96</v>
      </c>
      <c r="F716" s="58" t="s">
        <v>61</v>
      </c>
      <c r="G716" s="42" t="s">
        <v>7</v>
      </c>
      <c r="H716" s="26" t="s">
        <v>11</v>
      </c>
      <c r="I716" s="24" t="s">
        <v>12</v>
      </c>
      <c r="J716" s="24" t="s">
        <v>10</v>
      </c>
      <c r="K716" s="53">
        <v>70</v>
      </c>
      <c r="L716" s="69">
        <f t="shared" si="13"/>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row>
    <row r="717" spans="1:31" ht="50.25" customHeight="1">
      <c r="A717" s="61" t="s">
        <v>56</v>
      </c>
      <c r="B717" s="28" t="s">
        <v>216</v>
      </c>
      <c r="C717" s="28" t="s">
        <v>217</v>
      </c>
      <c r="D717" s="45" t="s">
        <v>233</v>
      </c>
      <c r="E717" s="45" t="s">
        <v>234</v>
      </c>
      <c r="F717" s="58" t="s">
        <v>61</v>
      </c>
      <c r="G717" s="42" t="s">
        <v>10</v>
      </c>
      <c r="H717" s="26" t="s">
        <v>5</v>
      </c>
      <c r="I717" s="24" t="s">
        <v>12</v>
      </c>
      <c r="J717" s="24" t="s">
        <v>7</v>
      </c>
      <c r="K717" s="53">
        <v>50</v>
      </c>
      <c r="L717" s="70">
        <f t="shared" si="13"/>
        <v>21.830089139530653</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row>
    <row r="718" spans="1:31" ht="50.25" customHeight="1">
      <c r="A718" s="61" t="s">
        <v>56</v>
      </c>
      <c r="B718" s="24" t="s">
        <v>93</v>
      </c>
      <c r="C718" s="24" t="s">
        <v>94</v>
      </c>
      <c r="D718" s="24" t="s">
        <v>123</v>
      </c>
      <c r="E718" s="24" t="s">
        <v>124</v>
      </c>
      <c r="F718" s="58" t="s">
        <v>61</v>
      </c>
      <c r="G718" s="42" t="s">
        <v>7</v>
      </c>
      <c r="H718" s="26" t="s">
        <v>5</v>
      </c>
      <c r="I718" s="24" t="s">
        <v>6</v>
      </c>
      <c r="J718" s="24" t="s">
        <v>7</v>
      </c>
      <c r="K718" s="53">
        <v>50</v>
      </c>
      <c r="L718" s="70">
        <f t="shared" si="13"/>
        <v>21.830089139530653</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row>
    <row r="719" spans="1:31" ht="50.25" customHeight="1">
      <c r="A719" s="61" t="s">
        <v>56</v>
      </c>
      <c r="B719" s="24" t="s">
        <v>93</v>
      </c>
      <c r="C719" s="24" t="s">
        <v>94</v>
      </c>
      <c r="D719" s="24" t="s">
        <v>123</v>
      </c>
      <c r="E719" s="24" t="s">
        <v>124</v>
      </c>
      <c r="F719" s="58" t="s">
        <v>61</v>
      </c>
      <c r="G719" s="42" t="s">
        <v>7</v>
      </c>
      <c r="H719" s="26" t="s">
        <v>5</v>
      </c>
      <c r="I719" s="24" t="s">
        <v>9</v>
      </c>
      <c r="J719" s="24" t="s">
        <v>7</v>
      </c>
      <c r="K719" s="53">
        <v>50</v>
      </c>
      <c r="L719" s="70">
        <f t="shared" ref="L719:L782" si="14">(($N719/2.39)/115)*1000</f>
        <v>21.830089139530653</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row>
    <row r="720" spans="1:31" ht="50.25" customHeight="1">
      <c r="A720" s="61" t="s">
        <v>56</v>
      </c>
      <c r="B720" s="28" t="s">
        <v>216</v>
      </c>
      <c r="C720" s="28" t="s">
        <v>217</v>
      </c>
      <c r="D720" s="45" t="s">
        <v>233</v>
      </c>
      <c r="E720" s="45" t="s">
        <v>234</v>
      </c>
      <c r="F720" s="58" t="s">
        <v>61</v>
      </c>
      <c r="G720" s="42" t="s">
        <v>10</v>
      </c>
      <c r="H720" s="26" t="s">
        <v>5</v>
      </c>
      <c r="I720" s="24" t="s">
        <v>9</v>
      </c>
      <c r="J720" s="24" t="s">
        <v>7</v>
      </c>
      <c r="K720" s="53">
        <v>50</v>
      </c>
      <c r="L720" s="70">
        <f t="shared" si="14"/>
        <v>25.468437329452428</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row>
    <row r="721" spans="1:31" ht="50.25" customHeight="1">
      <c r="A721" s="61" t="s">
        <v>56</v>
      </c>
      <c r="B721" s="28" t="s">
        <v>216</v>
      </c>
      <c r="C721" s="28" t="s">
        <v>217</v>
      </c>
      <c r="D721" s="45" t="s">
        <v>233</v>
      </c>
      <c r="E721" s="45" t="s">
        <v>234</v>
      </c>
      <c r="F721" s="58" t="s">
        <v>61</v>
      </c>
      <c r="G721" s="42" t="s">
        <v>10</v>
      </c>
      <c r="H721" s="26" t="s">
        <v>5</v>
      </c>
      <c r="I721" s="24" t="s">
        <v>12</v>
      </c>
      <c r="J721" s="24" t="s">
        <v>7</v>
      </c>
      <c r="K721" s="53">
        <v>50</v>
      </c>
      <c r="L721" s="70">
        <f t="shared" si="14"/>
        <v>25.468437329452428</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row>
    <row r="722" spans="1:31" ht="50.25" customHeight="1">
      <c r="A722" s="61" t="s">
        <v>56</v>
      </c>
      <c r="B722" s="24" t="s">
        <v>221</v>
      </c>
      <c r="C722" s="24" t="s">
        <v>222</v>
      </c>
      <c r="D722" s="24" t="s">
        <v>292</v>
      </c>
      <c r="E722" s="24" t="s">
        <v>293</v>
      </c>
      <c r="F722" s="58" t="s">
        <v>61</v>
      </c>
      <c r="G722" s="42" t="s">
        <v>7</v>
      </c>
      <c r="H722" s="26" t="s">
        <v>5</v>
      </c>
      <c r="I722" s="24" t="s">
        <v>12</v>
      </c>
      <c r="J722" s="24" t="s">
        <v>7</v>
      </c>
      <c r="K722" s="53">
        <v>40</v>
      </c>
      <c r="L722" s="70">
        <f t="shared" si="14"/>
        <v>25.468437329452428</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row>
    <row r="723" spans="1:31" ht="50.25" customHeight="1">
      <c r="A723" s="61" t="s">
        <v>56</v>
      </c>
      <c r="B723" s="24" t="s">
        <v>221</v>
      </c>
      <c r="C723" s="24" t="s">
        <v>222</v>
      </c>
      <c r="D723" s="24" t="s">
        <v>223</v>
      </c>
      <c r="E723" s="24" t="s">
        <v>224</v>
      </c>
      <c r="F723" s="58" t="s">
        <v>61</v>
      </c>
      <c r="G723" s="42" t="s">
        <v>7</v>
      </c>
      <c r="H723" s="26" t="s">
        <v>5</v>
      </c>
      <c r="I723" s="24" t="s">
        <v>6</v>
      </c>
      <c r="J723" s="38" t="s">
        <v>10</v>
      </c>
      <c r="K723" s="53">
        <v>70</v>
      </c>
      <c r="L723" s="70">
        <f t="shared" si="14"/>
        <v>25.468437329452428</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row>
    <row r="724" spans="1:31" ht="50.25" customHeight="1">
      <c r="A724" s="61" t="s">
        <v>56</v>
      </c>
      <c r="B724" s="24" t="s">
        <v>209</v>
      </c>
      <c r="C724" s="24" t="s">
        <v>210</v>
      </c>
      <c r="D724" s="45" t="s">
        <v>211</v>
      </c>
      <c r="E724" s="45" t="s">
        <v>212</v>
      </c>
      <c r="F724" s="58" t="s">
        <v>61</v>
      </c>
      <c r="G724" s="42" t="s">
        <v>7</v>
      </c>
      <c r="H724" s="26" t="s">
        <v>5</v>
      </c>
      <c r="I724" s="24" t="s">
        <v>6</v>
      </c>
      <c r="J724" s="38" t="s">
        <v>7</v>
      </c>
      <c r="K724" s="53">
        <v>40</v>
      </c>
      <c r="L724" s="70">
        <f t="shared" si="14"/>
        <v>29.106785519374203</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row>
    <row r="725" spans="1:31" ht="50.25" hidden="1" customHeight="1">
      <c r="A725" s="61" t="s">
        <v>56</v>
      </c>
      <c r="B725" s="24" t="s">
        <v>93</v>
      </c>
      <c r="C725" s="24" t="s">
        <v>94</v>
      </c>
      <c r="D725" s="24" t="s">
        <v>123</v>
      </c>
      <c r="E725" s="24" t="s">
        <v>124</v>
      </c>
      <c r="F725" s="58" t="s">
        <v>61</v>
      </c>
      <c r="G725" s="42" t="s">
        <v>7</v>
      </c>
      <c r="H725" s="26" t="s">
        <v>8</v>
      </c>
      <c r="I725" s="24" t="s">
        <v>12</v>
      </c>
      <c r="J725" s="38" t="s">
        <v>10</v>
      </c>
      <c r="K725" s="53">
        <v>70</v>
      </c>
      <c r="L725" s="70">
        <f t="shared" si="14"/>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row>
    <row r="726" spans="1:31" ht="50.25" hidden="1" customHeight="1">
      <c r="A726" s="61" t="s">
        <v>56</v>
      </c>
      <c r="B726" s="24" t="s">
        <v>93</v>
      </c>
      <c r="C726" s="24" t="s">
        <v>94</v>
      </c>
      <c r="D726" s="24" t="s">
        <v>123</v>
      </c>
      <c r="E726" s="24" t="s">
        <v>124</v>
      </c>
      <c r="F726" s="58" t="s">
        <v>61</v>
      </c>
      <c r="G726" s="42" t="s">
        <v>7</v>
      </c>
      <c r="H726" s="26" t="s">
        <v>8</v>
      </c>
      <c r="I726" s="24" t="s">
        <v>9</v>
      </c>
      <c r="J726" s="38" t="s">
        <v>10</v>
      </c>
      <c r="K726" s="53">
        <v>70</v>
      </c>
      <c r="L726" s="70">
        <f t="shared" si="14"/>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row>
    <row r="727" spans="1:31" ht="50.25" hidden="1" customHeight="1">
      <c r="A727" s="61" t="s">
        <v>56</v>
      </c>
      <c r="B727" s="24" t="s">
        <v>93</v>
      </c>
      <c r="C727" s="24" t="s">
        <v>94</v>
      </c>
      <c r="D727" s="24" t="s">
        <v>123</v>
      </c>
      <c r="E727" s="24" t="s">
        <v>124</v>
      </c>
      <c r="F727" s="58" t="s">
        <v>61</v>
      </c>
      <c r="G727" s="42" t="s">
        <v>7</v>
      </c>
      <c r="H727" s="26" t="s">
        <v>8</v>
      </c>
      <c r="I727" s="24" t="s">
        <v>6</v>
      </c>
      <c r="J727" s="38" t="s">
        <v>10</v>
      </c>
      <c r="K727" s="53">
        <v>70</v>
      </c>
      <c r="L727" s="70">
        <f t="shared" si="14"/>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row>
    <row r="728" spans="1:31" ht="50.25" hidden="1" customHeight="1">
      <c r="A728" s="61" t="s">
        <v>56</v>
      </c>
      <c r="B728" s="24" t="s">
        <v>93</v>
      </c>
      <c r="C728" s="24" t="s">
        <v>94</v>
      </c>
      <c r="D728" s="24" t="s">
        <v>123</v>
      </c>
      <c r="E728" s="24" t="s">
        <v>124</v>
      </c>
      <c r="F728" s="58" t="s">
        <v>61</v>
      </c>
      <c r="G728" s="42" t="s">
        <v>7</v>
      </c>
      <c r="H728" s="26" t="s">
        <v>8</v>
      </c>
      <c r="I728" s="24" t="s">
        <v>12</v>
      </c>
      <c r="J728" s="38" t="s">
        <v>10</v>
      </c>
      <c r="K728" s="53">
        <v>70</v>
      </c>
      <c r="L728" s="70">
        <f t="shared" si="14"/>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row>
    <row r="729" spans="1:31" ht="50.25" hidden="1" customHeight="1">
      <c r="A729" s="61" t="s">
        <v>56</v>
      </c>
      <c r="B729" s="24" t="s">
        <v>93</v>
      </c>
      <c r="C729" s="24" t="s">
        <v>94</v>
      </c>
      <c r="D729" s="24" t="s">
        <v>123</v>
      </c>
      <c r="E729" s="24" t="s">
        <v>124</v>
      </c>
      <c r="F729" s="58" t="s">
        <v>61</v>
      </c>
      <c r="G729" s="42" t="s">
        <v>7</v>
      </c>
      <c r="H729" s="26" t="s">
        <v>8</v>
      </c>
      <c r="I729" s="24" t="s">
        <v>9</v>
      </c>
      <c r="J729" s="38" t="s">
        <v>10</v>
      </c>
      <c r="K729" s="53">
        <v>70</v>
      </c>
      <c r="L729" s="70">
        <f t="shared" si="14"/>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row>
    <row r="730" spans="1:31" ht="50.25" hidden="1" customHeight="1">
      <c r="A730" s="61" t="s">
        <v>56</v>
      </c>
      <c r="B730" s="24" t="s">
        <v>93</v>
      </c>
      <c r="C730" s="24" t="s">
        <v>94</v>
      </c>
      <c r="D730" s="24" t="s">
        <v>123</v>
      </c>
      <c r="E730" s="24" t="s">
        <v>124</v>
      </c>
      <c r="F730" s="58" t="s">
        <v>61</v>
      </c>
      <c r="G730" s="42" t="s">
        <v>7</v>
      </c>
      <c r="H730" s="26" t="s">
        <v>8</v>
      </c>
      <c r="I730" s="24" t="s">
        <v>12</v>
      </c>
      <c r="J730" s="38" t="s">
        <v>10</v>
      </c>
      <c r="K730" s="53">
        <v>70</v>
      </c>
      <c r="L730" s="70">
        <f t="shared" si="14"/>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row>
    <row r="731" spans="1:31" ht="50.25" hidden="1" customHeight="1">
      <c r="A731" s="61" t="s">
        <v>56</v>
      </c>
      <c r="B731" s="24" t="s">
        <v>93</v>
      </c>
      <c r="C731" s="24" t="s">
        <v>94</v>
      </c>
      <c r="D731" s="24" t="s">
        <v>123</v>
      </c>
      <c r="E731" s="24" t="s">
        <v>124</v>
      </c>
      <c r="F731" s="58" t="s">
        <v>61</v>
      </c>
      <c r="G731" s="42" t="s">
        <v>7</v>
      </c>
      <c r="H731" s="26" t="s">
        <v>8</v>
      </c>
      <c r="I731" s="24" t="s">
        <v>9</v>
      </c>
      <c r="J731" s="38" t="s">
        <v>10</v>
      </c>
      <c r="K731" s="53">
        <v>70</v>
      </c>
      <c r="L731" s="70">
        <f t="shared" si="14"/>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row>
    <row r="732" spans="1:31" ht="50.25" hidden="1" customHeight="1">
      <c r="A732" s="61" t="s">
        <v>56</v>
      </c>
      <c r="B732" s="24" t="s">
        <v>93</v>
      </c>
      <c r="C732" s="24" t="s">
        <v>94</v>
      </c>
      <c r="D732" s="24" t="s">
        <v>123</v>
      </c>
      <c r="E732" s="24" t="s">
        <v>124</v>
      </c>
      <c r="F732" s="58" t="s">
        <v>61</v>
      </c>
      <c r="G732" s="42" t="s">
        <v>7</v>
      </c>
      <c r="H732" s="26" t="s">
        <v>8</v>
      </c>
      <c r="I732" s="24" t="s">
        <v>6</v>
      </c>
      <c r="J732" s="38" t="s">
        <v>10</v>
      </c>
      <c r="K732" s="53">
        <v>70</v>
      </c>
      <c r="L732" s="70">
        <f t="shared" si="14"/>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row>
    <row r="733" spans="1:31" ht="50.25" hidden="1" customHeight="1">
      <c r="A733" s="61" t="s">
        <v>56</v>
      </c>
      <c r="B733" s="24" t="s">
        <v>93</v>
      </c>
      <c r="C733" s="24" t="s">
        <v>94</v>
      </c>
      <c r="D733" s="24" t="s">
        <v>123</v>
      </c>
      <c r="E733" s="24" t="s">
        <v>124</v>
      </c>
      <c r="F733" s="58" t="s">
        <v>61</v>
      </c>
      <c r="G733" s="42" t="s">
        <v>7</v>
      </c>
      <c r="H733" s="26" t="s">
        <v>8</v>
      </c>
      <c r="I733" s="24" t="s">
        <v>12</v>
      </c>
      <c r="J733" s="38" t="s">
        <v>10</v>
      </c>
      <c r="K733" s="53">
        <v>70</v>
      </c>
      <c r="L733" s="70">
        <f t="shared" si="14"/>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row>
    <row r="734" spans="1:31" ht="231" hidden="1" customHeight="1">
      <c r="A734" s="61" t="s">
        <v>56</v>
      </c>
      <c r="B734" s="24" t="s">
        <v>93</v>
      </c>
      <c r="C734" s="24" t="s">
        <v>94</v>
      </c>
      <c r="D734" s="24" t="s">
        <v>123</v>
      </c>
      <c r="E734" s="24" t="s">
        <v>124</v>
      </c>
      <c r="F734" s="58" t="s">
        <v>61</v>
      </c>
      <c r="G734" s="42" t="s">
        <v>7</v>
      </c>
      <c r="H734" s="26" t="s">
        <v>8</v>
      </c>
      <c r="I734" s="24" t="s">
        <v>9</v>
      </c>
      <c r="J734" s="38" t="s">
        <v>10</v>
      </c>
      <c r="K734" s="53">
        <v>70</v>
      </c>
      <c r="L734" s="70">
        <f t="shared" si="14"/>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row>
    <row r="735" spans="1:31" ht="50.25" hidden="1" customHeight="1">
      <c r="A735" s="61" t="s">
        <v>56</v>
      </c>
      <c r="B735" s="24" t="s">
        <v>93</v>
      </c>
      <c r="C735" s="24" t="s">
        <v>94</v>
      </c>
      <c r="D735" s="24" t="s">
        <v>123</v>
      </c>
      <c r="E735" s="24" t="s">
        <v>124</v>
      </c>
      <c r="F735" s="58" t="s">
        <v>61</v>
      </c>
      <c r="G735" s="42" t="s">
        <v>7</v>
      </c>
      <c r="H735" s="26" t="s">
        <v>11</v>
      </c>
      <c r="I735" s="24" t="s">
        <v>12</v>
      </c>
      <c r="J735" s="38" t="s">
        <v>10</v>
      </c>
      <c r="K735" s="53">
        <v>70</v>
      </c>
      <c r="L735" s="70">
        <f t="shared" si="14"/>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row>
    <row r="736" spans="1:31" ht="50.25" hidden="1" customHeight="1">
      <c r="A736" s="61" t="s">
        <v>56</v>
      </c>
      <c r="B736" s="24" t="s">
        <v>93</v>
      </c>
      <c r="C736" s="24" t="s">
        <v>94</v>
      </c>
      <c r="D736" s="24" t="s">
        <v>123</v>
      </c>
      <c r="E736" s="24" t="s">
        <v>124</v>
      </c>
      <c r="F736" s="58" t="s">
        <v>61</v>
      </c>
      <c r="G736" s="42" t="s">
        <v>7</v>
      </c>
      <c r="H736" s="26" t="s">
        <v>11</v>
      </c>
      <c r="I736" s="24" t="s">
        <v>9</v>
      </c>
      <c r="J736" s="38" t="s">
        <v>10</v>
      </c>
      <c r="K736" s="53">
        <v>70</v>
      </c>
      <c r="L736" s="70">
        <f t="shared" si="14"/>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row>
    <row r="737" spans="1:31" ht="50.25" hidden="1" customHeight="1">
      <c r="A737" s="61" t="s">
        <v>56</v>
      </c>
      <c r="B737" s="24" t="s">
        <v>93</v>
      </c>
      <c r="C737" s="24" t="s">
        <v>94</v>
      </c>
      <c r="D737" s="24" t="s">
        <v>123</v>
      </c>
      <c r="E737" s="24" t="s">
        <v>124</v>
      </c>
      <c r="F737" s="58" t="s">
        <v>61</v>
      </c>
      <c r="G737" s="42" t="s">
        <v>7</v>
      </c>
      <c r="H737" s="26" t="s">
        <v>11</v>
      </c>
      <c r="I737" s="24" t="s">
        <v>6</v>
      </c>
      <c r="J737" s="38" t="s">
        <v>10</v>
      </c>
      <c r="K737" s="53">
        <v>70</v>
      </c>
      <c r="L737" s="70">
        <f t="shared" si="14"/>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row>
    <row r="738" spans="1:31" ht="50.25" hidden="1" customHeight="1">
      <c r="A738" s="61" t="s">
        <v>56</v>
      </c>
      <c r="B738" s="24" t="s">
        <v>93</v>
      </c>
      <c r="C738" s="24" t="s">
        <v>94</v>
      </c>
      <c r="D738" s="24" t="s">
        <v>123</v>
      </c>
      <c r="E738" s="24" t="s">
        <v>124</v>
      </c>
      <c r="F738" s="58" t="s">
        <v>61</v>
      </c>
      <c r="G738" s="42" t="s">
        <v>7</v>
      </c>
      <c r="H738" s="26" t="s">
        <v>11</v>
      </c>
      <c r="I738" s="24" t="s">
        <v>12</v>
      </c>
      <c r="J738" s="38" t="s">
        <v>10</v>
      </c>
      <c r="K738" s="53">
        <v>70</v>
      </c>
      <c r="L738" s="70">
        <f t="shared" si="14"/>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row>
    <row r="739" spans="1:31" ht="50.25" hidden="1" customHeight="1">
      <c r="A739" s="61" t="s">
        <v>56</v>
      </c>
      <c r="B739" s="24" t="s">
        <v>93</v>
      </c>
      <c r="C739" s="24" t="s">
        <v>94</v>
      </c>
      <c r="D739" s="24" t="s">
        <v>123</v>
      </c>
      <c r="E739" s="24" t="s">
        <v>124</v>
      </c>
      <c r="F739" s="58" t="s">
        <v>61</v>
      </c>
      <c r="G739" s="42" t="s">
        <v>7</v>
      </c>
      <c r="H739" s="26" t="s">
        <v>11</v>
      </c>
      <c r="I739" s="24" t="s">
        <v>9</v>
      </c>
      <c r="J739" s="38" t="s">
        <v>10</v>
      </c>
      <c r="K739" s="53">
        <v>70</v>
      </c>
      <c r="L739" s="70">
        <f t="shared" si="14"/>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row>
    <row r="740" spans="1:31" ht="50.25" hidden="1" customHeight="1">
      <c r="A740" s="61" t="s">
        <v>56</v>
      </c>
      <c r="B740" s="24" t="s">
        <v>93</v>
      </c>
      <c r="C740" s="24" t="s">
        <v>94</v>
      </c>
      <c r="D740" s="24" t="s">
        <v>123</v>
      </c>
      <c r="E740" s="24" t="s">
        <v>124</v>
      </c>
      <c r="F740" s="58" t="s">
        <v>61</v>
      </c>
      <c r="G740" s="42" t="s">
        <v>7</v>
      </c>
      <c r="H740" s="26" t="s">
        <v>11</v>
      </c>
      <c r="I740" s="24" t="s">
        <v>6</v>
      </c>
      <c r="J740" s="38" t="s">
        <v>10</v>
      </c>
      <c r="K740" s="53">
        <v>70</v>
      </c>
      <c r="L740" s="70">
        <f t="shared" si="14"/>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row>
    <row r="741" spans="1:31" ht="50.25" hidden="1" customHeight="1">
      <c r="A741" s="61" t="s">
        <v>56</v>
      </c>
      <c r="B741" s="24" t="s">
        <v>93</v>
      </c>
      <c r="C741" s="24" t="s">
        <v>94</v>
      </c>
      <c r="D741" s="24" t="s">
        <v>123</v>
      </c>
      <c r="E741" s="24" t="s">
        <v>124</v>
      </c>
      <c r="F741" s="58" t="s">
        <v>61</v>
      </c>
      <c r="G741" s="42" t="s">
        <v>7</v>
      </c>
      <c r="H741" s="26" t="s">
        <v>11</v>
      </c>
      <c r="I741" s="24" t="s">
        <v>12</v>
      </c>
      <c r="J741" s="38" t="s">
        <v>10</v>
      </c>
      <c r="K741" s="53">
        <v>70</v>
      </c>
      <c r="L741" s="70">
        <f t="shared" si="14"/>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row>
    <row r="742" spans="1:31" ht="50.25" hidden="1" customHeight="1">
      <c r="A742" s="61" t="s">
        <v>56</v>
      </c>
      <c r="B742" s="24" t="s">
        <v>93</v>
      </c>
      <c r="C742" s="24" t="s">
        <v>94</v>
      </c>
      <c r="D742" s="24" t="s">
        <v>123</v>
      </c>
      <c r="E742" s="24" t="s">
        <v>124</v>
      </c>
      <c r="F742" s="58" t="s">
        <v>61</v>
      </c>
      <c r="G742" s="42" t="s">
        <v>7</v>
      </c>
      <c r="H742" s="26" t="s">
        <v>11</v>
      </c>
      <c r="I742" s="24" t="s">
        <v>9</v>
      </c>
      <c r="J742" s="38" t="s">
        <v>10</v>
      </c>
      <c r="K742" s="53">
        <v>70</v>
      </c>
      <c r="L742" s="70">
        <f t="shared" si="14"/>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row>
    <row r="743" spans="1:31" ht="50.25" hidden="1" customHeight="1">
      <c r="A743" s="61" t="s">
        <v>56</v>
      </c>
      <c r="B743" s="24" t="s">
        <v>93</v>
      </c>
      <c r="C743" s="24" t="s">
        <v>94</v>
      </c>
      <c r="D743" s="24" t="s">
        <v>123</v>
      </c>
      <c r="E743" s="24" t="s">
        <v>124</v>
      </c>
      <c r="F743" s="58" t="s">
        <v>61</v>
      </c>
      <c r="G743" s="42" t="s">
        <v>7</v>
      </c>
      <c r="H743" s="26" t="s">
        <v>11</v>
      </c>
      <c r="I743" s="24" t="s">
        <v>6</v>
      </c>
      <c r="J743" s="38" t="s">
        <v>10</v>
      </c>
      <c r="K743" s="53">
        <v>70</v>
      </c>
      <c r="L743" s="70">
        <f t="shared" si="14"/>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row>
    <row r="744" spans="1:31" ht="50.25" hidden="1" customHeight="1">
      <c r="A744" s="61" t="s">
        <v>56</v>
      </c>
      <c r="B744" s="24" t="s">
        <v>93</v>
      </c>
      <c r="C744" s="24" t="s">
        <v>94</v>
      </c>
      <c r="D744" s="24" t="s">
        <v>123</v>
      </c>
      <c r="E744" s="24" t="s">
        <v>124</v>
      </c>
      <c r="F744" s="58" t="s">
        <v>61</v>
      </c>
      <c r="G744" s="42" t="s">
        <v>7</v>
      </c>
      <c r="H744" s="26" t="s">
        <v>11</v>
      </c>
      <c r="I744" s="24" t="s">
        <v>12</v>
      </c>
      <c r="J744" s="38" t="s">
        <v>10</v>
      </c>
      <c r="K744" s="53">
        <v>70</v>
      </c>
      <c r="L744" s="70">
        <f t="shared" si="14"/>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row>
    <row r="745" spans="1:31" ht="50.25" hidden="1" customHeight="1">
      <c r="A745" s="61" t="s">
        <v>56</v>
      </c>
      <c r="B745" s="24" t="s">
        <v>93</v>
      </c>
      <c r="C745" s="24" t="s">
        <v>94</v>
      </c>
      <c r="D745" s="24" t="s">
        <v>123</v>
      </c>
      <c r="E745" s="24" t="s">
        <v>124</v>
      </c>
      <c r="F745" s="58" t="s">
        <v>61</v>
      </c>
      <c r="G745" s="42" t="s">
        <v>7</v>
      </c>
      <c r="H745" s="26" t="s">
        <v>11</v>
      </c>
      <c r="I745" s="24" t="s">
        <v>9</v>
      </c>
      <c r="J745" s="38" t="s">
        <v>10</v>
      </c>
      <c r="K745" s="53">
        <v>70</v>
      </c>
      <c r="L745" s="70">
        <f t="shared" si="14"/>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row>
    <row r="746" spans="1:31" ht="50.25" hidden="1" customHeight="1">
      <c r="A746" s="61" t="s">
        <v>56</v>
      </c>
      <c r="B746" s="24" t="s">
        <v>93</v>
      </c>
      <c r="C746" s="24" t="s">
        <v>94</v>
      </c>
      <c r="D746" s="24" t="s">
        <v>123</v>
      </c>
      <c r="E746" s="24" t="s">
        <v>124</v>
      </c>
      <c r="F746" s="58" t="s">
        <v>61</v>
      </c>
      <c r="G746" s="42" t="s">
        <v>7</v>
      </c>
      <c r="H746" s="26" t="s">
        <v>11</v>
      </c>
      <c r="I746" s="24" t="s">
        <v>6</v>
      </c>
      <c r="J746" s="38" t="s">
        <v>10</v>
      </c>
      <c r="K746" s="53">
        <v>70</v>
      </c>
      <c r="L746" s="70">
        <f t="shared" si="14"/>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row>
    <row r="747" spans="1:31" ht="50.25" customHeight="1">
      <c r="A747" s="61" t="s">
        <v>56</v>
      </c>
      <c r="B747" s="28" t="s">
        <v>216</v>
      </c>
      <c r="C747" s="28" t="s">
        <v>217</v>
      </c>
      <c r="D747" s="45" t="s">
        <v>233</v>
      </c>
      <c r="E747" s="45" t="s">
        <v>234</v>
      </c>
      <c r="F747" s="58" t="s">
        <v>61</v>
      </c>
      <c r="G747" s="42" t="s">
        <v>10</v>
      </c>
      <c r="H747" s="26" t="s">
        <v>5</v>
      </c>
      <c r="I747" s="24" t="s">
        <v>12</v>
      </c>
      <c r="J747" s="38" t="s">
        <v>7</v>
      </c>
      <c r="K747" s="53">
        <v>50</v>
      </c>
      <c r="L747" s="70">
        <f t="shared" si="14"/>
        <v>29.106785519374203</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row>
    <row r="748" spans="1:31" ht="50.25" customHeight="1">
      <c r="A748" s="61" t="s">
        <v>56</v>
      </c>
      <c r="B748" s="24" t="s">
        <v>221</v>
      </c>
      <c r="C748" s="24" t="s">
        <v>222</v>
      </c>
      <c r="D748" s="24" t="s">
        <v>237</v>
      </c>
      <c r="E748" s="24" t="s">
        <v>238</v>
      </c>
      <c r="F748" s="25" t="s">
        <v>239</v>
      </c>
      <c r="G748" s="42" t="s">
        <v>7</v>
      </c>
      <c r="H748" s="26" t="s">
        <v>5</v>
      </c>
      <c r="I748" s="24" t="s">
        <v>9</v>
      </c>
      <c r="J748" s="38" t="s">
        <v>10</v>
      </c>
      <c r="K748" s="53">
        <v>70</v>
      </c>
      <c r="L748" s="70">
        <f t="shared" si="14"/>
        <v>29.106785519374203</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row>
    <row r="749" spans="1:31" ht="50.25" customHeight="1">
      <c r="A749" s="56" t="s">
        <v>56</v>
      </c>
      <c r="B749" s="24" t="s">
        <v>66</v>
      </c>
      <c r="C749" s="24" t="s">
        <v>67</v>
      </c>
      <c r="D749" s="45" t="s">
        <v>101</v>
      </c>
      <c r="E749" s="45" t="s">
        <v>102</v>
      </c>
      <c r="F749" s="58" t="s">
        <v>61</v>
      </c>
      <c r="G749" s="42" t="s">
        <v>7</v>
      </c>
      <c r="H749" s="26" t="s">
        <v>5</v>
      </c>
      <c r="I749" s="24" t="s">
        <v>9</v>
      </c>
      <c r="J749" s="38" t="s">
        <v>10</v>
      </c>
      <c r="K749" s="53">
        <v>70</v>
      </c>
      <c r="L749" s="70">
        <f t="shared" si="14"/>
        <v>32.745133709295978</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row>
    <row r="750" spans="1:31" ht="50.25" customHeight="1">
      <c r="A750" s="56" t="s">
        <v>56</v>
      </c>
      <c r="B750" s="24" t="s">
        <v>66</v>
      </c>
      <c r="C750" s="24" t="s">
        <v>67</v>
      </c>
      <c r="D750" s="45" t="s">
        <v>101</v>
      </c>
      <c r="E750" s="45" t="s">
        <v>102</v>
      </c>
      <c r="F750" s="58" t="s">
        <v>61</v>
      </c>
      <c r="G750" s="42" t="s">
        <v>7</v>
      </c>
      <c r="H750" s="26" t="s">
        <v>5</v>
      </c>
      <c r="I750" s="24" t="s">
        <v>9</v>
      </c>
      <c r="J750" s="38" t="s">
        <v>10</v>
      </c>
      <c r="K750" s="53">
        <v>70</v>
      </c>
      <c r="L750" s="70">
        <f t="shared" si="14"/>
        <v>32.745133709295978</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row>
    <row r="751" spans="1:31" ht="50.25" customHeight="1">
      <c r="A751" s="61" t="s">
        <v>56</v>
      </c>
      <c r="B751" s="24" t="s">
        <v>93</v>
      </c>
      <c r="C751" s="24" t="s">
        <v>94</v>
      </c>
      <c r="D751" s="24" t="s">
        <v>123</v>
      </c>
      <c r="E751" s="24" t="s">
        <v>124</v>
      </c>
      <c r="F751" s="58" t="s">
        <v>61</v>
      </c>
      <c r="G751" s="42" t="s">
        <v>7</v>
      </c>
      <c r="H751" s="26" t="s">
        <v>5</v>
      </c>
      <c r="I751" s="24" t="s">
        <v>12</v>
      </c>
      <c r="J751" s="38" t="s">
        <v>7</v>
      </c>
      <c r="K751" s="53">
        <v>50</v>
      </c>
      <c r="L751" s="70">
        <f t="shared" si="14"/>
        <v>32.745133709295978</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row>
    <row r="752" spans="1:31" ht="50.25" customHeight="1">
      <c r="A752" s="56" t="s">
        <v>56</v>
      </c>
      <c r="B752" s="24" t="s">
        <v>66</v>
      </c>
      <c r="C752" s="24" t="s">
        <v>67</v>
      </c>
      <c r="D752" s="45" t="s">
        <v>101</v>
      </c>
      <c r="E752" s="45" t="s">
        <v>102</v>
      </c>
      <c r="F752" s="58" t="s">
        <v>61</v>
      </c>
      <c r="G752" s="42" t="s">
        <v>7</v>
      </c>
      <c r="H752" s="26" t="s">
        <v>5</v>
      </c>
      <c r="I752" s="24" t="s">
        <v>6</v>
      </c>
      <c r="J752" s="38" t="s">
        <v>10</v>
      </c>
      <c r="K752" s="53">
        <v>70</v>
      </c>
      <c r="L752" s="70">
        <f t="shared" si="14"/>
        <v>36.383481899217749</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row>
    <row r="753" spans="1:31" ht="39.6">
      <c r="A753" s="61" t="s">
        <v>56</v>
      </c>
      <c r="B753" s="24" t="s">
        <v>209</v>
      </c>
      <c r="C753" s="24" t="s">
        <v>210</v>
      </c>
      <c r="D753" s="45" t="s">
        <v>211</v>
      </c>
      <c r="E753" s="45" t="s">
        <v>212</v>
      </c>
      <c r="F753" s="58" t="s">
        <v>61</v>
      </c>
      <c r="G753" s="42" t="s">
        <v>7</v>
      </c>
      <c r="H753" s="26" t="s">
        <v>5</v>
      </c>
      <c r="I753" s="24" t="s">
        <v>6</v>
      </c>
      <c r="J753" s="24" t="s">
        <v>7</v>
      </c>
      <c r="K753" s="27">
        <v>40</v>
      </c>
      <c r="L753" s="70">
        <f t="shared" si="14"/>
        <v>36.383481899217749</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row>
    <row r="754" spans="1:31" ht="26.45">
      <c r="A754" s="61" t="s">
        <v>56</v>
      </c>
      <c r="B754" s="24" t="s">
        <v>75</v>
      </c>
      <c r="C754" s="24" t="s">
        <v>76</v>
      </c>
      <c r="D754" s="45" t="s">
        <v>146</v>
      </c>
      <c r="E754" s="45" t="s">
        <v>147</v>
      </c>
      <c r="F754" s="58" t="s">
        <v>61</v>
      </c>
      <c r="G754" s="42" t="s">
        <v>7</v>
      </c>
      <c r="H754" s="26" t="s">
        <v>5</v>
      </c>
      <c r="I754" s="24" t="s">
        <v>9</v>
      </c>
      <c r="J754" s="24" t="s">
        <v>7</v>
      </c>
      <c r="K754" s="27">
        <v>50</v>
      </c>
      <c r="L754" s="70">
        <f t="shared" si="14"/>
        <v>43.660178279061306</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row>
    <row r="755" spans="1:31">
      <c r="A755" s="61" t="s">
        <v>56</v>
      </c>
      <c r="B755" s="28" t="s">
        <v>216</v>
      </c>
      <c r="C755" s="28" t="s">
        <v>217</v>
      </c>
      <c r="D755" s="45" t="s">
        <v>233</v>
      </c>
      <c r="E755" s="45" t="s">
        <v>234</v>
      </c>
      <c r="F755" s="58" t="s">
        <v>61</v>
      </c>
      <c r="G755" s="42" t="s">
        <v>10</v>
      </c>
      <c r="H755" s="26" t="s">
        <v>5</v>
      </c>
      <c r="I755" s="24" t="s">
        <v>12</v>
      </c>
      <c r="J755" s="24" t="s">
        <v>7</v>
      </c>
      <c r="K755" s="27">
        <v>50</v>
      </c>
      <c r="L755" s="70">
        <f t="shared" si="14"/>
        <v>43.660178279061306</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row>
    <row r="756" spans="1:31" ht="39.6">
      <c r="A756" s="61" t="s">
        <v>56</v>
      </c>
      <c r="B756" s="24" t="s">
        <v>221</v>
      </c>
      <c r="C756" s="24" t="s">
        <v>222</v>
      </c>
      <c r="D756" s="24" t="s">
        <v>237</v>
      </c>
      <c r="E756" s="24" t="s">
        <v>238</v>
      </c>
      <c r="F756" s="25" t="s">
        <v>239</v>
      </c>
      <c r="G756" s="42" t="s">
        <v>7</v>
      </c>
      <c r="H756" s="26" t="s">
        <v>5</v>
      </c>
      <c r="I756" s="24" t="s">
        <v>6</v>
      </c>
      <c r="J756" s="24" t="s">
        <v>10</v>
      </c>
      <c r="K756" s="27">
        <v>70</v>
      </c>
      <c r="L756" s="70">
        <f t="shared" si="14"/>
        <v>43.660178279061306</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row>
    <row r="757" spans="1:31" ht="39.6">
      <c r="A757" s="61" t="s">
        <v>56</v>
      </c>
      <c r="B757" s="24" t="s">
        <v>209</v>
      </c>
      <c r="C757" s="24" t="s">
        <v>210</v>
      </c>
      <c r="D757" s="45" t="s">
        <v>211</v>
      </c>
      <c r="E757" s="45" t="s">
        <v>212</v>
      </c>
      <c r="F757" s="58" t="s">
        <v>61</v>
      </c>
      <c r="G757" s="42" t="s">
        <v>7</v>
      </c>
      <c r="H757" s="26" t="s">
        <v>5</v>
      </c>
      <c r="I757" s="24" t="s">
        <v>12</v>
      </c>
      <c r="J757" s="24" t="s">
        <v>7</v>
      </c>
      <c r="K757" s="27">
        <v>40</v>
      </c>
      <c r="L757" s="70">
        <f t="shared" si="14"/>
        <v>47.298526468983084</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row>
    <row r="758" spans="1:31" ht="39.6" hidden="1">
      <c r="A758" s="61" t="s">
        <v>56</v>
      </c>
      <c r="B758" s="24" t="s">
        <v>221</v>
      </c>
      <c r="C758" s="24" t="s">
        <v>222</v>
      </c>
      <c r="D758" s="24" t="s">
        <v>237</v>
      </c>
      <c r="E758" s="24" t="s">
        <v>238</v>
      </c>
      <c r="F758" s="25" t="s">
        <v>239</v>
      </c>
      <c r="G758" s="42" t="s">
        <v>7</v>
      </c>
      <c r="H758" s="26" t="s">
        <v>8</v>
      </c>
      <c r="I758" s="24" t="s">
        <v>12</v>
      </c>
      <c r="J758" s="24" t="s">
        <v>10</v>
      </c>
      <c r="K758" s="27">
        <v>70</v>
      </c>
      <c r="L758" s="70">
        <f t="shared" si="14"/>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row>
    <row r="759" spans="1:31" ht="39.6" hidden="1">
      <c r="A759" s="61" t="s">
        <v>56</v>
      </c>
      <c r="B759" s="24" t="s">
        <v>221</v>
      </c>
      <c r="C759" s="24" t="s">
        <v>222</v>
      </c>
      <c r="D759" s="24" t="s">
        <v>237</v>
      </c>
      <c r="E759" s="24" t="s">
        <v>238</v>
      </c>
      <c r="F759" s="25" t="s">
        <v>239</v>
      </c>
      <c r="G759" s="42" t="s">
        <v>7</v>
      </c>
      <c r="H759" s="26" t="s">
        <v>8</v>
      </c>
      <c r="I759" s="24" t="s">
        <v>6</v>
      </c>
      <c r="J759" s="24" t="s">
        <v>10</v>
      </c>
      <c r="K759" s="27">
        <v>70</v>
      </c>
      <c r="L759" s="70">
        <f t="shared" si="14"/>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row>
    <row r="760" spans="1:31" ht="39.6" hidden="1">
      <c r="A760" s="61" t="s">
        <v>56</v>
      </c>
      <c r="B760" s="24" t="s">
        <v>221</v>
      </c>
      <c r="C760" s="24" t="s">
        <v>222</v>
      </c>
      <c r="D760" s="24" t="s">
        <v>237</v>
      </c>
      <c r="E760" s="24" t="s">
        <v>238</v>
      </c>
      <c r="F760" s="25" t="s">
        <v>239</v>
      </c>
      <c r="G760" s="42" t="s">
        <v>7</v>
      </c>
      <c r="H760" s="26" t="s">
        <v>8</v>
      </c>
      <c r="I760" s="24" t="s">
        <v>12</v>
      </c>
      <c r="J760" s="24" t="s">
        <v>10</v>
      </c>
      <c r="K760" s="27">
        <v>70</v>
      </c>
      <c r="L760" s="70">
        <f t="shared" si="14"/>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row>
    <row r="761" spans="1:31" ht="39.6" hidden="1">
      <c r="A761" s="61" t="s">
        <v>56</v>
      </c>
      <c r="B761" s="24" t="s">
        <v>221</v>
      </c>
      <c r="C761" s="24" t="s">
        <v>222</v>
      </c>
      <c r="D761" s="24" t="s">
        <v>237</v>
      </c>
      <c r="E761" s="24" t="s">
        <v>238</v>
      </c>
      <c r="F761" s="25" t="s">
        <v>239</v>
      </c>
      <c r="G761" s="42" t="s">
        <v>7</v>
      </c>
      <c r="H761" s="26" t="s">
        <v>8</v>
      </c>
      <c r="I761" s="24" t="s">
        <v>9</v>
      </c>
      <c r="J761" s="24" t="s">
        <v>10</v>
      </c>
      <c r="K761" s="27">
        <v>70</v>
      </c>
      <c r="L761" s="70">
        <f t="shared" si="14"/>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row>
    <row r="762" spans="1:31" ht="39.6" hidden="1">
      <c r="A762" s="61" t="s">
        <v>56</v>
      </c>
      <c r="B762" s="24" t="s">
        <v>221</v>
      </c>
      <c r="C762" s="24" t="s">
        <v>222</v>
      </c>
      <c r="D762" s="24" t="s">
        <v>237</v>
      </c>
      <c r="E762" s="24" t="s">
        <v>238</v>
      </c>
      <c r="F762" s="25" t="s">
        <v>239</v>
      </c>
      <c r="G762" s="42" t="s">
        <v>7</v>
      </c>
      <c r="H762" s="26" t="s">
        <v>8</v>
      </c>
      <c r="I762" s="24" t="s">
        <v>6</v>
      </c>
      <c r="J762" s="24" t="s">
        <v>10</v>
      </c>
      <c r="K762" s="27">
        <v>70</v>
      </c>
      <c r="L762" s="70">
        <f t="shared" si="14"/>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row>
    <row r="763" spans="1:31" ht="39.6" hidden="1">
      <c r="A763" s="61" t="s">
        <v>56</v>
      </c>
      <c r="B763" s="24" t="s">
        <v>221</v>
      </c>
      <c r="C763" s="24" t="s">
        <v>222</v>
      </c>
      <c r="D763" s="24" t="s">
        <v>237</v>
      </c>
      <c r="E763" s="24" t="s">
        <v>238</v>
      </c>
      <c r="F763" s="25" t="s">
        <v>239</v>
      </c>
      <c r="G763" s="42" t="s">
        <v>7</v>
      </c>
      <c r="H763" s="26" t="s">
        <v>8</v>
      </c>
      <c r="I763" s="24" t="s">
        <v>12</v>
      </c>
      <c r="J763" s="38" t="s">
        <v>10</v>
      </c>
      <c r="K763" s="27">
        <v>70</v>
      </c>
      <c r="L763" s="70">
        <f t="shared" si="14"/>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row>
    <row r="764" spans="1:31" ht="39.6" hidden="1">
      <c r="A764" s="61" t="s">
        <v>56</v>
      </c>
      <c r="B764" s="24" t="s">
        <v>221</v>
      </c>
      <c r="C764" s="24" t="s">
        <v>222</v>
      </c>
      <c r="D764" s="24" t="s">
        <v>237</v>
      </c>
      <c r="E764" s="24" t="s">
        <v>238</v>
      </c>
      <c r="F764" s="25" t="s">
        <v>239</v>
      </c>
      <c r="G764" s="42" t="s">
        <v>7</v>
      </c>
      <c r="H764" s="26" t="s">
        <v>8</v>
      </c>
      <c r="I764" s="24" t="s">
        <v>9</v>
      </c>
      <c r="J764" s="38" t="s">
        <v>10</v>
      </c>
      <c r="K764" s="27">
        <v>70</v>
      </c>
      <c r="L764" s="70">
        <f t="shared" si="14"/>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row>
    <row r="765" spans="1:31" ht="39.6" hidden="1">
      <c r="A765" s="61" t="s">
        <v>56</v>
      </c>
      <c r="B765" s="24" t="s">
        <v>221</v>
      </c>
      <c r="C765" s="24" t="s">
        <v>222</v>
      </c>
      <c r="D765" s="24" t="s">
        <v>237</v>
      </c>
      <c r="E765" s="24" t="s">
        <v>238</v>
      </c>
      <c r="F765" s="25" t="s">
        <v>239</v>
      </c>
      <c r="G765" s="42" t="s">
        <v>7</v>
      </c>
      <c r="H765" s="26" t="s">
        <v>8</v>
      </c>
      <c r="I765" s="24" t="s">
        <v>6</v>
      </c>
      <c r="J765" s="38" t="s">
        <v>10</v>
      </c>
      <c r="K765" s="27">
        <v>70</v>
      </c>
      <c r="L765" s="70">
        <f t="shared" si="14"/>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row>
    <row r="766" spans="1:31" ht="39.6" hidden="1">
      <c r="A766" s="61" t="s">
        <v>56</v>
      </c>
      <c r="B766" s="24" t="s">
        <v>221</v>
      </c>
      <c r="C766" s="24" t="s">
        <v>222</v>
      </c>
      <c r="D766" s="24" t="s">
        <v>237</v>
      </c>
      <c r="E766" s="24" t="s">
        <v>238</v>
      </c>
      <c r="F766" s="25" t="s">
        <v>239</v>
      </c>
      <c r="G766" s="42" t="s">
        <v>7</v>
      </c>
      <c r="H766" s="26" t="s">
        <v>8</v>
      </c>
      <c r="I766" s="24" t="s">
        <v>12</v>
      </c>
      <c r="J766" s="38" t="s">
        <v>10</v>
      </c>
      <c r="K766" s="27">
        <v>70</v>
      </c>
      <c r="L766" s="70">
        <f t="shared" si="14"/>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row>
    <row r="767" spans="1:31" ht="39.6" hidden="1">
      <c r="A767" s="61" t="s">
        <v>56</v>
      </c>
      <c r="B767" s="24" t="s">
        <v>221</v>
      </c>
      <c r="C767" s="24" t="s">
        <v>222</v>
      </c>
      <c r="D767" s="24" t="s">
        <v>237</v>
      </c>
      <c r="E767" s="24" t="s">
        <v>238</v>
      </c>
      <c r="F767" s="25" t="s">
        <v>239</v>
      </c>
      <c r="G767" s="42" t="s">
        <v>7</v>
      </c>
      <c r="H767" s="26" t="s">
        <v>8</v>
      </c>
      <c r="I767" s="24" t="s">
        <v>6</v>
      </c>
      <c r="J767" s="38" t="s">
        <v>10</v>
      </c>
      <c r="K767" s="27">
        <v>70</v>
      </c>
      <c r="L767" s="70">
        <f t="shared" si="14"/>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row>
    <row r="768" spans="1:31" ht="39.6" hidden="1">
      <c r="A768" s="61" t="s">
        <v>56</v>
      </c>
      <c r="B768" s="24" t="s">
        <v>221</v>
      </c>
      <c r="C768" s="24" t="s">
        <v>222</v>
      </c>
      <c r="D768" s="24" t="s">
        <v>237</v>
      </c>
      <c r="E768" s="24" t="s">
        <v>238</v>
      </c>
      <c r="F768" s="25" t="s">
        <v>239</v>
      </c>
      <c r="G768" s="42" t="s">
        <v>7</v>
      </c>
      <c r="H768" s="26" t="s">
        <v>8</v>
      </c>
      <c r="I768" s="24" t="s">
        <v>6</v>
      </c>
      <c r="J768" s="38" t="s">
        <v>10</v>
      </c>
      <c r="K768" s="27">
        <v>70</v>
      </c>
      <c r="L768" s="70">
        <f t="shared" si="14"/>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row>
    <row r="769" spans="1:31" ht="39.6" hidden="1">
      <c r="A769" s="61" t="s">
        <v>56</v>
      </c>
      <c r="B769" s="24" t="s">
        <v>221</v>
      </c>
      <c r="C769" s="24" t="s">
        <v>222</v>
      </c>
      <c r="D769" s="24" t="s">
        <v>237</v>
      </c>
      <c r="E769" s="24" t="s">
        <v>238</v>
      </c>
      <c r="F769" s="25" t="s">
        <v>239</v>
      </c>
      <c r="G769" s="42" t="s">
        <v>7</v>
      </c>
      <c r="H769" s="26" t="s">
        <v>11</v>
      </c>
      <c r="I769" s="24" t="s">
        <v>12</v>
      </c>
      <c r="J769" s="38" t="s">
        <v>10</v>
      </c>
      <c r="K769" s="27">
        <v>70</v>
      </c>
      <c r="L769" s="70">
        <f t="shared" si="14"/>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row>
    <row r="770" spans="1:31" ht="39.6" hidden="1">
      <c r="A770" s="61" t="s">
        <v>56</v>
      </c>
      <c r="B770" s="24" t="s">
        <v>221</v>
      </c>
      <c r="C770" s="24" t="s">
        <v>222</v>
      </c>
      <c r="D770" s="24" t="s">
        <v>237</v>
      </c>
      <c r="E770" s="24" t="s">
        <v>238</v>
      </c>
      <c r="F770" s="25" t="s">
        <v>239</v>
      </c>
      <c r="G770" s="42" t="s">
        <v>7</v>
      </c>
      <c r="H770" s="26" t="s">
        <v>11</v>
      </c>
      <c r="I770" s="24" t="s">
        <v>9</v>
      </c>
      <c r="J770" s="38" t="s">
        <v>10</v>
      </c>
      <c r="K770" s="27">
        <v>70</v>
      </c>
      <c r="L770" s="70">
        <f t="shared" si="14"/>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row>
    <row r="771" spans="1:31" ht="39.6" hidden="1">
      <c r="A771" s="61" t="s">
        <v>56</v>
      </c>
      <c r="B771" s="24" t="s">
        <v>221</v>
      </c>
      <c r="C771" s="24" t="s">
        <v>222</v>
      </c>
      <c r="D771" s="24" t="s">
        <v>237</v>
      </c>
      <c r="E771" s="24" t="s">
        <v>238</v>
      </c>
      <c r="F771" s="25" t="s">
        <v>239</v>
      </c>
      <c r="G771" s="42" t="s">
        <v>7</v>
      </c>
      <c r="H771" s="26" t="s">
        <v>11</v>
      </c>
      <c r="I771" s="24" t="s">
        <v>12</v>
      </c>
      <c r="J771" s="38" t="s">
        <v>10</v>
      </c>
      <c r="K771" s="27">
        <v>70</v>
      </c>
      <c r="L771" s="70">
        <f t="shared" si="14"/>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row>
    <row r="772" spans="1:31" ht="39.6" hidden="1">
      <c r="A772" s="61" t="s">
        <v>56</v>
      </c>
      <c r="B772" s="24" t="s">
        <v>221</v>
      </c>
      <c r="C772" s="24" t="s">
        <v>222</v>
      </c>
      <c r="D772" s="24" t="s">
        <v>237</v>
      </c>
      <c r="E772" s="24" t="s">
        <v>238</v>
      </c>
      <c r="F772" s="25" t="s">
        <v>239</v>
      </c>
      <c r="G772" s="42" t="s">
        <v>7</v>
      </c>
      <c r="H772" s="26" t="s">
        <v>11</v>
      </c>
      <c r="I772" s="24" t="s">
        <v>9</v>
      </c>
      <c r="J772" s="38" t="s">
        <v>10</v>
      </c>
      <c r="K772" s="27">
        <v>70</v>
      </c>
      <c r="L772" s="70">
        <f t="shared" si="14"/>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row>
    <row r="773" spans="1:31" ht="39.6" hidden="1">
      <c r="A773" s="61" t="s">
        <v>56</v>
      </c>
      <c r="B773" s="24" t="s">
        <v>221</v>
      </c>
      <c r="C773" s="24" t="s">
        <v>222</v>
      </c>
      <c r="D773" s="24" t="s">
        <v>237</v>
      </c>
      <c r="E773" s="24" t="s">
        <v>238</v>
      </c>
      <c r="F773" s="25" t="s">
        <v>239</v>
      </c>
      <c r="G773" s="42" t="s">
        <v>7</v>
      </c>
      <c r="H773" s="26" t="s">
        <v>11</v>
      </c>
      <c r="I773" s="24" t="s">
        <v>6</v>
      </c>
      <c r="J773" s="38" t="s">
        <v>10</v>
      </c>
      <c r="K773" s="27">
        <v>70</v>
      </c>
      <c r="L773" s="70">
        <f t="shared" si="14"/>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row>
    <row r="774" spans="1:31" ht="39.6" hidden="1">
      <c r="A774" s="61" t="s">
        <v>56</v>
      </c>
      <c r="B774" s="24" t="s">
        <v>221</v>
      </c>
      <c r="C774" s="24" t="s">
        <v>222</v>
      </c>
      <c r="D774" s="24" t="s">
        <v>237</v>
      </c>
      <c r="E774" s="24" t="s">
        <v>238</v>
      </c>
      <c r="F774" s="25" t="s">
        <v>239</v>
      </c>
      <c r="G774" s="42" t="s">
        <v>7</v>
      </c>
      <c r="H774" s="26" t="s">
        <v>11</v>
      </c>
      <c r="I774" s="24" t="s">
        <v>12</v>
      </c>
      <c r="J774" s="38" t="s">
        <v>10</v>
      </c>
      <c r="K774" s="27">
        <v>70</v>
      </c>
      <c r="L774" s="70">
        <f t="shared" si="14"/>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row>
    <row r="775" spans="1:31" ht="39.6" hidden="1">
      <c r="A775" s="61" t="s">
        <v>56</v>
      </c>
      <c r="B775" s="24" t="s">
        <v>221</v>
      </c>
      <c r="C775" s="24" t="s">
        <v>222</v>
      </c>
      <c r="D775" s="24" t="s">
        <v>237</v>
      </c>
      <c r="E775" s="24" t="s">
        <v>238</v>
      </c>
      <c r="F775" s="25" t="s">
        <v>239</v>
      </c>
      <c r="G775" s="42" t="s">
        <v>7</v>
      </c>
      <c r="H775" s="26" t="s">
        <v>11</v>
      </c>
      <c r="I775" s="24" t="s">
        <v>9</v>
      </c>
      <c r="J775" s="38" t="s">
        <v>10</v>
      </c>
      <c r="K775" s="27">
        <v>70</v>
      </c>
      <c r="L775" s="70">
        <f t="shared" si="14"/>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row>
    <row r="776" spans="1:31" ht="39.6" hidden="1">
      <c r="A776" s="61" t="s">
        <v>56</v>
      </c>
      <c r="B776" s="24" t="s">
        <v>221</v>
      </c>
      <c r="C776" s="24" t="s">
        <v>222</v>
      </c>
      <c r="D776" s="24" t="s">
        <v>237</v>
      </c>
      <c r="E776" s="24" t="s">
        <v>238</v>
      </c>
      <c r="F776" s="25" t="s">
        <v>239</v>
      </c>
      <c r="G776" s="42" t="s">
        <v>7</v>
      </c>
      <c r="H776" s="26" t="s">
        <v>11</v>
      </c>
      <c r="I776" s="24" t="s">
        <v>6</v>
      </c>
      <c r="J776" s="38" t="s">
        <v>10</v>
      </c>
      <c r="K776" s="27">
        <v>70</v>
      </c>
      <c r="L776" s="70">
        <f t="shared" si="14"/>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row>
    <row r="777" spans="1:31" ht="39.6" hidden="1">
      <c r="A777" s="61" t="s">
        <v>56</v>
      </c>
      <c r="B777" s="24" t="s">
        <v>221</v>
      </c>
      <c r="C777" s="24" t="s">
        <v>222</v>
      </c>
      <c r="D777" s="24" t="s">
        <v>237</v>
      </c>
      <c r="E777" s="24" t="s">
        <v>238</v>
      </c>
      <c r="F777" s="25" t="s">
        <v>239</v>
      </c>
      <c r="G777" s="42" t="s">
        <v>7</v>
      </c>
      <c r="H777" s="26" t="s">
        <v>11</v>
      </c>
      <c r="I777" s="24" t="s">
        <v>12</v>
      </c>
      <c r="J777" s="38" t="s">
        <v>10</v>
      </c>
      <c r="K777" s="27">
        <v>70</v>
      </c>
      <c r="L777" s="70">
        <f t="shared" si="14"/>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row>
    <row r="778" spans="1:31" ht="39.6" hidden="1">
      <c r="A778" s="61" t="s">
        <v>56</v>
      </c>
      <c r="B778" s="24" t="s">
        <v>221</v>
      </c>
      <c r="C778" s="24" t="s">
        <v>222</v>
      </c>
      <c r="D778" s="24" t="s">
        <v>237</v>
      </c>
      <c r="E778" s="24" t="s">
        <v>238</v>
      </c>
      <c r="F778" s="25" t="s">
        <v>239</v>
      </c>
      <c r="G778" s="42" t="s">
        <v>7</v>
      </c>
      <c r="H778" s="26" t="s">
        <v>11</v>
      </c>
      <c r="I778" s="24" t="s">
        <v>9</v>
      </c>
      <c r="J778" s="38" t="s">
        <v>10</v>
      </c>
      <c r="K778" s="53">
        <v>70</v>
      </c>
      <c r="L778" s="70">
        <f t="shared" si="14"/>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row>
    <row r="779" spans="1:31" ht="39.6" hidden="1">
      <c r="A779" s="61" t="s">
        <v>56</v>
      </c>
      <c r="B779" s="24" t="s">
        <v>221</v>
      </c>
      <c r="C779" s="24" t="s">
        <v>222</v>
      </c>
      <c r="D779" s="24" t="s">
        <v>237</v>
      </c>
      <c r="E779" s="24" t="s">
        <v>238</v>
      </c>
      <c r="F779" s="25" t="s">
        <v>239</v>
      </c>
      <c r="G779" s="42" t="s">
        <v>7</v>
      </c>
      <c r="H779" s="26" t="s">
        <v>11</v>
      </c>
      <c r="I779" s="24" t="s">
        <v>6</v>
      </c>
      <c r="J779" s="38" t="s">
        <v>10</v>
      </c>
      <c r="K779" s="53">
        <v>70</v>
      </c>
      <c r="L779" s="70">
        <f t="shared" si="14"/>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row>
    <row r="780" spans="1:31" ht="39.6" hidden="1">
      <c r="A780" s="61" t="s">
        <v>56</v>
      </c>
      <c r="B780" s="24" t="s">
        <v>221</v>
      </c>
      <c r="C780" s="24" t="s">
        <v>222</v>
      </c>
      <c r="D780" s="24" t="s">
        <v>237</v>
      </c>
      <c r="E780" s="24" t="s">
        <v>238</v>
      </c>
      <c r="F780" s="25" t="s">
        <v>239</v>
      </c>
      <c r="G780" s="42" t="s">
        <v>7</v>
      </c>
      <c r="H780" s="26" t="s">
        <v>11</v>
      </c>
      <c r="I780" s="24" t="s">
        <v>12</v>
      </c>
      <c r="J780" s="38" t="s">
        <v>10</v>
      </c>
      <c r="K780" s="53">
        <v>70</v>
      </c>
      <c r="L780" s="70">
        <f t="shared" si="14"/>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row>
    <row r="781" spans="1:31" ht="39.6" hidden="1">
      <c r="A781" s="61" t="s">
        <v>56</v>
      </c>
      <c r="B781" s="24" t="s">
        <v>221</v>
      </c>
      <c r="C781" s="24" t="s">
        <v>222</v>
      </c>
      <c r="D781" s="24" t="s">
        <v>237</v>
      </c>
      <c r="E781" s="24" t="s">
        <v>238</v>
      </c>
      <c r="F781" s="25" t="s">
        <v>239</v>
      </c>
      <c r="G781" s="42" t="s">
        <v>7</v>
      </c>
      <c r="H781" s="26" t="s">
        <v>11</v>
      </c>
      <c r="I781" s="24" t="s">
        <v>9</v>
      </c>
      <c r="J781" s="38" t="s">
        <v>10</v>
      </c>
      <c r="K781" s="53">
        <v>70</v>
      </c>
      <c r="L781" s="70">
        <f t="shared" si="14"/>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row>
    <row r="782" spans="1:31" ht="39.6" hidden="1">
      <c r="A782" s="61" t="s">
        <v>56</v>
      </c>
      <c r="B782" s="24" t="s">
        <v>221</v>
      </c>
      <c r="C782" s="24" t="s">
        <v>222</v>
      </c>
      <c r="D782" s="24" t="s">
        <v>237</v>
      </c>
      <c r="E782" s="24" t="s">
        <v>238</v>
      </c>
      <c r="F782" s="25" t="s">
        <v>239</v>
      </c>
      <c r="G782" s="42" t="s">
        <v>7</v>
      </c>
      <c r="H782" s="26" t="s">
        <v>11</v>
      </c>
      <c r="I782" s="24" t="s">
        <v>6</v>
      </c>
      <c r="J782" s="38" t="s">
        <v>10</v>
      </c>
      <c r="K782" s="53">
        <v>70</v>
      </c>
      <c r="L782" s="70">
        <f t="shared" si="14"/>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row>
    <row r="783" spans="1:31" ht="92.45">
      <c r="A783" s="61" t="s">
        <v>56</v>
      </c>
      <c r="B783" s="24" t="s">
        <v>93</v>
      </c>
      <c r="C783" s="24" t="s">
        <v>94</v>
      </c>
      <c r="D783" s="24" t="s">
        <v>123</v>
      </c>
      <c r="E783" s="24" t="s">
        <v>124</v>
      </c>
      <c r="F783" s="58" t="s">
        <v>61</v>
      </c>
      <c r="G783" s="42" t="s">
        <v>7</v>
      </c>
      <c r="H783" s="26" t="s">
        <v>5</v>
      </c>
      <c r="I783" s="24" t="s">
        <v>12</v>
      </c>
      <c r="J783" s="38" t="s">
        <v>7</v>
      </c>
      <c r="K783" s="53">
        <v>50</v>
      </c>
      <c r="L783" s="70">
        <f t="shared" ref="L783:L846" si="15">(($N783/2.39)/115)*1000</f>
        <v>47.298526468983084</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row>
    <row r="784" spans="1:31" ht="26.45">
      <c r="A784" s="56" t="s">
        <v>56</v>
      </c>
      <c r="B784" s="24" t="s">
        <v>66</v>
      </c>
      <c r="C784" s="24" t="s">
        <v>67</v>
      </c>
      <c r="D784" s="45" t="s">
        <v>101</v>
      </c>
      <c r="E784" s="45" t="s">
        <v>102</v>
      </c>
      <c r="F784" s="58" t="s">
        <v>61</v>
      </c>
      <c r="G784" s="42" t="s">
        <v>7</v>
      </c>
      <c r="H784" s="26" t="s">
        <v>5</v>
      </c>
      <c r="I784" s="24" t="s">
        <v>6</v>
      </c>
      <c r="J784" s="38" t="s">
        <v>10</v>
      </c>
      <c r="K784" s="53">
        <v>70</v>
      </c>
      <c r="L784" s="70">
        <f t="shared" si="15"/>
        <v>50.936874658904856</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row>
    <row r="785" spans="1:31" ht="92.45">
      <c r="A785" s="61" t="s">
        <v>56</v>
      </c>
      <c r="B785" s="24" t="s">
        <v>93</v>
      </c>
      <c r="C785" s="24" t="s">
        <v>94</v>
      </c>
      <c r="D785" s="24" t="s">
        <v>95</v>
      </c>
      <c r="E785" s="24" t="s">
        <v>96</v>
      </c>
      <c r="F785" s="58" t="s">
        <v>61</v>
      </c>
      <c r="G785" s="42" t="s">
        <v>7</v>
      </c>
      <c r="H785" s="26" t="s">
        <v>5</v>
      </c>
      <c r="I785" s="24" t="s">
        <v>9</v>
      </c>
      <c r="J785" s="38" t="s">
        <v>7</v>
      </c>
      <c r="K785" s="53">
        <v>50</v>
      </c>
      <c r="L785" s="70">
        <f t="shared" si="15"/>
        <v>54.575222848826634</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row>
    <row r="786" spans="1:31" ht="92.45">
      <c r="A786" s="61" t="s">
        <v>56</v>
      </c>
      <c r="B786" s="24" t="s">
        <v>93</v>
      </c>
      <c r="C786" s="24" t="s">
        <v>94</v>
      </c>
      <c r="D786" s="24" t="s">
        <v>95</v>
      </c>
      <c r="E786" s="24" t="s">
        <v>96</v>
      </c>
      <c r="F786" s="58" t="s">
        <v>61</v>
      </c>
      <c r="G786" s="42" t="s">
        <v>7</v>
      </c>
      <c r="H786" s="26" t="s">
        <v>5</v>
      </c>
      <c r="I786" s="24" t="s">
        <v>6</v>
      </c>
      <c r="J786" s="38" t="s">
        <v>7</v>
      </c>
      <c r="K786" s="53">
        <v>50</v>
      </c>
      <c r="L786" s="70">
        <f t="shared" si="15"/>
        <v>54.575222848826634</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row>
    <row r="787" spans="1:31" ht="92.45">
      <c r="A787" s="61" t="s">
        <v>56</v>
      </c>
      <c r="B787" s="24" t="s">
        <v>93</v>
      </c>
      <c r="C787" s="24" t="s">
        <v>94</v>
      </c>
      <c r="D787" s="24" t="s">
        <v>95</v>
      </c>
      <c r="E787" s="24" t="s">
        <v>96</v>
      </c>
      <c r="F787" s="58" t="s">
        <v>61</v>
      </c>
      <c r="G787" s="42" t="s">
        <v>7</v>
      </c>
      <c r="H787" s="26" t="s">
        <v>5</v>
      </c>
      <c r="I787" s="24" t="s">
        <v>6</v>
      </c>
      <c r="J787" s="38" t="s">
        <v>7</v>
      </c>
      <c r="K787" s="53">
        <v>50</v>
      </c>
      <c r="L787" s="70">
        <f t="shared" si="15"/>
        <v>54.575222848826634</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row>
    <row r="788" spans="1:31" ht="39.6">
      <c r="A788" s="61" t="s">
        <v>56</v>
      </c>
      <c r="B788" s="24" t="s">
        <v>221</v>
      </c>
      <c r="C788" s="24" t="s">
        <v>222</v>
      </c>
      <c r="D788" s="24" t="s">
        <v>223</v>
      </c>
      <c r="E788" s="24" t="s">
        <v>224</v>
      </c>
      <c r="F788" s="58" t="s">
        <v>61</v>
      </c>
      <c r="G788" s="42" t="s">
        <v>7</v>
      </c>
      <c r="H788" s="26" t="s">
        <v>5</v>
      </c>
      <c r="I788" s="24" t="s">
        <v>6</v>
      </c>
      <c r="J788" s="38" t="s">
        <v>10</v>
      </c>
      <c r="K788" s="53">
        <v>70</v>
      </c>
      <c r="L788" s="70">
        <f t="shared" si="15"/>
        <v>54.575222848826634</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row>
    <row r="789" spans="1:31" ht="39.6">
      <c r="A789" s="56" t="s">
        <v>56</v>
      </c>
      <c r="B789" s="24" t="s">
        <v>66</v>
      </c>
      <c r="C789" s="24" t="s">
        <v>67</v>
      </c>
      <c r="D789" s="45" t="s">
        <v>68</v>
      </c>
      <c r="E789" s="45" t="s">
        <v>69</v>
      </c>
      <c r="F789" s="58" t="s">
        <v>61</v>
      </c>
      <c r="G789" s="42" t="s">
        <v>7</v>
      </c>
      <c r="H789" s="26" t="s">
        <v>5</v>
      </c>
      <c r="I789" s="24" t="s">
        <v>6</v>
      </c>
      <c r="J789" s="38" t="s">
        <v>7</v>
      </c>
      <c r="K789" s="53">
        <v>40</v>
      </c>
      <c r="L789" s="70">
        <f t="shared" si="15"/>
        <v>58.213571038748405</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row>
    <row r="790" spans="1:31" ht="92.45">
      <c r="A790" s="61" t="s">
        <v>56</v>
      </c>
      <c r="B790" s="24" t="s">
        <v>84</v>
      </c>
      <c r="C790" s="24" t="s">
        <v>85</v>
      </c>
      <c r="D790" s="45" t="s">
        <v>235</v>
      </c>
      <c r="E790" s="45" t="s">
        <v>236</v>
      </c>
      <c r="F790" s="58" t="s">
        <v>61</v>
      </c>
      <c r="G790" s="42" t="s">
        <v>7</v>
      </c>
      <c r="H790" s="26" t="s">
        <v>5</v>
      </c>
      <c r="I790" s="24" t="s">
        <v>6</v>
      </c>
      <c r="J790" s="38" t="s">
        <v>7</v>
      </c>
      <c r="K790" s="53">
        <v>40</v>
      </c>
      <c r="L790" s="70">
        <f t="shared" si="15"/>
        <v>58.213571038748405</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row>
    <row r="791" spans="1:31" ht="26.45">
      <c r="A791" s="56" t="s">
        <v>56</v>
      </c>
      <c r="B791" s="24" t="s">
        <v>66</v>
      </c>
      <c r="C791" s="24" t="s">
        <v>67</v>
      </c>
      <c r="D791" s="45" t="s">
        <v>68</v>
      </c>
      <c r="E791" s="45" t="s">
        <v>69</v>
      </c>
      <c r="F791" s="58" t="s">
        <v>61</v>
      </c>
      <c r="G791" s="42" t="s">
        <v>7</v>
      </c>
      <c r="H791" s="26" t="s">
        <v>5</v>
      </c>
      <c r="I791" s="24" t="s">
        <v>6</v>
      </c>
      <c r="J791" s="38" t="s">
        <v>7</v>
      </c>
      <c r="K791" s="53">
        <v>40</v>
      </c>
      <c r="L791" s="70">
        <f t="shared" si="15"/>
        <v>61.851919228670177</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row>
    <row r="792" spans="1:31" ht="92.45">
      <c r="A792" s="61" t="s">
        <v>56</v>
      </c>
      <c r="B792" s="24" t="s">
        <v>93</v>
      </c>
      <c r="C792" s="24" t="s">
        <v>94</v>
      </c>
      <c r="D792" s="24" t="s">
        <v>123</v>
      </c>
      <c r="E792" s="24" t="s">
        <v>124</v>
      </c>
      <c r="F792" s="58" t="s">
        <v>61</v>
      </c>
      <c r="G792" s="42" t="s">
        <v>7</v>
      </c>
      <c r="H792" s="26" t="s">
        <v>5</v>
      </c>
      <c r="I792" s="24" t="s">
        <v>6</v>
      </c>
      <c r="J792" s="38" t="s">
        <v>7</v>
      </c>
      <c r="K792" s="53">
        <v>50</v>
      </c>
      <c r="L792" s="70">
        <f t="shared" si="15"/>
        <v>61.851919228670177</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row>
    <row r="793" spans="1:31" ht="26.45">
      <c r="A793" s="61" t="s">
        <v>56</v>
      </c>
      <c r="B793" s="24" t="s">
        <v>221</v>
      </c>
      <c r="C793" s="24" t="s">
        <v>222</v>
      </c>
      <c r="D793" s="24" t="s">
        <v>223</v>
      </c>
      <c r="E793" s="24" t="s">
        <v>224</v>
      </c>
      <c r="F793" s="58" t="s">
        <v>61</v>
      </c>
      <c r="G793" s="42" t="s">
        <v>7</v>
      </c>
      <c r="H793" s="26" t="s">
        <v>5</v>
      </c>
      <c r="I793" s="24" t="s">
        <v>6</v>
      </c>
      <c r="J793" s="38" t="s">
        <v>10</v>
      </c>
      <c r="K793" s="53">
        <v>70</v>
      </c>
      <c r="L793" s="70">
        <f t="shared" si="15"/>
        <v>61.851919228670177</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row>
    <row r="794" spans="1:31" ht="92.45">
      <c r="A794" s="61" t="s">
        <v>56</v>
      </c>
      <c r="B794" s="24" t="s">
        <v>93</v>
      </c>
      <c r="C794" s="24" t="s">
        <v>94</v>
      </c>
      <c r="D794" s="24" t="s">
        <v>95</v>
      </c>
      <c r="E794" s="24" t="s">
        <v>96</v>
      </c>
      <c r="F794" s="58" t="s">
        <v>61</v>
      </c>
      <c r="G794" s="42" t="s">
        <v>7</v>
      </c>
      <c r="H794" s="26" t="s">
        <v>5</v>
      </c>
      <c r="I794" s="24" t="s">
        <v>9</v>
      </c>
      <c r="J794" s="38" t="s">
        <v>7</v>
      </c>
      <c r="K794" s="53">
        <v>50</v>
      </c>
      <c r="L794" s="70">
        <f t="shared" si="15"/>
        <v>69.128615608513726</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row>
    <row r="795" spans="1:31" ht="26.45">
      <c r="A795" s="61" t="s">
        <v>56</v>
      </c>
      <c r="B795" s="24" t="s">
        <v>221</v>
      </c>
      <c r="C795" s="24" t="s">
        <v>222</v>
      </c>
      <c r="D795" s="24" t="s">
        <v>223</v>
      </c>
      <c r="E795" s="24" t="s">
        <v>224</v>
      </c>
      <c r="F795" s="58" t="s">
        <v>61</v>
      </c>
      <c r="G795" s="42" t="s">
        <v>7</v>
      </c>
      <c r="H795" s="26" t="s">
        <v>5</v>
      </c>
      <c r="I795" s="24" t="s">
        <v>12</v>
      </c>
      <c r="J795" s="38" t="s">
        <v>10</v>
      </c>
      <c r="K795" s="53">
        <v>70</v>
      </c>
      <c r="L795" s="70">
        <f t="shared" si="15"/>
        <v>72.766963798435498</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row>
    <row r="796" spans="1:31" ht="39.6">
      <c r="A796" s="56" t="s">
        <v>56</v>
      </c>
      <c r="B796" s="24" t="s">
        <v>66</v>
      </c>
      <c r="C796" s="24" t="s">
        <v>67</v>
      </c>
      <c r="D796" s="45" t="s">
        <v>68</v>
      </c>
      <c r="E796" s="45" t="s">
        <v>69</v>
      </c>
      <c r="F796" s="58" t="s">
        <v>61</v>
      </c>
      <c r="G796" s="42" t="s">
        <v>7</v>
      </c>
      <c r="H796" s="26" t="s">
        <v>5</v>
      </c>
      <c r="I796" s="24" t="s">
        <v>6</v>
      </c>
      <c r="J796" s="38" t="s">
        <v>7</v>
      </c>
      <c r="K796" s="53">
        <v>40</v>
      </c>
      <c r="L796" s="70">
        <f t="shared" si="15"/>
        <v>83.682008368200826</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row>
    <row r="797" spans="1:31" ht="26.45">
      <c r="A797" s="61" t="s">
        <v>56</v>
      </c>
      <c r="B797" s="24" t="s">
        <v>221</v>
      </c>
      <c r="C797" s="24" t="s">
        <v>222</v>
      </c>
      <c r="D797" s="24" t="s">
        <v>223</v>
      </c>
      <c r="E797" s="24" t="s">
        <v>224</v>
      </c>
      <c r="F797" s="58" t="s">
        <v>61</v>
      </c>
      <c r="G797" s="42" t="s">
        <v>7</v>
      </c>
      <c r="H797" s="26" t="s">
        <v>5</v>
      </c>
      <c r="I797" s="24" t="s">
        <v>12</v>
      </c>
      <c r="J797" s="38" t="s">
        <v>10</v>
      </c>
      <c r="K797" s="53">
        <v>70</v>
      </c>
      <c r="L797" s="70">
        <f t="shared" si="15"/>
        <v>87.320356558122612</v>
      </c>
      <c r="M797" s="24">
        <v>90</v>
      </c>
      <c r="N797" s="43" t="s">
        <v>335</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row>
    <row r="798" spans="1:31">
      <c r="A798" s="61" t="s">
        <v>56</v>
      </c>
      <c r="B798" s="28" t="s">
        <v>216</v>
      </c>
      <c r="C798" s="28" t="s">
        <v>217</v>
      </c>
      <c r="D798" s="45" t="s">
        <v>226</v>
      </c>
      <c r="E798" s="45" t="s">
        <v>227</v>
      </c>
      <c r="F798" s="58" t="s">
        <v>61</v>
      </c>
      <c r="G798" s="42" t="s">
        <v>10</v>
      </c>
      <c r="H798" s="26" t="s">
        <v>5</v>
      </c>
      <c r="I798" s="24" t="s">
        <v>6</v>
      </c>
      <c r="J798" s="38" t="s">
        <v>7</v>
      </c>
      <c r="K798" s="53">
        <v>60</v>
      </c>
      <c r="L798" s="70">
        <f t="shared" si="15"/>
        <v>90.958704748044383</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row>
    <row r="799" spans="1:31" ht="92.45">
      <c r="A799" s="61" t="s">
        <v>56</v>
      </c>
      <c r="B799" s="24" t="s">
        <v>93</v>
      </c>
      <c r="C799" s="24" t="s">
        <v>94</v>
      </c>
      <c r="D799" s="24" t="s">
        <v>95</v>
      </c>
      <c r="E799" s="24" t="s">
        <v>96</v>
      </c>
      <c r="F799" s="58" t="s">
        <v>61</v>
      </c>
      <c r="G799" s="42" t="s">
        <v>7</v>
      </c>
      <c r="H799" s="26" t="s">
        <v>5</v>
      </c>
      <c r="I799" s="24" t="s">
        <v>9</v>
      </c>
      <c r="J799" s="38" t="s">
        <v>7</v>
      </c>
      <c r="K799" s="53">
        <v>50</v>
      </c>
      <c r="L799" s="70">
        <f t="shared" si="15"/>
        <v>90.958704748044383</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row>
    <row r="800" spans="1:31" ht="92.45">
      <c r="A800" s="61" t="s">
        <v>56</v>
      </c>
      <c r="B800" s="24" t="s">
        <v>84</v>
      </c>
      <c r="C800" s="24" t="s">
        <v>85</v>
      </c>
      <c r="D800" s="45" t="s">
        <v>235</v>
      </c>
      <c r="E800" s="45" t="s">
        <v>236</v>
      </c>
      <c r="F800" s="58" t="s">
        <v>61</v>
      </c>
      <c r="G800" s="42" t="s">
        <v>7</v>
      </c>
      <c r="H800" s="26" t="s">
        <v>5</v>
      </c>
      <c r="I800" s="24" t="s">
        <v>6</v>
      </c>
      <c r="J800" s="38" t="s">
        <v>7</v>
      </c>
      <c r="K800" s="53">
        <v>40</v>
      </c>
      <c r="L800" s="70">
        <f t="shared" si="15"/>
        <v>98.235401127887926</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row>
    <row r="801" spans="1:31" ht="92.45">
      <c r="A801" s="61" t="s">
        <v>56</v>
      </c>
      <c r="B801" s="24" t="s">
        <v>84</v>
      </c>
      <c r="C801" s="24" t="s">
        <v>85</v>
      </c>
      <c r="D801" s="45" t="s">
        <v>235</v>
      </c>
      <c r="E801" s="45" t="s">
        <v>236</v>
      </c>
      <c r="F801" s="58" t="s">
        <v>61</v>
      </c>
      <c r="G801" s="42" t="s">
        <v>7</v>
      </c>
      <c r="H801" s="26" t="s">
        <v>5</v>
      </c>
      <c r="I801" s="24" t="s">
        <v>12</v>
      </c>
      <c r="J801" s="38" t="s">
        <v>7</v>
      </c>
      <c r="K801" s="53">
        <v>40</v>
      </c>
      <c r="L801" s="70">
        <f t="shared" si="15"/>
        <v>98.235401127887926</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row>
    <row r="802" spans="1:31" ht="39.6">
      <c r="A802" s="56" t="s">
        <v>56</v>
      </c>
      <c r="B802" s="24" t="s">
        <v>66</v>
      </c>
      <c r="C802" s="24" t="s">
        <v>67</v>
      </c>
      <c r="D802" s="45" t="s">
        <v>68</v>
      </c>
      <c r="E802" s="45" t="s">
        <v>69</v>
      </c>
      <c r="F802" s="58" t="s">
        <v>61</v>
      </c>
      <c r="G802" s="42" t="s">
        <v>7</v>
      </c>
      <c r="H802" s="26" t="s">
        <v>5</v>
      </c>
      <c r="I802" s="24" t="s">
        <v>9</v>
      </c>
      <c r="J802" s="38" t="s">
        <v>7</v>
      </c>
      <c r="K802" s="53">
        <v>40</v>
      </c>
      <c r="L802" s="70">
        <f t="shared" si="15"/>
        <v>105.51209750773148</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row>
    <row r="803" spans="1:31" ht="39.6">
      <c r="A803" s="56" t="s">
        <v>56</v>
      </c>
      <c r="B803" s="24" t="s">
        <v>66</v>
      </c>
      <c r="C803" s="24" t="s">
        <v>67</v>
      </c>
      <c r="D803" s="45" t="s">
        <v>68</v>
      </c>
      <c r="E803" s="45" t="s">
        <v>69</v>
      </c>
      <c r="F803" s="58" t="s">
        <v>61</v>
      </c>
      <c r="G803" s="42" t="s">
        <v>7</v>
      </c>
      <c r="H803" s="26" t="s">
        <v>5</v>
      </c>
      <c r="I803" s="24" t="s">
        <v>12</v>
      </c>
      <c r="J803" s="38" t="s">
        <v>7</v>
      </c>
      <c r="K803" s="53">
        <v>40</v>
      </c>
      <c r="L803" s="70">
        <f t="shared" si="15"/>
        <v>109.15044569765327</v>
      </c>
      <c r="M803" s="24">
        <v>2.5</v>
      </c>
      <c r="N803" s="43" t="s">
        <v>336</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row>
    <row r="804" spans="1:31" ht="26.45">
      <c r="A804" s="56" t="s">
        <v>56</v>
      </c>
      <c r="B804" s="24" t="s">
        <v>66</v>
      </c>
      <c r="C804" s="24" t="s">
        <v>67</v>
      </c>
      <c r="D804" s="45" t="s">
        <v>68</v>
      </c>
      <c r="E804" s="45" t="s">
        <v>69</v>
      </c>
      <c r="F804" s="58" t="s">
        <v>61</v>
      </c>
      <c r="G804" s="42" t="s">
        <v>7</v>
      </c>
      <c r="H804" s="26" t="s">
        <v>5</v>
      </c>
      <c r="I804" s="24" t="s">
        <v>12</v>
      </c>
      <c r="J804" s="38" t="s">
        <v>7</v>
      </c>
      <c r="K804" s="53">
        <v>40</v>
      </c>
      <c r="L804" s="70">
        <f t="shared" si="15"/>
        <v>109.15044569765327</v>
      </c>
      <c r="M804" s="24">
        <v>25</v>
      </c>
      <c r="N804" s="43" t="s">
        <v>336</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row>
    <row r="805" spans="1:31">
      <c r="A805" s="61" t="s">
        <v>56</v>
      </c>
      <c r="B805" s="28" t="s">
        <v>216</v>
      </c>
      <c r="C805" s="28" t="s">
        <v>217</v>
      </c>
      <c r="D805" s="45" t="s">
        <v>226</v>
      </c>
      <c r="E805" s="45" t="s">
        <v>227</v>
      </c>
      <c r="F805" s="58" t="s">
        <v>61</v>
      </c>
      <c r="G805" s="42" t="s">
        <v>10</v>
      </c>
      <c r="H805" s="26" t="s">
        <v>5</v>
      </c>
      <c r="I805" s="24" t="s">
        <v>6</v>
      </c>
      <c r="J805" s="38" t="s">
        <v>7</v>
      </c>
      <c r="K805" s="53">
        <v>60</v>
      </c>
      <c r="L805" s="70">
        <f t="shared" si="15"/>
        <v>109.15044569765327</v>
      </c>
      <c r="M805" s="24">
        <v>90</v>
      </c>
      <c r="N805" s="43" t="s">
        <v>336</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row>
    <row r="806" spans="1:31" ht="26.45" hidden="1">
      <c r="A806" s="61" t="s">
        <v>56</v>
      </c>
      <c r="B806" s="24" t="s">
        <v>221</v>
      </c>
      <c r="C806" s="24" t="s">
        <v>222</v>
      </c>
      <c r="D806" s="24" t="s">
        <v>247</v>
      </c>
      <c r="E806" s="24" t="s">
        <v>248</v>
      </c>
      <c r="F806" s="58" t="s">
        <v>61</v>
      </c>
      <c r="G806" s="42" t="s">
        <v>7</v>
      </c>
      <c r="H806" s="26" t="s">
        <v>8</v>
      </c>
      <c r="I806" s="24" t="s">
        <v>12</v>
      </c>
      <c r="J806" s="38" t="s">
        <v>10</v>
      </c>
      <c r="K806" s="53">
        <v>70</v>
      </c>
      <c r="L806" s="70">
        <f t="shared" si="15"/>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row>
    <row r="807" spans="1:31" ht="26.45" hidden="1">
      <c r="A807" s="61" t="s">
        <v>56</v>
      </c>
      <c r="B807" s="24" t="s">
        <v>221</v>
      </c>
      <c r="C807" s="24" t="s">
        <v>222</v>
      </c>
      <c r="D807" s="24" t="s">
        <v>247</v>
      </c>
      <c r="E807" s="24" t="s">
        <v>248</v>
      </c>
      <c r="F807" s="58" t="s">
        <v>61</v>
      </c>
      <c r="G807" s="42" t="s">
        <v>7</v>
      </c>
      <c r="H807" s="26" t="s">
        <v>8</v>
      </c>
      <c r="I807" s="24" t="s">
        <v>9</v>
      </c>
      <c r="J807" s="38" t="s">
        <v>10</v>
      </c>
      <c r="K807" s="53">
        <v>70</v>
      </c>
      <c r="L807" s="70">
        <f t="shared" si="15"/>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row>
    <row r="808" spans="1:31" ht="26.45" hidden="1">
      <c r="A808" s="61" t="s">
        <v>56</v>
      </c>
      <c r="B808" s="24" t="s">
        <v>221</v>
      </c>
      <c r="C808" s="24" t="s">
        <v>222</v>
      </c>
      <c r="D808" s="24" t="s">
        <v>247</v>
      </c>
      <c r="E808" s="24" t="s">
        <v>248</v>
      </c>
      <c r="F808" s="58" t="s">
        <v>61</v>
      </c>
      <c r="G808" s="42" t="s">
        <v>7</v>
      </c>
      <c r="H808" s="26" t="s">
        <v>8</v>
      </c>
      <c r="I808" s="24" t="s">
        <v>6</v>
      </c>
      <c r="J808" s="38" t="s">
        <v>10</v>
      </c>
      <c r="K808" s="27">
        <v>70</v>
      </c>
      <c r="L808" s="70">
        <f t="shared" si="15"/>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row>
    <row r="809" spans="1:31" ht="26.45" hidden="1">
      <c r="A809" s="61" t="s">
        <v>56</v>
      </c>
      <c r="B809" s="24" t="s">
        <v>221</v>
      </c>
      <c r="C809" s="24" t="s">
        <v>222</v>
      </c>
      <c r="D809" s="24" t="s">
        <v>247</v>
      </c>
      <c r="E809" s="24" t="s">
        <v>248</v>
      </c>
      <c r="F809" s="58" t="s">
        <v>61</v>
      </c>
      <c r="G809" s="42" t="s">
        <v>7</v>
      </c>
      <c r="H809" s="26" t="s">
        <v>8</v>
      </c>
      <c r="I809" s="24" t="s">
        <v>12</v>
      </c>
      <c r="J809" s="38" t="s">
        <v>10</v>
      </c>
      <c r="K809" s="27">
        <v>70</v>
      </c>
      <c r="L809" s="70">
        <f t="shared" si="15"/>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row>
    <row r="810" spans="1:31" ht="26.45" hidden="1">
      <c r="A810" s="61" t="s">
        <v>56</v>
      </c>
      <c r="B810" s="24" t="s">
        <v>221</v>
      </c>
      <c r="C810" s="24" t="s">
        <v>222</v>
      </c>
      <c r="D810" s="24" t="s">
        <v>247</v>
      </c>
      <c r="E810" s="24" t="s">
        <v>248</v>
      </c>
      <c r="F810" s="58" t="s">
        <v>61</v>
      </c>
      <c r="G810" s="42" t="s">
        <v>7</v>
      </c>
      <c r="H810" s="26" t="s">
        <v>8</v>
      </c>
      <c r="I810" s="24" t="s">
        <v>9</v>
      </c>
      <c r="J810" s="38" t="s">
        <v>10</v>
      </c>
      <c r="K810" s="27">
        <v>70</v>
      </c>
      <c r="L810" s="70">
        <f t="shared" si="15"/>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row>
    <row r="811" spans="1:31" ht="26.45" hidden="1">
      <c r="A811" s="61" t="s">
        <v>56</v>
      </c>
      <c r="B811" s="24" t="s">
        <v>221</v>
      </c>
      <c r="C811" s="24" t="s">
        <v>222</v>
      </c>
      <c r="D811" s="24" t="s">
        <v>247</v>
      </c>
      <c r="E811" s="24" t="s">
        <v>248</v>
      </c>
      <c r="F811" s="58" t="s">
        <v>61</v>
      </c>
      <c r="G811" s="42" t="s">
        <v>7</v>
      </c>
      <c r="H811" s="26" t="s">
        <v>8</v>
      </c>
      <c r="I811" s="24" t="s">
        <v>6</v>
      </c>
      <c r="J811" s="38" t="s">
        <v>10</v>
      </c>
      <c r="K811" s="27">
        <v>70</v>
      </c>
      <c r="L811" s="70">
        <f t="shared" si="15"/>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row>
    <row r="812" spans="1:31" ht="26.45" hidden="1">
      <c r="A812" s="61" t="s">
        <v>56</v>
      </c>
      <c r="B812" s="24" t="s">
        <v>221</v>
      </c>
      <c r="C812" s="24" t="s">
        <v>222</v>
      </c>
      <c r="D812" s="24" t="s">
        <v>247</v>
      </c>
      <c r="E812" s="24" t="s">
        <v>248</v>
      </c>
      <c r="F812" s="58" t="s">
        <v>61</v>
      </c>
      <c r="G812" s="42" t="s">
        <v>7</v>
      </c>
      <c r="H812" s="26" t="s">
        <v>8</v>
      </c>
      <c r="I812" s="24" t="s">
        <v>12</v>
      </c>
      <c r="J812" s="38" t="s">
        <v>10</v>
      </c>
      <c r="K812" s="27">
        <v>70</v>
      </c>
      <c r="L812" s="70">
        <f t="shared" si="15"/>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row>
    <row r="813" spans="1:31" ht="26.45" hidden="1">
      <c r="A813" s="61" t="s">
        <v>56</v>
      </c>
      <c r="B813" s="24" t="s">
        <v>221</v>
      </c>
      <c r="C813" s="24" t="s">
        <v>222</v>
      </c>
      <c r="D813" s="24" t="s">
        <v>247</v>
      </c>
      <c r="E813" s="24" t="s">
        <v>248</v>
      </c>
      <c r="F813" s="58" t="s">
        <v>61</v>
      </c>
      <c r="G813" s="42" t="s">
        <v>7</v>
      </c>
      <c r="H813" s="26" t="s">
        <v>8</v>
      </c>
      <c r="I813" s="24" t="s">
        <v>9</v>
      </c>
      <c r="J813" s="38" t="s">
        <v>10</v>
      </c>
      <c r="K813" s="27">
        <v>70</v>
      </c>
      <c r="L813" s="70">
        <f t="shared" si="15"/>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row>
    <row r="814" spans="1:31" ht="26.45" hidden="1">
      <c r="A814" s="61" t="s">
        <v>56</v>
      </c>
      <c r="B814" s="24" t="s">
        <v>221</v>
      </c>
      <c r="C814" s="24" t="s">
        <v>222</v>
      </c>
      <c r="D814" s="24" t="s">
        <v>247</v>
      </c>
      <c r="E814" s="24" t="s">
        <v>248</v>
      </c>
      <c r="F814" s="58" t="s">
        <v>61</v>
      </c>
      <c r="G814" s="42" t="s">
        <v>7</v>
      </c>
      <c r="H814" s="26" t="s">
        <v>8</v>
      </c>
      <c r="I814" s="24" t="s">
        <v>6</v>
      </c>
      <c r="J814" s="38" t="s">
        <v>10</v>
      </c>
      <c r="K814" s="27">
        <v>70</v>
      </c>
      <c r="L814" s="70">
        <f t="shared" si="15"/>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row>
    <row r="815" spans="1:31" ht="26.45" hidden="1">
      <c r="A815" s="61" t="s">
        <v>56</v>
      </c>
      <c r="B815" s="24" t="s">
        <v>221</v>
      </c>
      <c r="C815" s="24" t="s">
        <v>222</v>
      </c>
      <c r="D815" s="24" t="s">
        <v>247</v>
      </c>
      <c r="E815" s="24" t="s">
        <v>248</v>
      </c>
      <c r="F815" s="58" t="s">
        <v>61</v>
      </c>
      <c r="G815" s="42" t="s">
        <v>7</v>
      </c>
      <c r="H815" s="26" t="s">
        <v>8</v>
      </c>
      <c r="I815" s="24" t="s">
        <v>12</v>
      </c>
      <c r="J815" s="38" t="s">
        <v>10</v>
      </c>
      <c r="K815" s="27">
        <v>70</v>
      </c>
      <c r="L815" s="70">
        <f t="shared" si="15"/>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row>
    <row r="816" spans="1:31" ht="26.45" hidden="1">
      <c r="A816" s="61" t="s">
        <v>56</v>
      </c>
      <c r="B816" s="24" t="s">
        <v>221</v>
      </c>
      <c r="C816" s="24" t="s">
        <v>222</v>
      </c>
      <c r="D816" s="24" t="s">
        <v>247</v>
      </c>
      <c r="E816" s="24" t="s">
        <v>248</v>
      </c>
      <c r="F816" s="58" t="s">
        <v>61</v>
      </c>
      <c r="G816" s="42" t="s">
        <v>7</v>
      </c>
      <c r="H816" s="26" t="s">
        <v>8</v>
      </c>
      <c r="I816" s="24" t="s">
        <v>9</v>
      </c>
      <c r="J816" s="38" t="s">
        <v>10</v>
      </c>
      <c r="K816" s="27">
        <v>70</v>
      </c>
      <c r="L816" s="70">
        <f t="shared" si="15"/>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row>
    <row r="817" spans="1:31" ht="26.45" hidden="1">
      <c r="A817" s="61" t="s">
        <v>56</v>
      </c>
      <c r="B817" s="24" t="s">
        <v>221</v>
      </c>
      <c r="C817" s="24" t="s">
        <v>222</v>
      </c>
      <c r="D817" s="24" t="s">
        <v>247</v>
      </c>
      <c r="E817" s="24" t="s">
        <v>248</v>
      </c>
      <c r="F817" s="58" t="s">
        <v>61</v>
      </c>
      <c r="G817" s="42" t="s">
        <v>7</v>
      </c>
      <c r="H817" s="26" t="s">
        <v>8</v>
      </c>
      <c r="I817" s="24" t="s">
        <v>6</v>
      </c>
      <c r="J817" s="38" t="s">
        <v>10</v>
      </c>
      <c r="K817" s="27">
        <v>70</v>
      </c>
      <c r="L817" s="70">
        <f t="shared" si="15"/>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row>
    <row r="818" spans="1:31" ht="26.45" hidden="1">
      <c r="A818" s="61" t="s">
        <v>56</v>
      </c>
      <c r="B818" s="24" t="s">
        <v>221</v>
      </c>
      <c r="C818" s="24" t="s">
        <v>222</v>
      </c>
      <c r="D818" s="24" t="s">
        <v>247</v>
      </c>
      <c r="E818" s="24" t="s">
        <v>248</v>
      </c>
      <c r="F818" s="58" t="s">
        <v>61</v>
      </c>
      <c r="G818" s="42" t="s">
        <v>7</v>
      </c>
      <c r="H818" s="26" t="s">
        <v>8</v>
      </c>
      <c r="I818" s="24" t="s">
        <v>12</v>
      </c>
      <c r="J818" s="38" t="s">
        <v>10</v>
      </c>
      <c r="K818" s="27">
        <v>70</v>
      </c>
      <c r="L818" s="70">
        <f t="shared" si="15"/>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row>
    <row r="819" spans="1:31" ht="26.45" hidden="1">
      <c r="A819" s="61" t="s">
        <v>56</v>
      </c>
      <c r="B819" s="24" t="s">
        <v>221</v>
      </c>
      <c r="C819" s="24" t="s">
        <v>222</v>
      </c>
      <c r="D819" s="24" t="s">
        <v>247</v>
      </c>
      <c r="E819" s="24" t="s">
        <v>248</v>
      </c>
      <c r="F819" s="58" t="s">
        <v>61</v>
      </c>
      <c r="G819" s="42" t="s">
        <v>7</v>
      </c>
      <c r="H819" s="26" t="s">
        <v>8</v>
      </c>
      <c r="I819" s="24" t="s">
        <v>9</v>
      </c>
      <c r="J819" s="38" t="s">
        <v>10</v>
      </c>
      <c r="K819" s="27">
        <v>70</v>
      </c>
      <c r="L819" s="70">
        <f t="shared" si="15"/>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row>
    <row r="820" spans="1:31" ht="26.45" hidden="1">
      <c r="A820" s="61" t="s">
        <v>56</v>
      </c>
      <c r="B820" s="24" t="s">
        <v>221</v>
      </c>
      <c r="C820" s="24" t="s">
        <v>222</v>
      </c>
      <c r="D820" s="24" t="s">
        <v>247</v>
      </c>
      <c r="E820" s="24" t="s">
        <v>248</v>
      </c>
      <c r="F820" s="58" t="s">
        <v>61</v>
      </c>
      <c r="G820" s="42" t="s">
        <v>7</v>
      </c>
      <c r="H820" s="26" t="s">
        <v>8</v>
      </c>
      <c r="I820" s="24" t="s">
        <v>6</v>
      </c>
      <c r="J820" s="38" t="s">
        <v>10</v>
      </c>
      <c r="K820" s="27">
        <v>70</v>
      </c>
      <c r="L820" s="70">
        <f t="shared" si="15"/>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row>
    <row r="821" spans="1:31" ht="26.45" hidden="1">
      <c r="A821" s="61" t="s">
        <v>56</v>
      </c>
      <c r="B821" s="24" t="s">
        <v>221</v>
      </c>
      <c r="C821" s="24" t="s">
        <v>222</v>
      </c>
      <c r="D821" s="24" t="s">
        <v>247</v>
      </c>
      <c r="E821" s="24" t="s">
        <v>248</v>
      </c>
      <c r="F821" s="58" t="s">
        <v>61</v>
      </c>
      <c r="G821" s="42" t="s">
        <v>7</v>
      </c>
      <c r="H821" s="26" t="s">
        <v>11</v>
      </c>
      <c r="I821" s="24" t="s">
        <v>12</v>
      </c>
      <c r="J821" s="38" t="s">
        <v>10</v>
      </c>
      <c r="K821" s="27">
        <v>70</v>
      </c>
      <c r="L821" s="70">
        <f t="shared" si="15"/>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row>
    <row r="822" spans="1:31" ht="26.45" hidden="1">
      <c r="A822" s="61" t="s">
        <v>56</v>
      </c>
      <c r="B822" s="24" t="s">
        <v>221</v>
      </c>
      <c r="C822" s="24" t="s">
        <v>222</v>
      </c>
      <c r="D822" s="24" t="s">
        <v>247</v>
      </c>
      <c r="E822" s="24" t="s">
        <v>248</v>
      </c>
      <c r="F822" s="58" t="s">
        <v>61</v>
      </c>
      <c r="G822" s="42" t="s">
        <v>7</v>
      </c>
      <c r="H822" s="26" t="s">
        <v>11</v>
      </c>
      <c r="I822" s="24" t="s">
        <v>9</v>
      </c>
      <c r="J822" s="38" t="s">
        <v>10</v>
      </c>
      <c r="K822" s="27">
        <v>70</v>
      </c>
      <c r="L822" s="70">
        <f t="shared" si="15"/>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row>
    <row r="823" spans="1:31" ht="26.45" hidden="1">
      <c r="A823" s="61" t="s">
        <v>56</v>
      </c>
      <c r="B823" s="24" t="s">
        <v>221</v>
      </c>
      <c r="C823" s="24" t="s">
        <v>222</v>
      </c>
      <c r="D823" s="24" t="s">
        <v>247</v>
      </c>
      <c r="E823" s="24" t="s">
        <v>248</v>
      </c>
      <c r="F823" s="58" t="s">
        <v>61</v>
      </c>
      <c r="G823" s="42" t="s">
        <v>7</v>
      </c>
      <c r="H823" s="26" t="s">
        <v>11</v>
      </c>
      <c r="I823" s="24" t="s">
        <v>6</v>
      </c>
      <c r="J823" s="38" t="s">
        <v>10</v>
      </c>
      <c r="K823" s="27">
        <v>70</v>
      </c>
      <c r="L823" s="70">
        <f t="shared" si="15"/>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row>
    <row r="824" spans="1:31" ht="26.45" hidden="1">
      <c r="A824" s="61" t="s">
        <v>56</v>
      </c>
      <c r="B824" s="24" t="s">
        <v>221</v>
      </c>
      <c r="C824" s="24" t="s">
        <v>222</v>
      </c>
      <c r="D824" s="24" t="s">
        <v>247</v>
      </c>
      <c r="E824" s="24" t="s">
        <v>248</v>
      </c>
      <c r="F824" s="58" t="s">
        <v>61</v>
      </c>
      <c r="G824" s="42" t="s">
        <v>7</v>
      </c>
      <c r="H824" s="26" t="s">
        <v>11</v>
      </c>
      <c r="I824" s="24" t="s">
        <v>12</v>
      </c>
      <c r="J824" s="38" t="s">
        <v>10</v>
      </c>
      <c r="K824" s="27">
        <v>70</v>
      </c>
      <c r="L824" s="70">
        <f t="shared" si="15"/>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row>
    <row r="825" spans="1:31" ht="26.45" hidden="1">
      <c r="A825" s="61" t="s">
        <v>56</v>
      </c>
      <c r="B825" s="24" t="s">
        <v>221</v>
      </c>
      <c r="C825" s="24" t="s">
        <v>222</v>
      </c>
      <c r="D825" s="24" t="s">
        <v>247</v>
      </c>
      <c r="E825" s="24" t="s">
        <v>248</v>
      </c>
      <c r="F825" s="58" t="s">
        <v>61</v>
      </c>
      <c r="G825" s="42" t="s">
        <v>7</v>
      </c>
      <c r="H825" s="26" t="s">
        <v>11</v>
      </c>
      <c r="I825" s="24" t="s">
        <v>9</v>
      </c>
      <c r="J825" s="38" t="s">
        <v>10</v>
      </c>
      <c r="K825" s="27">
        <v>70</v>
      </c>
      <c r="L825" s="70">
        <f t="shared" si="15"/>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row>
    <row r="826" spans="1:31" ht="26.45" hidden="1">
      <c r="A826" s="61" t="s">
        <v>56</v>
      </c>
      <c r="B826" s="24" t="s">
        <v>221</v>
      </c>
      <c r="C826" s="24" t="s">
        <v>222</v>
      </c>
      <c r="D826" s="24" t="s">
        <v>247</v>
      </c>
      <c r="E826" s="24" t="s">
        <v>248</v>
      </c>
      <c r="F826" s="58" t="s">
        <v>61</v>
      </c>
      <c r="G826" s="42" t="s">
        <v>7</v>
      </c>
      <c r="H826" s="26" t="s">
        <v>11</v>
      </c>
      <c r="I826" s="24" t="s">
        <v>6</v>
      </c>
      <c r="J826" s="38" t="s">
        <v>10</v>
      </c>
      <c r="K826" s="27">
        <v>70</v>
      </c>
      <c r="L826" s="70">
        <f t="shared" si="15"/>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row>
    <row r="827" spans="1:31" ht="26.45" hidden="1">
      <c r="A827" s="61" t="s">
        <v>56</v>
      </c>
      <c r="B827" s="24" t="s">
        <v>221</v>
      </c>
      <c r="C827" s="24" t="s">
        <v>222</v>
      </c>
      <c r="D827" s="24" t="s">
        <v>247</v>
      </c>
      <c r="E827" s="24" t="s">
        <v>248</v>
      </c>
      <c r="F827" s="58" t="s">
        <v>61</v>
      </c>
      <c r="G827" s="42" t="s">
        <v>7</v>
      </c>
      <c r="H827" s="26" t="s">
        <v>11</v>
      </c>
      <c r="I827" s="24" t="s">
        <v>12</v>
      </c>
      <c r="J827" s="38" t="s">
        <v>10</v>
      </c>
      <c r="K827" s="27">
        <v>70</v>
      </c>
      <c r="L827" s="70">
        <f t="shared" si="15"/>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row>
    <row r="828" spans="1:31" ht="26.45" hidden="1">
      <c r="A828" s="61" t="s">
        <v>56</v>
      </c>
      <c r="B828" s="24" t="s">
        <v>221</v>
      </c>
      <c r="C828" s="24" t="s">
        <v>222</v>
      </c>
      <c r="D828" s="24" t="s">
        <v>247</v>
      </c>
      <c r="E828" s="24" t="s">
        <v>248</v>
      </c>
      <c r="F828" s="58" t="s">
        <v>61</v>
      </c>
      <c r="G828" s="42" t="s">
        <v>7</v>
      </c>
      <c r="H828" s="26" t="s">
        <v>11</v>
      </c>
      <c r="I828" s="24" t="s">
        <v>9</v>
      </c>
      <c r="J828" s="38" t="s">
        <v>10</v>
      </c>
      <c r="K828" s="27">
        <v>70</v>
      </c>
      <c r="L828" s="70">
        <f t="shared" si="15"/>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row>
    <row r="829" spans="1:31" ht="26.45" hidden="1">
      <c r="A829" s="61" t="s">
        <v>56</v>
      </c>
      <c r="B829" s="24" t="s">
        <v>221</v>
      </c>
      <c r="C829" s="24" t="s">
        <v>222</v>
      </c>
      <c r="D829" s="24" t="s">
        <v>247</v>
      </c>
      <c r="E829" s="24" t="s">
        <v>248</v>
      </c>
      <c r="F829" s="58" t="s">
        <v>61</v>
      </c>
      <c r="G829" s="42" t="s">
        <v>7</v>
      </c>
      <c r="H829" s="26" t="s">
        <v>11</v>
      </c>
      <c r="I829" s="24" t="s">
        <v>6</v>
      </c>
      <c r="J829" s="38" t="s">
        <v>10</v>
      </c>
      <c r="K829" s="27">
        <v>70</v>
      </c>
      <c r="L829" s="70">
        <f t="shared" si="15"/>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row>
    <row r="830" spans="1:31" ht="26.45" hidden="1">
      <c r="A830" s="61" t="s">
        <v>56</v>
      </c>
      <c r="B830" s="24" t="s">
        <v>221</v>
      </c>
      <c r="C830" s="24" t="s">
        <v>222</v>
      </c>
      <c r="D830" s="24" t="s">
        <v>247</v>
      </c>
      <c r="E830" s="24" t="s">
        <v>248</v>
      </c>
      <c r="F830" s="58" t="s">
        <v>61</v>
      </c>
      <c r="G830" s="42" t="s">
        <v>7</v>
      </c>
      <c r="H830" s="26" t="s">
        <v>11</v>
      </c>
      <c r="I830" s="24" t="s">
        <v>12</v>
      </c>
      <c r="J830" s="38" t="s">
        <v>10</v>
      </c>
      <c r="K830" s="27">
        <v>70</v>
      </c>
      <c r="L830" s="70">
        <f t="shared" si="15"/>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row>
    <row r="831" spans="1:31" ht="26.45" hidden="1">
      <c r="A831" s="61" t="s">
        <v>56</v>
      </c>
      <c r="B831" s="24" t="s">
        <v>221</v>
      </c>
      <c r="C831" s="24" t="s">
        <v>222</v>
      </c>
      <c r="D831" s="24" t="s">
        <v>247</v>
      </c>
      <c r="E831" s="24" t="s">
        <v>248</v>
      </c>
      <c r="F831" s="58" t="s">
        <v>61</v>
      </c>
      <c r="G831" s="42" t="s">
        <v>7</v>
      </c>
      <c r="H831" s="26" t="s">
        <v>11</v>
      </c>
      <c r="I831" s="24" t="s">
        <v>9</v>
      </c>
      <c r="J831" s="38" t="s">
        <v>10</v>
      </c>
      <c r="K831" s="27">
        <v>70</v>
      </c>
      <c r="L831" s="70">
        <f t="shared" si="15"/>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row>
    <row r="832" spans="1:31" ht="26.45" hidden="1">
      <c r="A832" s="61" t="s">
        <v>56</v>
      </c>
      <c r="B832" s="24" t="s">
        <v>221</v>
      </c>
      <c r="C832" s="24" t="s">
        <v>222</v>
      </c>
      <c r="D832" s="24" t="s">
        <v>247</v>
      </c>
      <c r="E832" s="24" t="s">
        <v>248</v>
      </c>
      <c r="F832" s="58" t="s">
        <v>61</v>
      </c>
      <c r="G832" s="42" t="s">
        <v>7</v>
      </c>
      <c r="H832" s="26" t="s">
        <v>11</v>
      </c>
      <c r="I832" s="24" t="s">
        <v>6</v>
      </c>
      <c r="J832" s="38" t="s">
        <v>10</v>
      </c>
      <c r="K832" s="27">
        <v>70</v>
      </c>
      <c r="L832" s="70">
        <f t="shared" si="15"/>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row>
    <row r="833" spans="1:31" ht="26.45" hidden="1">
      <c r="A833" s="61" t="s">
        <v>56</v>
      </c>
      <c r="B833" s="24" t="s">
        <v>221</v>
      </c>
      <c r="C833" s="24" t="s">
        <v>222</v>
      </c>
      <c r="D833" s="24" t="s">
        <v>247</v>
      </c>
      <c r="E833" s="24" t="s">
        <v>248</v>
      </c>
      <c r="F833" s="58" t="s">
        <v>61</v>
      </c>
      <c r="G833" s="42" t="s">
        <v>7</v>
      </c>
      <c r="H833" s="26" t="s">
        <v>11</v>
      </c>
      <c r="I833" s="24" t="s">
        <v>6</v>
      </c>
      <c r="J833" s="38" t="s">
        <v>10</v>
      </c>
      <c r="K833" s="27">
        <v>70</v>
      </c>
      <c r="L833" s="70">
        <f t="shared" si="15"/>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row>
    <row r="834" spans="1:31" ht="92.45">
      <c r="A834" s="61" t="s">
        <v>56</v>
      </c>
      <c r="B834" s="24" t="s">
        <v>93</v>
      </c>
      <c r="C834" s="24" t="s">
        <v>94</v>
      </c>
      <c r="D834" s="24" t="s">
        <v>95</v>
      </c>
      <c r="E834" s="24" t="s">
        <v>96</v>
      </c>
      <c r="F834" s="58" t="s">
        <v>61</v>
      </c>
      <c r="G834" s="42" t="s">
        <v>7</v>
      </c>
      <c r="H834" s="26" t="s">
        <v>5</v>
      </c>
      <c r="I834" s="24" t="s">
        <v>12</v>
      </c>
      <c r="J834" s="38" t="s">
        <v>7</v>
      </c>
      <c r="K834" s="27">
        <v>50</v>
      </c>
      <c r="L834" s="70">
        <f t="shared" si="15"/>
        <v>112.78879388757503</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row>
    <row r="835" spans="1:31" ht="92.45">
      <c r="A835" s="61" t="s">
        <v>56</v>
      </c>
      <c r="B835" s="24" t="s">
        <v>93</v>
      </c>
      <c r="C835" s="24" t="s">
        <v>94</v>
      </c>
      <c r="D835" s="24" t="s">
        <v>123</v>
      </c>
      <c r="E835" s="24" t="s">
        <v>124</v>
      </c>
      <c r="F835" s="58" t="s">
        <v>61</v>
      </c>
      <c r="G835" s="42" t="s">
        <v>7</v>
      </c>
      <c r="H835" s="26" t="s">
        <v>5</v>
      </c>
      <c r="I835" s="24" t="s">
        <v>9</v>
      </c>
      <c r="J835" s="38" t="s">
        <v>7</v>
      </c>
      <c r="K835" s="27">
        <v>50</v>
      </c>
      <c r="L835" s="70">
        <f t="shared" si="15"/>
        <v>112.78879388757503</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row>
    <row r="836" spans="1:31" ht="26.45">
      <c r="A836" s="61" t="s">
        <v>56</v>
      </c>
      <c r="B836" s="24" t="s">
        <v>221</v>
      </c>
      <c r="C836" s="24" t="s">
        <v>222</v>
      </c>
      <c r="D836" s="24" t="s">
        <v>223</v>
      </c>
      <c r="E836" s="24" t="s">
        <v>224</v>
      </c>
      <c r="F836" s="58" t="s">
        <v>61</v>
      </c>
      <c r="G836" s="42" t="s">
        <v>7</v>
      </c>
      <c r="H836" s="26" t="s">
        <v>5</v>
      </c>
      <c r="I836" s="24" t="s">
        <v>9</v>
      </c>
      <c r="J836" s="38" t="s">
        <v>10</v>
      </c>
      <c r="K836" s="27">
        <v>70</v>
      </c>
      <c r="L836" s="70">
        <f t="shared" si="15"/>
        <v>116.42714207749681</v>
      </c>
      <c r="M836" s="24">
        <v>45</v>
      </c>
      <c r="N836" s="43" t="s">
        <v>337</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row>
    <row r="837" spans="1:31" ht="92.45">
      <c r="A837" s="61" t="s">
        <v>56</v>
      </c>
      <c r="B837" s="24" t="s">
        <v>93</v>
      </c>
      <c r="C837" s="24" t="s">
        <v>94</v>
      </c>
      <c r="D837" s="24" t="s">
        <v>123</v>
      </c>
      <c r="E837" s="24" t="s">
        <v>124</v>
      </c>
      <c r="F837" s="58" t="s">
        <v>61</v>
      </c>
      <c r="G837" s="42" t="s">
        <v>7</v>
      </c>
      <c r="H837" s="26" t="s">
        <v>5</v>
      </c>
      <c r="I837" s="24" t="s">
        <v>6</v>
      </c>
      <c r="J837" s="38" t="s">
        <v>7</v>
      </c>
      <c r="K837" s="27">
        <v>50</v>
      </c>
      <c r="L837" s="70">
        <f t="shared" si="15"/>
        <v>127.34218664726212</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row>
    <row r="838" spans="1:31" ht="92.45">
      <c r="A838" s="61" t="s">
        <v>56</v>
      </c>
      <c r="B838" s="24" t="s">
        <v>84</v>
      </c>
      <c r="C838" s="24" t="s">
        <v>85</v>
      </c>
      <c r="D838" s="45" t="s">
        <v>235</v>
      </c>
      <c r="E838" s="45" t="s">
        <v>236</v>
      </c>
      <c r="F838" s="58" t="s">
        <v>61</v>
      </c>
      <c r="G838" s="42" t="s">
        <v>7</v>
      </c>
      <c r="H838" s="26" t="s">
        <v>5</v>
      </c>
      <c r="I838" s="24" t="s">
        <v>9</v>
      </c>
      <c r="J838" s="38" t="s">
        <v>7</v>
      </c>
      <c r="K838" s="27">
        <v>40</v>
      </c>
      <c r="L838" s="70">
        <f t="shared" si="15"/>
        <v>134.61888302710568</v>
      </c>
      <c r="M838" s="24">
        <v>45</v>
      </c>
      <c r="N838" s="43" t="s">
        <v>338</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row>
    <row r="839" spans="1:31" ht="92.45">
      <c r="A839" s="61" t="s">
        <v>56</v>
      </c>
      <c r="B839" s="24" t="s">
        <v>84</v>
      </c>
      <c r="C839" s="24" t="s">
        <v>85</v>
      </c>
      <c r="D839" s="45" t="s">
        <v>235</v>
      </c>
      <c r="E839" s="45" t="s">
        <v>236</v>
      </c>
      <c r="F839" s="58" t="s">
        <v>61</v>
      </c>
      <c r="G839" s="42" t="s">
        <v>7</v>
      </c>
      <c r="H839" s="26" t="s">
        <v>5</v>
      </c>
      <c r="I839" s="24" t="s">
        <v>9</v>
      </c>
      <c r="J839" s="38" t="s">
        <v>7</v>
      </c>
      <c r="K839" s="27">
        <v>40</v>
      </c>
      <c r="L839" s="70">
        <f t="shared" si="15"/>
        <v>134.61888302710568</v>
      </c>
      <c r="M839" s="24">
        <v>90</v>
      </c>
      <c r="N839" s="43" t="s">
        <v>338</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row>
    <row r="840" spans="1:31" ht="39.6">
      <c r="A840" s="56" t="s">
        <v>56</v>
      </c>
      <c r="B840" s="24" t="s">
        <v>66</v>
      </c>
      <c r="C840" s="24" t="s">
        <v>67</v>
      </c>
      <c r="D840" s="45" t="s">
        <v>68</v>
      </c>
      <c r="E840" s="45" t="s">
        <v>69</v>
      </c>
      <c r="F840" s="58" t="s">
        <v>61</v>
      </c>
      <c r="G840" s="42" t="s">
        <v>7</v>
      </c>
      <c r="H840" s="26" t="s">
        <v>5</v>
      </c>
      <c r="I840" s="24" t="s">
        <v>9</v>
      </c>
      <c r="J840" s="38" t="s">
        <v>7</v>
      </c>
      <c r="K840" s="27">
        <v>40</v>
      </c>
      <c r="L840" s="70">
        <f t="shared" si="15"/>
        <v>156.44897216663634</v>
      </c>
      <c r="M840" s="24">
        <v>2.5</v>
      </c>
      <c r="N840" s="43" t="s">
        <v>339</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row>
    <row r="841" spans="1:31" ht="39.6">
      <c r="A841" s="61" t="s">
        <v>56</v>
      </c>
      <c r="B841" s="24" t="s">
        <v>209</v>
      </c>
      <c r="C841" s="24" t="s">
        <v>210</v>
      </c>
      <c r="D841" s="45" t="s">
        <v>211</v>
      </c>
      <c r="E841" s="45" t="s">
        <v>212</v>
      </c>
      <c r="F841" s="58" t="s">
        <v>61</v>
      </c>
      <c r="G841" s="42" t="s">
        <v>7</v>
      </c>
      <c r="H841" s="26" t="s">
        <v>5</v>
      </c>
      <c r="I841" s="24" t="s">
        <v>12</v>
      </c>
      <c r="J841" s="38" t="s">
        <v>7</v>
      </c>
      <c r="K841" s="27">
        <v>40</v>
      </c>
      <c r="L841" s="70">
        <f t="shared" si="15"/>
        <v>163.72566854647988</v>
      </c>
      <c r="M841" s="24">
        <v>45</v>
      </c>
      <c r="N841" s="43" t="s">
        <v>340</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row>
    <row r="842" spans="1:31">
      <c r="A842" s="61" t="s">
        <v>56</v>
      </c>
      <c r="B842" s="28" t="s">
        <v>216</v>
      </c>
      <c r="C842" s="28" t="s">
        <v>217</v>
      </c>
      <c r="D842" s="45" t="s">
        <v>226</v>
      </c>
      <c r="E842" s="45" t="s">
        <v>227</v>
      </c>
      <c r="F842" s="58" t="s">
        <v>61</v>
      </c>
      <c r="G842" s="42" t="s">
        <v>10</v>
      </c>
      <c r="H842" s="26" t="s">
        <v>5</v>
      </c>
      <c r="I842" s="24" t="s">
        <v>6</v>
      </c>
      <c r="J842" s="38" t="s">
        <v>7</v>
      </c>
      <c r="K842" s="27">
        <v>60</v>
      </c>
      <c r="L842" s="70">
        <f t="shared" si="15"/>
        <v>167.36401673640165</v>
      </c>
      <c r="M842" s="24">
        <v>25</v>
      </c>
      <c r="N842" s="43" t="s">
        <v>341</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row>
    <row r="843" spans="1:31" ht="26.45">
      <c r="A843" s="61" t="s">
        <v>56</v>
      </c>
      <c r="B843" s="24" t="s">
        <v>221</v>
      </c>
      <c r="C843" s="24" t="s">
        <v>222</v>
      </c>
      <c r="D843" s="24" t="s">
        <v>223</v>
      </c>
      <c r="E843" s="24" t="s">
        <v>224</v>
      </c>
      <c r="F843" s="58" t="s">
        <v>61</v>
      </c>
      <c r="G843" s="42" t="s">
        <v>7</v>
      </c>
      <c r="H843" s="26" t="s">
        <v>5</v>
      </c>
      <c r="I843" s="24" t="s">
        <v>9</v>
      </c>
      <c r="J843" s="38" t="s">
        <v>10</v>
      </c>
      <c r="K843" s="27">
        <v>70</v>
      </c>
      <c r="L843" s="70">
        <f t="shared" si="15"/>
        <v>174.64071311624522</v>
      </c>
      <c r="M843" s="24">
        <v>90</v>
      </c>
      <c r="N843" s="43" t="s">
        <v>342</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row>
    <row r="844" spans="1:31" ht="39.6">
      <c r="A844" s="61" t="s">
        <v>56</v>
      </c>
      <c r="B844" s="24" t="s">
        <v>209</v>
      </c>
      <c r="C844" s="24" t="s">
        <v>210</v>
      </c>
      <c r="D844" s="45" t="s">
        <v>211</v>
      </c>
      <c r="E844" s="45" t="s">
        <v>212</v>
      </c>
      <c r="F844" s="58" t="s">
        <v>61</v>
      </c>
      <c r="G844" s="42" t="s">
        <v>7</v>
      </c>
      <c r="H844" s="26" t="s">
        <v>5</v>
      </c>
      <c r="I844" s="24" t="s">
        <v>9</v>
      </c>
      <c r="J844" s="38" t="s">
        <v>7</v>
      </c>
      <c r="K844" s="27">
        <v>40</v>
      </c>
      <c r="L844" s="70">
        <f t="shared" si="15"/>
        <v>196.47080225577585</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row>
    <row r="845" spans="1:31" ht="26.45" hidden="1">
      <c r="A845" s="61" t="s">
        <v>56</v>
      </c>
      <c r="B845" s="24" t="s">
        <v>221</v>
      </c>
      <c r="C845" s="24" t="s">
        <v>222</v>
      </c>
      <c r="D845" s="24" t="s">
        <v>292</v>
      </c>
      <c r="E845" s="24" t="s">
        <v>293</v>
      </c>
      <c r="F845" s="58" t="s">
        <v>61</v>
      </c>
      <c r="G845" s="42" t="s">
        <v>7</v>
      </c>
      <c r="H845" s="26" t="s">
        <v>8</v>
      </c>
      <c r="I845" s="24" t="s">
        <v>12</v>
      </c>
      <c r="J845" s="38" t="s">
        <v>10</v>
      </c>
      <c r="K845" s="27">
        <v>70</v>
      </c>
      <c r="L845" s="70">
        <f t="shared" si="15"/>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row>
    <row r="846" spans="1:31" ht="26.45" hidden="1">
      <c r="A846" s="61" t="s">
        <v>56</v>
      </c>
      <c r="B846" s="24" t="s">
        <v>221</v>
      </c>
      <c r="C846" s="24" t="s">
        <v>222</v>
      </c>
      <c r="D846" s="24" t="s">
        <v>292</v>
      </c>
      <c r="E846" s="24" t="s">
        <v>293</v>
      </c>
      <c r="F846" s="58" t="s">
        <v>61</v>
      </c>
      <c r="G846" s="42" t="s">
        <v>7</v>
      </c>
      <c r="H846" s="26" t="s">
        <v>8</v>
      </c>
      <c r="I846" s="24" t="s">
        <v>9</v>
      </c>
      <c r="J846" s="38" t="s">
        <v>10</v>
      </c>
      <c r="K846" s="27">
        <v>70</v>
      </c>
      <c r="L846" s="70">
        <f t="shared" si="15"/>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row>
    <row r="847" spans="1:31" ht="26.45" hidden="1">
      <c r="A847" s="61" t="s">
        <v>56</v>
      </c>
      <c r="B847" s="24" t="s">
        <v>221</v>
      </c>
      <c r="C847" s="24" t="s">
        <v>222</v>
      </c>
      <c r="D847" s="24" t="s">
        <v>292</v>
      </c>
      <c r="E847" s="24" t="s">
        <v>293</v>
      </c>
      <c r="F847" s="58" t="s">
        <v>61</v>
      </c>
      <c r="G847" s="42" t="s">
        <v>7</v>
      </c>
      <c r="H847" s="26" t="s">
        <v>8</v>
      </c>
      <c r="I847" s="24" t="s">
        <v>6</v>
      </c>
      <c r="J847" s="38" t="s">
        <v>10</v>
      </c>
      <c r="K847" s="27">
        <v>70</v>
      </c>
      <c r="L847" s="70">
        <f t="shared" ref="L847:L910" si="16">(($N847/2.39)/115)*1000</f>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row>
    <row r="848" spans="1:31" ht="26.45" hidden="1">
      <c r="A848" s="61" t="s">
        <v>56</v>
      </c>
      <c r="B848" s="24" t="s">
        <v>221</v>
      </c>
      <c r="C848" s="24" t="s">
        <v>222</v>
      </c>
      <c r="D848" s="24" t="s">
        <v>292</v>
      </c>
      <c r="E848" s="24" t="s">
        <v>293</v>
      </c>
      <c r="F848" s="58" t="s">
        <v>61</v>
      </c>
      <c r="G848" s="42" t="s">
        <v>7</v>
      </c>
      <c r="H848" s="26" t="s">
        <v>8</v>
      </c>
      <c r="I848" s="24" t="s">
        <v>12</v>
      </c>
      <c r="J848" s="38" t="s">
        <v>10</v>
      </c>
      <c r="K848" s="27">
        <v>70</v>
      </c>
      <c r="L848" s="70">
        <f t="shared" si="16"/>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row>
    <row r="849" spans="1:31" ht="26.45" hidden="1">
      <c r="A849" s="61" t="s">
        <v>56</v>
      </c>
      <c r="B849" s="24" t="s">
        <v>221</v>
      </c>
      <c r="C849" s="24" t="s">
        <v>222</v>
      </c>
      <c r="D849" s="24" t="s">
        <v>292</v>
      </c>
      <c r="E849" s="24" t="s">
        <v>293</v>
      </c>
      <c r="F849" s="58" t="s">
        <v>61</v>
      </c>
      <c r="G849" s="42" t="s">
        <v>7</v>
      </c>
      <c r="H849" s="26" t="s">
        <v>8</v>
      </c>
      <c r="I849" s="24" t="s">
        <v>9</v>
      </c>
      <c r="J849" s="38" t="s">
        <v>10</v>
      </c>
      <c r="K849" s="27">
        <v>70</v>
      </c>
      <c r="L849" s="70">
        <f t="shared" si="16"/>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row>
    <row r="850" spans="1:31" ht="26.45" hidden="1">
      <c r="A850" s="61" t="s">
        <v>56</v>
      </c>
      <c r="B850" s="24" t="s">
        <v>221</v>
      </c>
      <c r="C850" s="24" t="s">
        <v>222</v>
      </c>
      <c r="D850" s="24" t="s">
        <v>292</v>
      </c>
      <c r="E850" s="24" t="s">
        <v>293</v>
      </c>
      <c r="F850" s="58" t="s">
        <v>61</v>
      </c>
      <c r="G850" s="42" t="s">
        <v>7</v>
      </c>
      <c r="H850" s="26" t="s">
        <v>8</v>
      </c>
      <c r="I850" s="24" t="s">
        <v>6</v>
      </c>
      <c r="J850" s="38" t="s">
        <v>10</v>
      </c>
      <c r="K850" s="27">
        <v>70</v>
      </c>
      <c r="L850" s="70">
        <f t="shared" si="16"/>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row>
    <row r="851" spans="1:31" ht="26.45" hidden="1">
      <c r="A851" s="61" t="s">
        <v>56</v>
      </c>
      <c r="B851" s="24" t="s">
        <v>221</v>
      </c>
      <c r="C851" s="24" t="s">
        <v>222</v>
      </c>
      <c r="D851" s="24" t="s">
        <v>292</v>
      </c>
      <c r="E851" s="24" t="s">
        <v>293</v>
      </c>
      <c r="F851" s="58" t="s">
        <v>61</v>
      </c>
      <c r="G851" s="42" t="s">
        <v>7</v>
      </c>
      <c r="H851" s="26" t="s">
        <v>8</v>
      </c>
      <c r="I851" s="24" t="s">
        <v>12</v>
      </c>
      <c r="J851" s="38" t="s">
        <v>10</v>
      </c>
      <c r="K851" s="27">
        <v>70</v>
      </c>
      <c r="L851" s="70">
        <f t="shared" si="16"/>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row>
    <row r="852" spans="1:31" ht="26.45" hidden="1">
      <c r="A852" s="61" t="s">
        <v>56</v>
      </c>
      <c r="B852" s="24" t="s">
        <v>221</v>
      </c>
      <c r="C852" s="24" t="s">
        <v>222</v>
      </c>
      <c r="D852" s="24" t="s">
        <v>292</v>
      </c>
      <c r="E852" s="24" t="s">
        <v>293</v>
      </c>
      <c r="F852" s="58" t="s">
        <v>61</v>
      </c>
      <c r="G852" s="42" t="s">
        <v>7</v>
      </c>
      <c r="H852" s="26" t="s">
        <v>8</v>
      </c>
      <c r="I852" s="24" t="s">
        <v>9</v>
      </c>
      <c r="J852" s="38" t="s">
        <v>10</v>
      </c>
      <c r="K852" s="27">
        <v>70</v>
      </c>
      <c r="L852" s="70">
        <f t="shared" si="16"/>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row>
    <row r="853" spans="1:31" ht="63.6" hidden="1" customHeight="1">
      <c r="A853" s="61" t="s">
        <v>56</v>
      </c>
      <c r="B853" s="24" t="s">
        <v>221</v>
      </c>
      <c r="C853" s="24" t="s">
        <v>222</v>
      </c>
      <c r="D853" s="24" t="s">
        <v>292</v>
      </c>
      <c r="E853" s="24" t="s">
        <v>293</v>
      </c>
      <c r="F853" s="58" t="s">
        <v>61</v>
      </c>
      <c r="G853" s="42" t="s">
        <v>7</v>
      </c>
      <c r="H853" s="26" t="s">
        <v>8</v>
      </c>
      <c r="I853" s="24" t="s">
        <v>6</v>
      </c>
      <c r="J853" s="38" t="s">
        <v>10</v>
      </c>
      <c r="K853" s="27">
        <v>70</v>
      </c>
      <c r="L853" s="70">
        <f t="shared" si="16"/>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row>
    <row r="854" spans="1:31" ht="63.6" hidden="1" customHeight="1">
      <c r="A854" s="61" t="s">
        <v>56</v>
      </c>
      <c r="B854" s="24" t="s">
        <v>221</v>
      </c>
      <c r="C854" s="24" t="s">
        <v>222</v>
      </c>
      <c r="D854" s="24" t="s">
        <v>292</v>
      </c>
      <c r="E854" s="24" t="s">
        <v>293</v>
      </c>
      <c r="F854" s="58" t="s">
        <v>61</v>
      </c>
      <c r="G854" s="42" t="s">
        <v>7</v>
      </c>
      <c r="H854" s="26" t="s">
        <v>8</v>
      </c>
      <c r="I854" s="24" t="s">
        <v>12</v>
      </c>
      <c r="J854" s="38" t="s">
        <v>10</v>
      </c>
      <c r="K854" s="27">
        <v>70</v>
      </c>
      <c r="L854" s="70">
        <f t="shared" si="16"/>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row>
    <row r="855" spans="1:31" ht="63.6" hidden="1" customHeight="1">
      <c r="A855" s="61" t="s">
        <v>56</v>
      </c>
      <c r="B855" s="24" t="s">
        <v>221</v>
      </c>
      <c r="C855" s="24" t="s">
        <v>222</v>
      </c>
      <c r="D855" s="24" t="s">
        <v>292</v>
      </c>
      <c r="E855" s="24" t="s">
        <v>293</v>
      </c>
      <c r="F855" s="58" t="s">
        <v>61</v>
      </c>
      <c r="G855" s="42" t="s">
        <v>7</v>
      </c>
      <c r="H855" s="26" t="s">
        <v>8</v>
      </c>
      <c r="I855" s="24" t="s">
        <v>9</v>
      </c>
      <c r="J855" s="38" t="s">
        <v>10</v>
      </c>
      <c r="K855" s="27">
        <v>70</v>
      </c>
      <c r="L855" s="70">
        <f t="shared" si="16"/>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row>
    <row r="856" spans="1:31" ht="60" hidden="1" customHeight="1">
      <c r="A856" s="61" t="s">
        <v>56</v>
      </c>
      <c r="B856" s="24" t="s">
        <v>221</v>
      </c>
      <c r="C856" s="24" t="s">
        <v>222</v>
      </c>
      <c r="D856" s="24" t="s">
        <v>292</v>
      </c>
      <c r="E856" s="24" t="s">
        <v>293</v>
      </c>
      <c r="F856" s="58" t="s">
        <v>61</v>
      </c>
      <c r="G856" s="42" t="s">
        <v>7</v>
      </c>
      <c r="H856" s="26" t="s">
        <v>8</v>
      </c>
      <c r="I856" s="24" t="s">
        <v>6</v>
      </c>
      <c r="J856" s="38" t="s">
        <v>10</v>
      </c>
      <c r="K856" s="27">
        <v>70</v>
      </c>
      <c r="L856" s="70">
        <f t="shared" si="16"/>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row>
    <row r="857" spans="1:31" ht="60" hidden="1" customHeight="1">
      <c r="A857" s="61" t="s">
        <v>56</v>
      </c>
      <c r="B857" s="24" t="s">
        <v>221</v>
      </c>
      <c r="C857" s="24" t="s">
        <v>222</v>
      </c>
      <c r="D857" s="24" t="s">
        <v>292</v>
      </c>
      <c r="E857" s="24" t="s">
        <v>293</v>
      </c>
      <c r="F857" s="58" t="s">
        <v>61</v>
      </c>
      <c r="G857" s="42" t="s">
        <v>7</v>
      </c>
      <c r="H857" s="26" t="s">
        <v>8</v>
      </c>
      <c r="I857" s="24" t="s">
        <v>12</v>
      </c>
      <c r="J857" s="38" t="s">
        <v>10</v>
      </c>
      <c r="K857" s="27">
        <v>70</v>
      </c>
      <c r="L857" s="70">
        <f t="shared" si="16"/>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row>
    <row r="858" spans="1:31" ht="60" hidden="1" customHeight="1">
      <c r="A858" s="61" t="s">
        <v>56</v>
      </c>
      <c r="B858" s="24" t="s">
        <v>221</v>
      </c>
      <c r="C858" s="24" t="s">
        <v>222</v>
      </c>
      <c r="D858" s="24" t="s">
        <v>292</v>
      </c>
      <c r="E858" s="24" t="s">
        <v>293</v>
      </c>
      <c r="F858" s="58" t="s">
        <v>61</v>
      </c>
      <c r="G858" s="42" t="s">
        <v>7</v>
      </c>
      <c r="H858" s="26" t="s">
        <v>8</v>
      </c>
      <c r="I858" s="24" t="s">
        <v>9</v>
      </c>
      <c r="J858" s="38" t="s">
        <v>10</v>
      </c>
      <c r="K858" s="27">
        <v>70</v>
      </c>
      <c r="L858" s="70">
        <f t="shared" si="16"/>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row>
    <row r="859" spans="1:31" ht="26.45" hidden="1">
      <c r="A859" s="61" t="s">
        <v>56</v>
      </c>
      <c r="B859" s="24" t="s">
        <v>221</v>
      </c>
      <c r="C859" s="24" t="s">
        <v>222</v>
      </c>
      <c r="D859" s="24" t="s">
        <v>292</v>
      </c>
      <c r="E859" s="24" t="s">
        <v>293</v>
      </c>
      <c r="F859" s="58" t="s">
        <v>61</v>
      </c>
      <c r="G859" s="42" t="s">
        <v>7</v>
      </c>
      <c r="H859" s="26" t="s">
        <v>8</v>
      </c>
      <c r="I859" s="24" t="s">
        <v>6</v>
      </c>
      <c r="J859" s="38" t="s">
        <v>10</v>
      </c>
      <c r="K859" s="27">
        <v>70</v>
      </c>
      <c r="L859" s="70">
        <f t="shared" si="16"/>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row>
    <row r="860" spans="1:31" ht="26.45" hidden="1">
      <c r="A860" s="61" t="s">
        <v>56</v>
      </c>
      <c r="B860" s="24" t="s">
        <v>221</v>
      </c>
      <c r="C860" s="24" t="s">
        <v>222</v>
      </c>
      <c r="D860" s="24" t="s">
        <v>292</v>
      </c>
      <c r="E860" s="24" t="s">
        <v>293</v>
      </c>
      <c r="F860" s="58" t="s">
        <v>61</v>
      </c>
      <c r="G860" s="42" t="s">
        <v>7</v>
      </c>
      <c r="H860" s="26" t="s">
        <v>11</v>
      </c>
      <c r="I860" s="24" t="s">
        <v>12</v>
      </c>
      <c r="J860" s="38" t="s">
        <v>10</v>
      </c>
      <c r="K860" s="27">
        <v>70</v>
      </c>
      <c r="L860" s="70">
        <f t="shared" si="16"/>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row>
    <row r="861" spans="1:31" ht="26.45" hidden="1">
      <c r="A861" s="61" t="s">
        <v>56</v>
      </c>
      <c r="B861" s="24" t="s">
        <v>221</v>
      </c>
      <c r="C861" s="24" t="s">
        <v>222</v>
      </c>
      <c r="D861" s="24" t="s">
        <v>292</v>
      </c>
      <c r="E861" s="24" t="s">
        <v>293</v>
      </c>
      <c r="F861" s="58" t="s">
        <v>61</v>
      </c>
      <c r="G861" s="42" t="s">
        <v>7</v>
      </c>
      <c r="H861" s="26" t="s">
        <v>11</v>
      </c>
      <c r="I861" s="24" t="s">
        <v>9</v>
      </c>
      <c r="J861" s="38" t="s">
        <v>10</v>
      </c>
      <c r="K861" s="27">
        <v>70</v>
      </c>
      <c r="L861" s="70">
        <f t="shared" si="16"/>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row>
    <row r="862" spans="1:31" ht="26.45" hidden="1">
      <c r="A862" s="61" t="s">
        <v>56</v>
      </c>
      <c r="B862" s="24" t="s">
        <v>221</v>
      </c>
      <c r="C862" s="24" t="s">
        <v>222</v>
      </c>
      <c r="D862" s="24" t="s">
        <v>292</v>
      </c>
      <c r="E862" s="24" t="s">
        <v>293</v>
      </c>
      <c r="F862" s="58" t="s">
        <v>61</v>
      </c>
      <c r="G862" s="42" t="s">
        <v>7</v>
      </c>
      <c r="H862" s="26" t="s">
        <v>11</v>
      </c>
      <c r="I862" s="24" t="s">
        <v>6</v>
      </c>
      <c r="J862" s="38" t="s">
        <v>10</v>
      </c>
      <c r="K862" s="27">
        <v>70</v>
      </c>
      <c r="L862" s="70">
        <f t="shared" si="16"/>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row>
    <row r="863" spans="1:31" ht="26.45" hidden="1">
      <c r="A863" s="61" t="s">
        <v>56</v>
      </c>
      <c r="B863" s="24" t="s">
        <v>221</v>
      </c>
      <c r="C863" s="24" t="s">
        <v>222</v>
      </c>
      <c r="D863" s="24" t="s">
        <v>292</v>
      </c>
      <c r="E863" s="24" t="s">
        <v>293</v>
      </c>
      <c r="F863" s="58" t="s">
        <v>61</v>
      </c>
      <c r="G863" s="42" t="s">
        <v>7</v>
      </c>
      <c r="H863" s="26" t="s">
        <v>11</v>
      </c>
      <c r="I863" s="24" t="s">
        <v>12</v>
      </c>
      <c r="J863" s="38" t="s">
        <v>10</v>
      </c>
      <c r="K863" s="27">
        <v>70</v>
      </c>
      <c r="L863" s="70">
        <f t="shared" si="16"/>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row>
    <row r="864" spans="1:31" ht="26.45" hidden="1">
      <c r="A864" s="61" t="s">
        <v>56</v>
      </c>
      <c r="B864" s="24" t="s">
        <v>221</v>
      </c>
      <c r="C864" s="24" t="s">
        <v>222</v>
      </c>
      <c r="D864" s="24" t="s">
        <v>292</v>
      </c>
      <c r="E864" s="24" t="s">
        <v>293</v>
      </c>
      <c r="F864" s="58" t="s">
        <v>61</v>
      </c>
      <c r="G864" s="42" t="s">
        <v>7</v>
      </c>
      <c r="H864" s="26" t="s">
        <v>11</v>
      </c>
      <c r="I864" s="24" t="s">
        <v>9</v>
      </c>
      <c r="J864" s="38" t="s">
        <v>10</v>
      </c>
      <c r="K864" s="27">
        <v>70</v>
      </c>
      <c r="L864" s="70">
        <f t="shared" si="16"/>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row>
    <row r="865" spans="1:31" ht="26.45" hidden="1">
      <c r="A865" s="61" t="s">
        <v>56</v>
      </c>
      <c r="B865" s="24" t="s">
        <v>221</v>
      </c>
      <c r="C865" s="24" t="s">
        <v>222</v>
      </c>
      <c r="D865" s="24" t="s">
        <v>292</v>
      </c>
      <c r="E865" s="24" t="s">
        <v>293</v>
      </c>
      <c r="F865" s="58" t="s">
        <v>61</v>
      </c>
      <c r="G865" s="42" t="s">
        <v>7</v>
      </c>
      <c r="H865" s="26" t="s">
        <v>11</v>
      </c>
      <c r="I865" s="24" t="s">
        <v>6</v>
      </c>
      <c r="J865" s="38" t="s">
        <v>10</v>
      </c>
      <c r="K865" s="27">
        <v>70</v>
      </c>
      <c r="L865" s="70">
        <f t="shared" si="16"/>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row>
    <row r="866" spans="1:31" ht="26.45" hidden="1">
      <c r="A866" s="61" t="s">
        <v>56</v>
      </c>
      <c r="B866" s="24" t="s">
        <v>221</v>
      </c>
      <c r="C866" s="24" t="s">
        <v>222</v>
      </c>
      <c r="D866" s="24" t="s">
        <v>292</v>
      </c>
      <c r="E866" s="24" t="s">
        <v>293</v>
      </c>
      <c r="F866" s="58" t="s">
        <v>61</v>
      </c>
      <c r="G866" s="42" t="s">
        <v>7</v>
      </c>
      <c r="H866" s="26" t="s">
        <v>11</v>
      </c>
      <c r="I866" s="24" t="s">
        <v>12</v>
      </c>
      <c r="J866" s="38" t="s">
        <v>10</v>
      </c>
      <c r="K866" s="27">
        <v>70</v>
      </c>
      <c r="L866" s="70">
        <f t="shared" si="16"/>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row>
    <row r="867" spans="1:31" ht="26.45" hidden="1">
      <c r="A867" s="61" t="s">
        <v>56</v>
      </c>
      <c r="B867" s="24" t="s">
        <v>221</v>
      </c>
      <c r="C867" s="24" t="s">
        <v>222</v>
      </c>
      <c r="D867" s="24" t="s">
        <v>292</v>
      </c>
      <c r="E867" s="24" t="s">
        <v>293</v>
      </c>
      <c r="F867" s="58" t="s">
        <v>61</v>
      </c>
      <c r="G867" s="42" t="s">
        <v>7</v>
      </c>
      <c r="H867" s="26" t="s">
        <v>11</v>
      </c>
      <c r="I867" s="24" t="s">
        <v>9</v>
      </c>
      <c r="J867" s="38" t="s">
        <v>10</v>
      </c>
      <c r="K867" s="27">
        <v>70</v>
      </c>
      <c r="L867" s="70">
        <f t="shared" si="16"/>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row>
    <row r="868" spans="1:31" ht="26.45" hidden="1">
      <c r="A868" s="61" t="s">
        <v>56</v>
      </c>
      <c r="B868" s="24" t="s">
        <v>221</v>
      </c>
      <c r="C868" s="24" t="s">
        <v>222</v>
      </c>
      <c r="D868" s="24" t="s">
        <v>292</v>
      </c>
      <c r="E868" s="24" t="s">
        <v>293</v>
      </c>
      <c r="F868" s="58" t="s">
        <v>61</v>
      </c>
      <c r="G868" s="42" t="s">
        <v>7</v>
      </c>
      <c r="H868" s="26" t="s">
        <v>11</v>
      </c>
      <c r="I868" s="24" t="s">
        <v>6</v>
      </c>
      <c r="J868" s="38" t="s">
        <v>10</v>
      </c>
      <c r="K868" s="27">
        <v>70</v>
      </c>
      <c r="L868" s="70">
        <f t="shared" si="16"/>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row>
    <row r="869" spans="1:31" ht="26.45" hidden="1">
      <c r="A869" s="61" t="s">
        <v>56</v>
      </c>
      <c r="B869" s="24" t="s">
        <v>221</v>
      </c>
      <c r="C869" s="24" t="s">
        <v>222</v>
      </c>
      <c r="D869" s="24" t="s">
        <v>292</v>
      </c>
      <c r="E869" s="24" t="s">
        <v>293</v>
      </c>
      <c r="F869" s="58" t="s">
        <v>61</v>
      </c>
      <c r="G869" s="42" t="s">
        <v>7</v>
      </c>
      <c r="H869" s="26" t="s">
        <v>11</v>
      </c>
      <c r="I869" s="24" t="s">
        <v>12</v>
      </c>
      <c r="J869" s="38" t="s">
        <v>10</v>
      </c>
      <c r="K869" s="27">
        <v>70</v>
      </c>
      <c r="L869" s="70">
        <f t="shared" si="16"/>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row>
    <row r="870" spans="1:31" ht="26.45" hidden="1">
      <c r="A870" s="61" t="s">
        <v>56</v>
      </c>
      <c r="B870" s="24" t="s">
        <v>221</v>
      </c>
      <c r="C870" s="24" t="s">
        <v>222</v>
      </c>
      <c r="D870" s="24" t="s">
        <v>292</v>
      </c>
      <c r="E870" s="24" t="s">
        <v>293</v>
      </c>
      <c r="F870" s="58" t="s">
        <v>61</v>
      </c>
      <c r="G870" s="42" t="s">
        <v>7</v>
      </c>
      <c r="H870" s="26" t="s">
        <v>11</v>
      </c>
      <c r="I870" s="24" t="s">
        <v>9</v>
      </c>
      <c r="J870" s="38" t="s">
        <v>10</v>
      </c>
      <c r="K870" s="27">
        <v>70</v>
      </c>
      <c r="L870" s="70">
        <f t="shared" si="16"/>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row>
    <row r="871" spans="1:31" ht="26.45" hidden="1">
      <c r="A871" s="61" t="s">
        <v>56</v>
      </c>
      <c r="B871" s="24" t="s">
        <v>221</v>
      </c>
      <c r="C871" s="24" t="s">
        <v>222</v>
      </c>
      <c r="D871" s="24" t="s">
        <v>292</v>
      </c>
      <c r="E871" s="24" t="s">
        <v>293</v>
      </c>
      <c r="F871" s="58" t="s">
        <v>61</v>
      </c>
      <c r="G871" s="42" t="s">
        <v>7</v>
      </c>
      <c r="H871" s="26" t="s">
        <v>11</v>
      </c>
      <c r="I871" s="24" t="s">
        <v>6</v>
      </c>
      <c r="J871" s="38" t="s">
        <v>10</v>
      </c>
      <c r="K871" s="27">
        <v>70</v>
      </c>
      <c r="L871" s="70">
        <f t="shared" si="16"/>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row>
    <row r="872" spans="1:31" ht="26.45" hidden="1">
      <c r="A872" s="61" t="s">
        <v>56</v>
      </c>
      <c r="B872" s="24" t="s">
        <v>221</v>
      </c>
      <c r="C872" s="24" t="s">
        <v>222</v>
      </c>
      <c r="D872" s="24" t="s">
        <v>292</v>
      </c>
      <c r="E872" s="24" t="s">
        <v>293</v>
      </c>
      <c r="F872" s="58" t="s">
        <v>61</v>
      </c>
      <c r="G872" s="42" t="s">
        <v>7</v>
      </c>
      <c r="H872" s="26" t="s">
        <v>11</v>
      </c>
      <c r="I872" s="24" t="s">
        <v>12</v>
      </c>
      <c r="J872" s="38" t="s">
        <v>10</v>
      </c>
      <c r="K872" s="27">
        <v>70</v>
      </c>
      <c r="L872" s="70">
        <f t="shared" si="16"/>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row>
    <row r="873" spans="1:31" ht="26.45" hidden="1">
      <c r="A873" s="61" t="s">
        <v>56</v>
      </c>
      <c r="B873" s="24" t="s">
        <v>221</v>
      </c>
      <c r="C873" s="24" t="s">
        <v>222</v>
      </c>
      <c r="D873" s="24" t="s">
        <v>292</v>
      </c>
      <c r="E873" s="24" t="s">
        <v>293</v>
      </c>
      <c r="F873" s="58" t="s">
        <v>61</v>
      </c>
      <c r="G873" s="42" t="s">
        <v>7</v>
      </c>
      <c r="H873" s="26" t="s">
        <v>11</v>
      </c>
      <c r="I873" s="24" t="s">
        <v>9</v>
      </c>
      <c r="J873" s="38" t="s">
        <v>10</v>
      </c>
      <c r="K873" s="27">
        <v>70</v>
      </c>
      <c r="L873" s="70">
        <f t="shared" si="16"/>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row>
    <row r="874" spans="1:31" ht="26.45" hidden="1">
      <c r="A874" s="61" t="s">
        <v>56</v>
      </c>
      <c r="B874" s="24" t="s">
        <v>221</v>
      </c>
      <c r="C874" s="24" t="s">
        <v>222</v>
      </c>
      <c r="D874" s="24" t="s">
        <v>292</v>
      </c>
      <c r="E874" s="24" t="s">
        <v>293</v>
      </c>
      <c r="F874" s="58" t="s">
        <v>61</v>
      </c>
      <c r="G874" s="42" t="s">
        <v>7</v>
      </c>
      <c r="H874" s="26" t="s">
        <v>11</v>
      </c>
      <c r="I874" s="24" t="s">
        <v>6</v>
      </c>
      <c r="J874" s="38" t="s">
        <v>10</v>
      </c>
      <c r="K874" s="27">
        <v>70</v>
      </c>
      <c r="L874" s="70">
        <f t="shared" si="16"/>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row>
    <row r="875" spans="1:31" ht="52.9">
      <c r="A875" s="61" t="s">
        <v>56</v>
      </c>
      <c r="B875" s="24" t="s">
        <v>221</v>
      </c>
      <c r="C875" s="24" t="s">
        <v>222</v>
      </c>
      <c r="D875" s="24" t="s">
        <v>305</v>
      </c>
      <c r="E875" s="24" t="s">
        <v>306</v>
      </c>
      <c r="F875" s="58" t="s">
        <v>61</v>
      </c>
      <c r="G875" s="42" t="s">
        <v>10</v>
      </c>
      <c r="H875" s="26" t="s">
        <v>5</v>
      </c>
      <c r="I875" s="24" t="s">
        <v>12</v>
      </c>
      <c r="J875" s="24" t="s">
        <v>10</v>
      </c>
      <c r="K875" s="27">
        <v>70</v>
      </c>
      <c r="L875" s="70">
        <f t="shared" si="16"/>
        <v>207.38584682554117</v>
      </c>
      <c r="M875" s="24">
        <v>25</v>
      </c>
      <c r="N875" s="43" t="s">
        <v>343</v>
      </c>
      <c r="O875" s="43" t="s">
        <v>384</v>
      </c>
      <c r="P875" s="44">
        <v>0</v>
      </c>
      <c r="Q875" s="44">
        <v>0</v>
      </c>
      <c r="R875" s="24" t="s">
        <v>64</v>
      </c>
      <c r="S875" s="24" t="s">
        <v>64</v>
      </c>
      <c r="T875" s="44">
        <v>0</v>
      </c>
      <c r="U875" s="44">
        <v>0</v>
      </c>
      <c r="V875" s="24" t="s">
        <v>64</v>
      </c>
      <c r="W875" s="24" t="s">
        <v>64</v>
      </c>
      <c r="X875" s="64">
        <v>-1.67E-2</v>
      </c>
      <c r="Y875" s="40">
        <v>0</v>
      </c>
      <c r="Z875" s="24" t="s">
        <v>345</v>
      </c>
      <c r="AA875" s="24" t="s">
        <v>64</v>
      </c>
      <c r="AB875" s="44">
        <v>0</v>
      </c>
      <c r="AC875" s="44">
        <v>0</v>
      </c>
      <c r="AD875" s="24" t="s">
        <v>64</v>
      </c>
      <c r="AE875" s="24" t="s">
        <v>64</v>
      </c>
    </row>
    <row r="876" spans="1:31">
      <c r="A876" s="61" t="s">
        <v>56</v>
      </c>
      <c r="B876" s="28" t="s">
        <v>216</v>
      </c>
      <c r="C876" s="28" t="s">
        <v>217</v>
      </c>
      <c r="D876" s="45" t="s">
        <v>226</v>
      </c>
      <c r="E876" s="45" t="s">
        <v>227</v>
      </c>
      <c r="F876" s="58" t="s">
        <v>61</v>
      </c>
      <c r="G876" s="42" t="s">
        <v>10</v>
      </c>
      <c r="H876" s="26" t="s">
        <v>5</v>
      </c>
      <c r="I876" s="24" t="s">
        <v>12</v>
      </c>
      <c r="J876" s="24" t="s">
        <v>7</v>
      </c>
      <c r="K876" s="27">
        <v>60</v>
      </c>
      <c r="L876" s="70">
        <f t="shared" si="16"/>
        <v>225.57758777515005</v>
      </c>
      <c r="M876" s="24">
        <v>45</v>
      </c>
      <c r="N876" s="43" t="s">
        <v>346</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row>
    <row r="877" spans="1:31" ht="26.45">
      <c r="A877" s="56" t="s">
        <v>56</v>
      </c>
      <c r="B877" s="24" t="s">
        <v>66</v>
      </c>
      <c r="C877" s="24" t="s">
        <v>67</v>
      </c>
      <c r="D877" s="45" t="s">
        <v>68</v>
      </c>
      <c r="E877" s="45" t="s">
        <v>69</v>
      </c>
      <c r="F877" s="58" t="s">
        <v>61</v>
      </c>
      <c r="G877" s="42" t="s">
        <v>7</v>
      </c>
      <c r="H877" s="26" t="s">
        <v>5</v>
      </c>
      <c r="I877" s="24" t="s">
        <v>6</v>
      </c>
      <c r="J877" s="24" t="s">
        <v>7</v>
      </c>
      <c r="K877" s="27">
        <v>40</v>
      </c>
      <c r="L877" s="70">
        <f t="shared" si="16"/>
        <v>229.21593596507188</v>
      </c>
      <c r="M877" s="24">
        <v>90</v>
      </c>
      <c r="N877" s="43" t="s">
        <v>347</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row>
    <row r="878" spans="1:31">
      <c r="A878" s="61" t="s">
        <v>56</v>
      </c>
      <c r="B878" s="28" t="s">
        <v>216</v>
      </c>
      <c r="C878" s="28" t="s">
        <v>217</v>
      </c>
      <c r="D878" s="45" t="s">
        <v>226</v>
      </c>
      <c r="E878" s="45" t="s">
        <v>227</v>
      </c>
      <c r="F878" s="58" t="s">
        <v>61</v>
      </c>
      <c r="G878" s="42" t="s">
        <v>10</v>
      </c>
      <c r="H878" s="26" t="s">
        <v>5</v>
      </c>
      <c r="I878" s="24" t="s">
        <v>9</v>
      </c>
      <c r="J878" s="24" t="s">
        <v>7</v>
      </c>
      <c r="K878" s="27">
        <v>60</v>
      </c>
      <c r="L878" s="70">
        <f t="shared" si="16"/>
        <v>251.04602510460251</v>
      </c>
      <c r="M878" s="24">
        <v>45</v>
      </c>
      <c r="N878" s="43" t="s">
        <v>348</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row>
    <row r="879" spans="1:31" ht="92.45">
      <c r="A879" s="61" t="s">
        <v>56</v>
      </c>
      <c r="B879" s="24" t="s">
        <v>93</v>
      </c>
      <c r="C879" s="24" t="s">
        <v>94</v>
      </c>
      <c r="D879" s="24" t="s">
        <v>95</v>
      </c>
      <c r="E879" s="24" t="s">
        <v>96</v>
      </c>
      <c r="F879" s="58" t="s">
        <v>61</v>
      </c>
      <c r="G879" s="42" t="s">
        <v>7</v>
      </c>
      <c r="H879" s="26" t="s">
        <v>5</v>
      </c>
      <c r="I879" s="24" t="s">
        <v>6</v>
      </c>
      <c r="J879" s="24" t="s">
        <v>7</v>
      </c>
      <c r="K879" s="27">
        <v>50</v>
      </c>
      <c r="L879" s="70">
        <f t="shared" si="16"/>
        <v>291.06785519374199</v>
      </c>
      <c r="M879" s="24">
        <v>90</v>
      </c>
      <c r="N879" s="43" t="s">
        <v>349</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row>
    <row r="880" spans="1:31">
      <c r="A880" s="61" t="s">
        <v>56</v>
      </c>
      <c r="B880" s="28" t="s">
        <v>216</v>
      </c>
      <c r="C880" s="28" t="s">
        <v>217</v>
      </c>
      <c r="D880" s="45" t="s">
        <v>226</v>
      </c>
      <c r="E880" s="45" t="s">
        <v>227</v>
      </c>
      <c r="F880" s="58" t="s">
        <v>61</v>
      </c>
      <c r="G880" s="42" t="s">
        <v>10</v>
      </c>
      <c r="H880" s="26" t="s">
        <v>5</v>
      </c>
      <c r="I880" s="24" t="s">
        <v>6</v>
      </c>
      <c r="J880" s="24" t="s">
        <v>7</v>
      </c>
      <c r="K880" s="27">
        <v>60</v>
      </c>
      <c r="L880" s="70">
        <f t="shared" si="16"/>
        <v>294.70620338366382</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row>
    <row r="881" spans="1:31">
      <c r="A881" s="61" t="s">
        <v>56</v>
      </c>
      <c r="B881" s="28" t="s">
        <v>216</v>
      </c>
      <c r="C881" s="28" t="s">
        <v>217</v>
      </c>
      <c r="D881" s="45" t="s">
        <v>226</v>
      </c>
      <c r="E881" s="45" t="s">
        <v>227</v>
      </c>
      <c r="F881" s="58" t="s">
        <v>61</v>
      </c>
      <c r="G881" s="42" t="s">
        <v>10</v>
      </c>
      <c r="H881" s="26" t="s">
        <v>5</v>
      </c>
      <c r="I881" s="24" t="s">
        <v>9</v>
      </c>
      <c r="J881" s="24" t="s">
        <v>7</v>
      </c>
      <c r="K881" s="27">
        <v>60</v>
      </c>
      <c r="L881" s="70">
        <f t="shared" si="16"/>
        <v>298.34455157358559</v>
      </c>
      <c r="M881" s="24">
        <v>90</v>
      </c>
      <c r="N881" s="43" t="s">
        <v>350</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row>
    <row r="882" spans="1:31">
      <c r="A882" s="61" t="s">
        <v>56</v>
      </c>
      <c r="B882" s="28" t="s">
        <v>216</v>
      </c>
      <c r="C882" s="28" t="s">
        <v>217</v>
      </c>
      <c r="D882" s="45" t="s">
        <v>226</v>
      </c>
      <c r="E882" s="45" t="s">
        <v>227</v>
      </c>
      <c r="F882" s="58" t="s">
        <v>61</v>
      </c>
      <c r="G882" s="42" t="s">
        <v>10</v>
      </c>
      <c r="H882" s="26" t="s">
        <v>5</v>
      </c>
      <c r="I882" s="24" t="s">
        <v>12</v>
      </c>
      <c r="J882" s="24" t="s">
        <v>7</v>
      </c>
      <c r="K882" s="27">
        <v>60</v>
      </c>
      <c r="L882" s="70">
        <f t="shared" si="16"/>
        <v>301.98289976350736</v>
      </c>
      <c r="M882" s="24">
        <v>90</v>
      </c>
      <c r="N882" s="43" t="s">
        <v>351</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row>
    <row r="883" spans="1:31" ht="92.45">
      <c r="A883" s="61" t="s">
        <v>56</v>
      </c>
      <c r="B883" s="24" t="s">
        <v>93</v>
      </c>
      <c r="C883" s="24" t="s">
        <v>94</v>
      </c>
      <c r="D883" s="24" t="s">
        <v>95</v>
      </c>
      <c r="E883" s="24" t="s">
        <v>96</v>
      </c>
      <c r="F883" s="58" t="s">
        <v>61</v>
      </c>
      <c r="G883" s="42" t="s">
        <v>7</v>
      </c>
      <c r="H883" s="26" t="s">
        <v>5</v>
      </c>
      <c r="I883" s="24" t="s">
        <v>6</v>
      </c>
      <c r="J883" s="24" t="s">
        <v>7</v>
      </c>
      <c r="K883" s="27">
        <v>50</v>
      </c>
      <c r="L883" s="70">
        <f t="shared" si="16"/>
        <v>316.53629252319445</v>
      </c>
      <c r="M883" s="24">
        <v>45</v>
      </c>
      <c r="N883" s="43" t="s">
        <v>352</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row>
    <row r="884" spans="1:31" ht="52.9">
      <c r="A884" s="56" t="s">
        <v>56</v>
      </c>
      <c r="B884" s="24" t="s">
        <v>57</v>
      </c>
      <c r="C884" s="24" t="s">
        <v>58</v>
      </c>
      <c r="D884" s="46" t="s">
        <v>353</v>
      </c>
      <c r="E884" s="46" t="s">
        <v>354</v>
      </c>
      <c r="F884" s="58" t="s">
        <v>61</v>
      </c>
      <c r="G884" s="42" t="s">
        <v>10</v>
      </c>
      <c r="H884" s="26" t="s">
        <v>5</v>
      </c>
      <c r="I884" s="24" t="s">
        <v>12</v>
      </c>
      <c r="J884" s="24" t="s">
        <v>7</v>
      </c>
      <c r="K884" s="27">
        <v>50</v>
      </c>
      <c r="L884" s="70">
        <f t="shared" si="16"/>
        <v>363.83481899217753</v>
      </c>
      <c r="M884" s="24">
        <v>2.5</v>
      </c>
      <c r="N884" s="43" t="s">
        <v>355</v>
      </c>
      <c r="O884" s="43" t="s">
        <v>356</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row>
    <row r="885" spans="1:31" ht="26.45">
      <c r="A885" s="56" t="s">
        <v>56</v>
      </c>
      <c r="B885" s="24" t="s">
        <v>66</v>
      </c>
      <c r="C885" s="24" t="s">
        <v>67</v>
      </c>
      <c r="D885" s="45" t="s">
        <v>68</v>
      </c>
      <c r="E885" s="45" t="s">
        <v>69</v>
      </c>
      <c r="F885" s="58" t="s">
        <v>61</v>
      </c>
      <c r="G885" s="42" t="s">
        <v>7</v>
      </c>
      <c r="H885" s="26" t="s">
        <v>5</v>
      </c>
      <c r="I885" s="24" t="s">
        <v>6</v>
      </c>
      <c r="J885" s="24" t="s">
        <v>7</v>
      </c>
      <c r="K885" s="27">
        <v>40</v>
      </c>
      <c r="L885" s="70">
        <f t="shared" si="16"/>
        <v>374.74986356194285</v>
      </c>
      <c r="M885" s="24">
        <v>45</v>
      </c>
      <c r="N885" s="43" t="s">
        <v>357</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row>
    <row r="886" spans="1:31" ht="26.45">
      <c r="A886" s="56" t="s">
        <v>56</v>
      </c>
      <c r="B886" s="24" t="s">
        <v>66</v>
      </c>
      <c r="C886" s="24" t="s">
        <v>67</v>
      </c>
      <c r="D886" s="45" t="s">
        <v>68</v>
      </c>
      <c r="E886" s="45" t="s">
        <v>69</v>
      </c>
      <c r="F886" s="58" t="s">
        <v>61</v>
      </c>
      <c r="G886" s="42" t="s">
        <v>7</v>
      </c>
      <c r="H886" s="26" t="s">
        <v>5</v>
      </c>
      <c r="I886" s="24" t="s">
        <v>9</v>
      </c>
      <c r="J886" s="24" t="s">
        <v>7</v>
      </c>
      <c r="K886" s="27">
        <v>40</v>
      </c>
      <c r="L886" s="70">
        <f t="shared" si="16"/>
        <v>403.85664908131702</v>
      </c>
      <c r="M886" s="24">
        <v>25</v>
      </c>
      <c r="N886" s="43" t="s">
        <v>358</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row>
    <row r="887" spans="1:31" ht="26.45">
      <c r="A887" s="56" t="s">
        <v>56</v>
      </c>
      <c r="B887" s="24" t="s">
        <v>66</v>
      </c>
      <c r="C887" s="24" t="s">
        <v>67</v>
      </c>
      <c r="D887" s="45" t="s">
        <v>68</v>
      </c>
      <c r="E887" s="45" t="s">
        <v>69</v>
      </c>
      <c r="F887" s="58" t="s">
        <v>61</v>
      </c>
      <c r="G887" s="42" t="s">
        <v>7</v>
      </c>
      <c r="H887" s="26" t="s">
        <v>5</v>
      </c>
      <c r="I887" s="24" t="s">
        <v>12</v>
      </c>
      <c r="J887" s="24" t="s">
        <v>7</v>
      </c>
      <c r="K887" s="27">
        <v>40</v>
      </c>
      <c r="L887" s="70">
        <f t="shared" si="16"/>
        <v>418.41004184100416</v>
      </c>
      <c r="M887" s="24">
        <v>90</v>
      </c>
      <c r="N887" s="43" t="s">
        <v>359</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row>
    <row r="888" spans="1:31" ht="52.9">
      <c r="A888" s="61" t="s">
        <v>56</v>
      </c>
      <c r="B888" s="24" t="s">
        <v>221</v>
      </c>
      <c r="C888" s="24" t="s">
        <v>222</v>
      </c>
      <c r="D888" s="24" t="s">
        <v>305</v>
      </c>
      <c r="E888" s="24" t="s">
        <v>306</v>
      </c>
      <c r="F888" s="58" t="s">
        <v>61</v>
      </c>
      <c r="G888" s="42" t="s">
        <v>10</v>
      </c>
      <c r="H888" s="26" t="s">
        <v>5</v>
      </c>
      <c r="I888" s="24" t="s">
        <v>6</v>
      </c>
      <c r="J888" s="24" t="s">
        <v>7</v>
      </c>
      <c r="K888" s="27">
        <v>50</v>
      </c>
      <c r="L888" s="70">
        <f t="shared" si="16"/>
        <v>447.51682736037839</v>
      </c>
      <c r="M888" s="24">
        <v>25</v>
      </c>
      <c r="N888" s="43" t="s">
        <v>360</v>
      </c>
      <c r="O888" s="43" t="s">
        <v>384</v>
      </c>
      <c r="P888" s="44">
        <v>0</v>
      </c>
      <c r="Q888" s="44">
        <v>0</v>
      </c>
      <c r="R888" s="24" t="s">
        <v>64</v>
      </c>
      <c r="S888" s="24" t="s">
        <v>64</v>
      </c>
      <c r="T888" s="44">
        <v>0</v>
      </c>
      <c r="U888" s="44">
        <v>0</v>
      </c>
      <c r="V888" s="24" t="s">
        <v>64</v>
      </c>
      <c r="W888" s="24" t="s">
        <v>64</v>
      </c>
      <c r="X888" s="64">
        <v>-1.67E-2</v>
      </c>
      <c r="Y888" s="40">
        <v>0</v>
      </c>
      <c r="Z888" s="24" t="s">
        <v>345</v>
      </c>
      <c r="AA888" s="24" t="s">
        <v>64</v>
      </c>
      <c r="AB888" s="44">
        <v>0</v>
      </c>
      <c r="AC888" s="44">
        <v>0</v>
      </c>
      <c r="AD888" s="24" t="s">
        <v>64</v>
      </c>
      <c r="AE888" s="24" t="s">
        <v>64</v>
      </c>
    </row>
    <row r="889" spans="1:31" ht="26.45">
      <c r="A889" s="56" t="s">
        <v>56</v>
      </c>
      <c r="B889" s="24" t="s">
        <v>66</v>
      </c>
      <c r="C889" s="24" t="s">
        <v>67</v>
      </c>
      <c r="D889" s="45" t="s">
        <v>68</v>
      </c>
      <c r="E889" s="45" t="s">
        <v>69</v>
      </c>
      <c r="F889" s="58" t="s">
        <v>61</v>
      </c>
      <c r="G889" s="42" t="s">
        <v>7</v>
      </c>
      <c r="H889" s="26" t="s">
        <v>5</v>
      </c>
      <c r="I889" s="24" t="s">
        <v>9</v>
      </c>
      <c r="J889" s="24" t="s">
        <v>7</v>
      </c>
      <c r="K889" s="27">
        <v>40</v>
      </c>
      <c r="L889" s="70">
        <f t="shared" si="16"/>
        <v>454.79352374022193</v>
      </c>
      <c r="M889" s="24">
        <v>90</v>
      </c>
      <c r="N889" s="43" t="s">
        <v>362</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row>
    <row r="890" spans="1:31" ht="92.45">
      <c r="A890" s="61" t="s">
        <v>56</v>
      </c>
      <c r="B890" s="24" t="s">
        <v>93</v>
      </c>
      <c r="C890" s="24" t="s">
        <v>94</v>
      </c>
      <c r="D890" s="24" t="s">
        <v>95</v>
      </c>
      <c r="E890" s="24" t="s">
        <v>96</v>
      </c>
      <c r="F890" s="58" t="s">
        <v>61</v>
      </c>
      <c r="G890" s="42" t="s">
        <v>7</v>
      </c>
      <c r="H890" s="26" t="s">
        <v>5</v>
      </c>
      <c r="I890" s="24" t="s">
        <v>9</v>
      </c>
      <c r="J890" s="24" t="s">
        <v>7</v>
      </c>
      <c r="K890" s="27">
        <v>50</v>
      </c>
      <c r="L890" s="70">
        <f t="shared" si="16"/>
        <v>454.79352374022193</v>
      </c>
      <c r="M890" s="24">
        <v>45</v>
      </c>
      <c r="N890" s="43" t="s">
        <v>362</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row>
    <row r="891" spans="1:31">
      <c r="A891" s="61" t="s">
        <v>56</v>
      </c>
      <c r="B891" s="28" t="s">
        <v>216</v>
      </c>
      <c r="C891" s="28" t="s">
        <v>217</v>
      </c>
      <c r="D891" s="45" t="s">
        <v>226</v>
      </c>
      <c r="E891" s="45" t="s">
        <v>227</v>
      </c>
      <c r="F891" s="58" t="s">
        <v>61</v>
      </c>
      <c r="G891" s="42" t="s">
        <v>10</v>
      </c>
      <c r="H891" s="26" t="s">
        <v>5</v>
      </c>
      <c r="I891" s="24" t="s">
        <v>12</v>
      </c>
      <c r="J891" s="24" t="s">
        <v>7</v>
      </c>
      <c r="K891" s="27">
        <v>60</v>
      </c>
      <c r="L891" s="70">
        <f t="shared" si="16"/>
        <v>494.81535382936141</v>
      </c>
      <c r="M891" s="24">
        <v>25</v>
      </c>
      <c r="N891" s="43" t="s">
        <v>363</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row>
    <row r="892" spans="1:31">
      <c r="A892" s="61" t="s">
        <v>56</v>
      </c>
      <c r="B892" s="28" t="s">
        <v>216</v>
      </c>
      <c r="C892" s="28" t="s">
        <v>217</v>
      </c>
      <c r="D892" s="45" t="s">
        <v>226</v>
      </c>
      <c r="E892" s="45" t="s">
        <v>227</v>
      </c>
      <c r="F892" s="58" t="s">
        <v>61</v>
      </c>
      <c r="G892" s="42" t="s">
        <v>10</v>
      </c>
      <c r="H892" s="26" t="s">
        <v>5</v>
      </c>
      <c r="I892" s="24" t="s">
        <v>9</v>
      </c>
      <c r="J892" s="24" t="s">
        <v>7</v>
      </c>
      <c r="K892" s="27">
        <v>60</v>
      </c>
      <c r="L892" s="70">
        <f t="shared" si="16"/>
        <v>556.6672730580317</v>
      </c>
      <c r="M892" s="24">
        <v>25</v>
      </c>
      <c r="N892" s="43" t="s">
        <v>364</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row>
    <row r="893" spans="1:31" ht="92.45">
      <c r="A893" s="61" t="s">
        <v>56</v>
      </c>
      <c r="B893" s="24" t="s">
        <v>93</v>
      </c>
      <c r="C893" s="24" t="s">
        <v>94</v>
      </c>
      <c r="D893" s="24" t="s">
        <v>95</v>
      </c>
      <c r="E893" s="24" t="s">
        <v>96</v>
      </c>
      <c r="F893" s="58" t="s">
        <v>61</v>
      </c>
      <c r="G893" s="42" t="s">
        <v>7</v>
      </c>
      <c r="H893" s="26" t="s">
        <v>5</v>
      </c>
      <c r="I893" s="24" t="s">
        <v>12</v>
      </c>
      <c r="J893" s="24" t="s">
        <v>7</v>
      </c>
      <c r="K893" s="27">
        <v>50</v>
      </c>
      <c r="L893" s="70">
        <f t="shared" si="16"/>
        <v>622.15754047662358</v>
      </c>
      <c r="M893" s="24">
        <v>90</v>
      </c>
      <c r="N893" s="43" t="s">
        <v>365</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row>
    <row r="894" spans="1:31" ht="92.45">
      <c r="A894" s="61" t="s">
        <v>56</v>
      </c>
      <c r="B894" s="24" t="s">
        <v>93</v>
      </c>
      <c r="C894" s="24" t="s">
        <v>94</v>
      </c>
      <c r="D894" s="24" t="s">
        <v>95</v>
      </c>
      <c r="E894" s="24" t="s">
        <v>96</v>
      </c>
      <c r="F894" s="58" t="s">
        <v>61</v>
      </c>
      <c r="G894" s="42" t="s">
        <v>7</v>
      </c>
      <c r="H894" s="26" t="s">
        <v>5</v>
      </c>
      <c r="I894" s="24" t="s">
        <v>9</v>
      </c>
      <c r="J894" s="24" t="s">
        <v>7</v>
      </c>
      <c r="K894" s="27">
        <v>50</v>
      </c>
      <c r="L894" s="70">
        <f t="shared" si="16"/>
        <v>625.79588866654535</v>
      </c>
      <c r="M894" s="24">
        <v>90</v>
      </c>
      <c r="N894" s="43" t="s">
        <v>366</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row>
    <row r="895" spans="1:31" ht="26.45">
      <c r="A895" s="56" t="s">
        <v>56</v>
      </c>
      <c r="B895" s="24" t="s">
        <v>66</v>
      </c>
      <c r="C895" s="24" t="s">
        <v>67</v>
      </c>
      <c r="D895" s="45" t="s">
        <v>68</v>
      </c>
      <c r="E895" s="45" t="s">
        <v>69</v>
      </c>
      <c r="F895" s="58" t="s">
        <v>61</v>
      </c>
      <c r="G895" s="42" t="s">
        <v>7</v>
      </c>
      <c r="H895" s="26" t="s">
        <v>5</v>
      </c>
      <c r="I895" s="24" t="s">
        <v>12</v>
      </c>
      <c r="J895" s="24" t="s">
        <v>7</v>
      </c>
      <c r="K895" s="27">
        <v>40</v>
      </c>
      <c r="L895" s="70">
        <f t="shared" si="16"/>
        <v>687.64780789521546</v>
      </c>
      <c r="M895" s="24">
        <v>45</v>
      </c>
      <c r="N895" s="43" t="s">
        <v>367</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row>
    <row r="896" spans="1:31" ht="26.45">
      <c r="A896" s="56" t="s">
        <v>56</v>
      </c>
      <c r="B896" s="24" t="s">
        <v>66</v>
      </c>
      <c r="C896" s="24" t="s">
        <v>67</v>
      </c>
      <c r="D896" s="45" t="s">
        <v>68</v>
      </c>
      <c r="E896" s="45" t="s">
        <v>69</v>
      </c>
      <c r="F896" s="58" t="s">
        <v>61</v>
      </c>
      <c r="G896" s="42" t="s">
        <v>7</v>
      </c>
      <c r="H896" s="26" t="s">
        <v>5</v>
      </c>
      <c r="I896" s="24" t="s">
        <v>9</v>
      </c>
      <c r="J896" s="24" t="s">
        <v>7</v>
      </c>
      <c r="K896" s="27">
        <v>40</v>
      </c>
      <c r="L896" s="70">
        <f t="shared" si="16"/>
        <v>756.77642350372935</v>
      </c>
      <c r="M896" s="24">
        <v>45</v>
      </c>
      <c r="N896" s="43" t="s">
        <v>368</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row>
    <row r="897" spans="1:31">
      <c r="A897" s="61" t="s">
        <v>56</v>
      </c>
      <c r="B897" s="28" t="s">
        <v>216</v>
      </c>
      <c r="C897" s="28" t="s">
        <v>217</v>
      </c>
      <c r="D897" s="45" t="s">
        <v>226</v>
      </c>
      <c r="E897" s="45" t="s">
        <v>227</v>
      </c>
      <c r="F897" s="58" t="s">
        <v>61</v>
      </c>
      <c r="G897" s="42" t="s">
        <v>10</v>
      </c>
      <c r="H897" s="26" t="s">
        <v>5</v>
      </c>
      <c r="I897" s="24" t="s">
        <v>12</v>
      </c>
      <c r="J897" s="24" t="s">
        <v>7</v>
      </c>
      <c r="K897" s="27">
        <v>60</v>
      </c>
      <c r="L897" s="70">
        <f t="shared" si="16"/>
        <v>825.905039112243</v>
      </c>
      <c r="M897" s="24">
        <v>10</v>
      </c>
      <c r="N897" s="43" t="s">
        <v>369</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row>
    <row r="898" spans="1:31" ht="52.9">
      <c r="A898" s="61" t="s">
        <v>56</v>
      </c>
      <c r="B898" s="24" t="s">
        <v>221</v>
      </c>
      <c r="C898" s="24" t="s">
        <v>222</v>
      </c>
      <c r="D898" s="24" t="s">
        <v>305</v>
      </c>
      <c r="E898" s="24" t="s">
        <v>306</v>
      </c>
      <c r="F898" s="58" t="s">
        <v>61</v>
      </c>
      <c r="G898" s="42" t="s">
        <v>10</v>
      </c>
      <c r="H898" s="26" t="s">
        <v>5</v>
      </c>
      <c r="I898" s="24" t="s">
        <v>9</v>
      </c>
      <c r="J898" s="24" t="s">
        <v>7</v>
      </c>
      <c r="K898" s="27">
        <v>60</v>
      </c>
      <c r="L898" s="70">
        <f t="shared" si="16"/>
        <v>851.3734764416954</v>
      </c>
      <c r="M898" s="24">
        <v>25</v>
      </c>
      <c r="N898" s="43" t="s">
        <v>370</v>
      </c>
      <c r="O898" s="43" t="s">
        <v>384</v>
      </c>
      <c r="P898" s="44">
        <v>0</v>
      </c>
      <c r="Q898" s="44">
        <v>0</v>
      </c>
      <c r="R898" s="24" t="s">
        <v>64</v>
      </c>
      <c r="S898" s="24" t="s">
        <v>64</v>
      </c>
      <c r="T898" s="44">
        <v>0</v>
      </c>
      <c r="U898" s="44">
        <v>0</v>
      </c>
      <c r="V898" s="24" t="s">
        <v>64</v>
      </c>
      <c r="W898" s="24" t="s">
        <v>64</v>
      </c>
      <c r="X898" s="64">
        <v>-1.67E-2</v>
      </c>
      <c r="Y898" s="40">
        <v>0</v>
      </c>
      <c r="Z898" s="24" t="s">
        <v>345</v>
      </c>
      <c r="AA898" s="24" t="s">
        <v>64</v>
      </c>
      <c r="AB898" s="44">
        <v>0</v>
      </c>
      <c r="AC898" s="44">
        <v>0</v>
      </c>
      <c r="AD898" s="24" t="s">
        <v>64</v>
      </c>
      <c r="AE898" s="24" t="s">
        <v>64</v>
      </c>
    </row>
    <row r="899" spans="1:31">
      <c r="A899" s="61" t="s">
        <v>56</v>
      </c>
      <c r="B899" s="28" t="s">
        <v>216</v>
      </c>
      <c r="C899" s="28" t="s">
        <v>217</v>
      </c>
      <c r="D899" s="45" t="s">
        <v>226</v>
      </c>
      <c r="E899" s="45" t="s">
        <v>227</v>
      </c>
      <c r="F899" s="58" t="s">
        <v>61</v>
      </c>
      <c r="G899" s="42" t="s">
        <v>10</v>
      </c>
      <c r="H899" s="26" t="s">
        <v>5</v>
      </c>
      <c r="I899" s="24" t="s">
        <v>9</v>
      </c>
      <c r="J899" s="38" t="s">
        <v>7</v>
      </c>
      <c r="K899" s="53">
        <v>60</v>
      </c>
      <c r="L899" s="70">
        <f t="shared" si="16"/>
        <v>884.11861015099146</v>
      </c>
      <c r="M899" s="24">
        <v>10</v>
      </c>
      <c r="N899" s="43" t="s">
        <v>372</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row>
    <row r="900" spans="1:31" ht="52.9">
      <c r="A900" s="61" t="s">
        <v>56</v>
      </c>
      <c r="B900" s="24" t="s">
        <v>221</v>
      </c>
      <c r="C900" s="24" t="s">
        <v>222</v>
      </c>
      <c r="D900" s="24" t="s">
        <v>305</v>
      </c>
      <c r="E900" s="24" t="s">
        <v>306</v>
      </c>
      <c r="F900" s="58" t="s">
        <v>61</v>
      </c>
      <c r="G900" s="42" t="s">
        <v>10</v>
      </c>
      <c r="H900" s="26" t="s">
        <v>5</v>
      </c>
      <c r="I900" s="24" t="s">
        <v>12</v>
      </c>
      <c r="J900" s="38" t="s">
        <v>10</v>
      </c>
      <c r="K900" s="53">
        <v>70</v>
      </c>
      <c r="L900" s="70">
        <f t="shared" si="16"/>
        <v>1444.4242313989446</v>
      </c>
      <c r="M900" s="24">
        <v>45</v>
      </c>
      <c r="N900" s="43" t="s">
        <v>373</v>
      </c>
      <c r="O900" s="43" t="s">
        <v>384</v>
      </c>
      <c r="P900" s="44">
        <v>0</v>
      </c>
      <c r="Q900" s="44">
        <v>0</v>
      </c>
      <c r="R900" s="24" t="s">
        <v>64</v>
      </c>
      <c r="S900" s="24" t="s">
        <v>64</v>
      </c>
      <c r="T900" s="44">
        <v>0</v>
      </c>
      <c r="U900" s="44">
        <v>0</v>
      </c>
      <c r="V900" s="24" t="s">
        <v>64</v>
      </c>
      <c r="W900" s="24" t="s">
        <v>64</v>
      </c>
      <c r="X900" s="64">
        <v>-1.67E-2</v>
      </c>
      <c r="Y900" s="40">
        <v>0</v>
      </c>
      <c r="Z900" s="24" t="s">
        <v>345</v>
      </c>
      <c r="AA900" s="24" t="s">
        <v>64</v>
      </c>
      <c r="AB900" s="44">
        <v>0</v>
      </c>
      <c r="AC900" s="44">
        <v>0</v>
      </c>
      <c r="AD900" s="24" t="s">
        <v>64</v>
      </c>
      <c r="AE900" s="24" t="s">
        <v>64</v>
      </c>
    </row>
    <row r="901" spans="1:31" ht="52.9">
      <c r="A901" s="61" t="s">
        <v>56</v>
      </c>
      <c r="B901" s="24" t="s">
        <v>221</v>
      </c>
      <c r="C901" s="24" t="s">
        <v>222</v>
      </c>
      <c r="D901" s="24" t="s">
        <v>305</v>
      </c>
      <c r="E901" s="24" t="s">
        <v>306</v>
      </c>
      <c r="F901" s="58" t="s">
        <v>61</v>
      </c>
      <c r="G901" s="42" t="s">
        <v>10</v>
      </c>
      <c r="H901" s="26" t="s">
        <v>5</v>
      </c>
      <c r="I901" s="24" t="s">
        <v>6</v>
      </c>
      <c r="J901" s="38" t="s">
        <v>7</v>
      </c>
      <c r="K901" s="53">
        <v>50</v>
      </c>
      <c r="L901" s="70">
        <f t="shared" si="16"/>
        <v>1750.0454793523741</v>
      </c>
      <c r="M901" s="24">
        <v>45</v>
      </c>
      <c r="N901" s="43" t="s">
        <v>374</v>
      </c>
      <c r="O901" s="43" t="s">
        <v>384</v>
      </c>
      <c r="P901" s="44">
        <v>0</v>
      </c>
      <c r="Q901" s="44">
        <v>0</v>
      </c>
      <c r="R901" s="24" t="s">
        <v>64</v>
      </c>
      <c r="S901" s="24" t="s">
        <v>64</v>
      </c>
      <c r="T901" s="44">
        <v>0</v>
      </c>
      <c r="U901" s="44">
        <v>0</v>
      </c>
      <c r="V901" s="24" t="s">
        <v>64</v>
      </c>
      <c r="W901" s="24" t="s">
        <v>64</v>
      </c>
      <c r="X901" s="64">
        <v>-1.67E-2</v>
      </c>
      <c r="Y901" s="40">
        <v>0</v>
      </c>
      <c r="Z901" s="24" t="s">
        <v>345</v>
      </c>
      <c r="AA901" s="24" t="s">
        <v>64</v>
      </c>
      <c r="AB901" s="44">
        <v>0</v>
      </c>
      <c r="AC901" s="44">
        <v>0</v>
      </c>
      <c r="AD901" s="24" t="s">
        <v>64</v>
      </c>
      <c r="AE901" s="24" t="s">
        <v>64</v>
      </c>
    </row>
    <row r="902" spans="1:31" ht="52.9">
      <c r="A902" s="61" t="s">
        <v>56</v>
      </c>
      <c r="B902" s="24" t="s">
        <v>221</v>
      </c>
      <c r="C902" s="24" t="s">
        <v>222</v>
      </c>
      <c r="D902" s="24" t="s">
        <v>305</v>
      </c>
      <c r="E902" s="24" t="s">
        <v>306</v>
      </c>
      <c r="F902" s="58" t="s">
        <v>61</v>
      </c>
      <c r="G902" s="42" t="s">
        <v>10</v>
      </c>
      <c r="H902" s="26" t="s">
        <v>5</v>
      </c>
      <c r="I902" s="24" t="s">
        <v>9</v>
      </c>
      <c r="J902" s="38" t="s">
        <v>7</v>
      </c>
      <c r="K902" s="53">
        <v>60</v>
      </c>
      <c r="L902" s="70">
        <f t="shared" si="16"/>
        <v>3107.1493541931959</v>
      </c>
      <c r="M902" s="24">
        <v>45</v>
      </c>
      <c r="N902" s="43" t="s">
        <v>375</v>
      </c>
      <c r="O902" s="43" t="s">
        <v>384</v>
      </c>
      <c r="P902" s="44">
        <v>0</v>
      </c>
      <c r="Q902" s="44">
        <v>0</v>
      </c>
      <c r="R902" s="24" t="s">
        <v>64</v>
      </c>
      <c r="S902" s="24" t="s">
        <v>64</v>
      </c>
      <c r="T902" s="44">
        <v>0</v>
      </c>
      <c r="U902" s="44">
        <v>0</v>
      </c>
      <c r="V902" s="24" t="s">
        <v>64</v>
      </c>
      <c r="W902" s="24" t="s">
        <v>64</v>
      </c>
      <c r="X902" s="64">
        <v>-1.67E-2</v>
      </c>
      <c r="Y902" s="40">
        <v>0</v>
      </c>
      <c r="Z902" s="24" t="s">
        <v>345</v>
      </c>
      <c r="AA902" s="24" t="s">
        <v>64</v>
      </c>
      <c r="AB902" s="44">
        <v>0</v>
      </c>
      <c r="AC902" s="44">
        <v>0</v>
      </c>
      <c r="AD902" s="24" t="s">
        <v>64</v>
      </c>
      <c r="AE902" s="24" t="s">
        <v>64</v>
      </c>
    </row>
    <row r="903" spans="1:31" ht="39.6" hidden="1">
      <c r="A903" s="61" t="s">
        <v>56</v>
      </c>
      <c r="B903" s="24" t="s">
        <v>221</v>
      </c>
      <c r="C903" s="24" t="s">
        <v>222</v>
      </c>
      <c r="D903" s="24" t="s">
        <v>223</v>
      </c>
      <c r="E903" s="24" t="s">
        <v>224</v>
      </c>
      <c r="F903" s="58" t="s">
        <v>61</v>
      </c>
      <c r="G903" s="42" t="s">
        <v>7</v>
      </c>
      <c r="H903" s="26" t="s">
        <v>8</v>
      </c>
      <c r="I903" s="24" t="s">
        <v>12</v>
      </c>
      <c r="J903" s="38" t="s">
        <v>10</v>
      </c>
      <c r="K903" s="53">
        <v>70</v>
      </c>
      <c r="L903" s="70">
        <f t="shared" si="16"/>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row>
    <row r="904" spans="1:31" ht="39.6" hidden="1">
      <c r="A904" s="61" t="s">
        <v>56</v>
      </c>
      <c r="B904" s="24" t="s">
        <v>221</v>
      </c>
      <c r="C904" s="24" t="s">
        <v>222</v>
      </c>
      <c r="D904" s="24" t="s">
        <v>223</v>
      </c>
      <c r="E904" s="24" t="s">
        <v>224</v>
      </c>
      <c r="F904" s="58" t="s">
        <v>61</v>
      </c>
      <c r="G904" s="42" t="s">
        <v>7</v>
      </c>
      <c r="H904" s="26" t="s">
        <v>8</v>
      </c>
      <c r="I904" s="24" t="s">
        <v>9</v>
      </c>
      <c r="J904" s="38" t="s">
        <v>10</v>
      </c>
      <c r="K904" s="53">
        <v>70</v>
      </c>
      <c r="L904" s="70">
        <f t="shared" si="16"/>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row>
    <row r="905" spans="1:31" ht="39.6" hidden="1">
      <c r="A905" s="61" t="s">
        <v>56</v>
      </c>
      <c r="B905" s="24" t="s">
        <v>221</v>
      </c>
      <c r="C905" s="24" t="s">
        <v>222</v>
      </c>
      <c r="D905" s="24" t="s">
        <v>223</v>
      </c>
      <c r="E905" s="24" t="s">
        <v>224</v>
      </c>
      <c r="F905" s="58" t="s">
        <v>61</v>
      </c>
      <c r="G905" s="42" t="s">
        <v>7</v>
      </c>
      <c r="H905" s="26" t="s">
        <v>8</v>
      </c>
      <c r="I905" s="24" t="s">
        <v>6</v>
      </c>
      <c r="J905" s="38" t="s">
        <v>10</v>
      </c>
      <c r="K905" s="53">
        <v>70</v>
      </c>
      <c r="L905" s="70">
        <f t="shared" si="16"/>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row>
    <row r="906" spans="1:31" ht="39.6" hidden="1">
      <c r="A906" s="61" t="s">
        <v>56</v>
      </c>
      <c r="B906" s="24" t="s">
        <v>221</v>
      </c>
      <c r="C906" s="24" t="s">
        <v>222</v>
      </c>
      <c r="D906" s="24" t="s">
        <v>223</v>
      </c>
      <c r="E906" s="24" t="s">
        <v>224</v>
      </c>
      <c r="F906" s="58" t="s">
        <v>61</v>
      </c>
      <c r="G906" s="42" t="s">
        <v>7</v>
      </c>
      <c r="H906" s="26" t="s">
        <v>8</v>
      </c>
      <c r="I906" s="24" t="s">
        <v>12</v>
      </c>
      <c r="J906" s="38" t="s">
        <v>10</v>
      </c>
      <c r="K906" s="53">
        <v>70</v>
      </c>
      <c r="L906" s="70">
        <f t="shared" si="16"/>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row>
    <row r="907" spans="1:31" ht="39.6" hidden="1">
      <c r="A907" s="61" t="s">
        <v>56</v>
      </c>
      <c r="B907" s="24" t="s">
        <v>221</v>
      </c>
      <c r="C907" s="24" t="s">
        <v>222</v>
      </c>
      <c r="D907" s="24" t="s">
        <v>223</v>
      </c>
      <c r="E907" s="24" t="s">
        <v>224</v>
      </c>
      <c r="F907" s="58" t="s">
        <v>61</v>
      </c>
      <c r="G907" s="42" t="s">
        <v>7</v>
      </c>
      <c r="H907" s="26" t="s">
        <v>8</v>
      </c>
      <c r="I907" s="24" t="s">
        <v>9</v>
      </c>
      <c r="J907" s="38" t="s">
        <v>10</v>
      </c>
      <c r="K907" s="53">
        <v>70</v>
      </c>
      <c r="L907" s="70">
        <f t="shared" si="16"/>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row>
    <row r="908" spans="1:31" ht="39.6" hidden="1">
      <c r="A908" s="61" t="s">
        <v>56</v>
      </c>
      <c r="B908" s="24" t="s">
        <v>221</v>
      </c>
      <c r="C908" s="24" t="s">
        <v>222</v>
      </c>
      <c r="D908" s="24" t="s">
        <v>223</v>
      </c>
      <c r="E908" s="24" t="s">
        <v>224</v>
      </c>
      <c r="F908" s="58" t="s">
        <v>61</v>
      </c>
      <c r="G908" s="42" t="s">
        <v>7</v>
      </c>
      <c r="H908" s="26" t="s">
        <v>8</v>
      </c>
      <c r="I908" s="24" t="s">
        <v>6</v>
      </c>
      <c r="J908" s="38" t="s">
        <v>10</v>
      </c>
      <c r="K908" s="53">
        <v>70</v>
      </c>
      <c r="L908" s="70">
        <f t="shared" si="16"/>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row>
    <row r="909" spans="1:31" ht="26.45" hidden="1">
      <c r="A909" s="61" t="s">
        <v>56</v>
      </c>
      <c r="B909" s="24" t="s">
        <v>221</v>
      </c>
      <c r="C909" s="24" t="s">
        <v>222</v>
      </c>
      <c r="D909" s="24" t="s">
        <v>223</v>
      </c>
      <c r="E909" s="24" t="s">
        <v>224</v>
      </c>
      <c r="F909" s="58" t="s">
        <v>61</v>
      </c>
      <c r="G909" s="42" t="s">
        <v>7</v>
      </c>
      <c r="H909" s="26" t="s">
        <v>8</v>
      </c>
      <c r="I909" s="24" t="s">
        <v>12</v>
      </c>
      <c r="J909" s="38" t="s">
        <v>10</v>
      </c>
      <c r="K909" s="53">
        <v>70</v>
      </c>
      <c r="L909" s="70">
        <f t="shared" si="16"/>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row>
    <row r="910" spans="1:31" ht="26.45" hidden="1">
      <c r="A910" s="61" t="s">
        <v>56</v>
      </c>
      <c r="B910" s="24" t="s">
        <v>221</v>
      </c>
      <c r="C910" s="24" t="s">
        <v>222</v>
      </c>
      <c r="D910" s="24" t="s">
        <v>223</v>
      </c>
      <c r="E910" s="24" t="s">
        <v>224</v>
      </c>
      <c r="F910" s="58" t="s">
        <v>61</v>
      </c>
      <c r="G910" s="42" t="s">
        <v>7</v>
      </c>
      <c r="H910" s="26" t="s">
        <v>8</v>
      </c>
      <c r="I910" s="24" t="s">
        <v>9</v>
      </c>
      <c r="J910" s="38" t="s">
        <v>10</v>
      </c>
      <c r="K910" s="53">
        <v>70</v>
      </c>
      <c r="L910" s="70">
        <f t="shared" si="16"/>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row>
    <row r="911" spans="1:31" ht="26.45" hidden="1">
      <c r="A911" s="61" t="s">
        <v>56</v>
      </c>
      <c r="B911" s="24" t="s">
        <v>221</v>
      </c>
      <c r="C911" s="24" t="s">
        <v>222</v>
      </c>
      <c r="D911" s="24" t="s">
        <v>223</v>
      </c>
      <c r="E911" s="24" t="s">
        <v>224</v>
      </c>
      <c r="F911" s="58" t="s">
        <v>61</v>
      </c>
      <c r="G911" s="42" t="s">
        <v>7</v>
      </c>
      <c r="H911" s="26" t="s">
        <v>8</v>
      </c>
      <c r="I911" s="24" t="s">
        <v>6</v>
      </c>
      <c r="J911" s="38" t="s">
        <v>10</v>
      </c>
      <c r="K911" s="53">
        <v>70</v>
      </c>
      <c r="L911" s="70">
        <f t="shared" ref="L911:L931" si="17">(($N911/2.39)/115)*1000</f>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row>
    <row r="912" spans="1:31" ht="26.45" hidden="1">
      <c r="A912" s="61" t="s">
        <v>56</v>
      </c>
      <c r="B912" s="24" t="s">
        <v>221</v>
      </c>
      <c r="C912" s="24" t="s">
        <v>222</v>
      </c>
      <c r="D912" s="24" t="s">
        <v>223</v>
      </c>
      <c r="E912" s="24" t="s">
        <v>224</v>
      </c>
      <c r="F912" s="58" t="s">
        <v>61</v>
      </c>
      <c r="G912" s="42" t="s">
        <v>7</v>
      </c>
      <c r="H912" s="26" t="s">
        <v>8</v>
      </c>
      <c r="I912" s="24" t="s">
        <v>12</v>
      </c>
      <c r="J912" s="38" t="s">
        <v>10</v>
      </c>
      <c r="K912" s="53">
        <v>70</v>
      </c>
      <c r="L912" s="70">
        <f t="shared" si="17"/>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row>
    <row r="913" spans="1:31" ht="26.45" hidden="1">
      <c r="A913" s="61" t="s">
        <v>56</v>
      </c>
      <c r="B913" s="24" t="s">
        <v>221</v>
      </c>
      <c r="C913" s="24" t="s">
        <v>222</v>
      </c>
      <c r="D913" s="24" t="s">
        <v>223</v>
      </c>
      <c r="E913" s="24" t="s">
        <v>224</v>
      </c>
      <c r="F913" s="58" t="s">
        <v>61</v>
      </c>
      <c r="G913" s="42" t="s">
        <v>7</v>
      </c>
      <c r="H913" s="26" t="s">
        <v>8</v>
      </c>
      <c r="I913" s="24" t="s">
        <v>6</v>
      </c>
      <c r="J913" s="38" t="s">
        <v>10</v>
      </c>
      <c r="K913" s="53">
        <v>70</v>
      </c>
      <c r="L913" s="70">
        <f t="shared" si="17"/>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row>
    <row r="914" spans="1:31" ht="26.45" hidden="1">
      <c r="A914" s="61" t="s">
        <v>56</v>
      </c>
      <c r="B914" s="24" t="s">
        <v>221</v>
      </c>
      <c r="C914" s="24" t="s">
        <v>222</v>
      </c>
      <c r="D914" s="24" t="s">
        <v>223</v>
      </c>
      <c r="E914" s="24" t="s">
        <v>224</v>
      </c>
      <c r="F914" s="58" t="s">
        <v>61</v>
      </c>
      <c r="G914" s="42" t="s">
        <v>7</v>
      </c>
      <c r="H914" s="26" t="s">
        <v>8</v>
      </c>
      <c r="I914" s="24" t="s">
        <v>12</v>
      </c>
      <c r="J914" s="38" t="s">
        <v>10</v>
      </c>
      <c r="K914" s="53">
        <v>70</v>
      </c>
      <c r="L914" s="70">
        <f t="shared" si="17"/>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row>
    <row r="915" spans="1:31" ht="39.6" hidden="1">
      <c r="A915" s="61" t="s">
        <v>56</v>
      </c>
      <c r="B915" s="24" t="s">
        <v>221</v>
      </c>
      <c r="C915" s="24" t="s">
        <v>222</v>
      </c>
      <c r="D915" s="24" t="s">
        <v>223</v>
      </c>
      <c r="E915" s="24" t="s">
        <v>224</v>
      </c>
      <c r="F915" s="58" t="s">
        <v>61</v>
      </c>
      <c r="G915" s="42" t="s">
        <v>7</v>
      </c>
      <c r="H915" s="26" t="s">
        <v>11</v>
      </c>
      <c r="I915" s="24" t="s">
        <v>12</v>
      </c>
      <c r="J915" s="38" t="s">
        <v>10</v>
      </c>
      <c r="K915" s="53">
        <v>70</v>
      </c>
      <c r="L915" s="70">
        <f t="shared" si="17"/>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row>
    <row r="916" spans="1:31" ht="39.6" hidden="1">
      <c r="A916" s="61" t="s">
        <v>56</v>
      </c>
      <c r="B916" s="24" t="s">
        <v>221</v>
      </c>
      <c r="C916" s="24" t="s">
        <v>222</v>
      </c>
      <c r="D916" s="24" t="s">
        <v>223</v>
      </c>
      <c r="E916" s="24" t="s">
        <v>224</v>
      </c>
      <c r="F916" s="58" t="s">
        <v>61</v>
      </c>
      <c r="G916" s="42" t="s">
        <v>7</v>
      </c>
      <c r="H916" s="26" t="s">
        <v>11</v>
      </c>
      <c r="I916" s="24" t="s">
        <v>9</v>
      </c>
      <c r="J916" s="38" t="s">
        <v>10</v>
      </c>
      <c r="K916" s="53">
        <v>70</v>
      </c>
      <c r="L916" s="70">
        <f t="shared" si="17"/>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row>
    <row r="917" spans="1:31" ht="39.6" hidden="1">
      <c r="A917" s="61" t="s">
        <v>56</v>
      </c>
      <c r="B917" s="24" t="s">
        <v>221</v>
      </c>
      <c r="C917" s="24" t="s">
        <v>222</v>
      </c>
      <c r="D917" s="24" t="s">
        <v>223</v>
      </c>
      <c r="E917" s="24" t="s">
        <v>224</v>
      </c>
      <c r="F917" s="58" t="s">
        <v>61</v>
      </c>
      <c r="G917" s="42" t="s">
        <v>7</v>
      </c>
      <c r="H917" s="26" t="s">
        <v>11</v>
      </c>
      <c r="I917" s="24" t="s">
        <v>6</v>
      </c>
      <c r="J917" s="38" t="s">
        <v>10</v>
      </c>
      <c r="K917" s="53">
        <v>70</v>
      </c>
      <c r="L917" s="70">
        <f t="shared" si="17"/>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row>
    <row r="918" spans="1:31" ht="39.6" hidden="1">
      <c r="A918" s="61" t="s">
        <v>56</v>
      </c>
      <c r="B918" s="24" t="s">
        <v>221</v>
      </c>
      <c r="C918" s="24" t="s">
        <v>222</v>
      </c>
      <c r="D918" s="24" t="s">
        <v>223</v>
      </c>
      <c r="E918" s="24" t="s">
        <v>224</v>
      </c>
      <c r="F918" s="58" t="s">
        <v>61</v>
      </c>
      <c r="G918" s="42" t="s">
        <v>7</v>
      </c>
      <c r="H918" s="26" t="s">
        <v>11</v>
      </c>
      <c r="I918" s="24" t="s">
        <v>12</v>
      </c>
      <c r="J918" s="38" t="s">
        <v>10</v>
      </c>
      <c r="K918" s="53">
        <v>70</v>
      </c>
      <c r="L918" s="70">
        <f t="shared" si="17"/>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row>
    <row r="919" spans="1:31" ht="39.6" hidden="1">
      <c r="A919" s="61" t="s">
        <v>56</v>
      </c>
      <c r="B919" s="24" t="s">
        <v>221</v>
      </c>
      <c r="C919" s="24" t="s">
        <v>222</v>
      </c>
      <c r="D919" s="24" t="s">
        <v>223</v>
      </c>
      <c r="E919" s="24" t="s">
        <v>224</v>
      </c>
      <c r="F919" s="58" t="s">
        <v>61</v>
      </c>
      <c r="G919" s="42" t="s">
        <v>7</v>
      </c>
      <c r="H919" s="26" t="s">
        <v>11</v>
      </c>
      <c r="I919" s="24" t="s">
        <v>9</v>
      </c>
      <c r="J919" s="38" t="s">
        <v>10</v>
      </c>
      <c r="K919" s="53">
        <v>70</v>
      </c>
      <c r="L919" s="70">
        <f t="shared" si="17"/>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row>
    <row r="920" spans="1:31" ht="39.6" hidden="1">
      <c r="A920" s="61" t="s">
        <v>56</v>
      </c>
      <c r="B920" s="24" t="s">
        <v>221</v>
      </c>
      <c r="C920" s="24" t="s">
        <v>222</v>
      </c>
      <c r="D920" s="24" t="s">
        <v>223</v>
      </c>
      <c r="E920" s="24" t="s">
        <v>224</v>
      </c>
      <c r="F920" s="58" t="s">
        <v>61</v>
      </c>
      <c r="G920" s="42" t="s">
        <v>7</v>
      </c>
      <c r="H920" s="26" t="s">
        <v>11</v>
      </c>
      <c r="I920" s="24" t="s">
        <v>6</v>
      </c>
      <c r="J920" s="38" t="s">
        <v>10</v>
      </c>
      <c r="K920" s="53">
        <v>70</v>
      </c>
      <c r="L920" s="70">
        <f t="shared" si="17"/>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row>
    <row r="921" spans="1:31" ht="26.45" hidden="1">
      <c r="A921" s="61" t="s">
        <v>56</v>
      </c>
      <c r="B921" s="24" t="s">
        <v>221</v>
      </c>
      <c r="C921" s="24" t="s">
        <v>222</v>
      </c>
      <c r="D921" s="24" t="s">
        <v>223</v>
      </c>
      <c r="E921" s="24" t="s">
        <v>224</v>
      </c>
      <c r="F921" s="58" t="s">
        <v>61</v>
      </c>
      <c r="G921" s="42" t="s">
        <v>7</v>
      </c>
      <c r="H921" s="26" t="s">
        <v>11</v>
      </c>
      <c r="I921" s="24" t="s">
        <v>12</v>
      </c>
      <c r="J921" s="38" t="s">
        <v>10</v>
      </c>
      <c r="K921" s="53">
        <v>70</v>
      </c>
      <c r="L921" s="70">
        <f t="shared" si="17"/>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row>
    <row r="922" spans="1:31" ht="26.45" hidden="1">
      <c r="A922" s="61" t="s">
        <v>56</v>
      </c>
      <c r="B922" s="24" t="s">
        <v>221</v>
      </c>
      <c r="C922" s="24" t="s">
        <v>222</v>
      </c>
      <c r="D922" s="24" t="s">
        <v>223</v>
      </c>
      <c r="E922" s="24" t="s">
        <v>224</v>
      </c>
      <c r="F922" s="58" t="s">
        <v>61</v>
      </c>
      <c r="G922" s="42" t="s">
        <v>7</v>
      </c>
      <c r="H922" s="26" t="s">
        <v>11</v>
      </c>
      <c r="I922" s="24" t="s">
        <v>9</v>
      </c>
      <c r="J922" s="38" t="s">
        <v>10</v>
      </c>
      <c r="K922" s="53">
        <v>70</v>
      </c>
      <c r="L922" s="70">
        <f t="shared" si="17"/>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row>
    <row r="923" spans="1:31" ht="26.45" hidden="1">
      <c r="A923" s="61" t="s">
        <v>56</v>
      </c>
      <c r="B923" s="24" t="s">
        <v>221</v>
      </c>
      <c r="C923" s="24" t="s">
        <v>222</v>
      </c>
      <c r="D923" s="24" t="s">
        <v>223</v>
      </c>
      <c r="E923" s="24" t="s">
        <v>224</v>
      </c>
      <c r="F923" s="58" t="s">
        <v>61</v>
      </c>
      <c r="G923" s="42" t="s">
        <v>7</v>
      </c>
      <c r="H923" s="26" t="s">
        <v>11</v>
      </c>
      <c r="I923" s="24" t="s">
        <v>6</v>
      </c>
      <c r="J923" s="38" t="s">
        <v>10</v>
      </c>
      <c r="K923" s="53">
        <v>70</v>
      </c>
      <c r="L923" s="70">
        <f t="shared" si="17"/>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row>
    <row r="924" spans="1:31" ht="26.45" hidden="1">
      <c r="A924" s="61" t="s">
        <v>56</v>
      </c>
      <c r="B924" s="24" t="s">
        <v>221</v>
      </c>
      <c r="C924" s="24" t="s">
        <v>222</v>
      </c>
      <c r="D924" s="24" t="s">
        <v>223</v>
      </c>
      <c r="E924" s="24" t="s">
        <v>224</v>
      </c>
      <c r="F924" s="58" t="s">
        <v>61</v>
      </c>
      <c r="G924" s="42" t="s">
        <v>7</v>
      </c>
      <c r="H924" s="26" t="s">
        <v>11</v>
      </c>
      <c r="I924" s="24" t="s">
        <v>12</v>
      </c>
      <c r="J924" s="38" t="s">
        <v>10</v>
      </c>
      <c r="K924" s="53">
        <v>70</v>
      </c>
      <c r="L924" s="70">
        <f t="shared" si="17"/>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row>
    <row r="925" spans="1:31" ht="26.45" hidden="1">
      <c r="A925" s="61" t="s">
        <v>56</v>
      </c>
      <c r="B925" s="24" t="s">
        <v>221</v>
      </c>
      <c r="C925" s="24" t="s">
        <v>222</v>
      </c>
      <c r="D925" s="24" t="s">
        <v>223</v>
      </c>
      <c r="E925" s="24" t="s">
        <v>224</v>
      </c>
      <c r="F925" s="58" t="s">
        <v>61</v>
      </c>
      <c r="G925" s="42" t="s">
        <v>7</v>
      </c>
      <c r="H925" s="26" t="s">
        <v>11</v>
      </c>
      <c r="I925" s="24" t="s">
        <v>9</v>
      </c>
      <c r="J925" s="38" t="s">
        <v>10</v>
      </c>
      <c r="K925" s="53">
        <v>70</v>
      </c>
      <c r="L925" s="70">
        <f t="shared" si="17"/>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row>
    <row r="926" spans="1:31" ht="26.45" hidden="1">
      <c r="A926" s="61" t="s">
        <v>56</v>
      </c>
      <c r="B926" s="24" t="s">
        <v>221</v>
      </c>
      <c r="C926" s="24" t="s">
        <v>222</v>
      </c>
      <c r="D926" s="24" t="s">
        <v>223</v>
      </c>
      <c r="E926" s="24" t="s">
        <v>224</v>
      </c>
      <c r="F926" s="58" t="s">
        <v>61</v>
      </c>
      <c r="G926" s="42" t="s">
        <v>7</v>
      </c>
      <c r="H926" s="26" t="s">
        <v>11</v>
      </c>
      <c r="I926" s="24" t="s">
        <v>6</v>
      </c>
      <c r="J926" s="38" t="s">
        <v>10</v>
      </c>
      <c r="K926" s="53">
        <v>70</v>
      </c>
      <c r="L926" s="70">
        <f t="shared" si="17"/>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row>
    <row r="927" spans="1:31" ht="26.45" hidden="1">
      <c r="A927" s="61" t="s">
        <v>56</v>
      </c>
      <c r="B927" s="24" t="s">
        <v>221</v>
      </c>
      <c r="C927" s="24" t="s">
        <v>222</v>
      </c>
      <c r="D927" s="24" t="s">
        <v>223</v>
      </c>
      <c r="E927" s="24" t="s">
        <v>224</v>
      </c>
      <c r="F927" s="58" t="s">
        <v>61</v>
      </c>
      <c r="G927" s="42" t="s">
        <v>7</v>
      </c>
      <c r="H927" s="26" t="s">
        <v>11</v>
      </c>
      <c r="I927" s="24" t="s">
        <v>12</v>
      </c>
      <c r="J927" s="38" t="s">
        <v>10</v>
      </c>
      <c r="K927" s="53">
        <v>70</v>
      </c>
      <c r="L927" s="70">
        <f t="shared" si="17"/>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row>
    <row r="928" spans="1:31" ht="26.45" hidden="1">
      <c r="A928" s="61" t="s">
        <v>56</v>
      </c>
      <c r="B928" s="24" t="s">
        <v>221</v>
      </c>
      <c r="C928" s="24" t="s">
        <v>222</v>
      </c>
      <c r="D928" s="24" t="s">
        <v>223</v>
      </c>
      <c r="E928" s="24" t="s">
        <v>224</v>
      </c>
      <c r="F928" s="58" t="s">
        <v>61</v>
      </c>
      <c r="G928" s="42" t="s">
        <v>7</v>
      </c>
      <c r="H928" s="26" t="s">
        <v>11</v>
      </c>
      <c r="I928" s="24" t="s">
        <v>9</v>
      </c>
      <c r="J928" s="38" t="s">
        <v>10</v>
      </c>
      <c r="K928" s="53">
        <v>70</v>
      </c>
      <c r="L928" s="70">
        <f t="shared" si="17"/>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row>
    <row r="929" spans="1:31" ht="137.1" customHeight="1">
      <c r="A929" s="61" t="s">
        <v>56</v>
      </c>
      <c r="B929" s="24" t="s">
        <v>221</v>
      </c>
      <c r="C929" s="24" t="s">
        <v>222</v>
      </c>
      <c r="D929" s="24" t="s">
        <v>305</v>
      </c>
      <c r="E929" s="24" t="s">
        <v>306</v>
      </c>
      <c r="F929" s="58" t="s">
        <v>61</v>
      </c>
      <c r="G929" s="42" t="s">
        <v>10</v>
      </c>
      <c r="H929" s="26" t="s">
        <v>5</v>
      </c>
      <c r="I929" s="24" t="s">
        <v>12</v>
      </c>
      <c r="J929" s="24" t="s">
        <v>10</v>
      </c>
      <c r="K929" s="27">
        <v>70</v>
      </c>
      <c r="L929" s="70">
        <f t="shared" si="17"/>
        <v>3107.1493541931959</v>
      </c>
      <c r="M929" s="24">
        <v>90</v>
      </c>
      <c r="N929" s="43" t="s">
        <v>375</v>
      </c>
      <c r="O929" s="43" t="s">
        <v>384</v>
      </c>
      <c r="P929" s="44">
        <v>0</v>
      </c>
      <c r="Q929" s="44">
        <v>0</v>
      </c>
      <c r="R929" s="24" t="s">
        <v>64</v>
      </c>
      <c r="S929" s="24" t="s">
        <v>64</v>
      </c>
      <c r="T929" s="44">
        <v>0</v>
      </c>
      <c r="U929" s="44">
        <v>0</v>
      </c>
      <c r="V929" s="24" t="s">
        <v>64</v>
      </c>
      <c r="W929" s="24" t="s">
        <v>64</v>
      </c>
      <c r="X929" s="64">
        <v>-1.67E-2</v>
      </c>
      <c r="Y929" s="40">
        <v>0</v>
      </c>
      <c r="Z929" s="24" t="s">
        <v>345</v>
      </c>
      <c r="AA929" s="24" t="s">
        <v>64</v>
      </c>
      <c r="AB929" s="44">
        <v>0</v>
      </c>
      <c r="AC929" s="44">
        <v>0</v>
      </c>
      <c r="AD929" s="24" t="s">
        <v>64</v>
      </c>
      <c r="AE929" s="24" t="s">
        <v>64</v>
      </c>
    </row>
    <row r="930" spans="1:31" ht="110.1" customHeight="1">
      <c r="A930" s="61" t="s">
        <v>56</v>
      </c>
      <c r="B930" s="24" t="s">
        <v>221</v>
      </c>
      <c r="C930" s="24" t="s">
        <v>222</v>
      </c>
      <c r="D930" s="24" t="s">
        <v>305</v>
      </c>
      <c r="E930" s="24" t="s">
        <v>306</v>
      </c>
      <c r="F930" s="58" t="s">
        <v>61</v>
      </c>
      <c r="G930" s="42" t="s">
        <v>10</v>
      </c>
      <c r="H930" s="26" t="s">
        <v>5</v>
      </c>
      <c r="I930" s="24" t="s">
        <v>6</v>
      </c>
      <c r="J930" s="24" t="s">
        <v>7</v>
      </c>
      <c r="K930" s="27">
        <v>50</v>
      </c>
      <c r="L930" s="70">
        <f t="shared" si="17"/>
        <v>3230.8531926505361</v>
      </c>
      <c r="M930" s="24">
        <v>90</v>
      </c>
      <c r="N930" s="43" t="s">
        <v>376</v>
      </c>
      <c r="O930" s="43" t="s">
        <v>384</v>
      </c>
      <c r="P930" s="44">
        <v>0</v>
      </c>
      <c r="Q930" s="44">
        <v>0</v>
      </c>
      <c r="R930" s="24" t="s">
        <v>64</v>
      </c>
      <c r="S930" s="24" t="s">
        <v>64</v>
      </c>
      <c r="T930" s="44">
        <v>0</v>
      </c>
      <c r="U930" s="44">
        <v>0</v>
      </c>
      <c r="V930" s="24" t="s">
        <v>64</v>
      </c>
      <c r="W930" s="24" t="s">
        <v>64</v>
      </c>
      <c r="X930" s="64">
        <v>-1.67E-2</v>
      </c>
      <c r="Y930" s="40">
        <v>0</v>
      </c>
      <c r="Z930" s="24" t="s">
        <v>345</v>
      </c>
      <c r="AA930" s="24" t="s">
        <v>64</v>
      </c>
      <c r="AB930" s="44">
        <v>0</v>
      </c>
      <c r="AC930" s="44">
        <v>0</v>
      </c>
      <c r="AD930" s="24" t="s">
        <v>64</v>
      </c>
      <c r="AE930" s="24" t="s">
        <v>64</v>
      </c>
    </row>
    <row r="931" spans="1:31" ht="110.1" customHeight="1">
      <c r="A931" s="61" t="s">
        <v>56</v>
      </c>
      <c r="B931" s="24" t="s">
        <v>221</v>
      </c>
      <c r="C931" s="24" t="s">
        <v>222</v>
      </c>
      <c r="D931" s="24" t="s">
        <v>305</v>
      </c>
      <c r="E931" s="24" t="s">
        <v>306</v>
      </c>
      <c r="F931" s="58" t="s">
        <v>61</v>
      </c>
      <c r="G931" s="42" t="s">
        <v>10</v>
      </c>
      <c r="H931" s="26" t="s">
        <v>5</v>
      </c>
      <c r="I931" s="24" t="s">
        <v>9</v>
      </c>
      <c r="J931" s="24" t="s">
        <v>7</v>
      </c>
      <c r="K931" s="27">
        <v>60</v>
      </c>
      <c r="L931" s="70">
        <f t="shared" si="17"/>
        <v>4755.3210842277604</v>
      </c>
      <c r="M931" s="24">
        <v>90</v>
      </c>
      <c r="N931" s="43" t="s">
        <v>377</v>
      </c>
      <c r="O931" s="43" t="s">
        <v>384</v>
      </c>
      <c r="P931" s="44">
        <v>0</v>
      </c>
      <c r="Q931" s="44">
        <v>0</v>
      </c>
      <c r="R931" s="24" t="s">
        <v>64</v>
      </c>
      <c r="S931" s="24" t="s">
        <v>64</v>
      </c>
      <c r="T931" s="44">
        <v>0</v>
      </c>
      <c r="U931" s="44">
        <v>0</v>
      </c>
      <c r="V931" s="24" t="s">
        <v>64</v>
      </c>
      <c r="W931" s="24" t="s">
        <v>64</v>
      </c>
      <c r="X931" s="64">
        <v>-1.67E-2</v>
      </c>
      <c r="Y931" s="40">
        <v>0</v>
      </c>
      <c r="Z931" s="24" t="s">
        <v>345</v>
      </c>
      <c r="AA931" s="24" t="s">
        <v>64</v>
      </c>
      <c r="AB931" s="44">
        <v>0</v>
      </c>
      <c r="AC931" s="44">
        <v>0</v>
      </c>
      <c r="AD931" s="24" t="s">
        <v>64</v>
      </c>
      <c r="AE931" s="24" t="s">
        <v>64</v>
      </c>
    </row>
  </sheetData>
  <autoFilter ref="A4:AE931" xr:uid="{00000000-0009-0000-0000-000003000000}">
    <filterColumn colId="7">
      <filters>
        <filter val="II"/>
      </filters>
    </filterColumn>
    <sortState xmlns:xlrd2="http://schemas.microsoft.com/office/spreadsheetml/2017/richdata2" ref="A6:AE931">
      <sortCondition ref="L4:L931"/>
    </sortState>
  </autoFilter>
  <mergeCells count="15">
    <mergeCell ref="A3:A4"/>
    <mergeCell ref="P2:S2"/>
    <mergeCell ref="T2:W2"/>
    <mergeCell ref="X2:AA2"/>
    <mergeCell ref="AB2:AE2"/>
    <mergeCell ref="P3:Q3"/>
    <mergeCell ref="R3:S3"/>
    <mergeCell ref="T3:U3"/>
    <mergeCell ref="V3:W3"/>
    <mergeCell ref="L3:N3"/>
    <mergeCell ref="H3:K3"/>
    <mergeCell ref="Z3:AA3"/>
    <mergeCell ref="AD3:AE3"/>
    <mergeCell ref="AB3:AC3"/>
    <mergeCell ref="X3:Y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List_Lookup!$E$2:$E$3</xm:f>
          </x14:formula1>
          <xm:sqref>G5:G931 J5:J931</xm:sqref>
        </x14:dataValidation>
        <x14:dataValidation type="list" allowBlank="1" showInputMessage="1" showErrorMessage="1" xr:uid="{00000000-0002-0000-0300-000001000000}">
          <x14:formula1>
            <xm:f>List_Lookup!$D$2:$D$7</xm:f>
          </x14:formula1>
          <xm:sqref>M5:M931</xm:sqref>
        </x14:dataValidation>
        <x14:dataValidation type="list" allowBlank="1" showInputMessage="1" showErrorMessage="1" xr:uid="{00000000-0002-0000-0300-000002000000}">
          <x14:formula1>
            <xm:f>List_Lookup!$A$2:$A$5</xm:f>
          </x14:formula1>
          <xm:sqref>H5:H931</xm:sqref>
        </x14:dataValidation>
        <x14:dataValidation type="list" allowBlank="1" showInputMessage="1" showErrorMessage="1" xr:uid="{00000000-0002-0000-0300-000003000000}">
          <x14:formula1>
            <xm:f>List_Lookup!$C$2:$C$4</xm:f>
          </x14:formula1>
          <xm:sqref>I5:I931</xm:sqref>
        </x14:dataValidation>
        <x14:dataValidation type="list" allowBlank="1" showInputMessage="1" showErrorMessage="1" xr:uid="{00000000-0002-0000-0300-000004000000}">
          <x14:formula1>
            <xm:f>List_Lookup!$B$2:$B$5</xm:f>
          </x14:formula1>
          <xm:sqref>K5:K931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114E-1E6B-4F91-A5B0-3A8D85E72075}">
  <dimension ref="A3:H148"/>
  <sheetViews>
    <sheetView topLeftCell="A124" zoomScale="85" zoomScaleNormal="85" workbookViewId="0">
      <selection activeCell="C148" sqref="C148"/>
    </sheetView>
  </sheetViews>
  <sheetFormatPr defaultRowHeight="14.45"/>
  <cols>
    <col min="1" max="1" width="12.28515625" bestFit="1" customWidth="1"/>
    <col min="2" max="2" width="43.140625" bestFit="1" customWidth="1"/>
    <col min="3" max="3" width="16.28515625" customWidth="1"/>
    <col min="7" max="7" width="8.7109375" style="9"/>
  </cols>
  <sheetData>
    <row r="3" spans="1:5">
      <c r="A3" s="82" t="s">
        <v>386</v>
      </c>
      <c r="B3" t="s">
        <v>387</v>
      </c>
      <c r="C3" t="s">
        <v>387</v>
      </c>
    </row>
    <row r="4" spans="1:5">
      <c r="A4" s="83" t="s">
        <v>6</v>
      </c>
      <c r="B4" s="88">
        <v>14353.281464435146</v>
      </c>
      <c r="C4">
        <v>14353.281464435146</v>
      </c>
      <c r="D4" s="87">
        <f t="shared" ref="D4:D67" si="0">C4/100</f>
        <v>143.53281464435145</v>
      </c>
    </row>
    <row r="5" spans="1:5">
      <c r="A5" s="84" t="s">
        <v>5</v>
      </c>
      <c r="B5" s="88">
        <v>8452.9743496452611</v>
      </c>
      <c r="C5">
        <v>8452.9743496452611</v>
      </c>
      <c r="D5" s="87">
        <f t="shared" si="0"/>
        <v>84.52974349645261</v>
      </c>
    </row>
    <row r="6" spans="1:5">
      <c r="A6" s="85">
        <v>50</v>
      </c>
      <c r="B6" s="88">
        <v>6428.961251591777</v>
      </c>
      <c r="C6">
        <v>6428.961251591777</v>
      </c>
      <c r="D6" s="87">
        <f t="shared" si="0"/>
        <v>64.289612515917767</v>
      </c>
    </row>
    <row r="7" spans="1:5">
      <c r="A7" s="90">
        <v>45</v>
      </c>
      <c r="B7" s="89">
        <v>2150.2637802437698</v>
      </c>
      <c r="C7">
        <v>2150.2637802437698</v>
      </c>
      <c r="D7" s="87">
        <f t="shared" si="0"/>
        <v>21.502637802437697</v>
      </c>
      <c r="E7">
        <v>22</v>
      </c>
    </row>
    <row r="8" spans="1:5">
      <c r="A8" s="90">
        <v>90</v>
      </c>
      <c r="B8" s="89">
        <v>3667.4549754411496</v>
      </c>
      <c r="C8">
        <v>3667.4549754411496</v>
      </c>
      <c r="D8" s="87">
        <f t="shared" si="0"/>
        <v>36.674549754411494</v>
      </c>
      <c r="E8">
        <v>37</v>
      </c>
    </row>
    <row r="9" spans="1:5">
      <c r="A9" s="86">
        <v>0</v>
      </c>
      <c r="B9" s="88">
        <v>0</v>
      </c>
      <c r="C9">
        <v>0</v>
      </c>
      <c r="D9" s="87">
        <f t="shared" si="0"/>
        <v>0</v>
      </c>
    </row>
    <row r="10" spans="1:5">
      <c r="A10" s="90">
        <v>10</v>
      </c>
      <c r="B10" s="89">
        <v>69.128615608513741</v>
      </c>
      <c r="C10">
        <v>69.128615608513741</v>
      </c>
      <c r="D10" s="87">
        <f t="shared" si="0"/>
        <v>0.69128615608513744</v>
      </c>
      <c r="E10">
        <v>1</v>
      </c>
    </row>
    <row r="11" spans="1:5">
      <c r="A11" s="90">
        <v>25</v>
      </c>
      <c r="B11" s="89">
        <v>542.1138802983445</v>
      </c>
      <c r="C11">
        <v>542.1138802983445</v>
      </c>
      <c r="D11" s="87">
        <f t="shared" si="0"/>
        <v>5.4211388029834451</v>
      </c>
      <c r="E11">
        <v>5</v>
      </c>
    </row>
    <row r="12" spans="1:5">
      <c r="A12" s="90">
        <v>2.5</v>
      </c>
      <c r="B12" s="89">
        <v>0</v>
      </c>
      <c r="C12">
        <v>0</v>
      </c>
      <c r="D12" s="87">
        <f t="shared" si="0"/>
        <v>0</v>
      </c>
    </row>
    <row r="13" spans="1:5">
      <c r="A13" s="85">
        <v>60</v>
      </c>
      <c r="B13" s="88">
        <v>662.17937056576307</v>
      </c>
      <c r="C13">
        <v>662.17937056576307</v>
      </c>
      <c r="D13" s="87">
        <f t="shared" si="0"/>
        <v>6.6217937056576304</v>
      </c>
    </row>
    <row r="14" spans="1:5">
      <c r="A14" s="90">
        <v>45</v>
      </c>
      <c r="B14" s="89">
        <v>90.958704748044383</v>
      </c>
      <c r="C14">
        <v>90.958704748044383</v>
      </c>
      <c r="D14" s="87">
        <f t="shared" si="0"/>
        <v>0.90958704748044383</v>
      </c>
    </row>
    <row r="15" spans="1:5">
      <c r="A15" s="90">
        <v>90</v>
      </c>
      <c r="B15" s="89">
        <v>109.15044569765327</v>
      </c>
      <c r="C15">
        <v>109.15044569765327</v>
      </c>
      <c r="D15" s="87">
        <f t="shared" si="0"/>
        <v>1.0915044569765326</v>
      </c>
    </row>
    <row r="16" spans="1:5">
      <c r="A16" s="86">
        <v>0</v>
      </c>
      <c r="B16" s="88">
        <v>0</v>
      </c>
      <c r="C16">
        <v>0</v>
      </c>
      <c r="D16" s="87">
        <f t="shared" si="0"/>
        <v>0</v>
      </c>
    </row>
    <row r="17" spans="1:4">
      <c r="A17" s="90">
        <v>10</v>
      </c>
      <c r="B17" s="89">
        <v>294.70620338366382</v>
      </c>
      <c r="C17">
        <v>294.70620338366382</v>
      </c>
      <c r="D17" s="87">
        <f t="shared" si="0"/>
        <v>2.9470620338366382</v>
      </c>
    </row>
    <row r="18" spans="1:4">
      <c r="A18" s="90">
        <v>25</v>
      </c>
      <c r="B18" s="89">
        <v>167.36401673640165</v>
      </c>
      <c r="C18">
        <v>167.36401673640165</v>
      </c>
      <c r="D18" s="87">
        <f t="shared" si="0"/>
        <v>1.6736401673640164</v>
      </c>
    </row>
    <row r="19" spans="1:4">
      <c r="A19" s="90">
        <v>2.5</v>
      </c>
      <c r="B19" s="89">
        <v>0</v>
      </c>
      <c r="C19">
        <v>0</v>
      </c>
      <c r="D19" s="87">
        <f t="shared" si="0"/>
        <v>0</v>
      </c>
    </row>
    <row r="20" spans="1:4">
      <c r="A20" s="85">
        <v>70</v>
      </c>
      <c r="B20" s="88">
        <v>294.70620338366382</v>
      </c>
      <c r="C20">
        <v>294.70620338366382</v>
      </c>
      <c r="D20" s="87">
        <f t="shared" si="0"/>
        <v>2.9470620338366382</v>
      </c>
    </row>
    <row r="21" spans="1:4">
      <c r="A21" s="90">
        <v>45</v>
      </c>
      <c r="B21" s="89">
        <v>90.958704748044383</v>
      </c>
      <c r="C21">
        <v>90.958704748044383</v>
      </c>
      <c r="D21" s="87">
        <f t="shared" si="0"/>
        <v>0.90958704748044383</v>
      </c>
    </row>
    <row r="22" spans="1:4">
      <c r="A22" s="90">
        <v>90</v>
      </c>
      <c r="B22" s="89">
        <v>101.8737493178097</v>
      </c>
      <c r="C22">
        <v>101.8737493178097</v>
      </c>
      <c r="D22" s="87">
        <f t="shared" si="0"/>
        <v>1.018737493178097</v>
      </c>
    </row>
    <row r="23" spans="1:4">
      <c r="A23" s="86">
        <v>0</v>
      </c>
      <c r="B23" s="88">
        <v>0</v>
      </c>
      <c r="C23">
        <v>0</v>
      </c>
      <c r="D23" s="87">
        <f t="shared" si="0"/>
        <v>0</v>
      </c>
    </row>
    <row r="24" spans="1:4">
      <c r="A24" s="90">
        <v>10</v>
      </c>
      <c r="B24" s="89">
        <v>58.213571038748412</v>
      </c>
      <c r="C24">
        <v>58.213571038748412</v>
      </c>
      <c r="D24" s="87">
        <f t="shared" si="0"/>
        <v>0.58213571038748413</v>
      </c>
    </row>
    <row r="25" spans="1:4">
      <c r="A25" s="90">
        <v>25</v>
      </c>
      <c r="B25" s="89">
        <v>43.660178279061306</v>
      </c>
      <c r="C25">
        <v>43.660178279061306</v>
      </c>
      <c r="D25" s="87">
        <f t="shared" si="0"/>
        <v>0.43660178279061307</v>
      </c>
    </row>
    <row r="26" spans="1:4">
      <c r="A26" s="90">
        <v>2.5</v>
      </c>
      <c r="B26" s="89">
        <v>0</v>
      </c>
      <c r="C26">
        <v>0</v>
      </c>
      <c r="D26" s="87">
        <f t="shared" si="0"/>
        <v>0</v>
      </c>
    </row>
    <row r="27" spans="1:4">
      <c r="A27" s="85">
        <v>40</v>
      </c>
      <c r="B27" s="88">
        <v>1067.1275241040569</v>
      </c>
      <c r="C27">
        <v>1067.1275241040569</v>
      </c>
      <c r="D27" s="87">
        <f t="shared" si="0"/>
        <v>10.671275241040568</v>
      </c>
    </row>
    <row r="28" spans="1:4">
      <c r="A28" s="90">
        <v>45</v>
      </c>
      <c r="B28" s="89">
        <v>418.41004184100416</v>
      </c>
      <c r="C28">
        <v>418.41004184100416</v>
      </c>
      <c r="D28" s="87">
        <f t="shared" si="0"/>
        <v>4.1841004184100417</v>
      </c>
    </row>
    <row r="29" spans="1:4">
      <c r="A29" s="90">
        <v>90</v>
      </c>
      <c r="B29" s="89">
        <v>332.1811897398581</v>
      </c>
      <c r="C29">
        <v>332.1811897398581</v>
      </c>
      <c r="D29" s="87">
        <f t="shared" si="0"/>
        <v>3.3218118973985811</v>
      </c>
    </row>
    <row r="30" spans="1:4">
      <c r="A30" s="86">
        <v>0</v>
      </c>
      <c r="B30" s="88">
        <v>0</v>
      </c>
      <c r="C30">
        <v>0</v>
      </c>
      <c r="D30" s="87">
        <f t="shared" si="0"/>
        <v>0</v>
      </c>
    </row>
    <row r="31" spans="1:4">
      <c r="A31" s="90">
        <v>10</v>
      </c>
      <c r="B31" s="89">
        <v>171.00236492632345</v>
      </c>
      <c r="C31">
        <v>171.00236492632345</v>
      </c>
      <c r="D31" s="87">
        <f t="shared" si="0"/>
        <v>1.7100236492632346</v>
      </c>
    </row>
    <row r="32" spans="1:4">
      <c r="A32" s="90">
        <v>25</v>
      </c>
      <c r="B32" s="89">
        <v>61.851919228670177</v>
      </c>
      <c r="C32">
        <v>61.851919228670177</v>
      </c>
      <c r="D32" s="87">
        <f t="shared" si="0"/>
        <v>0.61851919228670171</v>
      </c>
    </row>
    <row r="33" spans="1:4">
      <c r="A33" s="90">
        <v>2.5</v>
      </c>
      <c r="B33" s="89">
        <v>83.682008368200826</v>
      </c>
      <c r="C33">
        <v>83.682008368200826</v>
      </c>
      <c r="D33" s="87">
        <f t="shared" si="0"/>
        <v>0.83682008368200822</v>
      </c>
    </row>
    <row r="34" spans="1:4">
      <c r="A34" s="84" t="s">
        <v>8</v>
      </c>
      <c r="B34" s="88">
        <v>3401.8555575768605</v>
      </c>
      <c r="C34">
        <v>3401.8555575768605</v>
      </c>
      <c r="D34" s="87">
        <f t="shared" si="0"/>
        <v>34.018555575768602</v>
      </c>
    </row>
    <row r="35" spans="1:4">
      <c r="A35" s="85">
        <v>70</v>
      </c>
      <c r="B35" s="88">
        <v>3401.8555575768605</v>
      </c>
      <c r="C35">
        <v>3401.8555575768605</v>
      </c>
      <c r="D35" s="87">
        <f t="shared" si="0"/>
        <v>34.018555575768602</v>
      </c>
    </row>
    <row r="36" spans="1:4">
      <c r="A36" s="90">
        <v>45</v>
      </c>
      <c r="B36" s="89">
        <v>640.34928142623244</v>
      </c>
      <c r="C36">
        <v>640.34928142623244</v>
      </c>
      <c r="D36" s="87">
        <f t="shared" si="0"/>
        <v>6.4034928142623242</v>
      </c>
    </row>
    <row r="37" spans="1:4">
      <c r="A37" s="90">
        <v>90</v>
      </c>
      <c r="B37" s="89">
        <v>2335.8195379297804</v>
      </c>
      <c r="C37">
        <v>2335.8195379297804</v>
      </c>
      <c r="D37" s="87">
        <f t="shared" si="0"/>
        <v>23.358195379297804</v>
      </c>
    </row>
    <row r="38" spans="1:4">
      <c r="A38" s="90">
        <v>10</v>
      </c>
      <c r="B38" s="89">
        <v>189.19410587593231</v>
      </c>
      <c r="C38">
        <v>189.19410587593231</v>
      </c>
      <c r="D38" s="87">
        <f t="shared" si="0"/>
        <v>1.8919410587593231</v>
      </c>
    </row>
    <row r="39" spans="1:4">
      <c r="A39" s="90">
        <v>25</v>
      </c>
      <c r="B39" s="89">
        <v>167.36401673640165</v>
      </c>
      <c r="C39">
        <v>167.36401673640165</v>
      </c>
      <c r="D39" s="87">
        <f t="shared" si="0"/>
        <v>1.6736401673640164</v>
      </c>
    </row>
    <row r="40" spans="1:4">
      <c r="A40" s="90">
        <v>2.5</v>
      </c>
      <c r="B40" s="89">
        <v>69.128615608513726</v>
      </c>
      <c r="C40">
        <v>69.128615608513726</v>
      </c>
      <c r="D40" s="87">
        <f t="shared" si="0"/>
        <v>0.69128615608513722</v>
      </c>
    </row>
    <row r="41" spans="1:4">
      <c r="A41" s="84" t="s">
        <v>11</v>
      </c>
      <c r="B41" s="88">
        <v>789.52155721302506</v>
      </c>
      <c r="C41">
        <v>789.52155721302506</v>
      </c>
      <c r="D41" s="87">
        <f t="shared" si="0"/>
        <v>7.895215572130251</v>
      </c>
    </row>
    <row r="42" spans="1:4">
      <c r="A42" s="85">
        <v>70</v>
      </c>
      <c r="B42" s="88">
        <v>789.52155721302506</v>
      </c>
      <c r="C42">
        <v>789.52155721302506</v>
      </c>
      <c r="D42" s="87">
        <f t="shared" si="0"/>
        <v>7.895215572130251</v>
      </c>
    </row>
    <row r="43" spans="1:4">
      <c r="A43" s="90">
        <v>45</v>
      </c>
      <c r="B43" s="89">
        <v>272.87611424413313</v>
      </c>
      <c r="C43">
        <v>272.87611424413313</v>
      </c>
      <c r="D43" s="87">
        <f t="shared" si="0"/>
        <v>2.7287611424413312</v>
      </c>
    </row>
    <row r="44" spans="1:4">
      <c r="A44" s="90">
        <v>90</v>
      </c>
      <c r="B44" s="89">
        <v>320.17464071311616</v>
      </c>
      <c r="C44">
        <v>320.17464071311616</v>
      </c>
      <c r="D44" s="87">
        <f t="shared" si="0"/>
        <v>3.2017464071311617</v>
      </c>
    </row>
    <row r="45" spans="1:4">
      <c r="A45" s="90">
        <v>10</v>
      </c>
      <c r="B45" s="89">
        <v>40.021830089139527</v>
      </c>
      <c r="C45">
        <v>40.021830089139527</v>
      </c>
      <c r="D45" s="87">
        <f t="shared" si="0"/>
        <v>0.40021830089139526</v>
      </c>
    </row>
    <row r="46" spans="1:4">
      <c r="A46" s="90">
        <v>25</v>
      </c>
      <c r="B46" s="89">
        <v>130.98053483718391</v>
      </c>
      <c r="C46">
        <v>130.98053483718391</v>
      </c>
      <c r="D46" s="87">
        <f t="shared" si="0"/>
        <v>1.309805348371839</v>
      </c>
    </row>
    <row r="47" spans="1:4">
      <c r="A47" s="90">
        <v>2.5</v>
      </c>
      <c r="B47" s="89">
        <v>25.468437329452424</v>
      </c>
      <c r="C47">
        <v>25.468437329452424</v>
      </c>
      <c r="D47" s="87">
        <f t="shared" si="0"/>
        <v>0.25468437329452426</v>
      </c>
    </row>
    <row r="48" spans="1:4">
      <c r="A48" s="84" t="s">
        <v>13</v>
      </c>
      <c r="B48" s="88">
        <v>1708.9299999999998</v>
      </c>
      <c r="C48">
        <v>1708.9299999999998</v>
      </c>
      <c r="D48" s="87">
        <f t="shared" si="0"/>
        <v>17.089299999999998</v>
      </c>
    </row>
    <row r="49" spans="1:4">
      <c r="A49" s="85">
        <v>70</v>
      </c>
      <c r="B49" s="88">
        <v>1708.9299999999998</v>
      </c>
      <c r="C49">
        <v>1708.9299999999998</v>
      </c>
      <c r="D49" s="87">
        <f t="shared" si="0"/>
        <v>17.089299999999998</v>
      </c>
    </row>
    <row r="50" spans="1:4">
      <c r="A50" s="90">
        <v>0</v>
      </c>
      <c r="B50" s="89">
        <v>1708.9299999999998</v>
      </c>
      <c r="C50">
        <v>1708.9299999999998</v>
      </c>
      <c r="D50" s="87">
        <f t="shared" si="0"/>
        <v>17.089299999999998</v>
      </c>
    </row>
    <row r="51" spans="1:4">
      <c r="A51" s="83" t="s">
        <v>12</v>
      </c>
      <c r="B51" s="88">
        <v>22719.032848826631</v>
      </c>
      <c r="C51">
        <v>22719.032848826631</v>
      </c>
      <c r="D51" s="87">
        <f t="shared" si="0"/>
        <v>227.19032848826632</v>
      </c>
    </row>
    <row r="52" spans="1:4">
      <c r="A52" s="84" t="s">
        <v>5</v>
      </c>
      <c r="B52" s="88">
        <v>9772.6032381298883</v>
      </c>
      <c r="C52">
        <v>9772.6032381298883</v>
      </c>
      <c r="D52" s="87">
        <f t="shared" si="0"/>
        <v>97.726032381298879</v>
      </c>
    </row>
    <row r="53" spans="1:4">
      <c r="A53" s="85">
        <v>50</v>
      </c>
      <c r="B53" s="88">
        <v>1306.1670001819173</v>
      </c>
      <c r="C53">
        <v>1306.1670001819173</v>
      </c>
      <c r="D53" s="87">
        <f t="shared" si="0"/>
        <v>13.061670001819174</v>
      </c>
    </row>
    <row r="54" spans="1:4">
      <c r="A54" s="90">
        <v>45</v>
      </c>
      <c r="B54" s="89">
        <v>167.36401673640165</v>
      </c>
      <c r="C54">
        <v>167.36401673640165</v>
      </c>
      <c r="D54" s="87">
        <f t="shared" si="0"/>
        <v>1.6736401673640164</v>
      </c>
    </row>
    <row r="55" spans="1:4">
      <c r="A55" s="90">
        <v>90</v>
      </c>
      <c r="B55" s="89">
        <v>694.92450427505901</v>
      </c>
      <c r="C55">
        <v>694.92450427505901</v>
      </c>
      <c r="D55" s="87">
        <f t="shared" si="0"/>
        <v>6.9492450427505901</v>
      </c>
    </row>
    <row r="56" spans="1:4">
      <c r="A56" s="86">
        <v>0</v>
      </c>
      <c r="B56" s="88">
        <v>0</v>
      </c>
      <c r="C56">
        <v>0</v>
      </c>
      <c r="D56" s="87">
        <f t="shared" si="0"/>
        <v>0</v>
      </c>
    </row>
    <row r="57" spans="1:4">
      <c r="A57" s="90">
        <v>10</v>
      </c>
      <c r="B57" s="89">
        <v>43.660178279061306</v>
      </c>
      <c r="C57">
        <v>43.660178279061306</v>
      </c>
      <c r="D57" s="87">
        <f t="shared" si="0"/>
        <v>0.43660178279061307</v>
      </c>
    </row>
    <row r="58" spans="1:4">
      <c r="A58" s="90">
        <v>25</v>
      </c>
      <c r="B58" s="89">
        <v>36.383481899217756</v>
      </c>
      <c r="C58">
        <v>36.383481899217756</v>
      </c>
      <c r="D58" s="87">
        <f t="shared" si="0"/>
        <v>0.36383481899217757</v>
      </c>
    </row>
    <row r="59" spans="1:4">
      <c r="A59" s="90">
        <v>2.5</v>
      </c>
      <c r="B59" s="89">
        <v>363.83481899217753</v>
      </c>
      <c r="C59">
        <v>363.83481899217753</v>
      </c>
      <c r="D59" s="87">
        <f t="shared" si="0"/>
        <v>3.6383481899217753</v>
      </c>
    </row>
    <row r="60" spans="1:4">
      <c r="A60" s="85">
        <v>60</v>
      </c>
      <c r="B60" s="88">
        <v>1848.2808804802617</v>
      </c>
      <c r="C60">
        <v>1848.2808804802617</v>
      </c>
      <c r="D60" s="87">
        <f t="shared" si="0"/>
        <v>18.482808804802616</v>
      </c>
    </row>
    <row r="61" spans="1:4">
      <c r="A61" s="90">
        <v>45</v>
      </c>
      <c r="B61" s="89">
        <v>225.57758777515005</v>
      </c>
      <c r="C61">
        <v>225.57758777515005</v>
      </c>
      <c r="D61" s="87">
        <f t="shared" si="0"/>
        <v>2.2557758777515007</v>
      </c>
    </row>
    <row r="62" spans="1:4">
      <c r="A62" s="90">
        <v>90</v>
      </c>
      <c r="B62" s="89">
        <v>301.98289976350736</v>
      </c>
      <c r="C62">
        <v>301.98289976350736</v>
      </c>
      <c r="D62" s="87">
        <f t="shared" si="0"/>
        <v>3.0198289976350736</v>
      </c>
    </row>
    <row r="63" spans="1:4">
      <c r="A63" s="86">
        <v>0</v>
      </c>
      <c r="B63" s="88">
        <v>0</v>
      </c>
      <c r="C63">
        <v>0</v>
      </c>
      <c r="D63" s="87">
        <f t="shared" si="0"/>
        <v>0</v>
      </c>
    </row>
    <row r="64" spans="1:4">
      <c r="A64" s="90">
        <v>10</v>
      </c>
      <c r="B64" s="89">
        <v>825.905039112243</v>
      </c>
      <c r="C64">
        <v>825.905039112243</v>
      </c>
      <c r="D64" s="87">
        <f t="shared" si="0"/>
        <v>8.2590503911224307</v>
      </c>
    </row>
    <row r="65" spans="1:4">
      <c r="A65" s="90">
        <v>25</v>
      </c>
      <c r="B65" s="89">
        <v>494.81535382936141</v>
      </c>
      <c r="C65">
        <v>494.81535382936141</v>
      </c>
      <c r="D65" s="87">
        <f t="shared" si="0"/>
        <v>4.9481535382936137</v>
      </c>
    </row>
    <row r="66" spans="1:4">
      <c r="A66" s="90">
        <v>2.5</v>
      </c>
      <c r="B66" s="89">
        <v>0</v>
      </c>
      <c r="C66">
        <v>0</v>
      </c>
      <c r="D66" s="87">
        <f t="shared" si="0"/>
        <v>0</v>
      </c>
    </row>
    <row r="67" spans="1:4">
      <c r="A67" s="85">
        <v>70</v>
      </c>
      <c r="B67" s="88">
        <v>4919.0467527742394</v>
      </c>
      <c r="C67">
        <v>4919.0467527742394</v>
      </c>
      <c r="D67" s="87">
        <f t="shared" si="0"/>
        <v>49.190467527742392</v>
      </c>
    </row>
    <row r="68" spans="1:4">
      <c r="A68" s="90">
        <v>45</v>
      </c>
      <c r="B68" s="89">
        <v>1517.19119519738</v>
      </c>
      <c r="C68">
        <v>1517.19119519738</v>
      </c>
      <c r="D68" s="87">
        <f t="shared" ref="D68:D131" si="1">C68/100</f>
        <v>15.171911951973801</v>
      </c>
    </row>
    <row r="69" spans="1:4">
      <c r="A69" s="90">
        <v>90</v>
      </c>
      <c r="B69" s="89">
        <v>3194.4697107513184</v>
      </c>
      <c r="C69">
        <v>3194.4697107513184</v>
      </c>
      <c r="D69" s="87">
        <f t="shared" si="1"/>
        <v>31.944697107513186</v>
      </c>
    </row>
    <row r="70" spans="1:4">
      <c r="A70" s="86">
        <v>0</v>
      </c>
      <c r="B70" s="88">
        <v>0</v>
      </c>
      <c r="C70">
        <v>0</v>
      </c>
      <c r="D70" s="87">
        <f t="shared" si="1"/>
        <v>0</v>
      </c>
    </row>
    <row r="71" spans="1:4">
      <c r="A71" s="90">
        <v>10</v>
      </c>
      <c r="B71" s="89">
        <v>0</v>
      </c>
      <c r="C71">
        <v>0</v>
      </c>
      <c r="D71" s="87">
        <f t="shared" si="1"/>
        <v>0</v>
      </c>
    </row>
    <row r="72" spans="1:4">
      <c r="A72" s="90">
        <v>25</v>
      </c>
      <c r="B72" s="89">
        <v>207.38584682554117</v>
      </c>
      <c r="C72">
        <v>207.38584682554117</v>
      </c>
      <c r="D72" s="87">
        <f t="shared" si="1"/>
        <v>2.0738584682554118</v>
      </c>
    </row>
    <row r="73" spans="1:4">
      <c r="A73" s="90">
        <v>2.5</v>
      </c>
      <c r="B73" s="89">
        <v>0</v>
      </c>
      <c r="C73">
        <v>0</v>
      </c>
      <c r="D73" s="87">
        <f t="shared" si="1"/>
        <v>0</v>
      </c>
    </row>
    <row r="74" spans="1:4">
      <c r="A74" s="85">
        <v>40</v>
      </c>
      <c r="B74" s="88">
        <v>1699.1086046934693</v>
      </c>
      <c r="C74">
        <v>1699.1086046934693</v>
      </c>
      <c r="D74" s="87">
        <f t="shared" si="1"/>
        <v>16.991086046934694</v>
      </c>
    </row>
    <row r="75" spans="1:4">
      <c r="A75" s="90">
        <v>45</v>
      </c>
      <c r="B75" s="89">
        <v>873.20356558122603</v>
      </c>
      <c r="C75">
        <v>873.20356558122603</v>
      </c>
      <c r="D75" s="87">
        <f t="shared" si="1"/>
        <v>8.7320356558122612</v>
      </c>
    </row>
    <row r="76" spans="1:4">
      <c r="A76" s="90">
        <v>90</v>
      </c>
      <c r="B76" s="89">
        <v>574.85901400764055</v>
      </c>
      <c r="C76">
        <v>574.85901400764055</v>
      </c>
      <c r="D76" s="87">
        <f t="shared" si="1"/>
        <v>5.7485901400764057</v>
      </c>
    </row>
    <row r="77" spans="1:4">
      <c r="A77" s="86">
        <v>0</v>
      </c>
      <c r="B77" s="88">
        <v>0</v>
      </c>
      <c r="C77">
        <v>0</v>
      </c>
      <c r="D77" s="87">
        <f t="shared" si="1"/>
        <v>0</v>
      </c>
    </row>
    <row r="78" spans="1:4">
      <c r="A78" s="90">
        <v>10</v>
      </c>
      <c r="B78" s="89">
        <v>25.468437329452428</v>
      </c>
      <c r="C78">
        <v>25.468437329452428</v>
      </c>
      <c r="D78" s="87">
        <f t="shared" si="1"/>
        <v>0.25468437329452426</v>
      </c>
    </row>
    <row r="79" spans="1:4">
      <c r="A79" s="90">
        <v>25</v>
      </c>
      <c r="B79" s="89">
        <v>116.42714207749682</v>
      </c>
      <c r="C79">
        <v>116.42714207749682</v>
      </c>
      <c r="D79" s="87">
        <f t="shared" si="1"/>
        <v>1.1642714207749683</v>
      </c>
    </row>
    <row r="80" spans="1:4">
      <c r="A80" s="90">
        <v>2.5</v>
      </c>
      <c r="B80" s="89">
        <v>109.15044569765327</v>
      </c>
      <c r="C80">
        <v>109.15044569765327</v>
      </c>
      <c r="D80" s="87">
        <f t="shared" si="1"/>
        <v>1.0915044569765326</v>
      </c>
    </row>
    <row r="81" spans="1:4">
      <c r="A81" s="84" t="s">
        <v>8</v>
      </c>
      <c r="B81" s="88">
        <v>9255.2301255230122</v>
      </c>
      <c r="C81">
        <v>9255.2301255230122</v>
      </c>
      <c r="D81" s="87">
        <f t="shared" si="1"/>
        <v>92.55230125523012</v>
      </c>
    </row>
    <row r="82" spans="1:4">
      <c r="A82" s="85">
        <v>70</v>
      </c>
      <c r="B82" s="88">
        <v>9255.2301255230122</v>
      </c>
      <c r="C82">
        <v>9255.2301255230122</v>
      </c>
      <c r="D82" s="87">
        <f t="shared" si="1"/>
        <v>92.55230125523012</v>
      </c>
    </row>
    <row r="83" spans="1:4">
      <c r="A83" s="90">
        <v>45</v>
      </c>
      <c r="B83" s="89">
        <v>305.62124795342913</v>
      </c>
      <c r="C83">
        <v>305.62124795342913</v>
      </c>
      <c r="D83" s="87">
        <f t="shared" si="1"/>
        <v>3.0562124795342913</v>
      </c>
    </row>
    <row r="84" spans="1:4">
      <c r="A84" s="90">
        <v>90</v>
      </c>
      <c r="B84" s="89">
        <v>8833.1817354920859</v>
      </c>
      <c r="C84">
        <v>8833.1817354920859</v>
      </c>
      <c r="D84" s="87">
        <f t="shared" si="1"/>
        <v>88.331817354920858</v>
      </c>
    </row>
    <row r="85" spans="1:4">
      <c r="A85" s="90">
        <v>10</v>
      </c>
      <c r="B85" s="89">
        <v>29.106785519374203</v>
      </c>
      <c r="C85">
        <v>29.106785519374203</v>
      </c>
      <c r="D85" s="87">
        <f t="shared" si="1"/>
        <v>0.29106785519374201</v>
      </c>
    </row>
    <row r="86" spans="1:4">
      <c r="A86" s="90">
        <v>25</v>
      </c>
      <c r="B86" s="89">
        <v>87.320356558122612</v>
      </c>
      <c r="C86">
        <v>87.320356558122612</v>
      </c>
      <c r="D86" s="87">
        <f t="shared" si="1"/>
        <v>0.87320356558122614</v>
      </c>
    </row>
    <row r="87" spans="1:4">
      <c r="A87" s="90">
        <v>2.5</v>
      </c>
      <c r="B87" s="89">
        <v>0</v>
      </c>
      <c r="C87">
        <v>0</v>
      </c>
      <c r="D87" s="87">
        <f t="shared" si="1"/>
        <v>0</v>
      </c>
    </row>
    <row r="88" spans="1:4">
      <c r="A88" s="84" t="s">
        <v>11</v>
      </c>
      <c r="B88" s="88">
        <v>3547.3894851737318</v>
      </c>
      <c r="C88">
        <v>3547.3894851737318</v>
      </c>
      <c r="D88" s="87">
        <f t="shared" si="1"/>
        <v>35.47389485173732</v>
      </c>
    </row>
    <row r="89" spans="1:4">
      <c r="A89" s="85">
        <v>70</v>
      </c>
      <c r="B89" s="88">
        <v>3547.3894851737318</v>
      </c>
      <c r="C89">
        <v>3547.3894851737318</v>
      </c>
      <c r="D89" s="87">
        <f t="shared" si="1"/>
        <v>35.47389485173732</v>
      </c>
    </row>
    <row r="90" spans="1:4">
      <c r="A90" s="90">
        <v>45</v>
      </c>
      <c r="B90" s="89">
        <v>47.298526468983077</v>
      </c>
      <c r="C90">
        <v>47.298526468983077</v>
      </c>
      <c r="D90" s="87">
        <f t="shared" si="1"/>
        <v>0.47298526468983076</v>
      </c>
    </row>
    <row r="91" spans="1:4">
      <c r="A91" s="90">
        <v>90</v>
      </c>
      <c r="B91" s="89">
        <v>3470.9841731853739</v>
      </c>
      <c r="C91">
        <v>3470.9841731853739</v>
      </c>
      <c r="D91" s="87">
        <f t="shared" si="1"/>
        <v>34.709841731853743</v>
      </c>
    </row>
    <row r="92" spans="1:4">
      <c r="A92" s="90">
        <v>10</v>
      </c>
      <c r="B92" s="89">
        <v>3.6383481899217753</v>
      </c>
      <c r="C92">
        <v>3.6383481899217753</v>
      </c>
      <c r="D92" s="87">
        <f t="shared" si="1"/>
        <v>3.6383481899217751E-2</v>
      </c>
    </row>
    <row r="93" spans="1:4">
      <c r="A93" s="90">
        <v>25</v>
      </c>
      <c r="B93" s="89">
        <v>21.830089139530653</v>
      </c>
      <c r="C93">
        <v>21.830089139530653</v>
      </c>
      <c r="D93" s="87">
        <f t="shared" si="1"/>
        <v>0.21830089139530653</v>
      </c>
    </row>
    <row r="94" spans="1:4">
      <c r="A94" s="90">
        <v>2.5</v>
      </c>
      <c r="B94" s="89">
        <v>3.6383481899217753</v>
      </c>
      <c r="C94">
        <v>3.6383481899217753</v>
      </c>
      <c r="D94" s="87">
        <f t="shared" si="1"/>
        <v>3.6383481899217751E-2</v>
      </c>
    </row>
    <row r="95" spans="1:4">
      <c r="A95" s="84" t="s">
        <v>13</v>
      </c>
      <c r="B95" s="88">
        <v>143.80999999999997</v>
      </c>
      <c r="C95">
        <v>143.80999999999997</v>
      </c>
      <c r="D95" s="87">
        <f t="shared" si="1"/>
        <v>1.4380999999999997</v>
      </c>
    </row>
    <row r="96" spans="1:4">
      <c r="A96" s="85">
        <v>70</v>
      </c>
      <c r="B96" s="88">
        <v>143.80999999999997</v>
      </c>
      <c r="C96">
        <v>143.80999999999997</v>
      </c>
      <c r="D96" s="87">
        <f t="shared" si="1"/>
        <v>1.4380999999999997</v>
      </c>
    </row>
    <row r="97" spans="1:4">
      <c r="A97" s="90">
        <v>0</v>
      </c>
      <c r="B97" s="89">
        <v>143.80999999999997</v>
      </c>
      <c r="C97">
        <v>143.80999999999997</v>
      </c>
      <c r="D97" s="87">
        <f t="shared" si="1"/>
        <v>1.4380999999999997</v>
      </c>
    </row>
    <row r="98" spans="1:4">
      <c r="A98" s="83" t="s">
        <v>9</v>
      </c>
      <c r="B98" s="88">
        <v>22119.495009641629</v>
      </c>
      <c r="C98">
        <v>22119.495009641629</v>
      </c>
      <c r="D98" s="87">
        <f t="shared" si="1"/>
        <v>221.19495009641628</v>
      </c>
    </row>
    <row r="99" spans="1:4">
      <c r="A99" s="84" t="s">
        <v>5</v>
      </c>
      <c r="B99" s="88">
        <v>15062.761506276154</v>
      </c>
      <c r="C99">
        <v>15062.761506276154</v>
      </c>
      <c r="D99" s="87">
        <f t="shared" si="1"/>
        <v>150.62761506276155</v>
      </c>
    </row>
    <row r="100" spans="1:4">
      <c r="A100" s="85">
        <v>50</v>
      </c>
      <c r="B100" s="88">
        <v>1539.0212843369109</v>
      </c>
      <c r="C100">
        <v>1539.0212843369109</v>
      </c>
      <c r="D100" s="87">
        <f t="shared" si="1"/>
        <v>15.390212843369108</v>
      </c>
    </row>
    <row r="101" spans="1:4">
      <c r="A101" s="90">
        <v>45</v>
      </c>
      <c r="B101" s="89">
        <v>483.9003092595961</v>
      </c>
      <c r="C101">
        <v>483.9003092595961</v>
      </c>
      <c r="D101" s="87">
        <f t="shared" si="1"/>
        <v>4.8390030925959611</v>
      </c>
    </row>
    <row r="102" spans="1:4">
      <c r="A102" s="90">
        <v>90</v>
      </c>
      <c r="B102" s="89">
        <v>793.15990540294695</v>
      </c>
      <c r="C102">
        <v>793.15990540294695</v>
      </c>
      <c r="D102" s="87">
        <f t="shared" si="1"/>
        <v>7.9315990540294692</v>
      </c>
    </row>
    <row r="103" spans="1:4">
      <c r="A103" s="86">
        <v>0</v>
      </c>
      <c r="B103" s="88">
        <v>0</v>
      </c>
      <c r="C103">
        <v>0</v>
      </c>
      <c r="D103" s="87">
        <f t="shared" si="1"/>
        <v>0</v>
      </c>
    </row>
    <row r="104" spans="1:4">
      <c r="A104" s="90">
        <v>10</v>
      </c>
      <c r="B104" s="89">
        <v>94.597052937966154</v>
      </c>
      <c r="C104">
        <v>94.597052937966154</v>
      </c>
      <c r="D104" s="87">
        <f t="shared" si="1"/>
        <v>0.94597052937966153</v>
      </c>
    </row>
    <row r="105" spans="1:4">
      <c r="A105" s="90">
        <v>25</v>
      </c>
      <c r="B105" s="89">
        <v>112.78879388757504</v>
      </c>
      <c r="C105">
        <v>112.78879388757504</v>
      </c>
      <c r="D105" s="87">
        <f t="shared" si="1"/>
        <v>1.1278879388757503</v>
      </c>
    </row>
    <row r="106" spans="1:4">
      <c r="A106" s="90">
        <v>2.5</v>
      </c>
      <c r="B106" s="89">
        <v>54.575222848826634</v>
      </c>
      <c r="C106">
        <v>54.575222848826634</v>
      </c>
      <c r="D106" s="87">
        <f t="shared" si="1"/>
        <v>0.54575222848826632</v>
      </c>
    </row>
    <row r="107" spans="1:4">
      <c r="A107" s="85">
        <v>60</v>
      </c>
      <c r="B107" s="88">
        <v>10704.020374749864</v>
      </c>
      <c r="C107">
        <v>10704.020374749864</v>
      </c>
      <c r="D107" s="87">
        <f t="shared" si="1"/>
        <v>107.04020374749864</v>
      </c>
    </row>
    <row r="108" spans="1:4">
      <c r="A108" s="90">
        <v>45</v>
      </c>
      <c r="B108" s="89">
        <v>3358.1953792977984</v>
      </c>
      <c r="C108">
        <v>3358.1953792977984</v>
      </c>
      <c r="D108" s="87">
        <f t="shared" si="1"/>
        <v>33.581953792977984</v>
      </c>
    </row>
    <row r="109" spans="1:4">
      <c r="A109" s="90">
        <v>90</v>
      </c>
      <c r="B109" s="89">
        <v>5053.6656358013461</v>
      </c>
      <c r="C109">
        <v>5053.6656358013461</v>
      </c>
      <c r="D109" s="87">
        <f t="shared" si="1"/>
        <v>50.53665635801346</v>
      </c>
    </row>
    <row r="110" spans="1:4">
      <c r="A110" s="86">
        <v>0</v>
      </c>
      <c r="B110" s="88">
        <v>0</v>
      </c>
      <c r="C110">
        <v>0</v>
      </c>
      <c r="D110" s="87">
        <f t="shared" si="1"/>
        <v>0</v>
      </c>
    </row>
    <row r="111" spans="1:4">
      <c r="A111" s="90">
        <v>10</v>
      </c>
      <c r="B111" s="89">
        <v>884.11861015099146</v>
      </c>
      <c r="C111">
        <v>884.11861015099146</v>
      </c>
      <c r="D111" s="87">
        <f t="shared" si="1"/>
        <v>8.8411861015099138</v>
      </c>
    </row>
    <row r="112" spans="1:4">
      <c r="A112" s="90">
        <v>25</v>
      </c>
      <c r="B112" s="89">
        <v>1408.0407494997271</v>
      </c>
      <c r="C112">
        <v>1408.0407494997271</v>
      </c>
      <c r="D112" s="87">
        <f t="shared" si="1"/>
        <v>14.080407494997271</v>
      </c>
    </row>
    <row r="113" spans="1:4">
      <c r="A113" s="90">
        <v>2.5</v>
      </c>
      <c r="B113" s="89">
        <v>0</v>
      </c>
      <c r="C113">
        <v>0</v>
      </c>
      <c r="D113" s="87">
        <f t="shared" si="1"/>
        <v>0</v>
      </c>
    </row>
    <row r="114" spans="1:4">
      <c r="A114" s="85">
        <v>70</v>
      </c>
      <c r="B114" s="88">
        <v>400.2183008913953</v>
      </c>
      <c r="C114">
        <v>400.2183008913953</v>
      </c>
      <c r="D114" s="87">
        <f t="shared" si="1"/>
        <v>4.0021830089139527</v>
      </c>
    </row>
    <row r="115" spans="1:4">
      <c r="A115" s="90">
        <v>45</v>
      </c>
      <c r="B115" s="89">
        <v>152.81062397671457</v>
      </c>
      <c r="C115">
        <v>152.81062397671457</v>
      </c>
      <c r="D115" s="87">
        <f t="shared" si="1"/>
        <v>1.5281062397671457</v>
      </c>
    </row>
    <row r="116" spans="1:4">
      <c r="A116" s="90">
        <v>90</v>
      </c>
      <c r="B116" s="89">
        <v>207.38584682554119</v>
      </c>
      <c r="C116">
        <v>207.38584682554119</v>
      </c>
      <c r="D116" s="87">
        <f t="shared" si="1"/>
        <v>2.0738584682554118</v>
      </c>
    </row>
    <row r="117" spans="1:4">
      <c r="A117" s="86">
        <v>0</v>
      </c>
      <c r="B117" s="88">
        <v>0</v>
      </c>
      <c r="C117">
        <v>0</v>
      </c>
      <c r="D117" s="87">
        <f t="shared" si="1"/>
        <v>0</v>
      </c>
    </row>
    <row r="118" spans="1:4">
      <c r="A118" s="90">
        <v>10</v>
      </c>
      <c r="B118" s="89">
        <v>32.745133709295978</v>
      </c>
      <c r="C118">
        <v>32.745133709295978</v>
      </c>
      <c r="D118" s="87">
        <f t="shared" si="1"/>
        <v>0.32745133709295976</v>
      </c>
    </row>
    <row r="119" spans="1:4">
      <c r="A119" s="90">
        <v>25</v>
      </c>
      <c r="B119" s="89">
        <v>7.2766963798435507</v>
      </c>
      <c r="C119">
        <v>7.2766963798435507</v>
      </c>
      <c r="D119" s="87">
        <f t="shared" si="1"/>
        <v>7.2766963798435502E-2</v>
      </c>
    </row>
    <row r="120" spans="1:4">
      <c r="A120" s="90">
        <v>2.5</v>
      </c>
      <c r="B120" s="89">
        <v>0</v>
      </c>
      <c r="C120">
        <v>0</v>
      </c>
      <c r="D120" s="87">
        <f t="shared" si="1"/>
        <v>0</v>
      </c>
    </row>
    <row r="121" spans="1:4">
      <c r="A121" s="85">
        <v>40</v>
      </c>
      <c r="B121" s="88">
        <v>2419.5015462979809</v>
      </c>
      <c r="C121">
        <v>2419.5015462979809</v>
      </c>
      <c r="D121" s="87">
        <f t="shared" si="1"/>
        <v>24.195015462979811</v>
      </c>
    </row>
    <row r="122" spans="1:4">
      <c r="A122" s="90">
        <v>45</v>
      </c>
      <c r="B122" s="89">
        <v>1087.866108786611</v>
      </c>
      <c r="C122">
        <v>1087.866108786611</v>
      </c>
      <c r="D122" s="87">
        <f t="shared" si="1"/>
        <v>10.87866108786611</v>
      </c>
    </row>
    <row r="123" spans="1:4">
      <c r="A123" s="90">
        <v>90</v>
      </c>
      <c r="B123" s="89">
        <v>625.79588866654535</v>
      </c>
      <c r="C123">
        <v>625.79588866654535</v>
      </c>
      <c r="D123" s="87">
        <f t="shared" si="1"/>
        <v>6.2579588866654534</v>
      </c>
    </row>
    <row r="124" spans="1:4">
      <c r="A124" s="86">
        <v>0</v>
      </c>
      <c r="B124" s="88">
        <v>0</v>
      </c>
      <c r="C124">
        <v>0</v>
      </c>
      <c r="D124" s="87">
        <f t="shared" si="1"/>
        <v>0</v>
      </c>
    </row>
    <row r="125" spans="1:4">
      <c r="A125" s="90">
        <v>10</v>
      </c>
      <c r="B125" s="89">
        <v>123.70383845734035</v>
      </c>
      <c r="C125">
        <v>123.70383845734035</v>
      </c>
      <c r="D125" s="87">
        <f t="shared" si="1"/>
        <v>1.2370383845734034</v>
      </c>
    </row>
    <row r="126" spans="1:4">
      <c r="A126" s="90">
        <v>25</v>
      </c>
      <c r="B126" s="89">
        <v>411.13334546116056</v>
      </c>
      <c r="C126">
        <v>411.13334546116056</v>
      </c>
      <c r="D126" s="87">
        <f t="shared" si="1"/>
        <v>4.1113334546116054</v>
      </c>
    </row>
    <row r="127" spans="1:4">
      <c r="A127" s="90">
        <v>2.5</v>
      </c>
      <c r="B127" s="89">
        <v>171.00236492632345</v>
      </c>
      <c r="C127">
        <v>171.00236492632345</v>
      </c>
      <c r="D127" s="87">
        <f t="shared" si="1"/>
        <v>1.7100236492632346</v>
      </c>
    </row>
    <row r="128" spans="1:4">
      <c r="A128" s="84" t="s">
        <v>8</v>
      </c>
      <c r="B128" s="88">
        <v>4614.1531744587955</v>
      </c>
      <c r="C128">
        <v>4614.1531744587955</v>
      </c>
      <c r="D128" s="87">
        <f t="shared" si="1"/>
        <v>46.141531744587958</v>
      </c>
    </row>
    <row r="129" spans="1:8">
      <c r="A129" s="85">
        <v>70</v>
      </c>
      <c r="B129" s="88">
        <v>4614.1531744587955</v>
      </c>
      <c r="C129">
        <v>4614.1531744587955</v>
      </c>
      <c r="D129" s="87">
        <f t="shared" si="1"/>
        <v>46.141531744587958</v>
      </c>
    </row>
    <row r="130" spans="1:8">
      <c r="A130" s="90">
        <v>45</v>
      </c>
      <c r="B130" s="89">
        <v>978.7156630889574</v>
      </c>
      <c r="C130">
        <v>978.7156630889574</v>
      </c>
      <c r="D130" s="87">
        <f t="shared" si="1"/>
        <v>9.7871566308895748</v>
      </c>
    </row>
    <row r="131" spans="1:8">
      <c r="A131" s="90">
        <v>90</v>
      </c>
      <c r="B131" s="89">
        <v>3078.7702383118071</v>
      </c>
      <c r="C131">
        <v>3078.7702383118071</v>
      </c>
      <c r="D131" s="87">
        <f t="shared" si="1"/>
        <v>30.78770238311807</v>
      </c>
    </row>
    <row r="132" spans="1:8">
      <c r="A132" s="90">
        <v>10</v>
      </c>
      <c r="B132" s="89">
        <v>127.34218664726212</v>
      </c>
      <c r="C132">
        <v>127.34218664726212</v>
      </c>
      <c r="D132" s="87">
        <f t="shared" ref="D132:D144" si="2">C132/100</f>
        <v>1.2734218664726213</v>
      </c>
    </row>
    <row r="133" spans="1:8">
      <c r="A133" s="90">
        <v>25</v>
      </c>
      <c r="B133" s="89">
        <v>269.23776605421136</v>
      </c>
      <c r="C133">
        <v>269.23776605421136</v>
      </c>
      <c r="D133" s="87">
        <f t="shared" si="2"/>
        <v>2.6923776605421135</v>
      </c>
    </row>
    <row r="134" spans="1:8">
      <c r="A134" s="90">
        <v>2.5</v>
      </c>
      <c r="B134" s="89">
        <v>160.08732035655811</v>
      </c>
      <c r="C134">
        <v>160.08732035655811</v>
      </c>
      <c r="D134" s="87">
        <f t="shared" si="2"/>
        <v>1.600873203565581</v>
      </c>
    </row>
    <row r="135" spans="1:8">
      <c r="A135" s="84" t="s">
        <v>11</v>
      </c>
      <c r="B135" s="88">
        <v>1549.9363289066762</v>
      </c>
      <c r="C135">
        <v>1549.9363289066762</v>
      </c>
      <c r="D135" s="87">
        <f t="shared" si="2"/>
        <v>15.499363289066762</v>
      </c>
    </row>
    <row r="136" spans="1:8">
      <c r="A136" s="85">
        <v>70</v>
      </c>
      <c r="B136" s="88">
        <v>1549.9363289066762</v>
      </c>
      <c r="C136">
        <v>1549.9363289066762</v>
      </c>
      <c r="D136" s="87">
        <f t="shared" si="2"/>
        <v>15.499363289066762</v>
      </c>
    </row>
    <row r="137" spans="1:8">
      <c r="A137" s="90">
        <v>45</v>
      </c>
      <c r="B137" s="89">
        <v>611.24249590685827</v>
      </c>
      <c r="C137">
        <v>611.24249590685827</v>
      </c>
      <c r="D137" s="87">
        <f t="shared" si="2"/>
        <v>6.1124249590685826</v>
      </c>
    </row>
    <row r="138" spans="1:8">
      <c r="A138" s="90">
        <v>90</v>
      </c>
      <c r="B138" s="89">
        <v>727.66963798435506</v>
      </c>
      <c r="C138">
        <v>727.66963798435506</v>
      </c>
      <c r="D138" s="87">
        <f t="shared" si="2"/>
        <v>7.2766963798435507</v>
      </c>
    </row>
    <row r="139" spans="1:8">
      <c r="A139" s="90">
        <v>10</v>
      </c>
      <c r="B139" s="89">
        <v>29.106785519374199</v>
      </c>
      <c r="C139">
        <v>29.106785519374199</v>
      </c>
      <c r="D139" s="87">
        <f>C139/100</f>
        <v>0.29106785519374201</v>
      </c>
    </row>
    <row r="140" spans="1:8">
      <c r="A140" s="90">
        <v>25</v>
      </c>
      <c r="B140" s="89">
        <v>181.91740949608877</v>
      </c>
      <c r="C140">
        <v>181.91740949608877</v>
      </c>
      <c r="D140" s="87">
        <f t="shared" si="2"/>
        <v>1.8191740949608877</v>
      </c>
    </row>
    <row r="141" spans="1:8">
      <c r="A141" s="90">
        <v>2.5</v>
      </c>
      <c r="B141" s="89">
        <v>0</v>
      </c>
      <c r="C141">
        <v>0</v>
      </c>
      <c r="D141" s="87">
        <f t="shared" si="2"/>
        <v>0</v>
      </c>
    </row>
    <row r="142" spans="1:8">
      <c r="A142" s="84" t="s">
        <v>13</v>
      </c>
      <c r="B142" s="88">
        <v>892.64400000000001</v>
      </c>
      <c r="C142">
        <v>892.64400000000001</v>
      </c>
      <c r="D142" s="87">
        <f t="shared" si="2"/>
        <v>8.9264399999999995</v>
      </c>
    </row>
    <row r="143" spans="1:8">
      <c r="A143" s="85">
        <v>70</v>
      </c>
      <c r="B143" s="88">
        <v>892.64400000000001</v>
      </c>
      <c r="C143">
        <v>892.64400000000001</v>
      </c>
      <c r="D143" s="87">
        <f t="shared" si="2"/>
        <v>8.9264399999999995</v>
      </c>
      <c r="G143" s="9">
        <v>1000</v>
      </c>
      <c r="H143">
        <f>G143/100</f>
        <v>10</v>
      </c>
    </row>
    <row r="144" spans="1:8">
      <c r="A144" s="86">
        <v>0</v>
      </c>
      <c r="B144" s="89">
        <v>892.64400000000001</v>
      </c>
      <c r="C144">
        <v>892.64400000000001</v>
      </c>
      <c r="D144" s="87">
        <f t="shared" si="2"/>
        <v>8.9264399999999995</v>
      </c>
    </row>
    <row r="145" spans="1:4">
      <c r="A145" s="83" t="s">
        <v>388</v>
      </c>
      <c r="B145" s="87">
        <v>59191.809322903406</v>
      </c>
      <c r="C145">
        <v>59191.809322903406</v>
      </c>
      <c r="D145" s="87">
        <f>C145/100</f>
        <v>591.91809322903407</v>
      </c>
    </row>
    <row r="148" spans="1:4">
      <c r="B148" t="s">
        <v>389</v>
      </c>
      <c r="C148" t="s">
        <v>390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93FE-D805-4D1C-80CC-4E5B9A7434EF}">
  <dimension ref="D4:H52"/>
  <sheetViews>
    <sheetView zoomScale="70" zoomScaleNormal="70" workbookViewId="0">
      <selection activeCell="Q31" sqref="Q31"/>
    </sheetView>
  </sheetViews>
  <sheetFormatPr defaultRowHeight="14.45"/>
  <sheetData>
    <row r="4" spans="7:7">
      <c r="G4">
        <v>5</v>
      </c>
    </row>
    <row r="6" spans="7:7">
      <c r="G6">
        <v>5</v>
      </c>
    </row>
    <row r="11" spans="7:7">
      <c r="G11">
        <v>5</v>
      </c>
    </row>
    <row r="15" spans="7:7">
      <c r="G15">
        <v>5</v>
      </c>
    </row>
    <row r="18" spans="7:7">
      <c r="G18">
        <v>5</v>
      </c>
    </row>
    <row r="22" spans="7:7">
      <c r="G22">
        <v>5</v>
      </c>
    </row>
    <row r="25" spans="7:7">
      <c r="G25">
        <v>5</v>
      </c>
    </row>
    <row r="27" spans="7:7">
      <c r="G27">
        <v>5</v>
      </c>
    </row>
    <row r="32" spans="7:7">
      <c r="G32">
        <v>6</v>
      </c>
    </row>
    <row r="38" spans="7:7">
      <c r="G38">
        <v>3</v>
      </c>
    </row>
    <row r="40" spans="7:7">
      <c r="G40">
        <v>5</v>
      </c>
    </row>
    <row r="41" spans="7:7">
      <c r="G41">
        <v>5</v>
      </c>
    </row>
    <row r="42" spans="7:7">
      <c r="G42">
        <v>5</v>
      </c>
    </row>
    <row r="44" spans="7:7">
      <c r="G44">
        <v>5</v>
      </c>
    </row>
    <row r="45" spans="7:7">
      <c r="G45">
        <v>5</v>
      </c>
    </row>
    <row r="46" spans="7:7">
      <c r="G46">
        <v>5</v>
      </c>
    </row>
    <row r="48" spans="7:7">
      <c r="G48">
        <v>5</v>
      </c>
    </row>
    <row r="49" spans="4:8">
      <c r="G49">
        <v>5</v>
      </c>
    </row>
    <row r="50" spans="4:8">
      <c r="G50">
        <v>5</v>
      </c>
    </row>
    <row r="51" spans="4:8">
      <c r="D51" t="s">
        <v>391</v>
      </c>
    </row>
    <row r="52" spans="4:8">
      <c r="G52">
        <v>94</v>
      </c>
      <c r="H52" t="s">
        <v>392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13" ma:contentTypeDescription="Create a new document." ma:contentTypeScope="" ma:versionID="95cf135b4850cc43fba587bec4af9a77">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ce0d8560e603ae960639cd72cac0bd08"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2B8B7D-89AB-4374-80BA-70C591A11EAF}"/>
</file>

<file path=customXml/itemProps2.xml><?xml version="1.0" encoding="utf-8"?>
<ds:datastoreItem xmlns:ds="http://schemas.openxmlformats.org/officeDocument/2006/customXml" ds:itemID="{49BE15D6-24C0-4C8F-9A4E-6DAAEA98549B}"/>
</file>

<file path=customXml/itemProps3.xml><?xml version="1.0" encoding="utf-8"?>
<ds:datastoreItem xmlns:ds="http://schemas.openxmlformats.org/officeDocument/2006/customXml" ds:itemID="{4130628F-86D4-4759-9ED7-A11EA337C3EF}"/>
</file>

<file path=docProps/app.xml><?xml version="1.0" encoding="utf-8"?>
<Properties xmlns="http://schemas.openxmlformats.org/officeDocument/2006/extended-properties" xmlns:vt="http://schemas.openxmlformats.org/officeDocument/2006/docPropsVTypes">
  <Application>Microsoft Excel Online</Application>
  <Manager/>
  <Company>Parsons Brinckerhoff</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
  <cp:revision/>
  <dcterms:created xsi:type="dcterms:W3CDTF">2019-03-12T13:48:52Z</dcterms:created>
  <dcterms:modified xsi:type="dcterms:W3CDTF">2020-07-06T10:51:47Z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