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08"/>
  <workbookPr/>
  <mc:AlternateContent xmlns:mc="http://schemas.openxmlformats.org/markup-compatibility/2006">
    <mc:Choice Requires="x15">
      <x15ac:absPath xmlns:x15ac="http://schemas.microsoft.com/office/spreadsheetml/2010/11/ac" url="/Users/sans/Downloads/"/>
    </mc:Choice>
  </mc:AlternateContent>
  <xr:revisionPtr revIDLastSave="0" documentId="13_ncr:1_{8E436733-F893-6442-986D-DAC30217AB50}" xr6:coauthVersionLast="47" xr6:coauthVersionMax="47" xr10:uidLastSave="{00000000-0000-0000-0000-000000000000}"/>
  <bookViews>
    <workbookView xWindow="0" yWindow="0" windowWidth="57600" windowHeight="32400" activeTab="2" xr2:uid="{00000000-000D-0000-FFFF-FFFF00000000}"/>
  </bookViews>
  <sheets>
    <sheet name="Index" sheetId="4" r:id="rId1"/>
    <sheet name="Vulnerability Report" sheetId="2" r:id="rId2"/>
    <sheet name="Evidence" sheetId="12" r:id="rId3"/>
  </sheets>
  <definedNames>
    <definedName name="_xlnm._FilterDatabase" localSheetId="1" hidden="1">'Vulnerability Report'!$A$1:$J$19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2" i="4" l="1"/>
  <c r="F21" i="4"/>
  <c r="F20" i="4"/>
  <c r="F19" i="4"/>
  <c r="F23" i="4" l="1"/>
</calcChain>
</file>

<file path=xl/sharedStrings.xml><?xml version="1.0" encoding="utf-8"?>
<sst xmlns="http://schemas.openxmlformats.org/spreadsheetml/2006/main" count="166" uniqueCount="77">
  <si>
    <t>Auditor Name</t>
  </si>
  <si>
    <t>Application Name</t>
  </si>
  <si>
    <t>URL</t>
  </si>
  <si>
    <t>Assessment Date</t>
  </si>
  <si>
    <t>APPLICATION INFORMATION</t>
  </si>
  <si>
    <t>S. No.</t>
  </si>
  <si>
    <t>Information</t>
  </si>
  <si>
    <t>Details</t>
  </si>
  <si>
    <t>OS</t>
  </si>
  <si>
    <t>IP Address</t>
  </si>
  <si>
    <t>Language</t>
  </si>
  <si>
    <t>Server</t>
  </si>
  <si>
    <t>Port</t>
  </si>
  <si>
    <t xml:space="preserve">SUMMARY OF VULNERABILITY </t>
  </si>
  <si>
    <t>Risk Level</t>
  </si>
  <si>
    <t>Count</t>
  </si>
  <si>
    <t>HIGH</t>
  </si>
  <si>
    <t>MEDIUM</t>
  </si>
  <si>
    <t>LOW</t>
  </si>
  <si>
    <t>INFO</t>
  </si>
  <si>
    <t>Total</t>
  </si>
  <si>
    <t>Vulnerability Name</t>
  </si>
  <si>
    <t>Affected URL</t>
  </si>
  <si>
    <t>Stage - I</t>
  </si>
  <si>
    <t>Stage- II</t>
  </si>
  <si>
    <t>Description</t>
  </si>
  <si>
    <t>Recommendation</t>
  </si>
  <si>
    <t>OPEN</t>
  </si>
  <si>
    <t>Uma bharathi.k</t>
  </si>
  <si>
    <t>Unused Port and Services</t>
  </si>
  <si>
    <t>Missing Security Headers</t>
  </si>
  <si>
    <t>HTML / iFrame Injection</t>
  </si>
  <si>
    <t>Stored Cross Site Scripting</t>
  </si>
  <si>
    <t>Action Spoofing (Clickjacking)</t>
  </si>
  <si>
    <t>Missing Session Expiration</t>
  </si>
  <si>
    <t>Nginx outdated version</t>
  </si>
  <si>
    <t>User Enumeration</t>
  </si>
  <si>
    <t>Insufficient Antiautomation</t>
  </si>
  <si>
    <t>Unused Ports/Services</t>
  </si>
  <si>
    <t>Improper Input Validation</t>
  </si>
  <si>
    <t>Cross domain scripts include</t>
  </si>
  <si>
    <t>Server Version Disclosure</t>
  </si>
  <si>
    <t>Insufficient Logging and Monitoring</t>
  </si>
  <si>
    <t>Authenticated Pages access through forceful Browsing</t>
  </si>
  <si>
    <t>https://stg.upag.gov.in/create-role</t>
  </si>
  <si>
    <t>ETag Header Information Disclosure Weakness</t>
  </si>
  <si>
    <t>CLOSE</t>
  </si>
  <si>
    <t>https://stg.upag.gov.in/auth/sign-in</t>
  </si>
  <si>
    <t>Business Logic Flaw - Validation on Email address field</t>
  </si>
  <si>
    <t>https://stg.upag.gov.in/user-management</t>
  </si>
  <si>
    <t>https://stg.upag.gov.in/</t>
  </si>
  <si>
    <t>Stage - II Audit Report</t>
  </si>
  <si>
    <t xml:space="preserve">UPAG </t>
  </si>
  <si>
    <t>Ubantu</t>
  </si>
  <si>
    <t xml:space="preserve"> 34.93.80.98</t>
  </si>
  <si>
    <t xml:space="preserve"> Nginix 1.18.0</t>
  </si>
  <si>
    <t>Step-1: Accessed the application and Logged in with Admin credentials, observed the logged-in time.</t>
  </si>
  <si>
    <t>Step 2: It was observed that the session did not get expired even after 1 hours of inactivity</t>
  </si>
  <si>
    <t xml:space="preserve">Step 1: accessed the url by using admin credentials and created new user as shown below. </t>
  </si>
  <si>
    <t xml:space="preserve">Step 2: New user has been added successfully without validating the input as shown below. </t>
  </si>
  <si>
    <t xml:space="preserve">The most common web application security weakness is the failure to properly validate input coming from the client or from the environment before using it. </t>
  </si>
  <si>
    <t>unknown</t>
  </si>
  <si>
    <t>BLF-Improper validation of user ID's during user creation</t>
  </si>
  <si>
    <t>The best approach is known as whitelisting, ex. accepting only known good value. Rather than accept or reject input, another option is to change the user in_x0002_put into an acceptable format through sanitation. sani_x0002_tize all the pages of the applica_x0002_tion</t>
  </si>
  <si>
    <t>Stage-III</t>
  </si>
  <si>
    <t xml:space="preserve">Step 2: Intercepted the request and changed role name as shown below. </t>
  </si>
  <si>
    <t xml:space="preserve">Step 3: Inplace of role name and role desc added xss tags and set request. </t>
  </si>
  <si>
    <t xml:space="preserve">Step 5: New user canbe created by using xss tag as shown below. </t>
  </si>
  <si>
    <t xml:space="preserve">Step 6: Without validating input new user has been created successfully. </t>
  </si>
  <si>
    <t xml:space="preserve">Step 4: Without validating the input fileds new user role has been successfully created and displayed as shown below. </t>
  </si>
  <si>
    <t>17-10-2023 to 18-10-2023</t>
  </si>
  <si>
    <t xml:space="preserve">Even though the sever version is not disclosed after the patch, server name is exposed in response header. This information can enable the attacker to plan specific exploitation against the mentioned server. </t>
  </si>
  <si>
    <t xml:space="preserve">It is recommended to use a generic name for the server in header or remove the server name from being exposed in the response headers. </t>
  </si>
  <si>
    <t>Client remarks</t>
  </si>
  <si>
    <t xml:space="preserve">With reference to the telephonic discussion with the developer, it was confirmed that a fix was implemented and the session time out has been fixed to 35 mins. </t>
  </si>
  <si>
    <t xml:space="preserve">Application is missing implementation of Automatic Session Termination after certain period of user inactivity. Lack of such a feature possess a security threat as the session that has been left idle by a user can be used by an attacker in his/her absence.
During the assessment, it was observed that the implementation of session time out after 35 mins was not proper and the session was still valid after 35 mins. </t>
  </si>
  <si>
    <t>Session should be expire after 20 minutes (ideally) of user inactivity. 
Automatic Session Expiration Implementation- 
1.Idle Timeout All sessions should implement an idle or inactivity timeout. 
2.Absolute Timeout All sessions should implement an absolute timeout, regardless of session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</si>
</sst>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8"/>
      <color theme="1"/>
      <name val="Candara"/>
      <family val="2"/>
    </font>
    <font>
      <sz val="14"/>
      <color theme="1"/>
      <name val="Candara"/>
      <family val="2"/>
    </font>
    <font>
      <b/>
      <sz val="14"/>
      <color theme="1"/>
      <name val="Candara"/>
      <family val="2"/>
    </font>
    <font>
      <b/>
      <sz val="14"/>
      <color theme="1"/>
      <name val="Calibri"/>
      <family val="2"/>
      <scheme val="minor"/>
    </font>
    <font>
      <sz val="12"/>
      <color theme="1"/>
      <name val="Calibri"/>
      <family val="2"/>
      <scheme val="minor"/>
    </font>
    <font>
      <sz val="28"/>
      <color theme="1"/>
      <name val="Candara"/>
      <family val="2"/>
    </font>
    <font>
      <b/>
      <sz val="11"/>
      <color theme="1"/>
      <name val="Candara"/>
      <family val="2"/>
    </font>
    <font>
      <sz val="12"/>
      <color theme="1"/>
      <name val="Candara"/>
      <family val="2"/>
    </font>
    <font>
      <sz val="11"/>
      <color theme="1"/>
      <name val="Candara"/>
      <family val="2"/>
    </font>
    <font>
      <u/>
      <sz val="11"/>
      <color theme="10"/>
      <name val="Calibri"/>
      <family val="2"/>
      <scheme val="minor"/>
    </font>
    <font>
      <sz val="8"/>
      <name val="Calibri"/>
      <family val="2"/>
      <scheme val="minor"/>
    </font>
    <font>
      <sz val="14"/>
      <color theme="1"/>
      <name val="Calibri"/>
      <family val="2"/>
      <scheme val="minor"/>
    </font>
    <font>
      <sz val="12"/>
      <color rgb="FF000000"/>
      <name val="Calibri Light"/>
      <family val="2"/>
      <scheme val="major"/>
    </font>
  </fonts>
  <fills count="6">
    <fill>
      <patternFill patternType="none"/>
    </fill>
    <fill>
      <patternFill patternType="gray125"/>
    </fill>
    <fill>
      <patternFill patternType="solid">
        <fgColor theme="4" tint="0.39994506668294322"/>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59999389629810485"/>
        <bgColor theme="4" tint="0.59999389629810485"/>
      </patternFill>
    </fill>
  </fills>
  <borders count="3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thin">
        <color auto="1"/>
      </left>
      <right style="medium">
        <color auto="1"/>
      </right>
      <top style="medium">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top/>
      <bottom style="medium">
        <color auto="1"/>
      </bottom>
      <diagonal/>
    </border>
    <border>
      <left style="thin">
        <color auto="1"/>
      </left>
      <right style="medium">
        <color auto="1"/>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diagonal/>
    </border>
  </borders>
  <cellStyleXfs count="2">
    <xf numFmtId="0" fontId="0" fillId="0" borderId="0"/>
    <xf numFmtId="0" fontId="14" fillId="0" borderId="0" applyNumberFormat="0" applyFill="0" applyBorder="0" applyAlignment="0" applyProtection="0"/>
  </cellStyleXfs>
  <cellXfs count="100">
    <xf numFmtId="0" fontId="0" fillId="0" borderId="0" xfId="0"/>
    <xf numFmtId="0" fontId="13" fillId="4" borderId="9" xfId="0" applyFont="1" applyFill="1" applyBorder="1"/>
    <xf numFmtId="0" fontId="13" fillId="4" borderId="10" xfId="0" applyFont="1" applyFill="1" applyBorder="1"/>
    <xf numFmtId="0" fontId="11" fillId="4" borderId="11" xfId="0" applyFont="1" applyFill="1" applyBorder="1" applyAlignment="1">
      <alignment horizontal="left"/>
    </xf>
    <xf numFmtId="0" fontId="11" fillId="4" borderId="0" xfId="0" applyFont="1" applyFill="1" applyAlignment="1">
      <alignment horizontal="left"/>
    </xf>
    <xf numFmtId="0" fontId="11" fillId="4" borderId="11" xfId="0" applyFont="1" applyFill="1" applyBorder="1"/>
    <xf numFmtId="0" fontId="11" fillId="4" borderId="0" xfId="0" applyFont="1" applyFill="1"/>
    <xf numFmtId="0" fontId="0" fillId="4" borderId="0" xfId="0" applyFill="1"/>
    <xf numFmtId="0" fontId="13" fillId="4" borderId="11" xfId="0" applyFont="1" applyFill="1" applyBorder="1"/>
    <xf numFmtId="0" fontId="11" fillId="4" borderId="4" xfId="0" applyFont="1" applyFill="1" applyBorder="1" applyAlignment="1">
      <alignment horizontal="center" vertical="center"/>
    </xf>
    <xf numFmtId="0" fontId="11" fillId="4" borderId="12" xfId="0" applyFont="1" applyFill="1" applyBorder="1" applyAlignment="1">
      <alignment horizontal="center" vertical="center"/>
    </xf>
    <xf numFmtId="0" fontId="12" fillId="4" borderId="6" xfId="0" applyFont="1" applyFill="1" applyBorder="1" applyAlignment="1">
      <alignment horizontal="center"/>
    </xf>
    <xf numFmtId="0" fontId="12" fillId="4" borderId="15" xfId="0" applyFont="1" applyFill="1" applyBorder="1" applyAlignment="1">
      <alignment horizontal="center" vertical="center"/>
    </xf>
    <xf numFmtId="0" fontId="12" fillId="4" borderId="7" xfId="0" applyFont="1" applyFill="1" applyBorder="1" applyAlignment="1">
      <alignment horizontal="center"/>
    </xf>
    <xf numFmtId="0" fontId="12" fillId="4" borderId="6" xfId="0" applyFont="1" applyFill="1" applyBorder="1" applyAlignment="1">
      <alignment horizontal="center" vertical="center"/>
    </xf>
    <xf numFmtId="0" fontId="11" fillId="4" borderId="16" xfId="0" applyFont="1" applyFill="1" applyBorder="1" applyAlignment="1">
      <alignment horizontal="center" vertical="center"/>
    </xf>
    <xf numFmtId="0" fontId="11" fillId="4" borderId="0" xfId="0" applyFont="1" applyFill="1" applyAlignment="1">
      <alignment horizontal="center" vertical="center"/>
    </xf>
    <xf numFmtId="0" fontId="13" fillId="4" borderId="0" xfId="0" applyFont="1" applyFill="1" applyAlignment="1">
      <alignment vertical="center"/>
    </xf>
    <xf numFmtId="0" fontId="13" fillId="4" borderId="0" xfId="0" applyFont="1" applyFill="1"/>
    <xf numFmtId="0" fontId="0" fillId="4" borderId="11" xfId="0" applyFill="1" applyBorder="1"/>
    <xf numFmtId="0" fontId="0" fillId="4" borderId="22" xfId="0" applyFill="1" applyBorder="1"/>
    <xf numFmtId="0" fontId="0" fillId="4" borderId="23" xfId="0" applyFill="1" applyBorder="1"/>
    <xf numFmtId="0" fontId="13" fillId="4" borderId="25" xfId="0" applyFont="1" applyFill="1" applyBorder="1"/>
    <xf numFmtId="0" fontId="11" fillId="4" borderId="26" xfId="0" applyFont="1" applyFill="1" applyBorder="1" applyAlignment="1">
      <alignment horizontal="left"/>
    </xf>
    <xf numFmtId="0" fontId="11" fillId="4" borderId="26" xfId="0" applyFont="1" applyFill="1" applyBorder="1"/>
    <xf numFmtId="0" fontId="13" fillId="4" borderId="26" xfId="0" applyFont="1" applyFill="1" applyBorder="1"/>
    <xf numFmtId="0" fontId="0" fillId="4" borderId="26" xfId="0" applyFill="1" applyBorder="1"/>
    <xf numFmtId="0" fontId="0" fillId="4" borderId="27" xfId="0" applyFill="1" applyBorder="1"/>
    <xf numFmtId="0" fontId="16" fillId="0" borderId="1" xfId="0" applyFont="1" applyBorder="1"/>
    <xf numFmtId="0" fontId="16" fillId="0" borderId="0" xfId="0" applyFont="1"/>
    <xf numFmtId="0" fontId="17" fillId="0" borderId="1" xfId="0" applyFont="1" applyBorder="1" applyAlignment="1">
      <alignment wrapText="1"/>
    </xf>
    <xf numFmtId="0" fontId="0" fillId="0" borderId="1" xfId="0" applyBorder="1" applyAlignment="1">
      <alignment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center" wrapText="1"/>
    </xf>
    <xf numFmtId="0" fontId="5" fillId="2" borderId="28" xfId="0" applyFont="1" applyFill="1" applyBorder="1" applyAlignment="1">
      <alignment horizontal="center" wrapText="1"/>
    </xf>
    <xf numFmtId="0" fontId="5" fillId="2" borderId="29" xfId="0" applyFont="1" applyFill="1" applyBorder="1" applyAlignment="1">
      <alignment horizontal="center" wrapText="1"/>
    </xf>
    <xf numFmtId="0" fontId="0" fillId="0" borderId="0" xfId="0" applyAlignment="1">
      <alignment wrapText="1"/>
    </xf>
    <xf numFmtId="0" fontId="6" fillId="0" borderId="1" xfId="0" applyFont="1" applyBorder="1" applyAlignment="1">
      <alignment horizontal="center" vertical="center" wrapText="1"/>
    </xf>
    <xf numFmtId="0" fontId="8" fillId="0" borderId="1" xfId="0" applyFont="1" applyBorder="1" applyAlignment="1">
      <alignment horizontal="center" vertical="center" wrapText="1"/>
    </xf>
    <xf numFmtId="0" fontId="0" fillId="0" borderId="0" xfId="0" applyAlignment="1">
      <alignment horizontal="center" vertical="center" wrapText="1"/>
    </xf>
    <xf numFmtId="0" fontId="14" fillId="0" borderId="1" xfId="1" applyBorder="1" applyAlignment="1">
      <alignment wrapText="1"/>
    </xf>
    <xf numFmtId="0" fontId="0" fillId="0" borderId="1" xfId="0" applyBorder="1"/>
    <xf numFmtId="0" fontId="14" fillId="0" borderId="28" xfId="1" applyBorder="1" applyAlignment="1">
      <alignment horizontal="left" wrapText="1"/>
    </xf>
    <xf numFmtId="0" fontId="4" fillId="0" borderId="0" xfId="0" applyFont="1"/>
    <xf numFmtId="0" fontId="3" fillId="0" borderId="1" xfId="0" applyFont="1" applyBorder="1" applyAlignment="1">
      <alignment wrapText="1"/>
    </xf>
    <xf numFmtId="0" fontId="2" fillId="0" borderId="1" xfId="0" applyFont="1" applyBorder="1" applyAlignment="1">
      <alignment wrapText="1"/>
    </xf>
    <xf numFmtId="0" fontId="1" fillId="0" borderId="1" xfId="0" applyFont="1" applyBorder="1" applyAlignment="1">
      <alignment wrapText="1"/>
    </xf>
    <xf numFmtId="0" fontId="12" fillId="4" borderId="13" xfId="0" applyFont="1" applyFill="1" applyBorder="1" applyAlignment="1">
      <alignment horizontal="left" vertical="center"/>
    </xf>
    <xf numFmtId="0" fontId="12" fillId="4" borderId="14" xfId="0" applyFont="1" applyFill="1" applyBorder="1" applyAlignment="1">
      <alignment horizontal="left" vertical="center"/>
    </xf>
    <xf numFmtId="0" fontId="11" fillId="4" borderId="19" xfId="0" applyFont="1" applyFill="1" applyBorder="1" applyAlignment="1">
      <alignment horizontal="center" vertical="center"/>
    </xf>
    <xf numFmtId="0" fontId="11" fillId="4" borderId="20" xfId="0" applyFont="1" applyFill="1" applyBorder="1" applyAlignment="1">
      <alignment horizontal="center" vertical="center"/>
    </xf>
    <xf numFmtId="0" fontId="11" fillId="4" borderId="21" xfId="0" applyFont="1" applyFill="1" applyBorder="1" applyAlignment="1">
      <alignment horizontal="center" vertical="center"/>
    </xf>
    <xf numFmtId="0" fontId="0" fillId="4" borderId="0" xfId="0" applyFill="1" applyAlignment="1">
      <alignment horizontal="center"/>
    </xf>
    <xf numFmtId="0" fontId="13" fillId="4" borderId="0" xfId="0" applyFont="1" applyFill="1" applyAlignment="1">
      <alignment horizontal="center"/>
    </xf>
    <xf numFmtId="0" fontId="13" fillId="4" borderId="11" xfId="0" applyFont="1" applyFill="1" applyBorder="1" applyAlignment="1">
      <alignment horizontal="center"/>
    </xf>
    <xf numFmtId="0" fontId="13" fillId="4" borderId="26" xfId="0" applyFont="1" applyFill="1" applyBorder="1" applyAlignment="1">
      <alignment horizontal="center"/>
    </xf>
    <xf numFmtId="0" fontId="11" fillId="4" borderId="11" xfId="0" applyFont="1" applyFill="1" applyBorder="1" applyAlignment="1">
      <alignment horizontal="left"/>
    </xf>
    <xf numFmtId="0" fontId="11" fillId="4" borderId="0" xfId="0" applyFont="1" applyFill="1" applyAlignment="1">
      <alignment horizontal="left"/>
    </xf>
    <xf numFmtId="0" fontId="11" fillId="4" borderId="26" xfId="0" applyFont="1" applyFill="1" applyBorder="1" applyAlignment="1">
      <alignment horizontal="left"/>
    </xf>
    <xf numFmtId="0" fontId="11" fillId="4" borderId="11" xfId="0" applyFont="1" applyFill="1" applyBorder="1" applyAlignment="1">
      <alignment horizontal="center"/>
    </xf>
    <xf numFmtId="0" fontId="11" fillId="4" borderId="0" xfId="0" applyFont="1" applyFill="1" applyAlignment="1">
      <alignment horizontal="center"/>
    </xf>
    <xf numFmtId="0" fontId="11" fillId="4" borderId="26" xfId="0" applyFont="1" applyFill="1" applyBorder="1" applyAlignment="1">
      <alignment horizontal="center"/>
    </xf>
    <xf numFmtId="0" fontId="11" fillId="4" borderId="17" xfId="0" applyFont="1" applyFill="1" applyBorder="1" applyAlignment="1">
      <alignment horizontal="center" vertical="center"/>
    </xf>
    <xf numFmtId="0" fontId="11" fillId="4" borderId="18" xfId="0" applyFont="1" applyFill="1" applyBorder="1" applyAlignment="1">
      <alignment horizontal="center" vertical="center"/>
    </xf>
    <xf numFmtId="0" fontId="12" fillId="4" borderId="1" xfId="0" applyFont="1" applyFill="1" applyBorder="1" applyAlignment="1">
      <alignment horizontal="left"/>
    </xf>
    <xf numFmtId="0" fontId="12" fillId="0" borderId="1" xfId="0" applyFont="1" applyBorder="1" applyAlignment="1">
      <alignment horizontal="center" vertical="center"/>
    </xf>
    <xf numFmtId="0" fontId="12" fillId="0" borderId="15" xfId="0" applyFont="1" applyBorder="1" applyAlignment="1">
      <alignment horizontal="center" vertical="center"/>
    </xf>
    <xf numFmtId="0" fontId="12" fillId="4" borderId="1" xfId="0" applyFont="1" applyFill="1" applyBorder="1" applyAlignment="1">
      <alignment horizontal="center"/>
    </xf>
    <xf numFmtId="0" fontId="12" fillId="4" borderId="15" xfId="0" applyFont="1" applyFill="1" applyBorder="1" applyAlignment="1">
      <alignment horizontal="center"/>
    </xf>
    <xf numFmtId="0" fontId="12" fillId="4" borderId="8" xfId="0" applyFont="1" applyFill="1" applyBorder="1" applyAlignment="1">
      <alignment horizontal="left"/>
    </xf>
    <xf numFmtId="0" fontId="12" fillId="4" borderId="8" xfId="0" applyFont="1" applyFill="1" applyBorder="1" applyAlignment="1">
      <alignment horizontal="center"/>
    </xf>
    <xf numFmtId="0" fontId="12" fillId="4" borderId="16" xfId="0" applyFont="1" applyFill="1" applyBorder="1" applyAlignment="1">
      <alignment horizontal="center"/>
    </xf>
    <xf numFmtId="0" fontId="11" fillId="4" borderId="5" xfId="0" applyFont="1" applyFill="1" applyBorder="1" applyAlignment="1">
      <alignment horizontal="center" vertical="center"/>
    </xf>
    <xf numFmtId="0" fontId="11" fillId="4" borderId="12" xfId="0" applyFont="1" applyFill="1" applyBorder="1" applyAlignment="1">
      <alignment horizontal="center" vertical="center"/>
    </xf>
    <xf numFmtId="0" fontId="9" fillId="0" borderId="13" xfId="0" applyFont="1" applyBorder="1" applyAlignment="1">
      <alignment horizontal="left"/>
    </xf>
    <xf numFmtId="0" fontId="9" fillId="0" borderId="14" xfId="0" applyFont="1" applyBorder="1" applyAlignment="1">
      <alignment horizontal="left"/>
    </xf>
    <xf numFmtId="0" fontId="11" fillId="4" borderId="6" xfId="0" applyFont="1" applyFill="1" applyBorder="1" applyAlignment="1">
      <alignment horizontal="left" vertical="center"/>
    </xf>
    <xf numFmtId="0" fontId="11" fillId="4" borderId="1" xfId="0" applyFont="1" applyFill="1" applyBorder="1" applyAlignment="1">
      <alignment horizontal="left" vertical="center"/>
    </xf>
    <xf numFmtId="0" fontId="14" fillId="4" borderId="1" xfId="1" applyFill="1" applyBorder="1" applyAlignment="1">
      <alignment horizontal="center" vertical="center"/>
    </xf>
    <xf numFmtId="0" fontId="6" fillId="4" borderId="1" xfId="0" applyFont="1" applyFill="1" applyBorder="1" applyAlignment="1">
      <alignment horizontal="center" vertical="center"/>
    </xf>
    <xf numFmtId="0" fontId="6" fillId="4" borderId="15" xfId="0" applyFont="1" applyFill="1" applyBorder="1" applyAlignment="1">
      <alignment horizontal="center" vertical="center"/>
    </xf>
    <xf numFmtId="0" fontId="11" fillId="4" borderId="7" xfId="0" applyFont="1" applyFill="1" applyBorder="1" applyAlignment="1">
      <alignment horizontal="left" vertical="center"/>
    </xf>
    <xf numFmtId="0" fontId="11" fillId="4" borderId="8" xfId="0" applyFont="1" applyFill="1" applyBorder="1" applyAlignment="1">
      <alignment horizontal="left" vertical="center"/>
    </xf>
    <xf numFmtId="14" fontId="12" fillId="4" borderId="8" xfId="0" applyNumberFormat="1" applyFont="1" applyFill="1" applyBorder="1" applyAlignment="1">
      <alignment horizontal="center" vertical="center"/>
    </xf>
    <xf numFmtId="0" fontId="12" fillId="4" borderId="8" xfId="0" applyFont="1" applyFill="1" applyBorder="1" applyAlignment="1">
      <alignment horizontal="center" vertical="center"/>
    </xf>
    <xf numFmtId="0" fontId="12" fillId="4" borderId="16" xfId="0" applyFont="1" applyFill="1" applyBorder="1" applyAlignment="1">
      <alignment horizontal="center" vertical="center"/>
    </xf>
    <xf numFmtId="0" fontId="10" fillId="3" borderId="2" xfId="0" applyFont="1" applyFill="1" applyBorder="1" applyAlignment="1">
      <alignment horizontal="center"/>
    </xf>
    <xf numFmtId="0" fontId="10" fillId="3" borderId="3" xfId="0" applyFont="1" applyFill="1" applyBorder="1" applyAlignment="1">
      <alignment horizontal="center"/>
    </xf>
    <xf numFmtId="0" fontId="10" fillId="3" borderId="24" xfId="0" applyFont="1" applyFill="1" applyBorder="1" applyAlignment="1">
      <alignment horizontal="center"/>
    </xf>
    <xf numFmtId="0" fontId="11" fillId="4" borderId="4" xfId="0" applyFont="1" applyFill="1" applyBorder="1" applyAlignment="1">
      <alignment horizontal="left" vertical="center"/>
    </xf>
    <xf numFmtId="0" fontId="11" fillId="4" borderId="5" xfId="0" applyFont="1" applyFill="1" applyBorder="1" applyAlignment="1">
      <alignment horizontal="left" vertical="center"/>
    </xf>
    <xf numFmtId="0" fontId="12" fillId="4" borderId="5" xfId="0" applyFont="1" applyFill="1" applyBorder="1" applyAlignment="1">
      <alignment horizontal="center" vertical="center"/>
    </xf>
    <xf numFmtId="0" fontId="12" fillId="4" borderId="12"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15" xfId="0" applyFont="1" applyFill="1" applyBorder="1" applyAlignment="1">
      <alignment horizontal="center" vertical="center"/>
    </xf>
    <xf numFmtId="0" fontId="0" fillId="5" borderId="30" xfId="0" applyFill="1" applyBorder="1" applyAlignment="1">
      <alignment horizontal="center" vertical="center"/>
    </xf>
    <xf numFmtId="0" fontId="0" fillId="5" borderId="0" xfId="0" applyFill="1" applyAlignment="1">
      <alignment horizontal="center" vertical="center"/>
    </xf>
    <xf numFmtId="0" fontId="7"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cellXfs>
  <cellStyles count="2">
    <cellStyle name="Hyperlink" xfId="1" builtinId="8"/>
    <cellStyle name="Normal" xfId="0" builtinId="0"/>
  </cellStyles>
  <dxfs count="7">
    <dxf>
      <font>
        <color theme="1"/>
      </font>
    </dxf>
    <dxf>
      <font>
        <color rgb="FFFF0000"/>
      </font>
    </dxf>
    <dxf>
      <font>
        <color rgb="FF00B0F0"/>
      </font>
    </dxf>
    <dxf>
      <font>
        <color rgb="FFC00000"/>
      </font>
      <fill>
        <patternFill patternType="none"/>
      </fill>
    </dxf>
    <dxf>
      <font>
        <color rgb="FF92D050"/>
      </font>
    </dxf>
    <dxf>
      <font>
        <color rgb="FFFFC000"/>
      </font>
    </dxf>
    <dxf>
      <font>
        <color theme="4"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r>
              <a:rPr lang="en-IN"/>
              <a:t>Vulnerability Count</a:t>
            </a:r>
          </a:p>
        </c:rich>
      </c:tx>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1225140317219"/>
          <c:y val="0.17094169176612301"/>
          <c:w val="0.51369399288302597"/>
          <c:h val="0.70328438127621695"/>
        </c:manualLayout>
      </c:layout>
      <c:doughnutChart>
        <c:varyColors val="1"/>
        <c:ser>
          <c:idx val="1"/>
          <c:order val="1"/>
          <c:dPt>
            <c:idx val="0"/>
            <c:bubble3D val="0"/>
            <c:spPr>
              <a:solidFill>
                <a:srgbClr val="C00000"/>
              </a:solidFill>
              <a:ln w="19050">
                <a:solidFill>
                  <a:schemeClr val="lt1"/>
                </a:solidFill>
              </a:ln>
              <a:effectLst/>
            </c:spPr>
            <c:extLst>
              <c:ext xmlns:c16="http://schemas.microsoft.com/office/drawing/2014/chart" uri="{C3380CC4-5D6E-409C-BE32-E72D297353CC}">
                <c16:uniqueId val="{00000001-A628-4226-8A87-C6D36E2767E1}"/>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A628-4226-8A87-C6D36E2767E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A628-4226-8A87-C6D36E2767E1}"/>
              </c:ext>
            </c:extLst>
          </c:dPt>
          <c:dPt>
            <c:idx val="3"/>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7-A628-4226-8A87-C6D36E2767E1}"/>
              </c:ext>
            </c:extLst>
          </c:dPt>
          <c:cat>
            <c:strRef>
              <c:f>Index!$D$19:$D$22</c:f>
              <c:strCache>
                <c:ptCount val="4"/>
                <c:pt idx="0">
                  <c:v>HIGH</c:v>
                </c:pt>
                <c:pt idx="1">
                  <c:v>MEDIUM</c:v>
                </c:pt>
                <c:pt idx="2">
                  <c:v>LOW</c:v>
                </c:pt>
                <c:pt idx="3">
                  <c:v>INFO</c:v>
                </c:pt>
              </c:strCache>
            </c:strRef>
          </c:cat>
          <c:val>
            <c:numRef>
              <c:f>Index!$F$19:$F$22</c:f>
              <c:numCache>
                <c:formatCode>General</c:formatCode>
                <c:ptCount val="4"/>
                <c:pt idx="0">
                  <c:v>0</c:v>
                </c:pt>
                <c:pt idx="1">
                  <c:v>2</c:v>
                </c:pt>
                <c:pt idx="2">
                  <c:v>0</c:v>
                </c:pt>
                <c:pt idx="3">
                  <c:v>1</c:v>
                </c:pt>
              </c:numCache>
            </c:numRef>
          </c:val>
          <c:extLst>
            <c:ext xmlns:c16="http://schemas.microsoft.com/office/drawing/2014/chart" uri="{C3380CC4-5D6E-409C-BE32-E72D297353CC}">
              <c16:uniqueId val="{00000008-A628-4226-8A87-C6D36E2767E1}"/>
            </c:ext>
          </c:extLst>
        </c:ser>
        <c:dLbls>
          <c:showLegendKey val="0"/>
          <c:showVal val="0"/>
          <c:showCatName val="0"/>
          <c:showSerName val="0"/>
          <c:showPercent val="0"/>
          <c:showBubbleSize val="0"/>
          <c:showLeaderLines val="1"/>
        </c:dLbls>
        <c:firstSliceAng val="0"/>
        <c:holeSize val="50"/>
        <c:extLst>
          <c:ext xmlns:c15="http://schemas.microsoft.com/office/drawing/2012/chart" uri="{02D57815-91ED-43cb-92C2-25804820EDAC}">
            <c15:filteredPieSeries>
              <c15: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A-A628-4226-8A87-C6D36E2767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A628-4226-8A87-C6D36E2767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A628-4226-8A87-C6D36E2767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A628-4226-8A87-C6D36E2767E1}"/>
                    </c:ext>
                  </c:extLst>
                </c:dPt>
                <c:cat>
                  <c:strRef>
                    <c:extLst>
                      <c:ext uri="{02D57815-91ED-43cb-92C2-25804820EDAC}">
                        <c15:formulaRef>
                          <c15:sqref>Index!$D$19:$D$22</c15:sqref>
                        </c15:formulaRef>
                      </c:ext>
                    </c:extLst>
                    <c:strCache>
                      <c:ptCount val="4"/>
                      <c:pt idx="0">
                        <c:v>HIGH</c:v>
                      </c:pt>
                      <c:pt idx="1">
                        <c:v>MEDIUM</c:v>
                      </c:pt>
                      <c:pt idx="2">
                        <c:v>LOW</c:v>
                      </c:pt>
                      <c:pt idx="3">
                        <c:v>INFO</c:v>
                      </c:pt>
                    </c:strCache>
                  </c:strRef>
                </c:cat>
                <c:val>
                  <c:numRef>
                    <c:extLst>
                      <c:ext uri="{02D57815-91ED-43cb-92C2-25804820EDAC}">
                        <c15:formulaRef>
                          <c15:sqref>Index!$E$19:$E$22</c15:sqref>
                        </c15:formulaRef>
                      </c:ext>
                    </c:extLst>
                    <c:numCache>
                      <c:formatCode>General</c:formatCode>
                      <c:ptCount val="4"/>
                    </c:numCache>
                  </c:numRef>
                </c:val>
                <c:extLst>
                  <c:ext xmlns:c16="http://schemas.microsoft.com/office/drawing/2014/chart" uri="{C3380CC4-5D6E-409C-BE32-E72D297353CC}">
                    <c16:uniqueId val="{00000011-A628-4226-8A87-C6D36E2767E1}"/>
                  </c:ext>
                </c:extLst>
              </c15:ser>
            </c15:filteredPieSeries>
          </c:ext>
        </c:extLst>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228599</xdr:colOff>
      <xdr:row>24</xdr:row>
      <xdr:rowOff>38100</xdr:rowOff>
    </xdr:from>
    <xdr:to>
      <xdr:col>7</xdr:col>
      <xdr:colOff>476250</xdr:colOff>
      <xdr:row>36</xdr:row>
      <xdr:rowOff>123825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235744</xdr:colOff>
      <xdr:row>24</xdr:row>
      <xdr:rowOff>99911</xdr:rowOff>
    </xdr:to>
    <xdr:pic>
      <xdr:nvPicPr>
        <xdr:cNvPr id="10" name="Picture 9">
          <a:extLst>
            <a:ext uri="{FF2B5EF4-FFF2-40B4-BE49-F238E27FC236}">
              <a16:creationId xmlns:a16="http://schemas.microsoft.com/office/drawing/2014/main" id="{66CEB918-99F4-1DD0-6A97-BA3FB381DE4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0"/>
          <a:ext cx="7772400" cy="4338536"/>
        </a:xfrm>
        <a:prstGeom prst="rect">
          <a:avLst/>
        </a:prstGeom>
      </xdr:spPr>
    </xdr:pic>
    <xdr:clientData/>
  </xdr:twoCellAnchor>
  <xdr:twoCellAnchor editAs="oneCell">
    <xdr:from>
      <xdr:col>0</xdr:col>
      <xdr:colOff>0</xdr:colOff>
      <xdr:row>27</xdr:row>
      <xdr:rowOff>0</xdr:rowOff>
    </xdr:from>
    <xdr:to>
      <xdr:col>8</xdr:col>
      <xdr:colOff>235744</xdr:colOff>
      <xdr:row>49</xdr:row>
      <xdr:rowOff>131223</xdr:rowOff>
    </xdr:to>
    <xdr:pic>
      <xdr:nvPicPr>
        <xdr:cNvPr id="14" name="Picture 13">
          <a:extLst>
            <a:ext uri="{FF2B5EF4-FFF2-40B4-BE49-F238E27FC236}">
              <a16:creationId xmlns:a16="http://schemas.microsoft.com/office/drawing/2014/main" id="{1528CE69-F143-A26D-B764-DE9BB4C623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5191125"/>
          <a:ext cx="7772400" cy="4369848"/>
        </a:xfrm>
        <a:prstGeom prst="rect">
          <a:avLst/>
        </a:prstGeom>
      </xdr:spPr>
    </xdr:pic>
    <xdr:clientData/>
  </xdr:twoCellAnchor>
  <xdr:twoCellAnchor editAs="oneCell">
    <xdr:from>
      <xdr:col>0</xdr:col>
      <xdr:colOff>0</xdr:colOff>
      <xdr:row>54</xdr:row>
      <xdr:rowOff>0</xdr:rowOff>
    </xdr:from>
    <xdr:to>
      <xdr:col>8</xdr:col>
      <xdr:colOff>235744</xdr:colOff>
      <xdr:row>76</xdr:row>
      <xdr:rowOff>178848</xdr:rowOff>
    </xdr:to>
    <xdr:pic>
      <xdr:nvPicPr>
        <xdr:cNvPr id="24" name="Picture 23">
          <a:extLst>
            <a:ext uri="{FF2B5EF4-FFF2-40B4-BE49-F238E27FC236}">
              <a16:creationId xmlns:a16="http://schemas.microsoft.com/office/drawing/2014/main" id="{B625C72C-6F22-4D0A-A0AA-B41900E7DF47}"/>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0382250"/>
          <a:ext cx="7772400" cy="4369848"/>
        </a:xfrm>
        <a:prstGeom prst="rect">
          <a:avLst/>
        </a:prstGeom>
      </xdr:spPr>
    </xdr:pic>
    <xdr:clientData/>
  </xdr:twoCellAnchor>
  <xdr:twoCellAnchor editAs="oneCell">
    <xdr:from>
      <xdr:col>0</xdr:col>
      <xdr:colOff>0</xdr:colOff>
      <xdr:row>81</xdr:row>
      <xdr:rowOff>0</xdr:rowOff>
    </xdr:from>
    <xdr:to>
      <xdr:col>8</xdr:col>
      <xdr:colOff>235744</xdr:colOff>
      <xdr:row>99</xdr:row>
      <xdr:rowOff>109653</xdr:rowOff>
    </xdr:to>
    <xdr:pic>
      <xdr:nvPicPr>
        <xdr:cNvPr id="28" name="Picture 27">
          <a:extLst>
            <a:ext uri="{FF2B5EF4-FFF2-40B4-BE49-F238E27FC236}">
              <a16:creationId xmlns:a16="http://schemas.microsoft.com/office/drawing/2014/main" id="{70AF117B-A932-A341-99E4-C4C698DEDE6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14954250"/>
          <a:ext cx="7772400" cy="3538653"/>
        </a:xfrm>
        <a:prstGeom prst="rect">
          <a:avLst/>
        </a:prstGeom>
      </xdr:spPr>
    </xdr:pic>
    <xdr:clientData/>
  </xdr:twoCellAnchor>
  <xdr:twoCellAnchor editAs="oneCell">
    <xdr:from>
      <xdr:col>0</xdr:col>
      <xdr:colOff>0</xdr:colOff>
      <xdr:row>104</xdr:row>
      <xdr:rowOff>0</xdr:rowOff>
    </xdr:from>
    <xdr:to>
      <xdr:col>8</xdr:col>
      <xdr:colOff>235744</xdr:colOff>
      <xdr:row>122</xdr:row>
      <xdr:rowOff>114514</xdr:rowOff>
    </xdr:to>
    <xdr:pic>
      <xdr:nvPicPr>
        <xdr:cNvPr id="30" name="Picture 29">
          <a:extLst>
            <a:ext uri="{FF2B5EF4-FFF2-40B4-BE49-F238E27FC236}">
              <a16:creationId xmlns:a16="http://schemas.microsoft.com/office/drawing/2014/main" id="{66475175-117D-0F81-E56D-C39FCF06E7D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19335750"/>
          <a:ext cx="7772400" cy="3543514"/>
        </a:xfrm>
        <a:prstGeom prst="rect">
          <a:avLst/>
        </a:prstGeom>
      </xdr:spPr>
    </xdr:pic>
    <xdr:clientData/>
  </xdr:twoCellAnchor>
  <xdr:twoCellAnchor editAs="oneCell">
    <xdr:from>
      <xdr:col>0</xdr:col>
      <xdr:colOff>0</xdr:colOff>
      <xdr:row>127</xdr:row>
      <xdr:rowOff>0</xdr:rowOff>
    </xdr:from>
    <xdr:to>
      <xdr:col>8</xdr:col>
      <xdr:colOff>235744</xdr:colOff>
      <xdr:row>149</xdr:row>
      <xdr:rowOff>18442</xdr:rowOff>
    </xdr:to>
    <xdr:pic>
      <xdr:nvPicPr>
        <xdr:cNvPr id="32" name="Picture 31">
          <a:extLst>
            <a:ext uri="{FF2B5EF4-FFF2-40B4-BE49-F238E27FC236}">
              <a16:creationId xmlns:a16="http://schemas.microsoft.com/office/drawing/2014/main" id="{EDF3BCC9-793E-29B4-BD52-8BD3A6BAA02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0" y="23145750"/>
          <a:ext cx="7772400" cy="4209442"/>
        </a:xfrm>
        <a:prstGeom prst="rect">
          <a:avLst/>
        </a:prstGeom>
      </xdr:spPr>
    </xdr:pic>
    <xdr:clientData/>
  </xdr:twoCellAnchor>
  <xdr:twoCellAnchor editAs="oneCell">
    <xdr:from>
      <xdr:col>0</xdr:col>
      <xdr:colOff>0</xdr:colOff>
      <xdr:row>153</xdr:row>
      <xdr:rowOff>0</xdr:rowOff>
    </xdr:from>
    <xdr:to>
      <xdr:col>8</xdr:col>
      <xdr:colOff>235744</xdr:colOff>
      <xdr:row>175</xdr:row>
      <xdr:rowOff>178848</xdr:rowOff>
    </xdr:to>
    <xdr:pic>
      <xdr:nvPicPr>
        <xdr:cNvPr id="34" name="Picture 33">
          <a:extLst>
            <a:ext uri="{FF2B5EF4-FFF2-40B4-BE49-F238E27FC236}">
              <a16:creationId xmlns:a16="http://schemas.microsoft.com/office/drawing/2014/main" id="{72960AAF-D74F-A816-C9E3-CC0061E0FF5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0" y="28289250"/>
          <a:ext cx="7772400" cy="4369848"/>
        </a:xfrm>
        <a:prstGeom prst="rect">
          <a:avLst/>
        </a:prstGeom>
      </xdr:spPr>
    </xdr:pic>
    <xdr:clientData/>
  </xdr:twoCellAnchor>
  <xdr:twoCellAnchor editAs="oneCell">
    <xdr:from>
      <xdr:col>0</xdr:col>
      <xdr:colOff>0</xdr:colOff>
      <xdr:row>180</xdr:row>
      <xdr:rowOff>0</xdr:rowOff>
    </xdr:from>
    <xdr:to>
      <xdr:col>8</xdr:col>
      <xdr:colOff>235744</xdr:colOff>
      <xdr:row>202</xdr:row>
      <xdr:rowOff>178848</xdr:rowOff>
    </xdr:to>
    <xdr:pic>
      <xdr:nvPicPr>
        <xdr:cNvPr id="36" name="Picture 35">
          <a:extLst>
            <a:ext uri="{FF2B5EF4-FFF2-40B4-BE49-F238E27FC236}">
              <a16:creationId xmlns:a16="http://schemas.microsoft.com/office/drawing/2014/main" id="{C1CF6A9D-9C24-67D2-6FCE-7FE16B9CBE7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0" y="33051750"/>
          <a:ext cx="7772400" cy="43698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sp.epramaan.in:400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8"/>
  <sheetViews>
    <sheetView workbookViewId="0">
      <selection activeCell="P16" sqref="P16"/>
    </sheetView>
  </sheetViews>
  <sheetFormatPr baseColWidth="10" defaultColWidth="8.83203125" defaultRowHeight="15" x14ac:dyDescent="0.2"/>
  <cols>
    <col min="1" max="1" width="5.33203125" customWidth="1"/>
    <col min="2" max="2" width="10" customWidth="1"/>
    <col min="3" max="3" width="8.6640625" customWidth="1"/>
    <col min="4" max="5" width="7.1640625" customWidth="1"/>
    <col min="6" max="6" width="17.1640625" customWidth="1"/>
    <col min="7" max="7" width="10" customWidth="1"/>
    <col min="8" max="8" width="10.5" customWidth="1"/>
    <col min="9" max="9" width="11.1640625" customWidth="1"/>
  </cols>
  <sheetData>
    <row r="1" spans="2:9" ht="41" x14ac:dyDescent="0.55000000000000004">
      <c r="B1" s="86" t="s">
        <v>51</v>
      </c>
      <c r="C1" s="87"/>
      <c r="D1" s="87"/>
      <c r="E1" s="87"/>
      <c r="F1" s="87"/>
      <c r="G1" s="87"/>
      <c r="H1" s="87"/>
      <c r="I1" s="88"/>
    </row>
    <row r="2" spans="2:9" ht="18" x14ac:dyDescent="0.2">
      <c r="B2" s="89" t="s">
        <v>0</v>
      </c>
      <c r="C2" s="90"/>
      <c r="D2" s="91" t="s">
        <v>28</v>
      </c>
      <c r="E2" s="91"/>
      <c r="F2" s="91"/>
      <c r="G2" s="91"/>
      <c r="H2" s="91"/>
      <c r="I2" s="92"/>
    </row>
    <row r="3" spans="2:9" ht="18" x14ac:dyDescent="0.2">
      <c r="B3" s="76" t="s">
        <v>1</v>
      </c>
      <c r="C3" s="77"/>
      <c r="D3" s="93" t="s">
        <v>52</v>
      </c>
      <c r="E3" s="93"/>
      <c r="F3" s="93"/>
      <c r="G3" s="93"/>
      <c r="H3" s="93"/>
      <c r="I3" s="94"/>
    </row>
    <row r="4" spans="2:9" ht="21" x14ac:dyDescent="0.2">
      <c r="B4" s="76" t="s">
        <v>2</v>
      </c>
      <c r="C4" s="77"/>
      <c r="D4" s="78" t="s">
        <v>50</v>
      </c>
      <c r="E4" s="79"/>
      <c r="F4" s="79"/>
      <c r="G4" s="79"/>
      <c r="H4" s="79"/>
      <c r="I4" s="80"/>
    </row>
    <row r="5" spans="2:9" ht="18" x14ac:dyDescent="0.2">
      <c r="B5" s="81" t="s">
        <v>3</v>
      </c>
      <c r="C5" s="82"/>
      <c r="D5" s="83" t="s">
        <v>70</v>
      </c>
      <c r="E5" s="84"/>
      <c r="F5" s="84"/>
      <c r="G5" s="84"/>
      <c r="H5" s="84"/>
      <c r="I5" s="85"/>
    </row>
    <row r="6" spans="2:9" x14ac:dyDescent="0.2">
      <c r="B6" s="1"/>
      <c r="C6" s="2"/>
      <c r="D6" s="2"/>
      <c r="E6" s="2"/>
      <c r="F6" s="2"/>
      <c r="G6" s="2"/>
      <c r="H6" s="2"/>
      <c r="I6" s="22"/>
    </row>
    <row r="7" spans="2:9" x14ac:dyDescent="0.2">
      <c r="B7" s="56" t="s">
        <v>4</v>
      </c>
      <c r="C7" s="57"/>
      <c r="D7" s="57"/>
      <c r="E7" s="57"/>
      <c r="F7" s="57"/>
      <c r="G7" s="57"/>
      <c r="H7" s="57"/>
      <c r="I7" s="58"/>
    </row>
    <row r="8" spans="2:9" x14ac:dyDescent="0.2">
      <c r="B8" s="5"/>
      <c r="C8" s="6"/>
      <c r="D8" s="7"/>
      <c r="E8" s="7"/>
      <c r="F8" s="7"/>
      <c r="G8" s="7"/>
      <c r="H8" s="7"/>
      <c r="I8" s="24"/>
    </row>
    <row r="9" spans="2:9" x14ac:dyDescent="0.2">
      <c r="B9" s="8"/>
      <c r="C9" s="9" t="s">
        <v>5</v>
      </c>
      <c r="D9" s="72" t="s">
        <v>6</v>
      </c>
      <c r="E9" s="72"/>
      <c r="F9" s="72" t="s">
        <v>7</v>
      </c>
      <c r="G9" s="72"/>
      <c r="H9" s="73"/>
      <c r="I9" s="25"/>
    </row>
    <row r="10" spans="2:9" ht="18" x14ac:dyDescent="0.25">
      <c r="B10" s="8"/>
      <c r="C10" s="11">
        <v>1</v>
      </c>
      <c r="D10" s="74" t="s">
        <v>8</v>
      </c>
      <c r="E10" s="75"/>
      <c r="F10" s="67" t="s">
        <v>53</v>
      </c>
      <c r="G10" s="67"/>
      <c r="H10" s="68"/>
      <c r="I10" s="25"/>
    </row>
    <row r="11" spans="2:9" ht="18" x14ac:dyDescent="0.25">
      <c r="B11" s="8"/>
      <c r="C11" s="11">
        <v>2</v>
      </c>
      <c r="D11" s="64" t="s">
        <v>9</v>
      </c>
      <c r="E11" s="64"/>
      <c r="F11" s="67" t="s">
        <v>54</v>
      </c>
      <c r="G11" s="67"/>
      <c r="H11" s="68"/>
      <c r="I11" s="25"/>
    </row>
    <row r="12" spans="2:9" ht="18" x14ac:dyDescent="0.25">
      <c r="B12" s="8"/>
      <c r="C12" s="11">
        <v>3</v>
      </c>
      <c r="D12" s="64" t="s">
        <v>10</v>
      </c>
      <c r="E12" s="64"/>
      <c r="F12" s="65" t="s">
        <v>61</v>
      </c>
      <c r="G12" s="65"/>
      <c r="H12" s="66"/>
      <c r="I12" s="25"/>
    </row>
    <row r="13" spans="2:9" ht="18" x14ac:dyDescent="0.25">
      <c r="B13" s="8"/>
      <c r="C13" s="11">
        <v>4</v>
      </c>
      <c r="D13" s="64" t="s">
        <v>11</v>
      </c>
      <c r="E13" s="64"/>
      <c r="F13" s="67" t="s">
        <v>55</v>
      </c>
      <c r="G13" s="67"/>
      <c r="H13" s="68"/>
      <c r="I13" s="25"/>
    </row>
    <row r="14" spans="2:9" ht="18" x14ac:dyDescent="0.25">
      <c r="B14" s="8"/>
      <c r="C14" s="13">
        <v>5</v>
      </c>
      <c r="D14" s="69" t="s">
        <v>12</v>
      </c>
      <c r="E14" s="69"/>
      <c r="F14" s="70">
        <v>443</v>
      </c>
      <c r="G14" s="70"/>
      <c r="H14" s="71"/>
      <c r="I14" s="25"/>
    </row>
    <row r="15" spans="2:9" x14ac:dyDescent="0.2">
      <c r="B15" s="54"/>
      <c r="C15" s="53"/>
      <c r="D15" s="53"/>
      <c r="E15" s="53"/>
      <c r="F15" s="53"/>
      <c r="G15" s="53"/>
      <c r="H15" s="53"/>
      <c r="I15" s="55"/>
    </row>
    <row r="16" spans="2:9" x14ac:dyDescent="0.2">
      <c r="B16" s="56" t="s">
        <v>13</v>
      </c>
      <c r="C16" s="57"/>
      <c r="D16" s="57"/>
      <c r="E16" s="57"/>
      <c r="F16" s="57"/>
      <c r="G16" s="57"/>
      <c r="H16" s="57"/>
      <c r="I16" s="58"/>
    </row>
    <row r="17" spans="2:9" ht="16" thickBot="1" x14ac:dyDescent="0.25">
      <c r="B17" s="59"/>
      <c r="C17" s="60"/>
      <c r="D17" s="60"/>
      <c r="E17" s="60"/>
      <c r="F17" s="60"/>
      <c r="G17" s="60"/>
      <c r="H17" s="60"/>
      <c r="I17" s="61"/>
    </row>
    <row r="18" spans="2:9" x14ac:dyDescent="0.2">
      <c r="B18" s="8"/>
      <c r="C18" s="9" t="s">
        <v>5</v>
      </c>
      <c r="D18" s="62" t="s">
        <v>14</v>
      </c>
      <c r="E18" s="63"/>
      <c r="F18" s="10" t="s">
        <v>15</v>
      </c>
      <c r="G18" s="7"/>
      <c r="H18" s="7"/>
      <c r="I18" s="26"/>
    </row>
    <row r="19" spans="2:9" ht="18" x14ac:dyDescent="0.2">
      <c r="B19" s="8"/>
      <c r="C19" s="14">
        <v>1</v>
      </c>
      <c r="D19" s="47" t="s">
        <v>16</v>
      </c>
      <c r="E19" s="48"/>
      <c r="F19" s="12">
        <f>COUNTIFS('Vulnerability Report'!D:D,"HIGH",'Vulnerability Report'!G:G,"OPEN")</f>
        <v>0</v>
      </c>
      <c r="G19" s="7"/>
      <c r="H19" s="7"/>
      <c r="I19" s="25"/>
    </row>
    <row r="20" spans="2:9" ht="18" x14ac:dyDescent="0.2">
      <c r="B20" s="8"/>
      <c r="C20" s="14">
        <v>2</v>
      </c>
      <c r="D20" s="47" t="s">
        <v>17</v>
      </c>
      <c r="E20" s="48"/>
      <c r="F20" s="12">
        <f>COUNTIFS('Vulnerability Report'!D:D,"MEDIUM",'Vulnerability Report'!G:G,"OPEN")</f>
        <v>2</v>
      </c>
      <c r="G20" s="7"/>
      <c r="H20" s="7"/>
      <c r="I20" s="25"/>
    </row>
    <row r="21" spans="2:9" ht="18" x14ac:dyDescent="0.2">
      <c r="B21" s="8"/>
      <c r="C21" s="14">
        <v>3</v>
      </c>
      <c r="D21" s="47" t="s">
        <v>18</v>
      </c>
      <c r="E21" s="48"/>
      <c r="F21" s="12">
        <f>COUNTIFS('Vulnerability Report'!D:D,"LOW",'Vulnerability Report'!G:G,"OPEN")</f>
        <v>0</v>
      </c>
      <c r="G21" s="7"/>
      <c r="H21" s="7"/>
      <c r="I21" s="25"/>
    </row>
    <row r="22" spans="2:9" ht="18" x14ac:dyDescent="0.2">
      <c r="B22" s="8"/>
      <c r="C22" s="14">
        <v>4</v>
      </c>
      <c r="D22" s="47" t="s">
        <v>19</v>
      </c>
      <c r="E22" s="48"/>
      <c r="F22" s="12">
        <f>COUNTIFS('Vulnerability Report'!D:D,"INFO",'Vulnerability Report'!G:G,"OPEN")</f>
        <v>1</v>
      </c>
      <c r="G22" s="7"/>
      <c r="H22" s="7"/>
      <c r="I22" s="25"/>
    </row>
    <row r="23" spans="2:9" x14ac:dyDescent="0.2">
      <c r="B23" s="8"/>
      <c r="C23" s="49" t="s">
        <v>20</v>
      </c>
      <c r="D23" s="50"/>
      <c r="E23" s="51"/>
      <c r="F23" s="15">
        <f>SUM(F19:F22)</f>
        <v>3</v>
      </c>
      <c r="H23" s="7"/>
      <c r="I23" s="25"/>
    </row>
    <row r="24" spans="2:9" x14ac:dyDescent="0.2">
      <c r="B24" s="8"/>
      <c r="C24" s="7"/>
      <c r="D24" s="16"/>
      <c r="E24" s="16"/>
      <c r="F24" s="16"/>
      <c r="G24" s="17"/>
      <c r="H24" s="7"/>
      <c r="I24" s="25"/>
    </row>
    <row r="25" spans="2:9" x14ac:dyDescent="0.2">
      <c r="B25" s="8"/>
      <c r="C25" s="18"/>
      <c r="D25" s="18"/>
      <c r="E25" s="18"/>
      <c r="F25" s="18"/>
      <c r="G25" s="18"/>
      <c r="H25" s="18"/>
      <c r="I25" s="25"/>
    </row>
    <row r="26" spans="2:9" x14ac:dyDescent="0.2">
      <c r="B26" s="3"/>
      <c r="C26" s="4"/>
      <c r="D26" s="4"/>
      <c r="E26" s="4"/>
      <c r="F26" s="4"/>
      <c r="G26" s="4"/>
      <c r="H26" s="4"/>
      <c r="I26" s="23"/>
    </row>
    <row r="27" spans="2:9" x14ac:dyDescent="0.2">
      <c r="B27" s="3"/>
      <c r="C27" s="4"/>
      <c r="D27" s="4"/>
      <c r="E27" s="4"/>
      <c r="F27" s="4"/>
      <c r="G27" s="4"/>
      <c r="H27" s="4"/>
      <c r="I27" s="23"/>
    </row>
    <row r="28" spans="2:9" x14ac:dyDescent="0.2">
      <c r="B28" s="3"/>
      <c r="C28" s="4"/>
      <c r="D28" s="4"/>
      <c r="E28" s="4"/>
      <c r="F28" s="4"/>
      <c r="G28" s="4"/>
      <c r="H28" s="4"/>
      <c r="I28" s="23"/>
    </row>
    <row r="29" spans="2:9" x14ac:dyDescent="0.2">
      <c r="B29" s="3"/>
      <c r="C29" s="4"/>
      <c r="D29" s="4"/>
      <c r="E29" s="4"/>
      <c r="F29" s="4"/>
      <c r="G29" s="4"/>
      <c r="H29" s="4"/>
      <c r="I29" s="23"/>
    </row>
    <row r="30" spans="2:9" x14ac:dyDescent="0.2">
      <c r="B30" s="3"/>
      <c r="C30" s="4"/>
      <c r="D30" s="4"/>
      <c r="E30" s="4"/>
      <c r="F30" s="4"/>
      <c r="G30" s="4"/>
      <c r="H30" s="4"/>
      <c r="I30" s="23"/>
    </row>
    <row r="31" spans="2:9" x14ac:dyDescent="0.2">
      <c r="B31" s="3"/>
      <c r="C31" s="4"/>
      <c r="D31" s="4"/>
      <c r="E31" s="4"/>
      <c r="F31" s="4"/>
      <c r="G31" s="4"/>
      <c r="H31" s="4"/>
      <c r="I31" s="23"/>
    </row>
    <row r="32" spans="2:9" x14ac:dyDescent="0.2">
      <c r="B32" s="3"/>
      <c r="C32" s="4"/>
      <c r="D32" s="4"/>
      <c r="E32" s="4"/>
      <c r="F32" s="4"/>
      <c r="G32" s="4"/>
      <c r="H32" s="4"/>
      <c r="I32" s="23"/>
    </row>
    <row r="33" spans="2:9" x14ac:dyDescent="0.2">
      <c r="B33" s="3"/>
      <c r="C33" s="4"/>
      <c r="D33" s="4"/>
      <c r="E33" s="4"/>
      <c r="F33" s="4"/>
      <c r="G33" s="4"/>
      <c r="H33" s="4"/>
      <c r="I33" s="23"/>
    </row>
    <row r="34" spans="2:9" x14ac:dyDescent="0.2">
      <c r="B34" s="3"/>
      <c r="C34" s="4"/>
      <c r="D34" s="4"/>
      <c r="E34" s="4"/>
      <c r="F34" s="4"/>
      <c r="G34" s="4"/>
      <c r="H34" s="4"/>
      <c r="I34" s="23"/>
    </row>
    <row r="35" spans="2:9" x14ac:dyDescent="0.2">
      <c r="B35" s="3"/>
      <c r="C35" s="4"/>
      <c r="D35" s="4"/>
      <c r="E35" s="4"/>
      <c r="F35" s="4"/>
      <c r="G35" s="4"/>
      <c r="H35" s="4"/>
      <c r="I35" s="23"/>
    </row>
    <row r="36" spans="2:9" x14ac:dyDescent="0.2">
      <c r="B36" s="3"/>
      <c r="C36" s="4"/>
      <c r="D36" s="4"/>
      <c r="E36" s="4"/>
      <c r="F36" s="4"/>
      <c r="G36" s="4"/>
      <c r="H36" s="4"/>
      <c r="I36" s="23"/>
    </row>
    <row r="37" spans="2:9" x14ac:dyDescent="0.2">
      <c r="B37" s="19"/>
      <c r="C37" s="52"/>
      <c r="D37" s="52"/>
      <c r="E37" s="53"/>
      <c r="F37" s="53"/>
      <c r="G37" s="18"/>
      <c r="H37" s="18"/>
      <c r="I37" s="25"/>
    </row>
    <row r="38" spans="2:9" x14ac:dyDescent="0.2">
      <c r="B38" s="20"/>
      <c r="C38" s="21"/>
      <c r="D38" s="21"/>
      <c r="E38" s="21"/>
      <c r="F38" s="21"/>
      <c r="G38" s="21"/>
      <c r="H38" s="21"/>
      <c r="I38" s="27"/>
    </row>
  </sheetData>
  <mergeCells count="33">
    <mergeCell ref="B1:I1"/>
    <mergeCell ref="B2:C2"/>
    <mergeCell ref="D2:I2"/>
    <mergeCell ref="B3:C3"/>
    <mergeCell ref="D3:I3"/>
    <mergeCell ref="B4:C4"/>
    <mergeCell ref="D4:I4"/>
    <mergeCell ref="B5:C5"/>
    <mergeCell ref="D5:I5"/>
    <mergeCell ref="B7:I7"/>
    <mergeCell ref="D9:E9"/>
    <mergeCell ref="F9:H9"/>
    <mergeCell ref="D10:E10"/>
    <mergeCell ref="F10:H10"/>
    <mergeCell ref="D11:E11"/>
    <mergeCell ref="F11:H11"/>
    <mergeCell ref="D12:E12"/>
    <mergeCell ref="F12:H12"/>
    <mergeCell ref="D13:E13"/>
    <mergeCell ref="F13:H13"/>
    <mergeCell ref="D14:E14"/>
    <mergeCell ref="F14:H14"/>
    <mergeCell ref="B15:I15"/>
    <mergeCell ref="B16:I16"/>
    <mergeCell ref="B17:I17"/>
    <mergeCell ref="D18:E18"/>
    <mergeCell ref="D19:E19"/>
    <mergeCell ref="D20:E20"/>
    <mergeCell ref="D21:E21"/>
    <mergeCell ref="D22:E22"/>
    <mergeCell ref="C23:E23"/>
    <mergeCell ref="C37:D37"/>
    <mergeCell ref="E37:F37"/>
  </mergeCells>
  <conditionalFormatting sqref="D19:D22">
    <cfRule type="colorScale" priority="4">
      <colorScale>
        <cfvo type="min"/>
        <cfvo type="percentile" val="50"/>
        <cfvo type="max"/>
        <color rgb="FF63BE7B"/>
        <color rgb="FFFFEB84"/>
        <color rgb="FFF8696B"/>
      </colorScale>
    </cfRule>
  </conditionalFormatting>
  <hyperlinks>
    <hyperlink ref="D4" r:id="rId1" display="https://sp.epramaan.in:4002/" xr:uid="{FE563411-F49E-4CE8-B436-53FB417DC7FC}"/>
  </hyperlinks>
  <pageMargins left="0.7" right="0.7" top="0.75" bottom="0.75" header="0.3" footer="0.3"/>
  <pageSetup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
  <sheetViews>
    <sheetView topLeftCell="A5" zoomScale="203" zoomScaleNormal="203" workbookViewId="0">
      <selection activeCell="K7" sqref="K7"/>
    </sheetView>
  </sheetViews>
  <sheetFormatPr baseColWidth="10" defaultColWidth="9.1640625" defaultRowHeight="15" x14ac:dyDescent="0.2"/>
  <cols>
    <col min="1" max="1" width="10.5" style="39" customWidth="1"/>
    <col min="2" max="2" width="67.1640625" style="36" customWidth="1"/>
    <col min="3" max="3" width="44" style="36" customWidth="1"/>
    <col min="4" max="4" width="20.33203125" style="36" customWidth="1"/>
    <col min="5" max="5" width="17.83203125" style="36" bestFit="1" customWidth="1"/>
    <col min="6" max="7" width="17.5" style="36" customWidth="1"/>
    <col min="8" max="9" width="41.83203125" style="36" customWidth="1"/>
    <col min="10" max="10" width="48.1640625" style="36" customWidth="1"/>
    <col min="11" max="11" width="39" style="36" customWidth="1"/>
    <col min="12" max="16384" width="9.1640625" style="36"/>
  </cols>
  <sheetData>
    <row r="1" spans="1:10" ht="27" x14ac:dyDescent="0.35">
      <c r="A1" s="32" t="s">
        <v>5</v>
      </c>
      <c r="B1" s="33" t="s">
        <v>21</v>
      </c>
      <c r="C1" s="33" t="s">
        <v>22</v>
      </c>
      <c r="D1" s="33" t="s">
        <v>14</v>
      </c>
      <c r="E1" s="33" t="s">
        <v>23</v>
      </c>
      <c r="F1" s="33" t="s">
        <v>24</v>
      </c>
      <c r="G1" s="34" t="s">
        <v>64</v>
      </c>
      <c r="H1" s="34" t="s">
        <v>25</v>
      </c>
      <c r="I1" s="35" t="s">
        <v>73</v>
      </c>
      <c r="J1" s="35" t="s">
        <v>26</v>
      </c>
    </row>
    <row r="2" spans="1:10" ht="22" x14ac:dyDescent="0.2">
      <c r="A2" s="37">
        <v>1</v>
      </c>
      <c r="B2" s="41" t="s">
        <v>31</v>
      </c>
      <c r="C2" t="s">
        <v>44</v>
      </c>
      <c r="D2" s="97" t="s">
        <v>16</v>
      </c>
      <c r="E2" s="38" t="s">
        <v>27</v>
      </c>
      <c r="F2" s="38" t="s">
        <v>46</v>
      </c>
      <c r="G2" s="38" t="s">
        <v>46</v>
      </c>
      <c r="H2"/>
      <c r="I2"/>
      <c r="J2" s="30"/>
    </row>
    <row r="3" spans="1:10" ht="22" x14ac:dyDescent="0.2">
      <c r="A3" s="37">
        <v>2</v>
      </c>
      <c r="B3" s="41" t="s">
        <v>32</v>
      </c>
      <c r="C3" t="s">
        <v>44</v>
      </c>
      <c r="D3" s="97" t="s">
        <v>16</v>
      </c>
      <c r="E3" s="38" t="s">
        <v>27</v>
      </c>
      <c r="F3" s="38" t="s">
        <v>46</v>
      </c>
      <c r="G3" s="38" t="s">
        <v>46</v>
      </c>
      <c r="H3"/>
      <c r="I3"/>
      <c r="J3" s="30"/>
    </row>
    <row r="4" spans="1:10" ht="22" x14ac:dyDescent="0.2">
      <c r="A4" s="37">
        <v>3</v>
      </c>
      <c r="B4" s="41" t="s">
        <v>33</v>
      </c>
      <c r="C4" s="40" t="s">
        <v>47</v>
      </c>
      <c r="D4" s="97" t="s">
        <v>17</v>
      </c>
      <c r="E4" s="38" t="s">
        <v>27</v>
      </c>
      <c r="F4" s="38" t="s">
        <v>46</v>
      </c>
      <c r="G4" s="38" t="s">
        <v>46</v>
      </c>
      <c r="H4" s="30"/>
      <c r="I4" s="30"/>
      <c r="J4" s="30"/>
    </row>
    <row r="5" spans="1:10" ht="160" x14ac:dyDescent="0.2">
      <c r="A5" s="37">
        <v>4</v>
      </c>
      <c r="B5" s="40" t="s">
        <v>34</v>
      </c>
      <c r="C5" s="40" t="s">
        <v>47</v>
      </c>
      <c r="D5" s="97" t="s">
        <v>17</v>
      </c>
      <c r="E5" s="38" t="s">
        <v>27</v>
      </c>
      <c r="F5" s="38" t="s">
        <v>27</v>
      </c>
      <c r="G5" s="38" t="s">
        <v>27</v>
      </c>
      <c r="H5" s="98" t="s">
        <v>75</v>
      </c>
      <c r="I5" s="99" t="s">
        <v>74</v>
      </c>
      <c r="J5" s="99" t="s">
        <v>76</v>
      </c>
    </row>
    <row r="6" spans="1:10" ht="22" x14ac:dyDescent="0.2">
      <c r="A6" s="37">
        <v>5</v>
      </c>
      <c r="B6" s="41" t="s">
        <v>35</v>
      </c>
      <c r="C6" s="40" t="s">
        <v>47</v>
      </c>
      <c r="D6" s="97" t="s">
        <v>17</v>
      </c>
      <c r="E6" s="38" t="s">
        <v>27</v>
      </c>
      <c r="F6" s="38" t="s">
        <v>46</v>
      </c>
      <c r="G6" s="38" t="s">
        <v>46</v>
      </c>
      <c r="H6" s="31"/>
      <c r="I6" s="31"/>
      <c r="J6" s="31"/>
    </row>
    <row r="7" spans="1:10" ht="22" x14ac:dyDescent="0.2">
      <c r="A7" s="37">
        <v>6</v>
      </c>
      <c r="B7" s="41" t="s">
        <v>36</v>
      </c>
      <c r="C7" s="40" t="s">
        <v>47</v>
      </c>
      <c r="D7" s="97" t="s">
        <v>17</v>
      </c>
      <c r="E7" s="38" t="s">
        <v>27</v>
      </c>
      <c r="F7" s="38" t="s">
        <v>46</v>
      </c>
      <c r="G7" s="38" t="s">
        <v>46</v>
      </c>
      <c r="H7" s="30"/>
      <c r="I7" s="30"/>
      <c r="J7" s="30"/>
    </row>
    <row r="8" spans="1:10" ht="22" x14ac:dyDescent="0.2">
      <c r="A8" s="37">
        <v>7</v>
      </c>
      <c r="B8" s="41" t="s">
        <v>37</v>
      </c>
      <c r="C8" t="s">
        <v>50</v>
      </c>
      <c r="D8" s="97" t="s">
        <v>17</v>
      </c>
      <c r="E8" s="38" t="s">
        <v>27</v>
      </c>
      <c r="F8" s="38" t="s">
        <v>46</v>
      </c>
      <c r="G8" s="38" t="s">
        <v>46</v>
      </c>
      <c r="H8" s="30"/>
      <c r="I8" s="30"/>
      <c r="J8" s="30"/>
    </row>
    <row r="9" spans="1:10" ht="22" x14ac:dyDescent="0.2">
      <c r="A9" s="37">
        <v>8</v>
      </c>
      <c r="B9" s="41" t="s">
        <v>38</v>
      </c>
      <c r="C9" s="40" t="s">
        <v>47</v>
      </c>
      <c r="D9" s="97" t="s">
        <v>17</v>
      </c>
      <c r="E9" s="38" t="s">
        <v>27</v>
      </c>
      <c r="F9" s="38" t="s">
        <v>46</v>
      </c>
      <c r="G9" s="38" t="s">
        <v>46</v>
      </c>
      <c r="H9" s="31"/>
      <c r="I9" s="31"/>
      <c r="J9" s="31"/>
    </row>
    <row r="10" spans="1:10" ht="80" x14ac:dyDescent="0.2">
      <c r="A10" s="37">
        <v>9</v>
      </c>
      <c r="B10" s="40" t="s">
        <v>39</v>
      </c>
      <c r="C10" s="36" t="s">
        <v>50</v>
      </c>
      <c r="D10" s="97" t="s">
        <v>17</v>
      </c>
      <c r="E10" s="38" t="s">
        <v>27</v>
      </c>
      <c r="F10" s="38" t="s">
        <v>27</v>
      </c>
      <c r="G10" s="38" t="s">
        <v>27</v>
      </c>
      <c r="H10" s="44" t="s">
        <v>60</v>
      </c>
      <c r="I10" s="44"/>
      <c r="J10" s="45" t="s">
        <v>63</v>
      </c>
    </row>
    <row r="11" spans="1:10" ht="22" x14ac:dyDescent="0.2">
      <c r="A11" s="37">
        <v>10</v>
      </c>
      <c r="B11" s="41" t="s">
        <v>29</v>
      </c>
      <c r="C11" s="40" t="s">
        <v>47</v>
      </c>
      <c r="D11" s="97" t="s">
        <v>17</v>
      </c>
      <c r="E11" s="38" t="s">
        <v>27</v>
      </c>
      <c r="F11" s="38" t="s">
        <v>46</v>
      </c>
      <c r="G11" s="38" t="s">
        <v>46</v>
      </c>
      <c r="H11" s="31"/>
      <c r="I11" s="31"/>
      <c r="J11" s="31"/>
    </row>
    <row r="12" spans="1:10" ht="21" customHeight="1" x14ac:dyDescent="0.2">
      <c r="A12" s="37">
        <v>11</v>
      </c>
      <c r="B12" s="41" t="s">
        <v>40</v>
      </c>
      <c r="C12" s="42" t="s">
        <v>47</v>
      </c>
      <c r="D12" s="97" t="s">
        <v>18</v>
      </c>
      <c r="E12" s="38" t="s">
        <v>27</v>
      </c>
      <c r="F12" s="38" t="s">
        <v>46</v>
      </c>
      <c r="G12" s="38" t="s">
        <v>46</v>
      </c>
      <c r="H12" s="31"/>
      <c r="I12" s="31"/>
      <c r="J12" s="31"/>
    </row>
    <row r="13" spans="1:10" ht="22" x14ac:dyDescent="0.2">
      <c r="A13" s="37">
        <v>12</v>
      </c>
      <c r="B13" s="41" t="s">
        <v>30</v>
      </c>
      <c r="C13" s="42" t="s">
        <v>47</v>
      </c>
      <c r="D13" s="97" t="s">
        <v>18</v>
      </c>
      <c r="E13" s="38" t="s">
        <v>27</v>
      </c>
      <c r="F13" s="38" t="s">
        <v>46</v>
      </c>
      <c r="G13" s="38" t="s">
        <v>46</v>
      </c>
      <c r="H13" s="31"/>
      <c r="I13" s="31"/>
      <c r="J13" s="31"/>
    </row>
    <row r="14" spans="1:10" ht="64" x14ac:dyDescent="0.2">
      <c r="A14" s="37">
        <v>13</v>
      </c>
      <c r="B14" s="41" t="s">
        <v>41</v>
      </c>
      <c r="C14" s="42" t="s">
        <v>47</v>
      </c>
      <c r="D14" s="97" t="s">
        <v>19</v>
      </c>
      <c r="E14" s="38" t="s">
        <v>27</v>
      </c>
      <c r="F14" s="38" t="s">
        <v>46</v>
      </c>
      <c r="G14" s="38" t="s">
        <v>27</v>
      </c>
      <c r="H14" s="45" t="s">
        <v>71</v>
      </c>
      <c r="I14" s="45"/>
      <c r="J14" s="46" t="s">
        <v>72</v>
      </c>
    </row>
    <row r="15" spans="1:10" ht="22" x14ac:dyDescent="0.2">
      <c r="A15" s="37">
        <v>14</v>
      </c>
      <c r="B15" s="41" t="s">
        <v>48</v>
      </c>
      <c r="C15" t="s">
        <v>49</v>
      </c>
      <c r="D15" s="97" t="s">
        <v>18</v>
      </c>
      <c r="E15" s="38" t="s">
        <v>27</v>
      </c>
      <c r="F15" s="38" t="s">
        <v>46</v>
      </c>
      <c r="G15" s="38" t="s">
        <v>46</v>
      </c>
      <c r="H15" s="31"/>
      <c r="I15" s="31"/>
      <c r="J15" s="31"/>
    </row>
    <row r="16" spans="1:10" ht="22" x14ac:dyDescent="0.2">
      <c r="A16" s="37">
        <v>15</v>
      </c>
      <c r="B16" s="41" t="s">
        <v>42</v>
      </c>
      <c r="C16" s="31" t="s">
        <v>47</v>
      </c>
      <c r="D16" s="97" t="s">
        <v>18</v>
      </c>
      <c r="E16" s="38" t="s">
        <v>27</v>
      </c>
      <c r="F16" s="38" t="s">
        <v>46</v>
      </c>
      <c r="G16" s="38" t="s">
        <v>46</v>
      </c>
      <c r="H16" s="31"/>
      <c r="I16" s="31"/>
      <c r="J16" s="31"/>
    </row>
    <row r="17" spans="1:10" ht="22" x14ac:dyDescent="0.2">
      <c r="A17" s="37">
        <v>16</v>
      </c>
      <c r="B17" s="41" t="s">
        <v>43</v>
      </c>
      <c r="C17" s="31" t="s">
        <v>47</v>
      </c>
      <c r="D17" s="97" t="s">
        <v>18</v>
      </c>
      <c r="E17" s="38" t="s">
        <v>27</v>
      </c>
      <c r="F17" s="38" t="s">
        <v>46</v>
      </c>
      <c r="G17" s="38" t="s">
        <v>46</v>
      </c>
      <c r="H17" s="31"/>
      <c r="I17" s="31"/>
      <c r="J17" s="31"/>
    </row>
    <row r="18" spans="1:10" ht="22" x14ac:dyDescent="0.2">
      <c r="A18" s="37">
        <v>17</v>
      </c>
      <c r="B18" s="41" t="s">
        <v>45</v>
      </c>
      <c r="C18" s="31" t="s">
        <v>47</v>
      </c>
      <c r="D18" s="97" t="s">
        <v>19</v>
      </c>
      <c r="E18" s="38" t="s">
        <v>27</v>
      </c>
      <c r="F18" s="38" t="s">
        <v>46</v>
      </c>
      <c r="G18" s="38" t="s">
        <v>46</v>
      </c>
      <c r="H18" s="31"/>
      <c r="I18" s="31"/>
      <c r="J18" s="31"/>
    </row>
    <row r="19" spans="1:10" ht="22" x14ac:dyDescent="0.2">
      <c r="A19" s="37">
        <v>18</v>
      </c>
      <c r="B19" t="s">
        <v>62</v>
      </c>
      <c r="C19" s="31" t="s">
        <v>49</v>
      </c>
      <c r="D19" s="97" t="s">
        <v>19</v>
      </c>
      <c r="E19" s="31"/>
      <c r="F19" s="38" t="s">
        <v>27</v>
      </c>
      <c r="G19" s="38" t="s">
        <v>46</v>
      </c>
      <c r="H19" s="45"/>
      <c r="I19" s="45"/>
      <c r="J19" s="31"/>
    </row>
  </sheetData>
  <autoFilter ref="A1:J19" xr:uid="{00000000-0009-0000-0000-000001000000}"/>
  <phoneticPr fontId="15" type="noConversion"/>
  <conditionalFormatting sqref="D2:D19">
    <cfRule type="containsText" dxfId="6" priority="47" operator="containsText" text="LOW">
      <formula>NOT(ISERROR(SEARCH("LOW",D2)))</formula>
    </cfRule>
    <cfRule type="containsText" dxfId="5" priority="49" operator="containsText" text="MEDIUM">
      <formula>NOT(ISERROR(SEARCH("MEDIUM",D2)))</formula>
    </cfRule>
    <cfRule type="containsText" dxfId="4" priority="46" operator="containsText" text="INFO">
      <formula>NOT(ISERROR(SEARCH("INFO",D2)))</formula>
    </cfRule>
    <cfRule type="containsText" dxfId="3" priority="54" operator="containsText" text="HIGH">
      <formula>NOT(ISERROR(SEARCH("HIGH",D2)))</formula>
    </cfRule>
    <cfRule type="containsText" dxfId="2" priority="48" operator="containsText" text="LOW">
      <formula>NOT(ISERROR(SEARCH("LOW",D2)))</formula>
    </cfRule>
  </conditionalFormatting>
  <conditionalFormatting sqref="E2:G18 F19:G19">
    <cfRule type="containsText" dxfId="1" priority="2" operator="containsText" text="OPEN">
      <formula>NOT(ISERROR(SEARCH("OPEN",E2)))</formula>
    </cfRule>
    <cfRule type="containsText" dxfId="0" priority="1" operator="containsText" text="CLOSE">
      <formula>NOT(ISERROR(SEARCH("CLOSE",E2)))</formula>
    </cfRule>
  </conditionalFormatting>
  <dataValidations count="2">
    <dataValidation type="list" allowBlank="1" showInputMessage="1" showErrorMessage="1" sqref="E2:G19" xr:uid="{403BF9E7-4527-40AD-88DB-CE32408F346C}">
      <formula1>"OPEN, CLOSE"</formula1>
    </dataValidation>
    <dataValidation type="list" allowBlank="1" showInputMessage="1" showErrorMessage="1" sqref="D2:D19" xr:uid="{00000000-0002-0000-0100-000000000000}">
      <formula1>"HIGH, MEDIUM, LOW, INFO"</formula1>
    </dataValidation>
  </dataValidations>
  <hyperlinks>
    <hyperlink ref="B10" location="Evidence!A52" display="Improper Input Validation" xr:uid="{3C3E39C9-A260-4C78-A2A1-50E469065137}"/>
    <hyperlink ref="B5" location="Evidence!A1" display="Missing Session Expiration" xr:uid="{2D420ED2-1312-48C4-B5F6-84033228A944}"/>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78FF8-69A8-44D5-8CF8-B4CCB47E908D}">
  <dimension ref="A1:E178"/>
  <sheetViews>
    <sheetView tabSelected="1" topLeftCell="A17" zoomScale="80" zoomScaleNormal="80" workbookViewId="0">
      <selection activeCell="A52" sqref="A52:E52"/>
    </sheetView>
  </sheetViews>
  <sheetFormatPr baseColWidth="10" defaultColWidth="9" defaultRowHeight="15" x14ac:dyDescent="0.2"/>
  <cols>
    <col min="1" max="1" width="50.5" customWidth="1"/>
  </cols>
  <sheetData>
    <row r="1" spans="1:5" x14ac:dyDescent="0.2">
      <c r="A1" s="95" t="s">
        <v>34</v>
      </c>
      <c r="B1" s="96"/>
      <c r="C1" s="96"/>
      <c r="D1" s="96"/>
      <c r="E1" s="96"/>
    </row>
    <row r="2" spans="1:5" x14ac:dyDescent="0.2">
      <c r="A2" s="43" t="s">
        <v>56</v>
      </c>
    </row>
    <row r="14" spans="1:5" ht="19" x14ac:dyDescent="0.25">
      <c r="A14" s="28"/>
    </row>
    <row r="26" spans="1:1" x14ac:dyDescent="0.2">
      <c r="A26" t="s">
        <v>57</v>
      </c>
    </row>
    <row r="27" spans="1:1" s="36" customFormat="1" x14ac:dyDescent="0.2"/>
    <row r="36" spans="1:1" ht="19" x14ac:dyDescent="0.25">
      <c r="A36" s="29"/>
    </row>
    <row r="52" spans="1:5" x14ac:dyDescent="0.2">
      <c r="A52" s="95" t="s">
        <v>39</v>
      </c>
      <c r="B52" s="96"/>
      <c r="C52" s="96"/>
      <c r="D52" s="96"/>
      <c r="E52" s="96"/>
    </row>
    <row r="53" spans="1:5" x14ac:dyDescent="0.2">
      <c r="A53" t="s">
        <v>58</v>
      </c>
    </row>
    <row r="75" spans="1:1" x14ac:dyDescent="0.2">
      <c r="A75" t="s">
        <v>59</v>
      </c>
    </row>
    <row r="79" spans="1:1" x14ac:dyDescent="0.2">
      <c r="A79" t="s">
        <v>65</v>
      </c>
    </row>
    <row r="102" spans="1:1" x14ac:dyDescent="0.2">
      <c r="A102" t="s">
        <v>66</v>
      </c>
    </row>
    <row r="125" spans="1:1" x14ac:dyDescent="0.2">
      <c r="A125" t="s">
        <v>69</v>
      </c>
    </row>
    <row r="151" spans="1:1" x14ac:dyDescent="0.2">
      <c r="A151" t="s">
        <v>67</v>
      </c>
    </row>
    <row r="178" spans="1:1" x14ac:dyDescent="0.2">
      <c r="A178" t="s">
        <v>68</v>
      </c>
    </row>
  </sheetData>
  <mergeCells count="2">
    <mergeCell ref="A1:E1"/>
    <mergeCell ref="A52:E5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ED7546E3A92924182F25F9577B2D84E" ma:contentTypeVersion="7" ma:contentTypeDescription="Create a new document." ma:contentTypeScope="" ma:versionID="1bcf9b9afb374125f05b355421de3e50">
  <xsd:schema xmlns:xsd="http://www.w3.org/2001/XMLSchema" xmlns:xs="http://www.w3.org/2001/XMLSchema" xmlns:p="http://schemas.microsoft.com/office/2006/metadata/properties" xmlns:ns3="58e10767-f541-4fef-8759-4e5b22eec9de" xmlns:ns4="7ca2aa1d-394b-4af8-9471-58c759c5f4b0" targetNamespace="http://schemas.microsoft.com/office/2006/metadata/properties" ma:root="true" ma:fieldsID="7814e80b909665eb2b461761227f1527" ns3:_="" ns4:_="">
    <xsd:import namespace="58e10767-f541-4fef-8759-4e5b22eec9de"/>
    <xsd:import namespace="7ca2aa1d-394b-4af8-9471-58c759c5f4b0"/>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e10767-f541-4fef-8759-4e5b22eec9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ca2aa1d-394b-4af8-9471-58c759c5f4b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58e10767-f541-4fef-8759-4e5b22eec9de" xsi:nil="true"/>
  </documentManagement>
</p:properties>
</file>

<file path=customXml/itemProps1.xml><?xml version="1.0" encoding="utf-8"?>
<ds:datastoreItem xmlns:ds="http://schemas.openxmlformats.org/officeDocument/2006/customXml" ds:itemID="{3ACDA286-619D-4973-AA1B-F54F082675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e10767-f541-4fef-8759-4e5b22eec9de"/>
    <ds:schemaRef ds:uri="7ca2aa1d-394b-4af8-9471-58c759c5f4b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6DDCA88-DBDD-40E8-B2A1-B8DCA233460E}">
  <ds:schemaRefs>
    <ds:schemaRef ds:uri="http://schemas.microsoft.com/sharepoint/v3/contenttype/forms"/>
  </ds:schemaRefs>
</ds:datastoreItem>
</file>

<file path=customXml/itemProps3.xml><?xml version="1.0" encoding="utf-8"?>
<ds:datastoreItem xmlns:ds="http://schemas.openxmlformats.org/officeDocument/2006/customXml" ds:itemID="{69253741-0D7C-4D5E-B094-3F781EAA3162}">
  <ds:schemaRefs>
    <ds:schemaRef ds:uri="http://www.w3.org/XML/1998/namespace"/>
    <ds:schemaRef ds:uri="http://purl.org/dc/term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7ca2aa1d-394b-4af8-9471-58c759c5f4b0"/>
    <ds:schemaRef ds:uri="58e10767-f541-4fef-8759-4e5b22eec9de"/>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Index</vt:lpstr>
      <vt:lpstr>Vulnerability Report</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Ajith M</cp:lastModifiedBy>
  <cp:lastPrinted>2022-07-15T09:26:00Z</cp:lastPrinted>
  <dcterms:created xsi:type="dcterms:W3CDTF">2022-07-12T11:02:00Z</dcterms:created>
  <dcterms:modified xsi:type="dcterms:W3CDTF">2023-10-20T06:39:58Z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1033-11.2.0.8641</vt:lpwstr>
  </property>
  <property fmtid="{D5CDD505-2E9C-101B-9397-08002B2CF9AE}" pid="3" name="ContentTypeId">
    <vt:lpwstr>0x0101008ED7546E3A92924182F25F9577B2D84E</vt:lpwstr>
  </property>
</Properties>
</file>