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ackup/USDA_project/[1]2019_Carbon_budget/Paper/JGR_B/"/>
    </mc:Choice>
  </mc:AlternateContent>
  <xr:revisionPtr revIDLastSave="0" documentId="13_ncr:1_{D39131C8-4633-D94D-8EDE-A794998C2B91}" xr6:coauthVersionLast="47" xr6:coauthVersionMax="47" xr10:uidLastSave="{00000000-0000-0000-0000-000000000000}"/>
  <bookViews>
    <workbookView xWindow="1920" yWindow="620" windowWidth="37500" windowHeight="21120" activeTab="2" xr2:uid="{FA60D205-4823-3B43-BCFD-D1E00FFDDDB1}"/>
  </bookViews>
  <sheets>
    <sheet name="urea" sheetId="4" r:id="rId1"/>
    <sheet name="manure" sheetId="3" r:id="rId2"/>
    <sheet name="fertilize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5" i="2" l="1"/>
  <c r="AG15" i="2"/>
  <c r="AF15" i="2"/>
  <c r="AM15" i="2" s="1"/>
  <c r="AD15" i="2"/>
  <c r="S15" i="2"/>
  <c r="AC15" i="2" s="1"/>
  <c r="M15" i="2"/>
  <c r="I15" i="2"/>
  <c r="R15" i="2" s="1"/>
  <c r="H15" i="2"/>
  <c r="AH14" i="2"/>
  <c r="AG14" i="2"/>
  <c r="AF14" i="2"/>
  <c r="AM14" i="2" s="1"/>
  <c r="AD14" i="2"/>
  <c r="S14" i="2"/>
  <c r="AC14" i="2" s="1"/>
  <c r="M14" i="2"/>
  <c r="I14" i="2"/>
  <c r="R14" i="2" s="1"/>
  <c r="H14" i="2"/>
  <c r="AH13" i="2"/>
  <c r="AG13" i="2"/>
  <c r="AF13" i="2"/>
  <c r="AM13" i="2" s="1"/>
  <c r="AD13" i="2"/>
  <c r="S13" i="2"/>
  <c r="AC13" i="2" s="1"/>
  <c r="M13" i="2"/>
  <c r="I13" i="2"/>
  <c r="R13" i="2" s="1"/>
  <c r="H13" i="2"/>
  <c r="AH12" i="2"/>
  <c r="AG12" i="2"/>
  <c r="AF12" i="2"/>
  <c r="AM12" i="2" s="1"/>
  <c r="AD12" i="2"/>
  <c r="S12" i="2"/>
  <c r="AC12" i="2" s="1"/>
  <c r="M12" i="2"/>
  <c r="I12" i="2"/>
  <c r="R12" i="2" s="1"/>
  <c r="H12" i="2"/>
  <c r="AH11" i="2"/>
  <c r="AG11" i="2"/>
  <c r="AF11" i="2"/>
  <c r="AM11" i="2" s="1"/>
  <c r="AD11" i="2"/>
  <c r="S11" i="2"/>
  <c r="AC11" i="2" s="1"/>
  <c r="M11" i="2"/>
  <c r="I11" i="2"/>
  <c r="R11" i="2" s="1"/>
  <c r="H11" i="2"/>
  <c r="AH10" i="2"/>
  <c r="AG10" i="2"/>
  <c r="AF10" i="2"/>
  <c r="AM10" i="2" s="1"/>
  <c r="AD10" i="2"/>
  <c r="S10" i="2"/>
  <c r="AC10" i="2" s="1"/>
  <c r="M10" i="2"/>
  <c r="I10" i="2"/>
  <c r="R10" i="2" s="1"/>
  <c r="H10" i="2"/>
  <c r="AH9" i="2"/>
  <c r="AG9" i="2"/>
  <c r="AF9" i="2"/>
  <c r="AM9" i="2" s="1"/>
  <c r="AD9" i="2"/>
  <c r="S9" i="2"/>
  <c r="AC9" i="2" s="1"/>
  <c r="M9" i="2"/>
  <c r="I9" i="2"/>
  <c r="R9" i="2" s="1"/>
  <c r="H9" i="2"/>
  <c r="AH8" i="2"/>
  <c r="AG8" i="2"/>
  <c r="AF8" i="2"/>
  <c r="AM8" i="2" s="1"/>
  <c r="AD8" i="2"/>
  <c r="S8" i="2"/>
  <c r="AC8" i="2" s="1"/>
  <c r="M8" i="2"/>
  <c r="I8" i="2"/>
  <c r="R8" i="2" s="1"/>
  <c r="H8" i="2"/>
  <c r="AH7" i="2"/>
  <c r="AG7" i="2"/>
  <c r="AF7" i="2"/>
  <c r="AM7" i="2" s="1"/>
  <c r="AD7" i="2"/>
  <c r="S7" i="2"/>
  <c r="AC7" i="2" s="1"/>
  <c r="M7" i="2"/>
  <c r="I7" i="2"/>
  <c r="R7" i="2" s="1"/>
  <c r="H7" i="2"/>
  <c r="AH6" i="2"/>
  <c r="AG6" i="2"/>
  <c r="AF6" i="2"/>
  <c r="AM6" i="2" s="1"/>
  <c r="AD6" i="2"/>
  <c r="S6" i="2"/>
  <c r="AC6" i="2" s="1"/>
  <c r="M6" i="2"/>
  <c r="I6" i="2"/>
  <c r="R6" i="2" s="1"/>
  <c r="H6" i="2"/>
  <c r="AH5" i="2"/>
  <c r="AG5" i="2"/>
  <c r="AF5" i="2"/>
  <c r="AM5" i="2" s="1"/>
  <c r="AD5" i="2"/>
  <c r="S5" i="2"/>
  <c r="AC5" i="2" s="1"/>
  <c r="M5" i="2"/>
  <c r="I5" i="2"/>
  <c r="R5" i="2" s="1"/>
  <c r="H5" i="2"/>
  <c r="AH4" i="2"/>
  <c r="AG4" i="2"/>
  <c r="AF4" i="2"/>
  <c r="AM4" i="2" s="1"/>
  <c r="AD4" i="2"/>
  <c r="S4" i="2"/>
  <c r="AC4" i="2" s="1"/>
  <c r="M4" i="2"/>
  <c r="I4" i="2"/>
  <c r="R4" i="2" s="1"/>
  <c r="H4" i="2"/>
  <c r="AH3" i="2"/>
  <c r="AG3" i="2"/>
  <c r="AF3" i="2"/>
  <c r="AM3" i="2" s="1"/>
  <c r="AD3" i="2"/>
  <c r="S3" i="2"/>
  <c r="AC3" i="2" s="1"/>
  <c r="M3" i="2"/>
  <c r="I3" i="2"/>
  <c r="R3" i="2" s="1"/>
  <c r="H3" i="2"/>
  <c r="AH2" i="2"/>
  <c r="AG2" i="2"/>
  <c r="AF2" i="2"/>
  <c r="AM2" i="2" s="1"/>
  <c r="AD2" i="2"/>
  <c r="S2" i="2"/>
  <c r="AC2" i="2" s="1"/>
  <c r="M2" i="2"/>
  <c r="I2" i="2"/>
  <c r="R2" i="2" s="1"/>
  <c r="H2" i="2"/>
  <c r="AI2" i="2" l="1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</calcChain>
</file>

<file path=xl/sharedStrings.xml><?xml version="1.0" encoding="utf-8"?>
<sst xmlns="http://schemas.openxmlformats.org/spreadsheetml/2006/main" count="589" uniqueCount="188">
  <si>
    <t>2019-06-15</t>
  </si>
  <si>
    <t>1200</t>
  </si>
  <si>
    <t>Ammonium Sulfate (AMS)</t>
  </si>
  <si>
    <t>1400W</t>
  </si>
  <si>
    <t>1500SW</t>
  </si>
  <si>
    <t>4150</t>
  </si>
  <si>
    <t>5100</t>
  </si>
  <si>
    <t>6150</t>
  </si>
  <si>
    <t>6300</t>
  </si>
  <si>
    <t>6400</t>
  </si>
  <si>
    <t>6500</t>
  </si>
  <si>
    <t>6600</t>
  </si>
  <si>
    <t>7150</t>
  </si>
  <si>
    <t>8300</t>
  </si>
  <si>
    <t>8400</t>
  </si>
  <si>
    <t>8600</t>
  </si>
  <si>
    <t>2019-06-10</t>
  </si>
  <si>
    <t>2350</t>
  </si>
  <si>
    <t>Urea</t>
  </si>
  <si>
    <t>3400</t>
  </si>
  <si>
    <t>3500</t>
  </si>
  <si>
    <t>4600</t>
  </si>
  <si>
    <t>5200</t>
  </si>
  <si>
    <t>5300</t>
  </si>
  <si>
    <t>5500</t>
  </si>
  <si>
    <t>6701</t>
  </si>
  <si>
    <t>6702</t>
  </si>
  <si>
    <t>7300</t>
  </si>
  <si>
    <t>7600</t>
  </si>
  <si>
    <t>7810E</t>
  </si>
  <si>
    <t>7810W</t>
  </si>
  <si>
    <t>8000E</t>
  </si>
  <si>
    <t>8000W</t>
  </si>
  <si>
    <t>8710</t>
  </si>
  <si>
    <t>9100N</t>
  </si>
  <si>
    <t>9300</t>
  </si>
  <si>
    <t>9450</t>
  </si>
  <si>
    <t>Application Date</t>
  </si>
  <si>
    <t>Field ID (Name)</t>
  </si>
  <si>
    <t>Acres Applied</t>
  </si>
  <si>
    <t>Fertilizer Source</t>
  </si>
  <si>
    <t>Total Field Application (lbs)</t>
  </si>
  <si>
    <t>Spreader Rate (lbs/acre)</t>
  </si>
  <si>
    <t>N2O emission factor 1(%)</t>
  </si>
  <si>
    <t>N2O emission factor (%)</t>
  </si>
  <si>
    <t>NO emissions factor (%)</t>
  </si>
  <si>
    <t>NH3 emissions factor (%)</t>
  </si>
  <si>
    <t>EPA NH3 factor (kg NH3/Mg N)</t>
  </si>
  <si>
    <t>N2O leaching</t>
  </si>
  <si>
    <t>EF_%</t>
  </si>
  <si>
    <t>EF_NH3_%</t>
  </si>
  <si>
    <t>N2O leaching (kg)</t>
  </si>
  <si>
    <t>% N</t>
  </si>
  <si>
    <t>% P</t>
  </si>
  <si>
    <t>% C</t>
  </si>
  <si>
    <t>g C</t>
  </si>
  <si>
    <t>DM (%)</t>
  </si>
  <si>
    <t>CO2_EF (kg/kg C)</t>
  </si>
  <si>
    <t>CO2_emissions (kg CO2/ton C)</t>
  </si>
  <si>
    <t>N applied (kg)</t>
  </si>
  <si>
    <t>K (%)</t>
  </si>
  <si>
    <t>N2O_m</t>
  </si>
  <si>
    <t>N2O_m_IPCC</t>
  </si>
  <si>
    <t>N2O_l_IPCC</t>
  </si>
  <si>
    <t>N2O_u_IPCC</t>
  </si>
  <si>
    <t>E_N2O_m_IPCC</t>
  </si>
  <si>
    <t>E_N2O_l_IPCC</t>
  </si>
  <si>
    <t>E_N2O_u_IPCC</t>
  </si>
  <si>
    <t>2019-04-01</t>
  </si>
  <si>
    <t>Farm Lagoon</t>
  </si>
  <si>
    <t>2019-04-03</t>
  </si>
  <si>
    <t>9100S</t>
  </si>
  <si>
    <t>2019-04-05</t>
  </si>
  <si>
    <t>2019-04-08</t>
  </si>
  <si>
    <t>2019-04-09</t>
  </si>
  <si>
    <t>2019-04-10</t>
  </si>
  <si>
    <t>2019-04-15</t>
  </si>
  <si>
    <t>3300</t>
  </si>
  <si>
    <t>2019-04-17</t>
  </si>
  <si>
    <t>2019-04-18</t>
  </si>
  <si>
    <t>2019-04-19</t>
  </si>
  <si>
    <t>2019-04-22</t>
  </si>
  <si>
    <t>2019-05-10</t>
  </si>
  <si>
    <t>2019-05-13</t>
  </si>
  <si>
    <t>2019-05-14</t>
  </si>
  <si>
    <t>2019-05-15</t>
  </si>
  <si>
    <t>2019-05-16</t>
  </si>
  <si>
    <t>2019-05-17</t>
  </si>
  <si>
    <t>2019-05-21</t>
  </si>
  <si>
    <t>2019-07-09</t>
  </si>
  <si>
    <t>2019-07-10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</si>
  <si>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</si>
  <si>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</si>
  <si>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</si>
  <si>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</si>
  <si>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</si>
  <si>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</si>
  <si>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</si>
  <si>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</si>
  <si>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2019-07-26</t>
  </si>
  <si>
    <t>2019-07-29</t>
  </si>
  <si>
    <t>2019-08-07</t>
  </si>
  <si>
    <t>2019-08-13</t>
  </si>
  <si>
    <t>2019-08-16</t>
  </si>
  <si>
    <t>2019-08-19</t>
  </si>
  <si>
    <t>2019-08-20</t>
  </si>
  <si>
    <t>2019-08-21</t>
  </si>
  <si>
    <t>2019-08-22</t>
  </si>
  <si>
    <t>2019-09-16</t>
  </si>
  <si>
    <t>2019-09-17</t>
  </si>
  <si>
    <t>2019-09-18</t>
  </si>
  <si>
    <t>2019-10-09</t>
  </si>
  <si>
    <t>2019-10-15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</si>
  <si>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</si>
  <si>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</si>
  <si>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</si>
  <si>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</si>
  <si>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</si>
  <si>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</si>
  <si>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</si>
  <si>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</si>
  <si>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</si>
  <si>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2019-11-19</t>
  </si>
  <si>
    <t>2019-11-25</t>
  </si>
  <si>
    <t>2019-11-26</t>
  </si>
  <si>
    <t>2019-12-03</t>
  </si>
  <si>
    <t>2019-12-04</t>
  </si>
  <si>
    <t>2019-12-05</t>
  </si>
  <si>
    <t>2019-12-10</t>
  </si>
  <si>
    <t>2019-12-11</t>
  </si>
  <si>
    <t>2019-12-17</t>
  </si>
  <si>
    <t>2019-12-18</t>
  </si>
  <si>
    <t>2019-12-19</t>
  </si>
  <si>
    <t>2019-12-20</t>
  </si>
  <si>
    <t>2019-12-26</t>
  </si>
  <si>
    <t>2019-12-27</t>
  </si>
  <si>
    <t>2019-04-29</t>
  </si>
  <si>
    <t>K 3 And 4 Manure Alley Scrapings</t>
  </si>
  <si>
    <t>2019-05-02</t>
  </si>
  <si>
    <t>2019-05-03</t>
  </si>
  <si>
    <t>2019-05-06</t>
  </si>
  <si>
    <t>2019-05-20</t>
  </si>
  <si>
    <t>2019-06-03</t>
  </si>
  <si>
    <t>2019-08-05</t>
  </si>
  <si>
    <t>2019-08-15</t>
  </si>
  <si>
    <t>2019-08-23</t>
  </si>
  <si>
    <t>2019-08-25</t>
  </si>
  <si>
    <t>2019-08-29</t>
  </si>
  <si>
    <t>2019-09-03</t>
  </si>
  <si>
    <t>2019-09-06</t>
  </si>
  <si>
    <t>2019-09-13</t>
  </si>
  <si>
    <t>2019-10-07</t>
  </si>
  <si>
    <t>2019-10-10</t>
  </si>
  <si>
    <t>2019-10-14</t>
  </si>
  <si>
    <t>2019-10-18</t>
  </si>
  <si>
    <t>2019-10-29</t>
  </si>
  <si>
    <t>2019-11-13</t>
  </si>
  <si>
    <t>2019-11-18</t>
  </si>
  <si>
    <t>2019-11-20</t>
  </si>
  <si>
    <t>2019-11-22</t>
  </si>
  <si>
    <t>2019-11-24</t>
  </si>
  <si>
    <t>2019-11-27</t>
  </si>
  <si>
    <t>2019-11-29</t>
  </si>
  <si>
    <t>2019-12-02</t>
  </si>
  <si>
    <t>2019-12-06</t>
  </si>
  <si>
    <t>2019-12-09</t>
  </si>
  <si>
    <t>2019-12-16</t>
  </si>
  <si>
    <t>2019-04-02</t>
  </si>
  <si>
    <t>17.1</t>
  </si>
  <si>
    <t>K3 Bedded Pack Manure</t>
  </si>
  <si>
    <t>2019-04-30</t>
  </si>
  <si>
    <t>2019-05-01</t>
  </si>
  <si>
    <t>2019-05-08</t>
  </si>
  <si>
    <t>2019-05-29</t>
  </si>
  <si>
    <t>2019-05-30</t>
  </si>
  <si>
    <t>2019-07-30</t>
  </si>
  <si>
    <t>2019-08-14</t>
  </si>
  <si>
    <t>2019-10-11</t>
  </si>
  <si>
    <t>2019-12-12</t>
  </si>
  <si>
    <t>2019-12-13</t>
  </si>
  <si>
    <t>dry (kg)</t>
  </si>
  <si>
    <t>dry (lbs)</t>
  </si>
  <si>
    <t>manure to lbs</t>
  </si>
  <si>
    <t>NA</t>
  </si>
  <si>
    <t>Efurea_CO2</t>
  </si>
  <si>
    <t>N2O emissions1 (kg)</t>
  </si>
  <si>
    <t>N2O emissions2 (kg)</t>
  </si>
  <si>
    <t>SD_N2O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</si>
</sst>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Alignment="1"/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right" vertical="center" wrapText="1"/>
    </xf>
    <xf numFmtId="2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8E984-EB3A-B646-8762-DC34BD69ED1E}">
  <dimension ref="A1:AM20"/>
  <sheetViews>
    <sheetView workbookViewId="0">
      <selection activeCell="AO21" sqref="AO21"/>
    </sheetView>
  </sheetViews>
  <sheetFormatPr baseColWidth="10" defaultRowHeight="16" x14ac:dyDescent="0.2"/>
  <cols>
    <col min="1" max="1" width="14.6640625" bestFit="1" customWidth="1"/>
    <col min="2" max="2" width="14.1640625" bestFit="1" customWidth="1"/>
    <col min="3" max="3" width="12.33203125" bestFit="1" customWidth="1"/>
    <col min="4" max="4" width="14.5" bestFit="1" customWidth="1"/>
    <col min="5" max="5" width="24" bestFit="1" customWidth="1"/>
  </cols>
  <sheetData>
    <row r="1" spans="1:39" s="3" customFormat="1" x14ac:dyDescent="0.2">
      <c r="A1" s="6" t="s">
        <v>37</v>
      </c>
      <c r="B1" s="6" t="s">
        <v>38</v>
      </c>
      <c r="C1" s="6" t="s">
        <v>39</v>
      </c>
      <c r="D1" s="6" t="s">
        <v>40</v>
      </c>
      <c r="E1" s="4" t="s">
        <v>41</v>
      </c>
      <c r="F1" s="4" t="s">
        <v>42</v>
      </c>
      <c r="G1" s="4" t="s">
        <v>182</v>
      </c>
      <c r="H1" s="7" t="s">
        <v>181</v>
      </c>
      <c r="I1" s="8" t="s">
        <v>180</v>
      </c>
      <c r="J1" s="8" t="s">
        <v>52</v>
      </c>
      <c r="K1" s="8" t="s">
        <v>53</v>
      </c>
      <c r="L1" s="8" t="s">
        <v>54</v>
      </c>
      <c r="M1" s="8" t="s">
        <v>55</v>
      </c>
      <c r="N1" s="8" t="s">
        <v>60</v>
      </c>
      <c r="O1" s="8" t="s">
        <v>56</v>
      </c>
      <c r="P1" s="8" t="s">
        <v>57</v>
      </c>
      <c r="Q1" s="8" t="s">
        <v>184</v>
      </c>
      <c r="R1" s="8" t="s">
        <v>58</v>
      </c>
      <c r="S1" s="4" t="s">
        <v>59</v>
      </c>
      <c r="T1" s="8" t="s">
        <v>61</v>
      </c>
      <c r="U1" s="4" t="s">
        <v>43</v>
      </c>
      <c r="V1" s="8" t="s">
        <v>62</v>
      </c>
      <c r="W1" s="8" t="s">
        <v>63</v>
      </c>
      <c r="X1" s="8" t="s">
        <v>64</v>
      </c>
      <c r="Y1" s="4" t="s">
        <v>44</v>
      </c>
      <c r="Z1" s="4" t="s">
        <v>45</v>
      </c>
      <c r="AA1" s="4" t="s">
        <v>46</v>
      </c>
      <c r="AB1" s="4" t="s">
        <v>47</v>
      </c>
      <c r="AC1" s="8" t="s">
        <v>185</v>
      </c>
      <c r="AD1" s="8" t="s">
        <v>186</v>
      </c>
      <c r="AE1" s="8" t="s">
        <v>48</v>
      </c>
      <c r="AF1" s="8" t="s">
        <v>65</v>
      </c>
      <c r="AG1" s="8" t="s">
        <v>66</v>
      </c>
      <c r="AH1" s="8" t="s">
        <v>67</v>
      </c>
      <c r="AI1" s="8" t="s">
        <v>51</v>
      </c>
      <c r="AJ1" s="8" t="s">
        <v>49</v>
      </c>
      <c r="AK1" s="8" t="s">
        <v>50</v>
      </c>
      <c r="AM1" s="3" t="s">
        <v>187</v>
      </c>
    </row>
    <row r="2" spans="1:39" x14ac:dyDescent="0.2">
      <c r="A2" s="5" t="s">
        <v>16</v>
      </c>
      <c r="B2" s="5" t="s">
        <v>17</v>
      </c>
      <c r="C2" s="5">
        <v>26</v>
      </c>
      <c r="D2" s="5" t="s">
        <v>18</v>
      </c>
      <c r="E2" s="5">
        <v>6959.6</v>
      </c>
      <c r="F2" s="5">
        <v>254</v>
      </c>
      <c r="G2" s="5" t="s">
        <v>183</v>
      </c>
      <c r="H2" s="9">
        <v>6820.4080000000004</v>
      </c>
      <c r="I2" s="5">
        <v>3156.8188832000001</v>
      </c>
      <c r="J2" s="5">
        <v>46</v>
      </c>
      <c r="K2" s="5">
        <v>0</v>
      </c>
      <c r="L2" s="5">
        <v>20</v>
      </c>
      <c r="M2" s="5">
        <v>1391.92</v>
      </c>
      <c r="N2" s="5">
        <v>0</v>
      </c>
      <c r="O2" s="5">
        <v>98</v>
      </c>
      <c r="P2" s="5">
        <v>0.73</v>
      </c>
      <c r="Q2" s="5">
        <v>0.2</v>
      </c>
      <c r="R2" s="5">
        <v>2315.0005143466669</v>
      </c>
      <c r="S2" s="5">
        <v>1452.1366862720001</v>
      </c>
      <c r="T2" s="5">
        <v>1.7999999999999999E-2</v>
      </c>
      <c r="U2" s="5">
        <v>2.4199999999999998E-3</v>
      </c>
      <c r="V2" s="5">
        <v>0.01</v>
      </c>
      <c r="W2" s="5">
        <v>3.0000000000000001E-3</v>
      </c>
      <c r="X2" s="5">
        <v>0.03</v>
      </c>
      <c r="Y2" s="5">
        <v>0.8</v>
      </c>
      <c r="Z2" s="5">
        <v>3.5</v>
      </c>
      <c r="AA2" s="5">
        <v>0.187</v>
      </c>
      <c r="AB2" s="5">
        <v>97</v>
      </c>
      <c r="AC2" s="5">
        <v>26.138460352896001</v>
      </c>
      <c r="AD2" s="5">
        <v>3.5141707807782403</v>
      </c>
      <c r="AE2" s="5">
        <v>7.4999999999999997E-3</v>
      </c>
      <c r="AF2" s="5">
        <v>14.521366862720001</v>
      </c>
      <c r="AG2" s="5">
        <v>4.3564100588160004</v>
      </c>
      <c r="AH2" s="5">
        <v>43.564100588160002</v>
      </c>
      <c r="AI2" s="5">
        <v>10.891025147040001</v>
      </c>
      <c r="AJ2" s="5">
        <v>0.56999999999999995</v>
      </c>
      <c r="AK2" s="5">
        <v>1.73</v>
      </c>
      <c r="AM2">
        <v>20.347193605494493</v>
      </c>
    </row>
    <row r="3" spans="1:39" x14ac:dyDescent="0.2">
      <c r="A3" s="5" t="s">
        <v>16</v>
      </c>
      <c r="B3" s="5" t="s">
        <v>19</v>
      </c>
      <c r="C3" s="5">
        <v>19.7</v>
      </c>
      <c r="D3" s="5" t="s">
        <v>18</v>
      </c>
      <c r="E3" s="5">
        <v>5003.8</v>
      </c>
      <c r="F3" s="5">
        <v>254</v>
      </c>
      <c r="G3" s="5" t="s">
        <v>183</v>
      </c>
      <c r="H3" s="9">
        <v>4903.7240000000002</v>
      </c>
      <c r="I3" s="5">
        <v>2269.6836496000001</v>
      </c>
      <c r="J3" s="5">
        <v>46</v>
      </c>
      <c r="K3" s="5">
        <v>0</v>
      </c>
      <c r="L3" s="5">
        <v>20</v>
      </c>
      <c r="M3" s="5">
        <v>1000.7600000000001</v>
      </c>
      <c r="N3" s="5">
        <v>0</v>
      </c>
      <c r="O3" s="5">
        <v>98</v>
      </c>
      <c r="P3" s="5">
        <v>0.73</v>
      </c>
      <c r="Q3" s="5">
        <v>0.2</v>
      </c>
      <c r="R3" s="5">
        <v>1664.4346763733336</v>
      </c>
      <c r="S3" s="5">
        <v>1044.054478816</v>
      </c>
      <c r="T3" s="5">
        <v>1.7999999999999999E-2</v>
      </c>
      <c r="U3" s="5">
        <v>2.4199999999999998E-3</v>
      </c>
      <c r="V3" s="5">
        <v>0.01</v>
      </c>
      <c r="W3" s="5">
        <v>3.0000000000000001E-3</v>
      </c>
      <c r="X3" s="5">
        <v>0.03</v>
      </c>
      <c r="Y3" s="5">
        <v>0.8</v>
      </c>
      <c r="Z3" s="5">
        <v>3.5</v>
      </c>
      <c r="AA3" s="5">
        <v>0.187</v>
      </c>
      <c r="AB3" s="5">
        <v>97</v>
      </c>
      <c r="AC3" s="5">
        <v>18.792980618687999</v>
      </c>
      <c r="AD3" s="5">
        <v>2.5266118387347198</v>
      </c>
      <c r="AE3" s="5">
        <v>7.4999999999999997E-3</v>
      </c>
      <c r="AF3" s="5">
        <v>10.44054478816</v>
      </c>
      <c r="AG3" s="5">
        <v>3.1321634364480002</v>
      </c>
      <c r="AH3" s="5">
        <v>31.321634364480001</v>
      </c>
      <c r="AI3" s="5">
        <v>7.8304085911200003</v>
      </c>
      <c r="AJ3" s="5">
        <v>0.56999999999999995</v>
      </c>
      <c r="AK3" s="5">
        <v>1.73</v>
      </c>
      <c r="AM3">
        <v>14.629186643366481</v>
      </c>
    </row>
    <row r="4" spans="1:39" x14ac:dyDescent="0.2">
      <c r="A4" s="5" t="s">
        <v>16</v>
      </c>
      <c r="B4" s="5" t="s">
        <v>20</v>
      </c>
      <c r="C4" s="5">
        <v>50.8</v>
      </c>
      <c r="D4" s="5" t="s">
        <v>18</v>
      </c>
      <c r="E4" s="5">
        <v>12903.2</v>
      </c>
      <c r="F4" s="5">
        <v>254</v>
      </c>
      <c r="G4" s="5" t="s">
        <v>183</v>
      </c>
      <c r="H4" s="9">
        <v>12645.136</v>
      </c>
      <c r="I4" s="5">
        <v>5852.7882944000003</v>
      </c>
      <c r="J4" s="5">
        <v>46</v>
      </c>
      <c r="K4" s="5">
        <v>0</v>
      </c>
      <c r="L4" s="5">
        <v>20</v>
      </c>
      <c r="M4" s="5">
        <v>2580.6400000000003</v>
      </c>
      <c r="N4" s="5">
        <v>0</v>
      </c>
      <c r="O4" s="5">
        <v>98</v>
      </c>
      <c r="P4" s="5">
        <v>0.73</v>
      </c>
      <c r="Q4" s="5">
        <v>0.2</v>
      </c>
      <c r="R4" s="5">
        <v>4292.0447492266676</v>
      </c>
      <c r="S4" s="5">
        <v>2692.2826154240001</v>
      </c>
      <c r="T4" s="5">
        <v>1.7999999999999999E-2</v>
      </c>
      <c r="U4" s="5">
        <v>2.4199999999999998E-3</v>
      </c>
      <c r="V4" s="5">
        <v>0.01</v>
      </c>
      <c r="W4" s="5">
        <v>3.0000000000000001E-3</v>
      </c>
      <c r="X4" s="5">
        <v>0.03</v>
      </c>
      <c r="Y4" s="5">
        <v>0.8</v>
      </c>
      <c r="Z4" s="5">
        <v>3.5</v>
      </c>
      <c r="AA4" s="5">
        <v>0.187</v>
      </c>
      <c r="AB4" s="5">
        <v>97</v>
      </c>
      <c r="AC4" s="5">
        <v>48.461087077632001</v>
      </c>
      <c r="AD4" s="5">
        <v>6.5153239293260796</v>
      </c>
      <c r="AE4" s="5">
        <v>7.4999999999999997E-3</v>
      </c>
      <c r="AF4" s="5">
        <v>26.922826154240003</v>
      </c>
      <c r="AG4" s="5">
        <v>8.0768478462720008</v>
      </c>
      <c r="AH4" s="5">
        <v>80.768478462719997</v>
      </c>
      <c r="AI4" s="5">
        <v>20.192119615679999</v>
      </c>
      <c r="AJ4" s="5">
        <v>0.56999999999999995</v>
      </c>
      <c r="AK4" s="5">
        <v>1.73</v>
      </c>
      <c r="AM4">
        <v>37.723993983909494</v>
      </c>
    </row>
    <row r="5" spans="1:39" x14ac:dyDescent="0.2">
      <c r="A5" s="5" t="s">
        <v>16</v>
      </c>
      <c r="B5" s="5" t="s">
        <v>21</v>
      </c>
      <c r="C5" s="5">
        <v>71.3</v>
      </c>
      <c r="D5" s="5" t="s">
        <v>18</v>
      </c>
      <c r="E5" s="5">
        <v>18110.2</v>
      </c>
      <c r="F5" s="5">
        <v>254</v>
      </c>
      <c r="G5" s="5" t="s">
        <v>183</v>
      </c>
      <c r="H5" s="9">
        <v>17747.995999999999</v>
      </c>
      <c r="I5" s="5">
        <v>8214.6418384000008</v>
      </c>
      <c r="J5" s="5">
        <v>46</v>
      </c>
      <c r="K5" s="5">
        <v>0</v>
      </c>
      <c r="L5" s="5">
        <v>20</v>
      </c>
      <c r="M5" s="5">
        <v>3622.0400000000004</v>
      </c>
      <c r="N5" s="5">
        <v>0</v>
      </c>
      <c r="O5" s="5">
        <v>98</v>
      </c>
      <c r="P5" s="5">
        <v>0.73</v>
      </c>
      <c r="Q5" s="5">
        <v>0.2</v>
      </c>
      <c r="R5" s="5">
        <v>6024.0706814933346</v>
      </c>
      <c r="S5" s="5">
        <v>3778.7352456640006</v>
      </c>
      <c r="T5" s="5">
        <v>1.7999999999999999E-2</v>
      </c>
      <c r="U5" s="5">
        <v>2.4199999999999998E-3</v>
      </c>
      <c r="V5" s="5">
        <v>0.01</v>
      </c>
      <c r="W5" s="5">
        <v>3.0000000000000001E-3</v>
      </c>
      <c r="X5" s="5">
        <v>0.03</v>
      </c>
      <c r="Y5" s="5">
        <v>0.8</v>
      </c>
      <c r="Z5" s="5">
        <v>3.5</v>
      </c>
      <c r="AA5" s="5">
        <v>0.187</v>
      </c>
      <c r="AB5" s="5">
        <v>97</v>
      </c>
      <c r="AC5" s="5">
        <v>68.017234421952011</v>
      </c>
      <c r="AD5" s="5">
        <v>9.1445392945068811</v>
      </c>
      <c r="AE5" s="5">
        <v>7.4999999999999997E-3</v>
      </c>
      <c r="AF5" s="5">
        <v>37.787352456640008</v>
      </c>
      <c r="AG5" s="5">
        <v>11.336205736992001</v>
      </c>
      <c r="AH5" s="5">
        <v>113.36205736992001</v>
      </c>
      <c r="AI5" s="5">
        <v>28.340514342480002</v>
      </c>
      <c r="AJ5" s="5">
        <v>0.56999999999999995</v>
      </c>
      <c r="AK5" s="5">
        <v>1.73</v>
      </c>
      <c r="AM5">
        <v>52.94725927269188</v>
      </c>
    </row>
    <row r="6" spans="1:39" x14ac:dyDescent="0.2">
      <c r="A6" s="5" t="s">
        <v>16</v>
      </c>
      <c r="B6" s="5" t="s">
        <v>22</v>
      </c>
      <c r="C6" s="5">
        <v>9.6999999999999993</v>
      </c>
      <c r="D6" s="5" t="s">
        <v>18</v>
      </c>
      <c r="E6" s="5">
        <v>2463.8000000000002</v>
      </c>
      <c r="F6" s="5">
        <v>254</v>
      </c>
      <c r="G6" s="5" t="s">
        <v>183</v>
      </c>
      <c r="H6" s="9">
        <v>2414.5240000000003</v>
      </c>
      <c r="I6" s="5">
        <v>1117.5599696000002</v>
      </c>
      <c r="J6" s="5">
        <v>46</v>
      </c>
      <c r="K6" s="5">
        <v>0</v>
      </c>
      <c r="L6" s="5">
        <v>20</v>
      </c>
      <c r="M6" s="5">
        <v>492.76000000000005</v>
      </c>
      <c r="N6" s="5">
        <v>0</v>
      </c>
      <c r="O6" s="5">
        <v>98</v>
      </c>
      <c r="P6" s="5">
        <v>0.73</v>
      </c>
      <c r="Q6" s="5">
        <v>0.2</v>
      </c>
      <c r="R6" s="5">
        <v>819.54397770666685</v>
      </c>
      <c r="S6" s="5">
        <v>514.07758601600005</v>
      </c>
      <c r="T6" s="5">
        <v>1.7999999999999999E-2</v>
      </c>
      <c r="U6" s="5">
        <v>2.4199999999999998E-3</v>
      </c>
      <c r="V6" s="5">
        <v>0.01</v>
      </c>
      <c r="W6" s="5">
        <v>3.0000000000000001E-3</v>
      </c>
      <c r="X6" s="5">
        <v>0.03</v>
      </c>
      <c r="Y6" s="5">
        <v>0.8</v>
      </c>
      <c r="Z6" s="5">
        <v>3.5</v>
      </c>
      <c r="AA6" s="5">
        <v>0.187</v>
      </c>
      <c r="AB6" s="5">
        <v>97</v>
      </c>
      <c r="AC6" s="5">
        <v>9.2533965482880003</v>
      </c>
      <c r="AD6" s="5">
        <v>1.2440677581587201</v>
      </c>
      <c r="AE6" s="5">
        <v>7.4999999999999997E-3</v>
      </c>
      <c r="AF6" s="5">
        <v>5.1407758601600007</v>
      </c>
      <c r="AG6" s="5">
        <v>1.5422327580480002</v>
      </c>
      <c r="AH6" s="5">
        <v>15.422327580480001</v>
      </c>
      <c r="AI6" s="5">
        <v>3.8555818951200003</v>
      </c>
      <c r="AJ6" s="5">
        <v>0.56999999999999995</v>
      </c>
      <c r="AK6" s="5">
        <v>1.73</v>
      </c>
      <c r="AM6">
        <v>7.203203575667759</v>
      </c>
    </row>
    <row r="7" spans="1:39" x14ac:dyDescent="0.2">
      <c r="A7" s="5" t="s">
        <v>16</v>
      </c>
      <c r="B7" s="5" t="s">
        <v>23</v>
      </c>
      <c r="C7" s="5">
        <v>11.5</v>
      </c>
      <c r="D7" s="5" t="s">
        <v>18</v>
      </c>
      <c r="E7" s="5">
        <v>2921</v>
      </c>
      <c r="F7" s="5">
        <v>254</v>
      </c>
      <c r="G7" s="5" t="s">
        <v>183</v>
      </c>
      <c r="H7" s="9">
        <v>2862.58</v>
      </c>
      <c r="I7" s="5">
        <v>1324.9422319999999</v>
      </c>
      <c r="J7" s="5">
        <v>46</v>
      </c>
      <c r="K7" s="5">
        <v>0</v>
      </c>
      <c r="L7" s="5">
        <v>20</v>
      </c>
      <c r="M7" s="5">
        <v>584.20000000000005</v>
      </c>
      <c r="N7" s="5">
        <v>0</v>
      </c>
      <c r="O7" s="5">
        <v>98</v>
      </c>
      <c r="P7" s="5">
        <v>0.73</v>
      </c>
      <c r="Q7" s="5">
        <v>0.2</v>
      </c>
      <c r="R7" s="5">
        <v>971.62430346666667</v>
      </c>
      <c r="S7" s="5">
        <v>609.47342672000002</v>
      </c>
      <c r="T7" s="5">
        <v>1.7999999999999999E-2</v>
      </c>
      <c r="U7" s="5">
        <v>2.4199999999999998E-3</v>
      </c>
      <c r="V7" s="5">
        <v>0.01</v>
      </c>
      <c r="W7" s="5">
        <v>3.0000000000000001E-3</v>
      </c>
      <c r="X7" s="5">
        <v>0.03</v>
      </c>
      <c r="Y7" s="5">
        <v>0.8</v>
      </c>
      <c r="Z7" s="5">
        <v>3.5</v>
      </c>
      <c r="AA7" s="5">
        <v>0.187</v>
      </c>
      <c r="AB7" s="5">
        <v>97</v>
      </c>
      <c r="AC7" s="5">
        <v>10.970521680959999</v>
      </c>
      <c r="AD7" s="5">
        <v>1.4749256926623999</v>
      </c>
      <c r="AE7" s="5">
        <v>7.4999999999999997E-3</v>
      </c>
      <c r="AF7" s="5">
        <v>6.0947342672000007</v>
      </c>
      <c r="AG7" s="5">
        <v>1.82842028016</v>
      </c>
      <c r="AH7" s="5">
        <v>18.284202801599999</v>
      </c>
      <c r="AI7" s="5">
        <v>4.5710507003999998</v>
      </c>
      <c r="AJ7" s="5">
        <v>0.56999999999999995</v>
      </c>
      <c r="AK7" s="5">
        <v>1.73</v>
      </c>
      <c r="AM7">
        <v>8.5398805278535246</v>
      </c>
    </row>
    <row r="8" spans="1:39" x14ac:dyDescent="0.2">
      <c r="A8" s="5" t="s">
        <v>16</v>
      </c>
      <c r="B8" s="5" t="s">
        <v>24</v>
      </c>
      <c r="C8" s="5">
        <v>6</v>
      </c>
      <c r="D8" s="5" t="s">
        <v>18</v>
      </c>
      <c r="E8" s="5">
        <v>1524</v>
      </c>
      <c r="F8" s="5">
        <v>254</v>
      </c>
      <c r="G8" s="5" t="s">
        <v>183</v>
      </c>
      <c r="H8" s="9">
        <v>1493.52</v>
      </c>
      <c r="I8" s="5">
        <v>691.27420800000004</v>
      </c>
      <c r="J8" s="5">
        <v>46</v>
      </c>
      <c r="K8" s="5">
        <v>0</v>
      </c>
      <c r="L8" s="5">
        <v>20</v>
      </c>
      <c r="M8" s="5">
        <v>304.8</v>
      </c>
      <c r="N8" s="5">
        <v>0</v>
      </c>
      <c r="O8" s="5">
        <v>98</v>
      </c>
      <c r="P8" s="5">
        <v>0.73</v>
      </c>
      <c r="Q8" s="5">
        <v>0.2</v>
      </c>
      <c r="R8" s="5">
        <v>506.93441920000009</v>
      </c>
      <c r="S8" s="5">
        <v>317.98613568000002</v>
      </c>
      <c r="T8" s="5">
        <v>1.7999999999999999E-2</v>
      </c>
      <c r="U8" s="5">
        <v>2.4199999999999998E-3</v>
      </c>
      <c r="V8" s="5">
        <v>0.01</v>
      </c>
      <c r="W8" s="5">
        <v>3.0000000000000001E-3</v>
      </c>
      <c r="X8" s="5">
        <v>0.03</v>
      </c>
      <c r="Y8" s="5">
        <v>0.8</v>
      </c>
      <c r="Z8" s="5">
        <v>3.5</v>
      </c>
      <c r="AA8" s="5">
        <v>0.187</v>
      </c>
      <c r="AB8" s="5">
        <v>97</v>
      </c>
      <c r="AC8" s="5">
        <v>5.7237504422400001</v>
      </c>
      <c r="AD8" s="5">
        <v>0.76952644834560002</v>
      </c>
      <c r="AE8" s="5">
        <v>7.4999999999999997E-3</v>
      </c>
      <c r="AF8" s="5">
        <v>3.1798613568</v>
      </c>
      <c r="AG8" s="5">
        <v>0.95395840704000012</v>
      </c>
      <c r="AH8" s="5">
        <v>9.5395840704000001</v>
      </c>
      <c r="AI8" s="5">
        <v>2.3848960176</v>
      </c>
      <c r="AJ8" s="5">
        <v>0.56999999999999995</v>
      </c>
      <c r="AK8" s="5">
        <v>1.73</v>
      </c>
      <c r="AM8">
        <v>4.4555898406192318</v>
      </c>
    </row>
    <row r="9" spans="1:39" x14ac:dyDescent="0.2">
      <c r="A9" s="5" t="s">
        <v>16</v>
      </c>
      <c r="B9" s="5" t="s">
        <v>25</v>
      </c>
      <c r="C9" s="5">
        <v>2.2000000000000002</v>
      </c>
      <c r="D9" s="5" t="s">
        <v>18</v>
      </c>
      <c r="E9" s="5">
        <v>558.79999999999995</v>
      </c>
      <c r="F9" s="5">
        <v>254</v>
      </c>
      <c r="G9" s="5" t="s">
        <v>183</v>
      </c>
      <c r="H9" s="9">
        <v>547.62399999999991</v>
      </c>
      <c r="I9" s="5">
        <v>253.46720959999999</v>
      </c>
      <c r="J9" s="5">
        <v>46</v>
      </c>
      <c r="K9" s="5">
        <v>0</v>
      </c>
      <c r="L9" s="5">
        <v>20</v>
      </c>
      <c r="M9" s="5">
        <v>111.75999999999999</v>
      </c>
      <c r="N9" s="5">
        <v>0</v>
      </c>
      <c r="O9" s="5">
        <v>98</v>
      </c>
      <c r="P9" s="5">
        <v>0.73</v>
      </c>
      <c r="Q9" s="5">
        <v>0.2</v>
      </c>
      <c r="R9" s="5">
        <v>185.87595370666668</v>
      </c>
      <c r="S9" s="5">
        <v>116.594916416</v>
      </c>
      <c r="T9" s="5">
        <v>1.7999999999999999E-2</v>
      </c>
      <c r="U9" s="5">
        <v>2.4199999999999998E-3</v>
      </c>
      <c r="V9" s="5">
        <v>0.01</v>
      </c>
      <c r="W9" s="5">
        <v>3.0000000000000001E-3</v>
      </c>
      <c r="X9" s="5">
        <v>0.03</v>
      </c>
      <c r="Y9" s="5">
        <v>0.8</v>
      </c>
      <c r="Z9" s="5">
        <v>3.5</v>
      </c>
      <c r="AA9" s="5">
        <v>0.187</v>
      </c>
      <c r="AB9" s="5">
        <v>97</v>
      </c>
      <c r="AC9" s="5">
        <v>2.0987084954879998</v>
      </c>
      <c r="AD9" s="5">
        <v>0.28215969772672</v>
      </c>
      <c r="AE9" s="5">
        <v>7.4999999999999997E-3</v>
      </c>
      <c r="AF9" s="5">
        <v>1.1659491641600002</v>
      </c>
      <c r="AG9" s="5">
        <v>0.34978474924800002</v>
      </c>
      <c r="AH9" s="5">
        <v>3.49784749248</v>
      </c>
      <c r="AI9" s="5">
        <v>0.87446187312000001</v>
      </c>
      <c r="AJ9" s="5">
        <v>0.56999999999999995</v>
      </c>
      <c r="AK9" s="5">
        <v>1.73</v>
      </c>
      <c r="AM9">
        <v>1.6337162748937186</v>
      </c>
    </row>
    <row r="10" spans="1:39" x14ac:dyDescent="0.2">
      <c r="A10" s="5" t="s">
        <v>16</v>
      </c>
      <c r="B10" s="5" t="s">
        <v>26</v>
      </c>
      <c r="C10" s="5">
        <v>0.7</v>
      </c>
      <c r="D10" s="5" t="s">
        <v>18</v>
      </c>
      <c r="E10" s="5">
        <v>177.8</v>
      </c>
      <c r="F10" s="5">
        <v>254</v>
      </c>
      <c r="G10" s="5" t="s">
        <v>183</v>
      </c>
      <c r="H10" s="9">
        <v>174.244</v>
      </c>
      <c r="I10" s="5">
        <v>80.648657600000007</v>
      </c>
      <c r="J10" s="5">
        <v>46</v>
      </c>
      <c r="K10" s="5">
        <v>0</v>
      </c>
      <c r="L10" s="5">
        <v>20</v>
      </c>
      <c r="M10" s="5">
        <v>35.56</v>
      </c>
      <c r="N10" s="5">
        <v>0</v>
      </c>
      <c r="O10" s="5">
        <v>98</v>
      </c>
      <c r="P10" s="5">
        <v>0.73</v>
      </c>
      <c r="Q10" s="5">
        <v>0.2</v>
      </c>
      <c r="R10" s="5">
        <v>59.142348906666676</v>
      </c>
      <c r="S10" s="5">
        <v>37.098382496000006</v>
      </c>
      <c r="T10" s="5">
        <v>1.7999999999999999E-2</v>
      </c>
      <c r="U10" s="5">
        <v>2.4199999999999998E-3</v>
      </c>
      <c r="V10" s="5">
        <v>0.01</v>
      </c>
      <c r="W10" s="5">
        <v>3.0000000000000001E-3</v>
      </c>
      <c r="X10" s="5">
        <v>0.03</v>
      </c>
      <c r="Y10" s="5">
        <v>0.8</v>
      </c>
      <c r="Z10" s="5">
        <v>3.5</v>
      </c>
      <c r="AA10" s="5">
        <v>0.187</v>
      </c>
      <c r="AB10" s="5">
        <v>97</v>
      </c>
      <c r="AC10" s="5">
        <v>0.66777088492800007</v>
      </c>
      <c r="AD10" s="5">
        <v>8.9778085640320013E-2</v>
      </c>
      <c r="AE10" s="5">
        <v>7.4999999999999997E-3</v>
      </c>
      <c r="AF10" s="5">
        <v>0.3709838249600001</v>
      </c>
      <c r="AG10" s="5">
        <v>0.11129514748800003</v>
      </c>
      <c r="AH10" s="5">
        <v>1.1129514748800002</v>
      </c>
      <c r="AI10" s="5">
        <v>0.27823786872000006</v>
      </c>
      <c r="AJ10" s="5">
        <v>0.56999999999999995</v>
      </c>
      <c r="AK10" s="5">
        <v>1.73</v>
      </c>
      <c r="AM10">
        <v>0.51981881473891056</v>
      </c>
    </row>
    <row r="11" spans="1:39" x14ac:dyDescent="0.2">
      <c r="A11" s="5" t="s">
        <v>16</v>
      </c>
      <c r="B11" s="5" t="s">
        <v>27</v>
      </c>
      <c r="C11" s="5">
        <v>31.2</v>
      </c>
      <c r="D11" s="5" t="s">
        <v>18</v>
      </c>
      <c r="E11" s="5">
        <v>7924.8</v>
      </c>
      <c r="F11" s="5">
        <v>254</v>
      </c>
      <c r="G11" s="5" t="s">
        <v>183</v>
      </c>
      <c r="H11" s="9">
        <v>7766.3040000000001</v>
      </c>
      <c r="I11" s="5">
        <v>3594.6258816</v>
      </c>
      <c r="J11" s="5">
        <v>46</v>
      </c>
      <c r="K11" s="5">
        <v>0</v>
      </c>
      <c r="L11" s="5">
        <v>20</v>
      </c>
      <c r="M11" s="5">
        <v>1584.96</v>
      </c>
      <c r="N11" s="5">
        <v>0</v>
      </c>
      <c r="O11" s="5">
        <v>98</v>
      </c>
      <c r="P11" s="5">
        <v>0.73</v>
      </c>
      <c r="Q11" s="5">
        <v>0.2</v>
      </c>
      <c r="R11" s="5">
        <v>2636.0589798400001</v>
      </c>
      <c r="S11" s="5">
        <v>1653.5279055360002</v>
      </c>
      <c r="T11" s="5">
        <v>1.7999999999999999E-2</v>
      </c>
      <c r="U11" s="5">
        <v>2.4199999999999998E-3</v>
      </c>
      <c r="V11" s="5">
        <v>0.01</v>
      </c>
      <c r="W11" s="5">
        <v>3.0000000000000001E-3</v>
      </c>
      <c r="X11" s="5">
        <v>0.03</v>
      </c>
      <c r="Y11" s="5">
        <v>0.8</v>
      </c>
      <c r="Z11" s="5">
        <v>3.5</v>
      </c>
      <c r="AA11" s="5">
        <v>0.187</v>
      </c>
      <c r="AB11" s="5">
        <v>97</v>
      </c>
      <c r="AC11" s="5">
        <v>29.763502299648</v>
      </c>
      <c r="AD11" s="5">
        <v>4.00153753139712</v>
      </c>
      <c r="AE11" s="5">
        <v>7.4999999999999997E-3</v>
      </c>
      <c r="AF11" s="5">
        <v>16.53527905536</v>
      </c>
      <c r="AG11" s="5">
        <v>4.9605837166080002</v>
      </c>
      <c r="AH11" s="5">
        <v>49.605837166080001</v>
      </c>
      <c r="AI11" s="5">
        <v>12.40145929152</v>
      </c>
      <c r="AJ11" s="5">
        <v>0.56999999999999995</v>
      </c>
      <c r="AK11" s="5">
        <v>1.73</v>
      </c>
      <c r="AM11">
        <v>23.169067171220004</v>
      </c>
    </row>
    <row r="12" spans="1:39" x14ac:dyDescent="0.2">
      <c r="A12" s="5" t="s">
        <v>16</v>
      </c>
      <c r="B12" s="5" t="s">
        <v>28</v>
      </c>
      <c r="C12" s="5">
        <v>11.3</v>
      </c>
      <c r="D12" s="5" t="s">
        <v>18</v>
      </c>
      <c r="E12" s="5">
        <v>2870.2</v>
      </c>
      <c r="F12" s="5">
        <v>254</v>
      </c>
      <c r="G12" s="5" t="s">
        <v>183</v>
      </c>
      <c r="H12" s="9">
        <v>2812.7959999999998</v>
      </c>
      <c r="I12" s="5">
        <v>1301.8997583999999</v>
      </c>
      <c r="J12" s="5">
        <v>46</v>
      </c>
      <c r="K12" s="5">
        <v>0</v>
      </c>
      <c r="L12" s="5">
        <v>20</v>
      </c>
      <c r="M12" s="5">
        <v>574.04</v>
      </c>
      <c r="N12" s="5">
        <v>0</v>
      </c>
      <c r="O12" s="5">
        <v>98</v>
      </c>
      <c r="P12" s="5">
        <v>0.73</v>
      </c>
      <c r="Q12" s="5">
        <v>0.2</v>
      </c>
      <c r="R12" s="5">
        <v>954.72648949333336</v>
      </c>
      <c r="S12" s="5">
        <v>598.87388886399992</v>
      </c>
      <c r="T12" s="5">
        <v>1.7999999999999999E-2</v>
      </c>
      <c r="U12" s="5">
        <v>2.4199999999999998E-3</v>
      </c>
      <c r="V12" s="5">
        <v>0.01</v>
      </c>
      <c r="W12" s="5">
        <v>3.0000000000000001E-3</v>
      </c>
      <c r="X12" s="5">
        <v>0.03</v>
      </c>
      <c r="Y12" s="5">
        <v>0.8</v>
      </c>
      <c r="Z12" s="5">
        <v>3.5</v>
      </c>
      <c r="AA12" s="5">
        <v>0.187</v>
      </c>
      <c r="AB12" s="5">
        <v>97</v>
      </c>
      <c r="AC12" s="5">
        <v>10.779729999551998</v>
      </c>
      <c r="AD12" s="5">
        <v>1.4492748110508797</v>
      </c>
      <c r="AE12" s="5">
        <v>7.4999999999999997E-3</v>
      </c>
      <c r="AF12" s="5">
        <v>5.9887388886399995</v>
      </c>
      <c r="AG12" s="5">
        <v>1.7966216665919998</v>
      </c>
      <c r="AH12" s="5">
        <v>17.966216665919998</v>
      </c>
      <c r="AI12" s="5">
        <v>4.4915541664799994</v>
      </c>
      <c r="AJ12" s="5">
        <v>0.56999999999999995</v>
      </c>
      <c r="AK12" s="5">
        <v>1.73</v>
      </c>
      <c r="AM12">
        <v>8.3913608664995518</v>
      </c>
    </row>
    <row r="13" spans="1:39" x14ac:dyDescent="0.2">
      <c r="A13" s="5" t="s">
        <v>16</v>
      </c>
      <c r="B13" s="5" t="s">
        <v>29</v>
      </c>
      <c r="C13" s="5">
        <v>14</v>
      </c>
      <c r="D13" s="5" t="s">
        <v>18</v>
      </c>
      <c r="E13" s="5">
        <v>3860.8</v>
      </c>
      <c r="F13" s="5">
        <v>254</v>
      </c>
      <c r="G13" s="5" t="s">
        <v>183</v>
      </c>
      <c r="H13" s="9">
        <v>3783.5840000000003</v>
      </c>
      <c r="I13" s="5">
        <v>1751.2279936</v>
      </c>
      <c r="J13" s="5">
        <v>46</v>
      </c>
      <c r="K13" s="5">
        <v>0</v>
      </c>
      <c r="L13" s="5">
        <v>20</v>
      </c>
      <c r="M13" s="5">
        <v>772.16000000000008</v>
      </c>
      <c r="N13" s="5">
        <v>0</v>
      </c>
      <c r="O13" s="5">
        <v>98</v>
      </c>
      <c r="P13" s="5">
        <v>0.73</v>
      </c>
      <c r="Q13" s="5">
        <v>0.2</v>
      </c>
      <c r="R13" s="5">
        <v>1284.2338619733334</v>
      </c>
      <c r="S13" s="5">
        <v>805.564877056</v>
      </c>
      <c r="T13" s="5">
        <v>1.7999999999999999E-2</v>
      </c>
      <c r="U13" s="5">
        <v>2.4199999999999998E-3</v>
      </c>
      <c r="V13" s="5">
        <v>0.01</v>
      </c>
      <c r="W13" s="5">
        <v>3.0000000000000001E-3</v>
      </c>
      <c r="X13" s="5">
        <v>0.03</v>
      </c>
      <c r="Y13" s="5">
        <v>0.8</v>
      </c>
      <c r="Z13" s="5">
        <v>3.5</v>
      </c>
      <c r="AA13" s="5">
        <v>0.187</v>
      </c>
      <c r="AB13" s="5">
        <v>97</v>
      </c>
      <c r="AC13" s="5">
        <v>14.500167787007999</v>
      </c>
      <c r="AD13" s="5">
        <v>1.9494670024755199</v>
      </c>
      <c r="AE13" s="5">
        <v>7.4999999999999997E-3</v>
      </c>
      <c r="AF13" s="5">
        <v>8.0556487705599995</v>
      </c>
      <c r="AG13" s="5">
        <v>2.4166946311680002</v>
      </c>
      <c r="AH13" s="5">
        <v>24.16694631168</v>
      </c>
      <c r="AI13" s="5">
        <v>6.0417365779200001</v>
      </c>
      <c r="AJ13" s="5">
        <v>0.56999999999999995</v>
      </c>
      <c r="AK13" s="5">
        <v>1.73</v>
      </c>
      <c r="AM13">
        <v>11.287494262902051</v>
      </c>
    </row>
    <row r="14" spans="1:39" x14ac:dyDescent="0.2">
      <c r="A14" s="5" t="s">
        <v>16</v>
      </c>
      <c r="B14" s="5" t="s">
        <v>30</v>
      </c>
      <c r="C14" s="5">
        <v>14.3</v>
      </c>
      <c r="D14" s="5" t="s">
        <v>18</v>
      </c>
      <c r="E14" s="5">
        <v>3886.2</v>
      </c>
      <c r="F14" s="5">
        <v>254</v>
      </c>
      <c r="G14" s="5" t="s">
        <v>183</v>
      </c>
      <c r="H14" s="9">
        <v>3808.4759999999997</v>
      </c>
      <c r="I14" s="5">
        <v>1762.7492304</v>
      </c>
      <c r="J14" s="5">
        <v>46</v>
      </c>
      <c r="K14" s="5">
        <v>0</v>
      </c>
      <c r="L14" s="5">
        <v>20</v>
      </c>
      <c r="M14" s="5">
        <v>777.24</v>
      </c>
      <c r="N14" s="5">
        <v>0</v>
      </c>
      <c r="O14" s="5">
        <v>98</v>
      </c>
      <c r="P14" s="5">
        <v>0.73</v>
      </c>
      <c r="Q14" s="5">
        <v>0.2</v>
      </c>
      <c r="R14" s="5">
        <v>1292.6827689600002</v>
      </c>
      <c r="S14" s="5">
        <v>810.86464598400005</v>
      </c>
      <c r="T14" s="5">
        <v>1.7999999999999999E-2</v>
      </c>
      <c r="U14" s="5">
        <v>2.4199999999999998E-3</v>
      </c>
      <c r="V14" s="5">
        <v>0.01</v>
      </c>
      <c r="W14" s="5">
        <v>3.0000000000000001E-3</v>
      </c>
      <c r="X14" s="5">
        <v>0.03</v>
      </c>
      <c r="Y14" s="5">
        <v>0.8</v>
      </c>
      <c r="Z14" s="5">
        <v>3.5</v>
      </c>
      <c r="AA14" s="5">
        <v>0.187</v>
      </c>
      <c r="AB14" s="5">
        <v>97</v>
      </c>
      <c r="AC14" s="5">
        <v>14.595563627712</v>
      </c>
      <c r="AD14" s="5">
        <v>1.9622924432812801</v>
      </c>
      <c r="AE14" s="5">
        <v>7.4999999999999997E-3</v>
      </c>
      <c r="AF14" s="5">
        <v>8.108646459840001</v>
      </c>
      <c r="AG14" s="5">
        <v>2.4325939379520003</v>
      </c>
      <c r="AH14" s="5">
        <v>24.325939379520001</v>
      </c>
      <c r="AI14" s="5">
        <v>6.0814848448800003</v>
      </c>
      <c r="AJ14" s="5">
        <v>0.56999999999999995</v>
      </c>
      <c r="AK14" s="5">
        <v>1.73</v>
      </c>
      <c r="AM14">
        <v>11.361754093579041</v>
      </c>
    </row>
    <row r="15" spans="1:39" x14ac:dyDescent="0.2">
      <c r="A15" s="5" t="s">
        <v>16</v>
      </c>
      <c r="B15" s="5" t="s">
        <v>31</v>
      </c>
      <c r="C15" s="5">
        <v>67.2</v>
      </c>
      <c r="D15" s="5" t="s">
        <v>18</v>
      </c>
      <c r="E15" s="5">
        <v>17068.8</v>
      </c>
      <c r="F15" s="5">
        <v>254</v>
      </c>
      <c r="G15" s="5" t="s">
        <v>183</v>
      </c>
      <c r="H15" s="9">
        <v>16727.423999999999</v>
      </c>
      <c r="I15" s="5">
        <v>7742.2711295999998</v>
      </c>
      <c r="J15" s="5">
        <v>46</v>
      </c>
      <c r="K15" s="5">
        <v>0</v>
      </c>
      <c r="L15" s="5">
        <v>20</v>
      </c>
      <c r="M15" s="5">
        <v>3413.76</v>
      </c>
      <c r="N15" s="5">
        <v>0</v>
      </c>
      <c r="O15" s="5">
        <v>98</v>
      </c>
      <c r="P15" s="5">
        <v>0.73</v>
      </c>
      <c r="Q15" s="5">
        <v>0.2</v>
      </c>
      <c r="R15" s="5">
        <v>5677.6654950400007</v>
      </c>
      <c r="S15" s="5">
        <v>3561.4447196159999</v>
      </c>
      <c r="T15" s="5">
        <v>1.7999999999999999E-2</v>
      </c>
      <c r="U15" s="5">
        <v>2.4199999999999998E-3</v>
      </c>
      <c r="V15" s="5">
        <v>0.01</v>
      </c>
      <c r="W15" s="5">
        <v>3.0000000000000001E-3</v>
      </c>
      <c r="X15" s="5">
        <v>0.03</v>
      </c>
      <c r="Y15" s="5">
        <v>0.8</v>
      </c>
      <c r="Z15" s="5">
        <v>3.5</v>
      </c>
      <c r="AA15" s="5">
        <v>0.187</v>
      </c>
      <c r="AB15" s="5">
        <v>97</v>
      </c>
      <c r="AC15" s="5">
        <v>64.106004953087989</v>
      </c>
      <c r="AD15" s="5">
        <v>8.618696221470719</v>
      </c>
      <c r="AE15" s="5">
        <v>7.4999999999999997E-3</v>
      </c>
      <c r="AF15" s="5">
        <v>35.61444719616</v>
      </c>
      <c r="AG15" s="5">
        <v>10.684334158847999</v>
      </c>
      <c r="AH15" s="5">
        <v>106.84334158847999</v>
      </c>
      <c r="AI15" s="5">
        <v>26.710835397119997</v>
      </c>
      <c r="AJ15" s="5">
        <v>0.56999999999999995</v>
      </c>
      <c r="AK15" s="5">
        <v>1.73</v>
      </c>
      <c r="AM15">
        <v>49.902606214935382</v>
      </c>
    </row>
    <row r="16" spans="1:39" x14ac:dyDescent="0.2">
      <c r="A16" s="5" t="s">
        <v>16</v>
      </c>
      <c r="B16" s="5" t="s">
        <v>32</v>
      </c>
      <c r="C16" s="5">
        <v>28.9</v>
      </c>
      <c r="D16" s="5" t="s">
        <v>18</v>
      </c>
      <c r="E16" s="5">
        <v>7340.6</v>
      </c>
      <c r="F16" s="5">
        <v>254</v>
      </c>
      <c r="G16" s="5" t="s">
        <v>183</v>
      </c>
      <c r="H16" s="9">
        <v>7193.7880000000005</v>
      </c>
      <c r="I16" s="5">
        <v>3329.6374352000003</v>
      </c>
      <c r="J16" s="5">
        <v>46</v>
      </c>
      <c r="K16" s="5">
        <v>0</v>
      </c>
      <c r="L16" s="5">
        <v>20</v>
      </c>
      <c r="M16" s="5">
        <v>1468.1200000000001</v>
      </c>
      <c r="N16" s="5">
        <v>0</v>
      </c>
      <c r="O16" s="5">
        <v>98</v>
      </c>
      <c r="P16" s="5">
        <v>0.73</v>
      </c>
      <c r="Q16" s="5">
        <v>0.2</v>
      </c>
      <c r="R16" s="5">
        <v>2441.7341191466671</v>
      </c>
      <c r="S16" s="5">
        <v>1531.6332201920002</v>
      </c>
      <c r="T16" s="5">
        <v>1.7999999999999999E-2</v>
      </c>
      <c r="U16" s="5">
        <v>2.4199999999999998E-3</v>
      </c>
      <c r="V16" s="5">
        <v>0.01</v>
      </c>
      <c r="W16" s="5">
        <v>3.0000000000000001E-3</v>
      </c>
      <c r="X16" s="5">
        <v>0.03</v>
      </c>
      <c r="Y16" s="5">
        <v>0.8</v>
      </c>
      <c r="Z16" s="5">
        <v>3.5</v>
      </c>
      <c r="AA16" s="5">
        <v>0.187</v>
      </c>
      <c r="AB16" s="5">
        <v>97</v>
      </c>
      <c r="AC16" s="5">
        <v>27.569397963456002</v>
      </c>
      <c r="AD16" s="5">
        <v>3.7065523928646402</v>
      </c>
      <c r="AE16" s="5">
        <v>7.4999999999999997E-3</v>
      </c>
      <c r="AF16" s="5">
        <v>15.316332201920002</v>
      </c>
      <c r="AG16" s="5">
        <v>4.5948996605760009</v>
      </c>
      <c r="AH16" s="5">
        <v>45.948996605760001</v>
      </c>
      <c r="AI16" s="5">
        <v>11.48724915144</v>
      </c>
      <c r="AJ16" s="5">
        <v>0.56999999999999995</v>
      </c>
      <c r="AK16" s="5">
        <v>1.73</v>
      </c>
      <c r="AM16">
        <v>21.461091065649303</v>
      </c>
    </row>
    <row r="17" spans="1:39" x14ac:dyDescent="0.2">
      <c r="A17" s="5" t="s">
        <v>16</v>
      </c>
      <c r="B17" s="5" t="s">
        <v>33</v>
      </c>
      <c r="C17" s="5">
        <v>9.1999999999999993</v>
      </c>
      <c r="D17" s="5" t="s">
        <v>18</v>
      </c>
      <c r="E17" s="5">
        <v>2336.8000000000002</v>
      </c>
      <c r="F17" s="5">
        <v>254</v>
      </c>
      <c r="G17" s="5" t="s">
        <v>183</v>
      </c>
      <c r="H17" s="9">
        <v>2290.0640000000003</v>
      </c>
      <c r="I17" s="5">
        <v>1059.9537856000002</v>
      </c>
      <c r="J17" s="5">
        <v>46</v>
      </c>
      <c r="K17" s="5">
        <v>0</v>
      </c>
      <c r="L17" s="5">
        <v>20</v>
      </c>
      <c r="M17" s="5">
        <v>467.36000000000007</v>
      </c>
      <c r="N17" s="5">
        <v>0</v>
      </c>
      <c r="O17" s="5">
        <v>98</v>
      </c>
      <c r="P17" s="5">
        <v>0.73</v>
      </c>
      <c r="Q17" s="5">
        <v>0.2</v>
      </c>
      <c r="R17" s="5">
        <v>777.29944277333357</v>
      </c>
      <c r="S17" s="5">
        <v>487.5787413760001</v>
      </c>
      <c r="T17" s="5">
        <v>1.7999999999999999E-2</v>
      </c>
      <c r="U17" s="5">
        <v>2.4199999999999998E-3</v>
      </c>
      <c r="V17" s="5">
        <v>0.01</v>
      </c>
      <c r="W17" s="5">
        <v>3.0000000000000001E-3</v>
      </c>
      <c r="X17" s="5">
        <v>0.03</v>
      </c>
      <c r="Y17" s="5">
        <v>0.8</v>
      </c>
      <c r="Z17" s="5">
        <v>3.5</v>
      </c>
      <c r="AA17" s="5">
        <v>0.187</v>
      </c>
      <c r="AB17" s="5">
        <v>97</v>
      </c>
      <c r="AC17" s="5">
        <v>8.7764173447680012</v>
      </c>
      <c r="AD17" s="5">
        <v>1.1799405541299202</v>
      </c>
      <c r="AE17" s="5">
        <v>7.4999999999999997E-3</v>
      </c>
      <c r="AF17" s="5">
        <v>4.8757874137600012</v>
      </c>
      <c r="AG17" s="5">
        <v>1.4627362241280004</v>
      </c>
      <c r="AH17" s="5">
        <v>14.627362241280002</v>
      </c>
      <c r="AI17" s="5">
        <v>3.6568405603200005</v>
      </c>
      <c r="AJ17" s="5">
        <v>0.56999999999999995</v>
      </c>
      <c r="AK17" s="5">
        <v>1.73</v>
      </c>
      <c r="AM17">
        <v>6.8319044222828236</v>
      </c>
    </row>
    <row r="18" spans="1:39" x14ac:dyDescent="0.2">
      <c r="A18" s="5" t="s">
        <v>16</v>
      </c>
      <c r="B18" s="5" t="s">
        <v>34</v>
      </c>
      <c r="C18" s="5">
        <v>22.8</v>
      </c>
      <c r="D18" s="5" t="s">
        <v>18</v>
      </c>
      <c r="E18" s="5">
        <v>5791.2</v>
      </c>
      <c r="F18" s="5">
        <v>254</v>
      </c>
      <c r="G18" s="5" t="s">
        <v>183</v>
      </c>
      <c r="H18" s="9">
        <v>5675.3759999999993</v>
      </c>
      <c r="I18" s="5">
        <v>2626.8419903999998</v>
      </c>
      <c r="J18" s="5">
        <v>46</v>
      </c>
      <c r="K18" s="5">
        <v>0</v>
      </c>
      <c r="L18" s="5">
        <v>20</v>
      </c>
      <c r="M18" s="5">
        <v>1158.24</v>
      </c>
      <c r="N18" s="5">
        <v>0</v>
      </c>
      <c r="O18" s="5">
        <v>98</v>
      </c>
      <c r="P18" s="5">
        <v>0.73</v>
      </c>
      <c r="Q18" s="5">
        <v>0.2</v>
      </c>
      <c r="R18" s="5">
        <v>1926.35079296</v>
      </c>
      <c r="S18" s="5">
        <v>1208.3473155839999</v>
      </c>
      <c r="T18" s="5">
        <v>1.7999999999999999E-2</v>
      </c>
      <c r="U18" s="5">
        <v>2.4199999999999998E-3</v>
      </c>
      <c r="V18" s="5">
        <v>0.01</v>
      </c>
      <c r="W18" s="5">
        <v>3.0000000000000001E-3</v>
      </c>
      <c r="X18" s="5">
        <v>0.03</v>
      </c>
      <c r="Y18" s="5">
        <v>0.8</v>
      </c>
      <c r="Z18" s="5">
        <v>3.5</v>
      </c>
      <c r="AA18" s="5">
        <v>0.187</v>
      </c>
      <c r="AB18" s="5">
        <v>97</v>
      </c>
      <c r="AC18" s="5">
        <v>21.750251680511997</v>
      </c>
      <c r="AD18" s="5">
        <v>2.9242005037132799</v>
      </c>
      <c r="AE18" s="5">
        <v>7.4999999999999997E-3</v>
      </c>
      <c r="AF18" s="5">
        <v>12.08347315584</v>
      </c>
      <c r="AG18" s="5">
        <v>3.6250419467519999</v>
      </c>
      <c r="AH18" s="5">
        <v>36.250419467519997</v>
      </c>
      <c r="AI18" s="5">
        <v>9.0626048668799992</v>
      </c>
      <c r="AJ18" s="5">
        <v>0.56999999999999995</v>
      </c>
      <c r="AK18" s="5">
        <v>1.73</v>
      </c>
      <c r="AM18">
        <v>16.931241394353084</v>
      </c>
    </row>
    <row r="19" spans="1:39" x14ac:dyDescent="0.2">
      <c r="A19" s="5" t="s">
        <v>16</v>
      </c>
      <c r="B19" s="5" t="s">
        <v>35</v>
      </c>
      <c r="C19" s="5">
        <v>41.8</v>
      </c>
      <c r="D19" s="5" t="s">
        <v>18</v>
      </c>
      <c r="E19" s="5">
        <v>10617.2</v>
      </c>
      <c r="F19" s="5">
        <v>254</v>
      </c>
      <c r="G19" s="5" t="s">
        <v>183</v>
      </c>
      <c r="H19" s="9">
        <v>10404.856</v>
      </c>
      <c r="I19" s="5">
        <v>4815.8769824000001</v>
      </c>
      <c r="J19" s="5">
        <v>46</v>
      </c>
      <c r="K19" s="5">
        <v>0</v>
      </c>
      <c r="L19" s="5">
        <v>20</v>
      </c>
      <c r="M19" s="5">
        <v>2123.44</v>
      </c>
      <c r="N19" s="5">
        <v>0</v>
      </c>
      <c r="O19" s="5">
        <v>98</v>
      </c>
      <c r="P19" s="5">
        <v>0.73</v>
      </c>
      <c r="Q19" s="5">
        <v>0.2</v>
      </c>
      <c r="R19" s="5">
        <v>3531.6431204266669</v>
      </c>
      <c r="S19" s="5">
        <v>2215.3034119040003</v>
      </c>
      <c r="T19" s="5">
        <v>1.7999999999999999E-2</v>
      </c>
      <c r="U19" s="5">
        <v>2.4199999999999998E-3</v>
      </c>
      <c r="V19" s="5">
        <v>0.01</v>
      </c>
      <c r="W19" s="5">
        <v>3.0000000000000001E-3</v>
      </c>
      <c r="X19" s="5">
        <v>0.03</v>
      </c>
      <c r="Y19" s="5">
        <v>0.8</v>
      </c>
      <c r="Z19" s="5">
        <v>3.5</v>
      </c>
      <c r="AA19" s="5">
        <v>0.187</v>
      </c>
      <c r="AB19" s="5">
        <v>97</v>
      </c>
      <c r="AC19" s="5">
        <v>39.875461414272003</v>
      </c>
      <c r="AD19" s="5">
        <v>5.3610342568076801</v>
      </c>
      <c r="AE19" s="5">
        <v>7.4999999999999997E-3</v>
      </c>
      <c r="AF19" s="5">
        <v>22.153034119040004</v>
      </c>
      <c r="AG19" s="5">
        <v>6.6459102357120008</v>
      </c>
      <c r="AH19" s="5">
        <v>66.459102357120003</v>
      </c>
      <c r="AI19" s="5">
        <v>16.614775589280001</v>
      </c>
      <c r="AJ19" s="5">
        <v>0.56999999999999995</v>
      </c>
      <c r="AK19" s="5">
        <v>1.73</v>
      </c>
      <c r="AM19">
        <v>31.040609222980645</v>
      </c>
    </row>
    <row r="20" spans="1:39" x14ac:dyDescent="0.2">
      <c r="A20" s="5" t="s">
        <v>16</v>
      </c>
      <c r="B20" s="5" t="s">
        <v>36</v>
      </c>
      <c r="C20" s="5">
        <v>38.299999999999997</v>
      </c>
      <c r="D20" s="5" t="s">
        <v>18</v>
      </c>
      <c r="E20" s="5">
        <v>9728.2000000000007</v>
      </c>
      <c r="F20" s="5">
        <v>254</v>
      </c>
      <c r="G20" s="5" t="s">
        <v>183</v>
      </c>
      <c r="H20" s="9">
        <v>9533.6360000000004</v>
      </c>
      <c r="I20" s="5">
        <v>4412.6336944000004</v>
      </c>
      <c r="J20" s="5">
        <v>46</v>
      </c>
      <c r="K20" s="5">
        <v>0</v>
      </c>
      <c r="L20" s="5">
        <v>20</v>
      </c>
      <c r="M20" s="5">
        <v>1945.6400000000003</v>
      </c>
      <c r="N20" s="5">
        <v>0</v>
      </c>
      <c r="O20" s="5">
        <v>98</v>
      </c>
      <c r="P20" s="5">
        <v>0.73</v>
      </c>
      <c r="Q20" s="5">
        <v>0.2</v>
      </c>
      <c r="R20" s="5">
        <v>3235.931375893334</v>
      </c>
      <c r="S20" s="5">
        <v>2029.8114994240002</v>
      </c>
      <c r="T20" s="5">
        <v>1.7999999999999999E-2</v>
      </c>
      <c r="U20" s="5">
        <v>2.4199999999999998E-3</v>
      </c>
      <c r="V20" s="5">
        <v>0.01</v>
      </c>
      <c r="W20" s="5">
        <v>3.0000000000000001E-3</v>
      </c>
      <c r="X20" s="5">
        <v>0.03</v>
      </c>
      <c r="Y20" s="5">
        <v>0.8</v>
      </c>
      <c r="Z20" s="5">
        <v>3.5</v>
      </c>
      <c r="AA20" s="5">
        <v>0.187</v>
      </c>
      <c r="AB20" s="5">
        <v>97</v>
      </c>
      <c r="AC20" s="5">
        <v>36.536606989631998</v>
      </c>
      <c r="AD20" s="5">
        <v>4.9121438286060801</v>
      </c>
      <c r="AE20" s="5">
        <v>7.4999999999999997E-3</v>
      </c>
      <c r="AF20" s="5">
        <v>20.298114994240002</v>
      </c>
      <c r="AG20" s="5">
        <v>6.0894344982720003</v>
      </c>
      <c r="AH20" s="5">
        <v>60.894344982720007</v>
      </c>
      <c r="AI20" s="5">
        <v>15.223586245680002</v>
      </c>
      <c r="AJ20" s="5">
        <v>0.56999999999999995</v>
      </c>
      <c r="AK20" s="5">
        <v>1.73</v>
      </c>
      <c r="AM20">
        <v>28.441515149286104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166E6-0C23-BF41-9606-85EF61CB96F7}">
  <dimension ref="A1:AM164"/>
  <sheetViews>
    <sheetView workbookViewId="0">
      <selection sqref="A1:XFD164"/>
    </sheetView>
  </sheetViews>
  <sheetFormatPr baseColWidth="10" defaultRowHeight="16" x14ac:dyDescent="0.2"/>
  <sheetData>
    <row r="1" spans="1:39" s="3" customFormat="1" x14ac:dyDescent="0.2">
      <c r="A1" s="6" t="s">
        <v>37</v>
      </c>
      <c r="B1" s="6" t="s">
        <v>38</v>
      </c>
      <c r="C1" s="6" t="s">
        <v>39</v>
      </c>
      <c r="D1" s="6" t="s">
        <v>40</v>
      </c>
      <c r="E1" s="4" t="s">
        <v>41</v>
      </c>
      <c r="F1" s="4" t="s">
        <v>42</v>
      </c>
      <c r="G1" s="4" t="s">
        <v>182</v>
      </c>
      <c r="H1" s="7" t="s">
        <v>181</v>
      </c>
      <c r="I1" s="8" t="s">
        <v>180</v>
      </c>
      <c r="J1" s="8" t="s">
        <v>52</v>
      </c>
      <c r="K1" s="8" t="s">
        <v>53</v>
      </c>
      <c r="L1" s="8" t="s">
        <v>54</v>
      </c>
      <c r="M1" s="8" t="s">
        <v>55</v>
      </c>
      <c r="N1" s="8" t="s">
        <v>60</v>
      </c>
      <c r="O1" s="8" t="s">
        <v>56</v>
      </c>
      <c r="P1" s="8" t="s">
        <v>57</v>
      </c>
      <c r="Q1" s="8" t="s">
        <v>184</v>
      </c>
      <c r="R1" s="8" t="s">
        <v>58</v>
      </c>
      <c r="S1" s="4" t="s">
        <v>59</v>
      </c>
      <c r="T1" s="8" t="s">
        <v>61</v>
      </c>
      <c r="U1" s="4" t="s">
        <v>43</v>
      </c>
      <c r="V1" s="8" t="s">
        <v>62</v>
      </c>
      <c r="W1" s="8" t="s">
        <v>63</v>
      </c>
      <c r="X1" s="8" t="s">
        <v>64</v>
      </c>
      <c r="Y1" s="4" t="s">
        <v>44</v>
      </c>
      <c r="Z1" s="4" t="s">
        <v>45</v>
      </c>
      <c r="AA1" s="4" t="s">
        <v>46</v>
      </c>
      <c r="AB1" s="4" t="s">
        <v>47</v>
      </c>
      <c r="AC1" s="8" t="s">
        <v>185</v>
      </c>
      <c r="AD1" s="8" t="s">
        <v>186</v>
      </c>
      <c r="AE1" s="8" t="s">
        <v>48</v>
      </c>
      <c r="AF1" s="8" t="s">
        <v>65</v>
      </c>
      <c r="AG1" s="8" t="s">
        <v>66</v>
      </c>
      <c r="AH1" s="8" t="s">
        <v>67</v>
      </c>
      <c r="AI1" s="8" t="s">
        <v>51</v>
      </c>
      <c r="AJ1" s="8" t="s">
        <v>49</v>
      </c>
      <c r="AK1" s="8" t="s">
        <v>50</v>
      </c>
      <c r="AM1" s="3" t="s">
        <v>187</v>
      </c>
    </row>
    <row r="2" spans="1:39" s="1" customFormat="1" ht="17" x14ac:dyDescent="0.2">
      <c r="A2" s="9" t="s">
        <v>68</v>
      </c>
      <c r="B2" s="10" t="s">
        <v>34</v>
      </c>
      <c r="C2" s="11">
        <v>24</v>
      </c>
      <c r="D2" s="10" t="s">
        <v>69</v>
      </c>
      <c r="E2" s="11">
        <v>3188</v>
      </c>
      <c r="F2" s="11">
        <v>76512</v>
      </c>
      <c r="G2" s="12">
        <v>650352</v>
      </c>
      <c r="H2" s="9">
        <v>29753.603999999999</v>
      </c>
      <c r="I2" s="9">
        <v>13495.996745568</v>
      </c>
      <c r="J2" s="12">
        <v>6</v>
      </c>
      <c r="K2" s="12">
        <v>14</v>
      </c>
      <c r="L2" s="12">
        <v>13</v>
      </c>
      <c r="M2" s="5">
        <v>414.44</v>
      </c>
      <c r="N2" s="12">
        <v>2</v>
      </c>
      <c r="O2" s="12">
        <v>4.5750000000000002</v>
      </c>
      <c r="P2" s="5">
        <v>0.73</v>
      </c>
      <c r="Q2" s="9">
        <v>0</v>
      </c>
      <c r="R2" s="5">
        <v>0</v>
      </c>
      <c r="S2" s="5">
        <v>1754.4795769238399</v>
      </c>
      <c r="T2" s="5">
        <v>1.7999999999999999E-2</v>
      </c>
      <c r="U2" s="5">
        <v>2.4199999999999998E-3</v>
      </c>
      <c r="V2" s="5">
        <v>0.01</v>
      </c>
      <c r="W2" s="5">
        <v>3.0000000000000001E-3</v>
      </c>
      <c r="X2" s="5">
        <v>0.03</v>
      </c>
      <c r="Y2" s="5">
        <v>0.8</v>
      </c>
      <c r="Z2" s="5">
        <v>3.5</v>
      </c>
      <c r="AA2" s="5">
        <v>0.187</v>
      </c>
      <c r="AB2" s="5">
        <v>97</v>
      </c>
      <c r="AC2" s="5">
        <v>31.580632384629116</v>
      </c>
      <c r="AD2" s="5">
        <v>4.2458405761556923</v>
      </c>
      <c r="AE2" s="5">
        <v>7.4999999999999997E-3</v>
      </c>
      <c r="AF2" s="5">
        <v>17.544795769238398</v>
      </c>
      <c r="AG2" s="5">
        <v>5.2634387307715196</v>
      </c>
      <c r="AH2" s="5">
        <v>52.634387307715194</v>
      </c>
      <c r="AI2" s="5">
        <v>13.158596826928799</v>
      </c>
      <c r="AJ2" s="5">
        <v>0.56999999999999995</v>
      </c>
      <c r="AK2" s="5">
        <v>1.73</v>
      </c>
      <c r="AM2">
        <v>24.583591865723786</v>
      </c>
    </row>
    <row r="3" spans="1:39" x14ac:dyDescent="0.2">
      <c r="A3" s="5" t="s">
        <v>70</v>
      </c>
      <c r="B3" s="9" t="s">
        <v>71</v>
      </c>
      <c r="C3" s="13">
        <v>49</v>
      </c>
      <c r="D3" s="5" t="s">
        <v>69</v>
      </c>
      <c r="E3" s="13">
        <v>1873</v>
      </c>
      <c r="F3" s="13">
        <v>91777</v>
      </c>
      <c r="G3" s="12">
        <v>780104.5</v>
      </c>
      <c r="H3" s="9">
        <v>35689.780874999997</v>
      </c>
      <c r="I3" s="9">
        <v>16188.599086652999</v>
      </c>
      <c r="J3" s="12">
        <v>6</v>
      </c>
      <c r="K3" s="12">
        <v>14</v>
      </c>
      <c r="L3" s="12">
        <v>13</v>
      </c>
      <c r="M3" s="5">
        <v>243.49</v>
      </c>
      <c r="N3" s="12">
        <v>2</v>
      </c>
      <c r="O3" s="12">
        <v>4.5750000000000002</v>
      </c>
      <c r="P3" s="5">
        <v>0.73</v>
      </c>
      <c r="Q3" s="9">
        <v>0</v>
      </c>
      <c r="R3" s="5">
        <v>0</v>
      </c>
      <c r="S3" s="5">
        <v>2104.5178812648901</v>
      </c>
      <c r="T3" s="5">
        <v>1.7999999999999999E-2</v>
      </c>
      <c r="U3" s="5">
        <v>2.4199999999999998E-3</v>
      </c>
      <c r="V3" s="5">
        <v>0.01</v>
      </c>
      <c r="W3" s="5">
        <v>3.0000000000000001E-3</v>
      </c>
      <c r="X3" s="5">
        <v>0.03</v>
      </c>
      <c r="Y3" s="5">
        <v>0.8</v>
      </c>
      <c r="Z3" s="5">
        <v>3.5</v>
      </c>
      <c r="AA3" s="5">
        <v>0.187</v>
      </c>
      <c r="AB3" s="5">
        <v>97</v>
      </c>
      <c r="AC3" s="5">
        <v>37.881321862768019</v>
      </c>
      <c r="AD3" s="5">
        <v>5.0929332726610337</v>
      </c>
      <c r="AE3" s="5">
        <v>7.4999999999999997E-3</v>
      </c>
      <c r="AF3" s="5">
        <v>21.045178812648903</v>
      </c>
      <c r="AG3" s="5">
        <v>6.3135536437946707</v>
      </c>
      <c r="AH3" s="5">
        <v>63.135536437946698</v>
      </c>
      <c r="AI3" s="5">
        <v>15.783884109486674</v>
      </c>
      <c r="AJ3" s="5">
        <v>0.56999999999999995</v>
      </c>
      <c r="AK3" s="5">
        <v>1.73</v>
      </c>
      <c r="AM3">
        <v>29.48829347893836</v>
      </c>
    </row>
    <row r="4" spans="1:39" x14ac:dyDescent="0.2">
      <c r="A4" s="5" t="s">
        <v>72</v>
      </c>
      <c r="B4" s="9" t="s">
        <v>71</v>
      </c>
      <c r="C4" s="13">
        <v>49</v>
      </c>
      <c r="D4" s="5" t="s">
        <v>69</v>
      </c>
      <c r="E4" s="13">
        <v>1874</v>
      </c>
      <c r="F4" s="13">
        <v>91826</v>
      </c>
      <c r="G4" s="12">
        <v>780521</v>
      </c>
      <c r="H4" s="9">
        <v>35708.835749999998</v>
      </c>
      <c r="I4" s="9">
        <v>16197.242225513999</v>
      </c>
      <c r="J4" s="12">
        <v>6</v>
      </c>
      <c r="K4" s="12">
        <v>14</v>
      </c>
      <c r="L4" s="12">
        <v>13</v>
      </c>
      <c r="M4" s="5">
        <v>243.62</v>
      </c>
      <c r="N4" s="12">
        <v>2</v>
      </c>
      <c r="O4" s="12">
        <v>4.5750000000000002</v>
      </c>
      <c r="P4" s="5">
        <v>0.73</v>
      </c>
      <c r="Q4" s="9">
        <v>0</v>
      </c>
      <c r="R4" s="5">
        <v>0</v>
      </c>
      <c r="S4" s="5">
        <v>2105.6414893168198</v>
      </c>
      <c r="T4" s="5">
        <v>1.7999999999999999E-2</v>
      </c>
      <c r="U4" s="5">
        <v>2.4199999999999998E-3</v>
      </c>
      <c r="V4" s="5">
        <v>0.01</v>
      </c>
      <c r="W4" s="5">
        <v>3.0000000000000001E-3</v>
      </c>
      <c r="X4" s="5">
        <v>0.03</v>
      </c>
      <c r="Y4" s="5">
        <v>0.8</v>
      </c>
      <c r="Z4" s="5">
        <v>3.5</v>
      </c>
      <c r="AA4" s="5">
        <v>0.187</v>
      </c>
      <c r="AB4" s="5">
        <v>97</v>
      </c>
      <c r="AC4" s="5">
        <v>37.901546807702758</v>
      </c>
      <c r="AD4" s="5">
        <v>5.095652404146704</v>
      </c>
      <c r="AE4" s="5">
        <v>7.4999999999999997E-3</v>
      </c>
      <c r="AF4" s="5">
        <v>21.056414893168199</v>
      </c>
      <c r="AG4" s="5">
        <v>6.3169244679504599</v>
      </c>
      <c r="AH4" s="5">
        <v>63.169244679504594</v>
      </c>
      <c r="AI4" s="5">
        <v>15.792311169876148</v>
      </c>
      <c r="AJ4" s="5">
        <v>0.56999999999999995</v>
      </c>
      <c r="AK4" s="5">
        <v>1.73</v>
      </c>
      <c r="AM4">
        <v>29.504037362269347</v>
      </c>
    </row>
    <row r="5" spans="1:39" x14ac:dyDescent="0.2">
      <c r="A5" s="5" t="s">
        <v>73</v>
      </c>
      <c r="B5" s="9" t="s">
        <v>71</v>
      </c>
      <c r="C5" s="13">
        <v>49</v>
      </c>
      <c r="D5" s="5" t="s">
        <v>69</v>
      </c>
      <c r="E5" s="13">
        <v>1353</v>
      </c>
      <c r="F5" s="13">
        <v>66297</v>
      </c>
      <c r="G5" s="12">
        <v>563524.5</v>
      </c>
      <c r="H5" s="9">
        <v>25781.245875000001</v>
      </c>
      <c r="I5" s="9">
        <v>11694.166878933</v>
      </c>
      <c r="J5" s="12">
        <v>6</v>
      </c>
      <c r="K5" s="12">
        <v>14</v>
      </c>
      <c r="L5" s="12">
        <v>13</v>
      </c>
      <c r="M5" s="5">
        <v>175.89000000000001</v>
      </c>
      <c r="N5" s="12">
        <v>2</v>
      </c>
      <c r="O5" s="12">
        <v>4.5750000000000002</v>
      </c>
      <c r="P5" s="5">
        <v>0.73</v>
      </c>
      <c r="Q5" s="9">
        <v>0</v>
      </c>
      <c r="R5" s="5">
        <v>0</v>
      </c>
      <c r="S5" s="5">
        <v>1520.2416942612899</v>
      </c>
      <c r="T5" s="5">
        <v>1.7999999999999999E-2</v>
      </c>
      <c r="U5" s="5">
        <v>2.4199999999999998E-3</v>
      </c>
      <c r="V5" s="5">
        <v>0.01</v>
      </c>
      <c r="W5" s="5">
        <v>3.0000000000000001E-3</v>
      </c>
      <c r="X5" s="5">
        <v>0.03</v>
      </c>
      <c r="Y5" s="5">
        <v>0.8</v>
      </c>
      <c r="Z5" s="5">
        <v>3.5</v>
      </c>
      <c r="AA5" s="5">
        <v>0.187</v>
      </c>
      <c r="AB5" s="5">
        <v>97</v>
      </c>
      <c r="AC5" s="5">
        <v>27.364350496703217</v>
      </c>
      <c r="AD5" s="5">
        <v>3.6789849001123214</v>
      </c>
      <c r="AE5" s="5">
        <v>7.4999999999999997E-3</v>
      </c>
      <c r="AF5" s="5">
        <v>15.202416942612899</v>
      </c>
      <c r="AG5" s="5">
        <v>4.5607250827838701</v>
      </c>
      <c r="AH5" s="5">
        <v>45.607250827838698</v>
      </c>
      <c r="AI5" s="5">
        <v>11.401812706959674</v>
      </c>
      <c r="AJ5" s="5">
        <v>0.56999999999999995</v>
      </c>
      <c r="AK5" s="5">
        <v>1.73</v>
      </c>
      <c r="AM5">
        <v>21.301474146825203</v>
      </c>
    </row>
    <row r="6" spans="1:39" x14ac:dyDescent="0.2">
      <c r="A6" s="5" t="s">
        <v>74</v>
      </c>
      <c r="B6" s="9">
        <v>4600</v>
      </c>
      <c r="C6" s="13">
        <v>71.3</v>
      </c>
      <c r="D6" s="5" t="s">
        <v>69</v>
      </c>
      <c r="E6" s="13">
        <v>2861</v>
      </c>
      <c r="F6" s="13">
        <v>203989.3</v>
      </c>
      <c r="G6" s="12">
        <v>1733909.0499999998</v>
      </c>
      <c r="H6" s="9">
        <v>79326.339037499987</v>
      </c>
      <c r="I6" s="9">
        <v>35981.792776697694</v>
      </c>
      <c r="J6" s="12">
        <v>6</v>
      </c>
      <c r="K6" s="12">
        <v>14</v>
      </c>
      <c r="L6" s="12">
        <v>13</v>
      </c>
      <c r="M6" s="5">
        <v>371.93</v>
      </c>
      <c r="N6" s="12">
        <v>2</v>
      </c>
      <c r="O6" s="12">
        <v>4.5750000000000002</v>
      </c>
      <c r="P6" s="5">
        <v>0.73</v>
      </c>
      <c r="Q6" s="9">
        <v>0</v>
      </c>
      <c r="R6" s="5">
        <v>0</v>
      </c>
      <c r="S6" s="5">
        <v>4677.6330609707002</v>
      </c>
      <c r="T6" s="5">
        <v>1.7999999999999999E-2</v>
      </c>
      <c r="U6" s="5">
        <v>2.4199999999999998E-3</v>
      </c>
      <c r="V6" s="5">
        <v>0.01</v>
      </c>
      <c r="W6" s="5">
        <v>3.0000000000000001E-3</v>
      </c>
      <c r="X6" s="5">
        <v>0.03</v>
      </c>
      <c r="Y6" s="5">
        <v>0.8</v>
      </c>
      <c r="Z6" s="5">
        <v>3.5</v>
      </c>
      <c r="AA6" s="5">
        <v>0.187</v>
      </c>
      <c r="AB6" s="5">
        <v>97</v>
      </c>
      <c r="AC6" s="5">
        <v>84.197395097472594</v>
      </c>
      <c r="AD6" s="5">
        <v>11.319872007549094</v>
      </c>
      <c r="AE6" s="5">
        <v>7.4999999999999997E-3</v>
      </c>
      <c r="AF6" s="5">
        <v>46.776330609707003</v>
      </c>
      <c r="AG6" s="5">
        <v>14.0328991829121</v>
      </c>
      <c r="AH6" s="5">
        <v>140.32899182912101</v>
      </c>
      <c r="AI6" s="5">
        <v>35.082247957280252</v>
      </c>
      <c r="AJ6" s="5">
        <v>0.56999999999999995</v>
      </c>
      <c r="AK6" s="5">
        <v>1.73</v>
      </c>
      <c r="AM6">
        <v>65.542525305503574</v>
      </c>
    </row>
    <row r="7" spans="1:39" x14ac:dyDescent="0.2">
      <c r="A7" s="5" t="s">
        <v>75</v>
      </c>
      <c r="B7" s="9">
        <v>3300</v>
      </c>
      <c r="C7" s="13">
        <v>17.100000000000001</v>
      </c>
      <c r="D7" s="5" t="s">
        <v>69</v>
      </c>
      <c r="E7" s="13">
        <v>1491</v>
      </c>
      <c r="F7" s="13">
        <v>25496.100000000002</v>
      </c>
      <c r="G7" s="12">
        <v>216716.85</v>
      </c>
      <c r="H7" s="9">
        <v>9914.7958875000004</v>
      </c>
      <c r="I7" s="9">
        <v>4497.2720962028998</v>
      </c>
      <c r="J7" s="12">
        <v>6</v>
      </c>
      <c r="K7" s="12">
        <v>14</v>
      </c>
      <c r="L7" s="12">
        <v>13</v>
      </c>
      <c r="M7" s="5">
        <v>193.83</v>
      </c>
      <c r="N7" s="12">
        <v>2</v>
      </c>
      <c r="O7" s="12">
        <v>4.5750000000000002</v>
      </c>
      <c r="P7" s="5">
        <v>0.73</v>
      </c>
      <c r="Q7" s="9">
        <v>0</v>
      </c>
      <c r="R7" s="5">
        <v>0</v>
      </c>
      <c r="S7" s="5">
        <v>584.64537250637693</v>
      </c>
      <c r="T7" s="5">
        <v>1.7999999999999999E-2</v>
      </c>
      <c r="U7" s="5">
        <v>2.4199999999999998E-3</v>
      </c>
      <c r="V7" s="5">
        <v>0.01</v>
      </c>
      <c r="W7" s="5">
        <v>3.0000000000000001E-3</v>
      </c>
      <c r="X7" s="5">
        <v>0.03</v>
      </c>
      <c r="Y7" s="5">
        <v>0.8</v>
      </c>
      <c r="Z7" s="5">
        <v>3.5</v>
      </c>
      <c r="AA7" s="5">
        <v>0.187</v>
      </c>
      <c r="AB7" s="5">
        <v>97</v>
      </c>
      <c r="AC7" s="5">
        <v>10.523616705114783</v>
      </c>
      <c r="AD7" s="5">
        <v>1.414841801465432</v>
      </c>
      <c r="AE7" s="5">
        <v>7.4999999999999997E-3</v>
      </c>
      <c r="AF7" s="5">
        <v>5.8464537250637694</v>
      </c>
      <c r="AG7" s="5">
        <v>1.7539361175191308</v>
      </c>
      <c r="AH7" s="5">
        <v>17.539361175191306</v>
      </c>
      <c r="AI7" s="5">
        <v>4.3848402937978266</v>
      </c>
      <c r="AJ7" s="5">
        <v>0.56999999999999995</v>
      </c>
      <c r="AK7" s="5">
        <v>1.73</v>
      </c>
      <c r="AM7">
        <v>8.1919923223504831</v>
      </c>
    </row>
    <row r="8" spans="1:39" x14ac:dyDescent="0.2">
      <c r="A8" s="5" t="s">
        <v>75</v>
      </c>
      <c r="B8" s="9">
        <v>4600</v>
      </c>
      <c r="C8" s="13">
        <v>71.3</v>
      </c>
      <c r="D8" s="5" t="s">
        <v>69</v>
      </c>
      <c r="E8" s="13">
        <v>1502</v>
      </c>
      <c r="F8" s="13">
        <v>107092.59999999999</v>
      </c>
      <c r="G8" s="12">
        <v>910287.1</v>
      </c>
      <c r="H8" s="9">
        <v>41645.634825000001</v>
      </c>
      <c r="I8" s="9">
        <v>18890.126791541399</v>
      </c>
      <c r="J8" s="12">
        <v>6</v>
      </c>
      <c r="K8" s="12">
        <v>14</v>
      </c>
      <c r="L8" s="12">
        <v>13</v>
      </c>
      <c r="M8" s="5">
        <v>195.26000000000002</v>
      </c>
      <c r="N8" s="12">
        <v>2</v>
      </c>
      <c r="O8" s="12">
        <v>4.5750000000000002</v>
      </c>
      <c r="P8" s="5">
        <v>0.73</v>
      </c>
      <c r="Q8" s="9">
        <v>0</v>
      </c>
      <c r="R8" s="5">
        <v>0</v>
      </c>
      <c r="S8" s="5">
        <v>2455.7164829003818</v>
      </c>
      <c r="T8" s="5">
        <v>1.7999999999999999E-2</v>
      </c>
      <c r="U8" s="5">
        <v>2.4199999999999998E-3</v>
      </c>
      <c r="V8" s="5">
        <v>0.01</v>
      </c>
      <c r="W8" s="5">
        <v>3.0000000000000001E-3</v>
      </c>
      <c r="X8" s="5">
        <v>0.03</v>
      </c>
      <c r="Y8" s="5">
        <v>0.8</v>
      </c>
      <c r="Z8" s="5">
        <v>3.5</v>
      </c>
      <c r="AA8" s="5">
        <v>0.187</v>
      </c>
      <c r="AB8" s="5">
        <v>97</v>
      </c>
      <c r="AC8" s="5">
        <v>44.20289669220687</v>
      </c>
      <c r="AD8" s="5">
        <v>5.9428338886189236</v>
      </c>
      <c r="AE8" s="5">
        <v>7.4999999999999997E-3</v>
      </c>
      <c r="AF8" s="5">
        <v>24.55716482900382</v>
      </c>
      <c r="AG8" s="5">
        <v>7.367149448701146</v>
      </c>
      <c r="AH8" s="5">
        <v>73.671494487011458</v>
      </c>
      <c r="AI8" s="5">
        <v>18.417873621752864</v>
      </c>
      <c r="AJ8" s="5">
        <v>0.56999999999999995</v>
      </c>
      <c r="AK8" s="5">
        <v>1.73</v>
      </c>
      <c r="AM8">
        <v>34.409253061470245</v>
      </c>
    </row>
    <row r="9" spans="1:39" x14ac:dyDescent="0.2">
      <c r="A9" s="5" t="s">
        <v>75</v>
      </c>
      <c r="B9" s="9" t="s">
        <v>71</v>
      </c>
      <c r="C9" s="13">
        <v>49</v>
      </c>
      <c r="D9" s="5" t="s">
        <v>69</v>
      </c>
      <c r="E9" s="13">
        <v>208.2</v>
      </c>
      <c r="F9" s="13">
        <v>10201.799999999999</v>
      </c>
      <c r="G9" s="12">
        <v>86715.299999999988</v>
      </c>
      <c r="H9" s="9">
        <v>3967.2249749999992</v>
      </c>
      <c r="I9" s="9">
        <v>1799.5015108601997</v>
      </c>
      <c r="J9" s="12">
        <v>6</v>
      </c>
      <c r="K9" s="12">
        <v>14</v>
      </c>
      <c r="L9" s="12">
        <v>13</v>
      </c>
      <c r="M9" s="5">
        <v>27.065999999999999</v>
      </c>
      <c r="N9" s="12">
        <v>2</v>
      </c>
      <c r="O9" s="12">
        <v>4.5750000000000002</v>
      </c>
      <c r="P9" s="5">
        <v>0.73</v>
      </c>
      <c r="Q9" s="9">
        <v>0</v>
      </c>
      <c r="R9" s="5">
        <v>0</v>
      </c>
      <c r="S9" s="5">
        <v>233.93519641182596</v>
      </c>
      <c r="T9" s="5">
        <v>1.7999999999999999E-2</v>
      </c>
      <c r="U9" s="5">
        <v>2.4199999999999998E-3</v>
      </c>
      <c r="V9" s="5">
        <v>0.01</v>
      </c>
      <c r="W9" s="5">
        <v>3.0000000000000001E-3</v>
      </c>
      <c r="X9" s="5">
        <v>0.03</v>
      </c>
      <c r="Y9" s="5">
        <v>0.8</v>
      </c>
      <c r="Z9" s="5">
        <v>3.5</v>
      </c>
      <c r="AA9" s="5">
        <v>0.187</v>
      </c>
      <c r="AB9" s="5">
        <v>97</v>
      </c>
      <c r="AC9" s="5">
        <v>4.210833535412867</v>
      </c>
      <c r="AD9" s="5">
        <v>0.56612317531661882</v>
      </c>
      <c r="AE9" s="5">
        <v>7.4999999999999997E-3</v>
      </c>
      <c r="AF9" s="5">
        <v>2.3393519641182596</v>
      </c>
      <c r="AG9" s="5">
        <v>0.70180558923547787</v>
      </c>
      <c r="AH9" s="5">
        <v>7.018055892354778</v>
      </c>
      <c r="AI9" s="5">
        <v>1.7545139730886945</v>
      </c>
      <c r="AJ9" s="5">
        <v>0.56999999999999995</v>
      </c>
      <c r="AK9" s="5">
        <v>1.73</v>
      </c>
      <c r="AM9">
        <v>3.2778765095114606</v>
      </c>
    </row>
    <row r="10" spans="1:39" x14ac:dyDescent="0.2">
      <c r="A10" s="5" t="s">
        <v>76</v>
      </c>
      <c r="B10" s="9" t="s">
        <v>77</v>
      </c>
      <c r="C10" s="13">
        <v>17.100000000000001</v>
      </c>
      <c r="D10" s="5" t="s">
        <v>69</v>
      </c>
      <c r="E10" s="13">
        <v>4772</v>
      </c>
      <c r="F10" s="13">
        <v>81601.200000000012</v>
      </c>
      <c r="G10" s="12">
        <v>693610.20000000007</v>
      </c>
      <c r="H10" s="9">
        <v>31732.666650000003</v>
      </c>
      <c r="I10" s="9">
        <v>14393.683731106801</v>
      </c>
      <c r="J10" s="12">
        <v>6</v>
      </c>
      <c r="K10" s="12">
        <v>14</v>
      </c>
      <c r="L10" s="12">
        <v>13</v>
      </c>
      <c r="M10" s="5">
        <v>620.36</v>
      </c>
      <c r="N10" s="12">
        <v>2</v>
      </c>
      <c r="O10" s="12">
        <v>4.5750000000000002</v>
      </c>
      <c r="P10" s="5">
        <v>0.73</v>
      </c>
      <c r="Q10" s="9">
        <v>0</v>
      </c>
      <c r="R10" s="5">
        <v>0</v>
      </c>
      <c r="S10" s="5">
        <v>1871.1788850438843</v>
      </c>
      <c r="T10" s="5">
        <v>1.7999999999999999E-2</v>
      </c>
      <c r="U10" s="5">
        <v>2.4199999999999998E-3</v>
      </c>
      <c r="V10" s="5">
        <v>0.01</v>
      </c>
      <c r="W10" s="5">
        <v>3.0000000000000001E-3</v>
      </c>
      <c r="X10" s="5">
        <v>0.03</v>
      </c>
      <c r="Y10" s="5">
        <v>0.8</v>
      </c>
      <c r="Z10" s="5">
        <v>3.5</v>
      </c>
      <c r="AA10" s="5">
        <v>0.187</v>
      </c>
      <c r="AB10" s="5">
        <v>97</v>
      </c>
      <c r="AC10" s="5">
        <v>33.681219930789915</v>
      </c>
      <c r="AD10" s="5">
        <v>4.5282529018061997</v>
      </c>
      <c r="AE10" s="5">
        <v>7.4999999999999997E-3</v>
      </c>
      <c r="AF10" s="5">
        <v>18.711788850438843</v>
      </c>
      <c r="AG10" s="5">
        <v>5.6135366551316528</v>
      </c>
      <c r="AH10" s="5">
        <v>56.13536655131653</v>
      </c>
      <c r="AI10" s="5">
        <v>14.033841637829132</v>
      </c>
      <c r="AJ10" s="5">
        <v>0.56999999999999995</v>
      </c>
      <c r="AK10" s="5">
        <v>1.73</v>
      </c>
      <c r="AM10">
        <v>26.21877086670457</v>
      </c>
    </row>
    <row r="11" spans="1:39" x14ac:dyDescent="0.2">
      <c r="A11" s="5" t="s">
        <v>76</v>
      </c>
      <c r="B11" s="9" t="s">
        <v>19</v>
      </c>
      <c r="C11" s="13">
        <v>19.399999999999999</v>
      </c>
      <c r="D11" s="5" t="s">
        <v>69</v>
      </c>
      <c r="E11" s="13">
        <v>4469</v>
      </c>
      <c r="F11" s="13">
        <v>86698.599999999991</v>
      </c>
      <c r="G11" s="12">
        <v>736938.1</v>
      </c>
      <c r="H11" s="9">
        <v>33714.918075000001</v>
      </c>
      <c r="I11" s="9">
        <v>15292.817119475401</v>
      </c>
      <c r="J11" s="12">
        <v>6</v>
      </c>
      <c r="K11" s="12">
        <v>14</v>
      </c>
      <c r="L11" s="12">
        <v>13</v>
      </c>
      <c r="M11" s="5">
        <v>580.97</v>
      </c>
      <c r="N11" s="12">
        <v>2</v>
      </c>
      <c r="O11" s="12">
        <v>4.5750000000000002</v>
      </c>
      <c r="P11" s="5">
        <v>0.73</v>
      </c>
      <c r="Q11" s="9">
        <v>0</v>
      </c>
      <c r="R11" s="5">
        <v>0</v>
      </c>
      <c r="S11" s="5">
        <v>1988.066225531802</v>
      </c>
      <c r="T11" s="5">
        <v>1.7999999999999999E-2</v>
      </c>
      <c r="U11" s="5">
        <v>2.4199999999999998E-3</v>
      </c>
      <c r="V11" s="5">
        <v>0.01</v>
      </c>
      <c r="W11" s="5">
        <v>3.0000000000000001E-3</v>
      </c>
      <c r="X11" s="5">
        <v>0.03</v>
      </c>
      <c r="Y11" s="5">
        <v>0.8</v>
      </c>
      <c r="Z11" s="5">
        <v>3.5</v>
      </c>
      <c r="AA11" s="5">
        <v>0.187</v>
      </c>
      <c r="AB11" s="5">
        <v>97</v>
      </c>
      <c r="AC11" s="5">
        <v>35.785192059572431</v>
      </c>
      <c r="AD11" s="5">
        <v>4.8111202657869603</v>
      </c>
      <c r="AE11" s="5">
        <v>7.4999999999999997E-3</v>
      </c>
      <c r="AF11" s="5">
        <v>19.880662255318022</v>
      </c>
      <c r="AG11" s="5">
        <v>5.964198676595406</v>
      </c>
      <c r="AH11" s="5">
        <v>59.641986765954059</v>
      </c>
      <c r="AI11" s="5">
        <v>14.910496691488515</v>
      </c>
      <c r="AJ11" s="5">
        <v>0.56999999999999995</v>
      </c>
      <c r="AK11" s="5">
        <v>1.73</v>
      </c>
      <c r="AM11">
        <v>27.856584558365231</v>
      </c>
    </row>
    <row r="12" spans="1:39" x14ac:dyDescent="0.2">
      <c r="A12" s="5" t="s">
        <v>78</v>
      </c>
      <c r="B12" s="9" t="s">
        <v>19</v>
      </c>
      <c r="C12" s="13">
        <v>19.399999999999999</v>
      </c>
      <c r="D12" s="5" t="s">
        <v>69</v>
      </c>
      <c r="E12" s="13">
        <v>262.89999999999998</v>
      </c>
      <c r="F12" s="13">
        <v>5100.2599999999993</v>
      </c>
      <c r="G12" s="12">
        <v>43352.209999999992</v>
      </c>
      <c r="H12" s="9">
        <v>1983.3636074999995</v>
      </c>
      <c r="I12" s="9">
        <v>899.63786545313974</v>
      </c>
      <c r="J12" s="12">
        <v>6</v>
      </c>
      <c r="K12" s="12">
        <v>14</v>
      </c>
      <c r="L12" s="12">
        <v>13</v>
      </c>
      <c r="M12" s="5">
        <v>34.177</v>
      </c>
      <c r="N12" s="12">
        <v>2</v>
      </c>
      <c r="O12" s="12">
        <v>4.5750000000000002</v>
      </c>
      <c r="P12" s="5">
        <v>0.73</v>
      </c>
      <c r="Q12" s="9">
        <v>0</v>
      </c>
      <c r="R12" s="5">
        <v>0</v>
      </c>
      <c r="S12" s="5">
        <v>116.95292250890816</v>
      </c>
      <c r="T12" s="5">
        <v>1.7999999999999999E-2</v>
      </c>
      <c r="U12" s="5">
        <v>2.4199999999999998E-3</v>
      </c>
      <c r="V12" s="5">
        <v>0.01</v>
      </c>
      <c r="W12" s="5">
        <v>3.0000000000000001E-3</v>
      </c>
      <c r="X12" s="5">
        <v>0.03</v>
      </c>
      <c r="Y12" s="5">
        <v>0.8</v>
      </c>
      <c r="Z12" s="5">
        <v>3.5</v>
      </c>
      <c r="AA12" s="5">
        <v>0.187</v>
      </c>
      <c r="AB12" s="5">
        <v>97</v>
      </c>
      <c r="AC12" s="5">
        <v>2.1051526051603466</v>
      </c>
      <c r="AD12" s="5">
        <v>0.2830260724715577</v>
      </c>
      <c r="AE12" s="5">
        <v>7.4999999999999997E-3</v>
      </c>
      <c r="AF12" s="5">
        <v>1.1695292250890816</v>
      </c>
      <c r="AG12" s="5">
        <v>0.35085876752672446</v>
      </c>
      <c r="AH12" s="5">
        <v>3.5085876752672447</v>
      </c>
      <c r="AI12" s="5">
        <v>0.87714691881681117</v>
      </c>
      <c r="AJ12" s="5">
        <v>0.56999999999999995</v>
      </c>
      <c r="AK12" s="5">
        <v>1.73</v>
      </c>
      <c r="AM12">
        <v>1.6387326203612029</v>
      </c>
    </row>
    <row r="13" spans="1:39" x14ac:dyDescent="0.2">
      <c r="A13" s="5" t="s">
        <v>79</v>
      </c>
      <c r="B13" s="9">
        <v>8850</v>
      </c>
      <c r="C13" s="13">
        <v>10</v>
      </c>
      <c r="D13" s="5" t="s">
        <v>69</v>
      </c>
      <c r="E13" s="13">
        <v>10200</v>
      </c>
      <c r="F13" s="13">
        <v>102000</v>
      </c>
      <c r="G13" s="12">
        <v>867000</v>
      </c>
      <c r="H13" s="9">
        <v>39665.25</v>
      </c>
      <c r="I13" s="9">
        <v>17991.840078000001</v>
      </c>
      <c r="J13" s="12">
        <v>6</v>
      </c>
      <c r="K13" s="12">
        <v>14</v>
      </c>
      <c r="L13" s="12">
        <v>13</v>
      </c>
      <c r="M13" s="5">
        <v>1326</v>
      </c>
      <c r="N13" s="12">
        <v>2</v>
      </c>
      <c r="O13" s="12">
        <v>4.5750000000000002</v>
      </c>
      <c r="P13" s="5">
        <v>0.73</v>
      </c>
      <c r="Q13" s="9">
        <v>0</v>
      </c>
      <c r="R13" s="5">
        <v>0</v>
      </c>
      <c r="S13" s="5">
        <v>2338.9392101400003</v>
      </c>
      <c r="T13" s="5">
        <v>1.7999999999999999E-2</v>
      </c>
      <c r="U13" s="5">
        <v>2.4199999999999998E-3</v>
      </c>
      <c r="V13" s="5">
        <v>0.01</v>
      </c>
      <c r="W13" s="5">
        <v>3.0000000000000001E-3</v>
      </c>
      <c r="X13" s="5">
        <v>0.03</v>
      </c>
      <c r="Y13" s="5">
        <v>0.8</v>
      </c>
      <c r="Z13" s="5">
        <v>3.5</v>
      </c>
      <c r="AA13" s="5">
        <v>0.187</v>
      </c>
      <c r="AB13" s="5">
        <v>97</v>
      </c>
      <c r="AC13" s="5">
        <v>42.100905782520002</v>
      </c>
      <c r="AD13" s="5">
        <v>5.6602328885388005</v>
      </c>
      <c r="AE13" s="5">
        <v>7.4999999999999997E-3</v>
      </c>
      <c r="AF13" s="5">
        <v>23.389392101400002</v>
      </c>
      <c r="AG13" s="5">
        <v>7.0168176304200012</v>
      </c>
      <c r="AH13" s="5">
        <v>70.168176304200003</v>
      </c>
      <c r="AI13" s="5">
        <v>17.542044076050001</v>
      </c>
      <c r="AJ13" s="5">
        <v>0.56999999999999995</v>
      </c>
      <c r="AK13" s="5">
        <v>1.73</v>
      </c>
      <c r="AM13">
        <v>32.772981627768544</v>
      </c>
    </row>
    <row r="14" spans="1:39" x14ac:dyDescent="0.2">
      <c r="A14" s="5" t="s">
        <v>80</v>
      </c>
      <c r="B14" s="9">
        <v>3200</v>
      </c>
      <c r="C14" s="13">
        <v>18.46</v>
      </c>
      <c r="D14" s="5" t="s">
        <v>69</v>
      </c>
      <c r="E14" s="13">
        <v>2486</v>
      </c>
      <c r="F14" s="13">
        <v>45891.560000000005</v>
      </c>
      <c r="G14" s="12">
        <v>390078.26000000007</v>
      </c>
      <c r="H14" s="9">
        <v>17846.080395000005</v>
      </c>
      <c r="I14" s="9">
        <v>8094.8392985288419</v>
      </c>
      <c r="J14" s="12">
        <v>6</v>
      </c>
      <c r="K14" s="12">
        <v>14</v>
      </c>
      <c r="L14" s="12">
        <v>13</v>
      </c>
      <c r="M14" s="5">
        <v>323.18</v>
      </c>
      <c r="N14" s="12">
        <v>2</v>
      </c>
      <c r="O14" s="12">
        <v>4.5750000000000002</v>
      </c>
      <c r="P14" s="5">
        <v>0.73</v>
      </c>
      <c r="Q14" s="9">
        <v>0</v>
      </c>
      <c r="R14" s="5">
        <v>0</v>
      </c>
      <c r="S14" s="5">
        <v>1052.3291088087494</v>
      </c>
      <c r="T14" s="5">
        <v>1.7999999999999999E-2</v>
      </c>
      <c r="U14" s="5">
        <v>2.4199999999999998E-3</v>
      </c>
      <c r="V14" s="5">
        <v>0.01</v>
      </c>
      <c r="W14" s="5">
        <v>3.0000000000000001E-3</v>
      </c>
      <c r="X14" s="5">
        <v>0.03</v>
      </c>
      <c r="Y14" s="5">
        <v>0.8</v>
      </c>
      <c r="Z14" s="5">
        <v>3.5</v>
      </c>
      <c r="AA14" s="5">
        <v>0.187</v>
      </c>
      <c r="AB14" s="5">
        <v>97</v>
      </c>
      <c r="AC14" s="5">
        <v>18.941923958557489</v>
      </c>
      <c r="AD14" s="5">
        <v>2.5466364433171735</v>
      </c>
      <c r="AE14" s="5">
        <v>7.4999999999999997E-3</v>
      </c>
      <c r="AF14" s="5">
        <v>10.523291088087495</v>
      </c>
      <c r="AG14" s="5">
        <v>3.1569873264262482</v>
      </c>
      <c r="AH14" s="5">
        <v>31.569873264262483</v>
      </c>
      <c r="AI14" s="5">
        <v>7.8924683160656208</v>
      </c>
      <c r="AJ14" s="5">
        <v>0.56999999999999995</v>
      </c>
      <c r="AK14" s="5">
        <v>1.73</v>
      </c>
      <c r="AM14">
        <v>14.74512992891802</v>
      </c>
    </row>
    <row r="15" spans="1:39" x14ac:dyDescent="0.2">
      <c r="A15" s="5" t="s">
        <v>80</v>
      </c>
      <c r="B15" s="9">
        <v>3400</v>
      </c>
      <c r="C15" s="13">
        <v>19.399999999999999</v>
      </c>
      <c r="D15" s="5" t="s">
        <v>69</v>
      </c>
      <c r="E15" s="13">
        <v>526</v>
      </c>
      <c r="F15" s="13">
        <v>10204.4</v>
      </c>
      <c r="G15" s="12">
        <v>86737.4</v>
      </c>
      <c r="H15" s="9">
        <v>3968.2360499999995</v>
      </c>
      <c r="I15" s="9">
        <v>1799.9601263915997</v>
      </c>
      <c r="J15" s="12">
        <v>6</v>
      </c>
      <c r="K15" s="12">
        <v>14</v>
      </c>
      <c r="L15" s="12">
        <v>13</v>
      </c>
      <c r="M15" s="5">
        <v>68.38</v>
      </c>
      <c r="N15" s="12">
        <v>2</v>
      </c>
      <c r="O15" s="12">
        <v>4.5750000000000002</v>
      </c>
      <c r="P15" s="5">
        <v>0.73</v>
      </c>
      <c r="Q15" s="9">
        <v>0</v>
      </c>
      <c r="R15" s="5">
        <v>0</v>
      </c>
      <c r="S15" s="5">
        <v>233.99481643090795</v>
      </c>
      <c r="T15" s="5">
        <v>1.7999999999999999E-2</v>
      </c>
      <c r="U15" s="5">
        <v>2.4199999999999998E-3</v>
      </c>
      <c r="V15" s="5">
        <v>0.01</v>
      </c>
      <c r="W15" s="5">
        <v>3.0000000000000001E-3</v>
      </c>
      <c r="X15" s="5">
        <v>0.03</v>
      </c>
      <c r="Y15" s="5">
        <v>0.8</v>
      </c>
      <c r="Z15" s="5">
        <v>3.5</v>
      </c>
      <c r="AA15" s="5">
        <v>0.187</v>
      </c>
      <c r="AB15" s="5">
        <v>97</v>
      </c>
      <c r="AC15" s="5">
        <v>4.2119066957563431</v>
      </c>
      <c r="AD15" s="5">
        <v>0.56626745576279724</v>
      </c>
      <c r="AE15" s="5">
        <v>7.4999999999999997E-3</v>
      </c>
      <c r="AF15" s="5">
        <v>2.3399481643090794</v>
      </c>
      <c r="AG15" s="5">
        <v>0.70198444929272386</v>
      </c>
      <c r="AH15" s="5">
        <v>7.0198444929272386</v>
      </c>
      <c r="AI15" s="5">
        <v>1.7549611232318096</v>
      </c>
      <c r="AJ15" s="5">
        <v>0.56999999999999995</v>
      </c>
      <c r="AK15" s="5">
        <v>1.73</v>
      </c>
      <c r="AM15">
        <v>3.2787118992392266</v>
      </c>
    </row>
    <row r="16" spans="1:39" x14ac:dyDescent="0.2">
      <c r="A16" s="5" t="s">
        <v>81</v>
      </c>
      <c r="B16" s="9">
        <v>8200</v>
      </c>
      <c r="C16" s="13">
        <v>27.86</v>
      </c>
      <c r="D16" s="5" t="s">
        <v>69</v>
      </c>
      <c r="E16" s="13">
        <v>4211</v>
      </c>
      <c r="F16" s="13">
        <v>117318.45999999999</v>
      </c>
      <c r="G16" s="12">
        <v>997206.90999999992</v>
      </c>
      <c r="H16" s="9">
        <v>45622.216132499998</v>
      </c>
      <c r="I16" s="9">
        <v>20693.872259972937</v>
      </c>
      <c r="J16" s="12">
        <v>6</v>
      </c>
      <c r="K16" s="12">
        <v>14</v>
      </c>
      <c r="L16" s="12">
        <v>13</v>
      </c>
      <c r="M16" s="5">
        <v>547.43000000000006</v>
      </c>
      <c r="N16" s="12">
        <v>2</v>
      </c>
      <c r="O16" s="12">
        <v>4.5750000000000002</v>
      </c>
      <c r="P16" s="5">
        <v>0.73</v>
      </c>
      <c r="Q16" s="9">
        <v>0</v>
      </c>
      <c r="R16" s="5">
        <v>0</v>
      </c>
      <c r="S16" s="5">
        <v>2690.203393796482</v>
      </c>
      <c r="T16" s="5">
        <v>1.7999999999999999E-2</v>
      </c>
      <c r="U16" s="5">
        <v>2.4199999999999998E-3</v>
      </c>
      <c r="V16" s="5">
        <v>0.01</v>
      </c>
      <c r="W16" s="5">
        <v>3.0000000000000001E-3</v>
      </c>
      <c r="X16" s="5">
        <v>0.03</v>
      </c>
      <c r="Y16" s="5">
        <v>0.8</v>
      </c>
      <c r="Z16" s="5">
        <v>3.5</v>
      </c>
      <c r="AA16" s="5">
        <v>0.187</v>
      </c>
      <c r="AB16" s="5">
        <v>97</v>
      </c>
      <c r="AC16" s="5">
        <v>48.423661088336672</v>
      </c>
      <c r="AD16" s="5">
        <v>6.5102922129874861</v>
      </c>
      <c r="AE16" s="5">
        <v>7.4999999999999997E-3</v>
      </c>
      <c r="AF16" s="5">
        <v>26.90203393796482</v>
      </c>
      <c r="AG16" s="5">
        <v>8.070610181389446</v>
      </c>
      <c r="AH16" s="5">
        <v>80.706101813894463</v>
      </c>
      <c r="AI16" s="5">
        <v>20.176525453473616</v>
      </c>
      <c r="AJ16" s="5">
        <v>0.56999999999999995</v>
      </c>
      <c r="AK16" s="5">
        <v>1.73</v>
      </c>
      <c r="AM16">
        <v>37.694860139000966</v>
      </c>
    </row>
    <row r="17" spans="1:39" x14ac:dyDescent="0.2">
      <c r="A17" s="5" t="s">
        <v>81</v>
      </c>
      <c r="B17" s="9">
        <v>8710</v>
      </c>
      <c r="C17" s="13">
        <v>9.3000000000000007</v>
      </c>
      <c r="D17" s="5" t="s">
        <v>69</v>
      </c>
      <c r="E17" s="13">
        <v>6032</v>
      </c>
      <c r="F17" s="13">
        <v>56097.600000000006</v>
      </c>
      <c r="G17" s="12">
        <v>476829.60000000003</v>
      </c>
      <c r="H17" s="9">
        <v>21814.9542</v>
      </c>
      <c r="I17" s="9">
        <v>9895.0887054863997</v>
      </c>
      <c r="J17" s="12">
        <v>6</v>
      </c>
      <c r="K17" s="12">
        <v>14</v>
      </c>
      <c r="L17" s="12">
        <v>13</v>
      </c>
      <c r="M17" s="5">
        <v>784.16000000000008</v>
      </c>
      <c r="N17" s="12">
        <v>2</v>
      </c>
      <c r="O17" s="12">
        <v>4.5750000000000002</v>
      </c>
      <c r="P17" s="5">
        <v>0.73</v>
      </c>
      <c r="Q17" s="9">
        <v>0</v>
      </c>
      <c r="R17" s="5">
        <v>0</v>
      </c>
      <c r="S17" s="5">
        <v>1286.3615317132319</v>
      </c>
      <c r="T17" s="5">
        <v>1.7999999999999999E-2</v>
      </c>
      <c r="U17" s="5">
        <v>2.4199999999999998E-3</v>
      </c>
      <c r="V17" s="5">
        <v>0.01</v>
      </c>
      <c r="W17" s="5">
        <v>3.0000000000000001E-3</v>
      </c>
      <c r="X17" s="5">
        <v>0.03</v>
      </c>
      <c r="Y17" s="5">
        <v>0.8</v>
      </c>
      <c r="Z17" s="5">
        <v>3.5</v>
      </c>
      <c r="AA17" s="5">
        <v>0.187</v>
      </c>
      <c r="AB17" s="5">
        <v>97</v>
      </c>
      <c r="AC17" s="5">
        <v>23.154507570838174</v>
      </c>
      <c r="AD17" s="5">
        <v>3.112994906746021</v>
      </c>
      <c r="AE17" s="5">
        <v>7.4999999999999997E-3</v>
      </c>
      <c r="AF17" s="5">
        <v>12.86361531713232</v>
      </c>
      <c r="AG17" s="5">
        <v>3.8590845951396959</v>
      </c>
      <c r="AH17" s="5">
        <v>38.590845951396958</v>
      </c>
      <c r="AI17" s="5">
        <v>9.6477114878492394</v>
      </c>
      <c r="AJ17" s="5">
        <v>0.56999999999999995</v>
      </c>
      <c r="AK17" s="5">
        <v>1.73</v>
      </c>
      <c r="AM17">
        <v>18.024368766293218</v>
      </c>
    </row>
    <row r="18" spans="1:39" x14ac:dyDescent="0.2">
      <c r="A18" s="5" t="s">
        <v>82</v>
      </c>
      <c r="B18" s="9">
        <v>8850</v>
      </c>
      <c r="C18" s="13">
        <v>10</v>
      </c>
      <c r="D18" s="5" t="s">
        <v>69</v>
      </c>
      <c r="E18" s="13">
        <v>3570</v>
      </c>
      <c r="F18" s="13">
        <v>35700</v>
      </c>
      <c r="G18" s="12">
        <v>303450</v>
      </c>
      <c r="H18" s="9">
        <v>13882.8375</v>
      </c>
      <c r="I18" s="9">
        <v>6297.1440272999998</v>
      </c>
      <c r="J18" s="12">
        <v>6</v>
      </c>
      <c r="K18" s="12">
        <v>14</v>
      </c>
      <c r="L18" s="12">
        <v>13</v>
      </c>
      <c r="M18" s="5">
        <v>464.1</v>
      </c>
      <c r="N18" s="12">
        <v>2</v>
      </c>
      <c r="O18" s="12">
        <v>4.5750000000000002</v>
      </c>
      <c r="P18" s="5">
        <v>0.73</v>
      </c>
      <c r="Q18" s="9">
        <v>0</v>
      </c>
      <c r="R18" s="5">
        <v>0</v>
      </c>
      <c r="S18" s="5">
        <v>818.62872354900003</v>
      </c>
      <c r="T18" s="5">
        <v>1.7999999999999999E-2</v>
      </c>
      <c r="U18" s="5">
        <v>2.4199999999999998E-3</v>
      </c>
      <c r="V18" s="5">
        <v>0.01</v>
      </c>
      <c r="W18" s="5">
        <v>3.0000000000000001E-3</v>
      </c>
      <c r="X18" s="5">
        <v>0.03</v>
      </c>
      <c r="Y18" s="5">
        <v>0.8</v>
      </c>
      <c r="Z18" s="5">
        <v>3.5</v>
      </c>
      <c r="AA18" s="5">
        <v>0.187</v>
      </c>
      <c r="AB18" s="5">
        <v>97</v>
      </c>
      <c r="AC18" s="5">
        <v>14.735317023881999</v>
      </c>
      <c r="AD18" s="5">
        <v>1.98108151098858</v>
      </c>
      <c r="AE18" s="5">
        <v>7.4999999999999997E-3</v>
      </c>
      <c r="AF18" s="5">
        <v>8.1862872354900009</v>
      </c>
      <c r="AG18" s="5">
        <v>2.4558861706470001</v>
      </c>
      <c r="AH18" s="5">
        <v>24.558861706470001</v>
      </c>
      <c r="AI18" s="5">
        <v>6.1397154266175002</v>
      </c>
      <c r="AJ18" s="5">
        <v>0.56999999999999995</v>
      </c>
      <c r="AK18" s="5">
        <v>1.73</v>
      </c>
      <c r="AM18">
        <v>11.470543569718991</v>
      </c>
    </row>
    <row r="19" spans="1:39" x14ac:dyDescent="0.2">
      <c r="A19" s="5" t="s">
        <v>82</v>
      </c>
      <c r="B19" s="9" t="s">
        <v>71</v>
      </c>
      <c r="C19" s="13">
        <v>49</v>
      </c>
      <c r="D19" s="5" t="s">
        <v>69</v>
      </c>
      <c r="E19" s="13">
        <v>520.4</v>
      </c>
      <c r="F19" s="13">
        <v>25499.599999999999</v>
      </c>
      <c r="G19" s="12">
        <v>216746.59999999998</v>
      </c>
      <c r="H19" s="9">
        <v>9916.1569499999987</v>
      </c>
      <c r="I19" s="9">
        <v>4497.8894632643996</v>
      </c>
      <c r="J19" s="12">
        <v>6</v>
      </c>
      <c r="K19" s="12">
        <v>14</v>
      </c>
      <c r="L19" s="12">
        <v>13</v>
      </c>
      <c r="M19" s="5">
        <v>67.652000000000001</v>
      </c>
      <c r="N19" s="12">
        <v>2</v>
      </c>
      <c r="O19" s="12">
        <v>4.5750000000000002</v>
      </c>
      <c r="P19" s="5">
        <v>0.73</v>
      </c>
      <c r="Q19" s="9">
        <v>0</v>
      </c>
      <c r="R19" s="5">
        <v>0</v>
      </c>
      <c r="S19" s="5">
        <v>584.72563022437191</v>
      </c>
      <c r="T19" s="5">
        <v>1.7999999999999999E-2</v>
      </c>
      <c r="U19" s="5">
        <v>2.4199999999999998E-3</v>
      </c>
      <c r="V19" s="5">
        <v>0.01</v>
      </c>
      <c r="W19" s="5">
        <v>3.0000000000000001E-3</v>
      </c>
      <c r="X19" s="5">
        <v>0.03</v>
      </c>
      <c r="Y19" s="5">
        <v>0.8</v>
      </c>
      <c r="Z19" s="5">
        <v>3.5</v>
      </c>
      <c r="AA19" s="5">
        <v>0.187</v>
      </c>
      <c r="AB19" s="5">
        <v>97</v>
      </c>
      <c r="AC19" s="5">
        <v>10.525061344038694</v>
      </c>
      <c r="AD19" s="5">
        <v>1.4150360251429799</v>
      </c>
      <c r="AE19" s="5">
        <v>7.4999999999999997E-3</v>
      </c>
      <c r="AF19" s="5">
        <v>5.8472563022437196</v>
      </c>
      <c r="AG19" s="5">
        <v>1.7541768906731157</v>
      </c>
      <c r="AH19" s="5">
        <v>17.541768906731157</v>
      </c>
      <c r="AI19" s="5">
        <v>4.3854422266827893</v>
      </c>
      <c r="AJ19" s="5">
        <v>0.56999999999999995</v>
      </c>
      <c r="AK19" s="5">
        <v>1.73</v>
      </c>
      <c r="AM19">
        <v>8.1931168854455549</v>
      </c>
    </row>
    <row r="20" spans="1:39" x14ac:dyDescent="0.2">
      <c r="A20" s="5" t="s">
        <v>83</v>
      </c>
      <c r="B20" s="9" t="s">
        <v>71</v>
      </c>
      <c r="C20" s="13">
        <v>49</v>
      </c>
      <c r="D20" s="5" t="s">
        <v>69</v>
      </c>
      <c r="E20" s="13">
        <v>1874</v>
      </c>
      <c r="F20" s="13">
        <v>91826</v>
      </c>
      <c r="G20" s="12">
        <v>780521</v>
      </c>
      <c r="H20" s="9">
        <v>35708.835749999998</v>
      </c>
      <c r="I20" s="9">
        <v>16197.242225513999</v>
      </c>
      <c r="J20" s="12">
        <v>6</v>
      </c>
      <c r="K20" s="12">
        <v>14</v>
      </c>
      <c r="L20" s="12">
        <v>13</v>
      </c>
      <c r="M20" s="5">
        <v>243.62</v>
      </c>
      <c r="N20" s="12">
        <v>2</v>
      </c>
      <c r="O20" s="12">
        <v>4.5750000000000002</v>
      </c>
      <c r="P20" s="5">
        <v>0.73</v>
      </c>
      <c r="Q20" s="9">
        <v>0</v>
      </c>
      <c r="R20" s="5">
        <v>0</v>
      </c>
      <c r="S20" s="5">
        <v>2105.6414893168198</v>
      </c>
      <c r="T20" s="5">
        <v>1.7999999999999999E-2</v>
      </c>
      <c r="U20" s="5">
        <v>2.4199999999999998E-3</v>
      </c>
      <c r="V20" s="5">
        <v>0.01</v>
      </c>
      <c r="W20" s="5">
        <v>3.0000000000000001E-3</v>
      </c>
      <c r="X20" s="5">
        <v>0.03</v>
      </c>
      <c r="Y20" s="5">
        <v>0.8</v>
      </c>
      <c r="Z20" s="5">
        <v>3.5</v>
      </c>
      <c r="AA20" s="5">
        <v>0.187</v>
      </c>
      <c r="AB20" s="5">
        <v>97</v>
      </c>
      <c r="AC20" s="5">
        <v>37.901546807702758</v>
      </c>
      <c r="AD20" s="5">
        <v>5.095652404146704</v>
      </c>
      <c r="AE20" s="5">
        <v>7.4999999999999997E-3</v>
      </c>
      <c r="AF20" s="5">
        <v>21.056414893168199</v>
      </c>
      <c r="AG20" s="5">
        <v>6.3169244679504599</v>
      </c>
      <c r="AH20" s="5">
        <v>63.169244679504594</v>
      </c>
      <c r="AI20" s="5">
        <v>15.792311169876148</v>
      </c>
      <c r="AJ20" s="5">
        <v>0.56999999999999995</v>
      </c>
      <c r="AK20" s="5">
        <v>1.73</v>
      </c>
      <c r="AM20">
        <v>29.504037362269347</v>
      </c>
    </row>
    <row r="21" spans="1:39" x14ac:dyDescent="0.2">
      <c r="A21" s="5" t="s">
        <v>84</v>
      </c>
      <c r="B21" s="9" t="s">
        <v>71</v>
      </c>
      <c r="C21" s="13">
        <v>49</v>
      </c>
      <c r="D21" s="5" t="s">
        <v>69</v>
      </c>
      <c r="E21" s="13">
        <v>624</v>
      </c>
      <c r="F21" s="13">
        <v>30576</v>
      </c>
      <c r="G21" s="12">
        <v>259896</v>
      </c>
      <c r="H21" s="9">
        <v>11890.242</v>
      </c>
      <c r="I21" s="9">
        <v>5393.3186492639998</v>
      </c>
      <c r="J21" s="12">
        <v>6</v>
      </c>
      <c r="K21" s="12">
        <v>14</v>
      </c>
      <c r="L21" s="12">
        <v>13</v>
      </c>
      <c r="M21" s="5">
        <v>81.12</v>
      </c>
      <c r="N21" s="12">
        <v>2</v>
      </c>
      <c r="O21" s="12">
        <v>4.5750000000000002</v>
      </c>
      <c r="P21" s="5">
        <v>0.73</v>
      </c>
      <c r="Q21" s="9">
        <v>0</v>
      </c>
      <c r="R21" s="5">
        <v>0</v>
      </c>
      <c r="S21" s="5">
        <v>701.13142440432</v>
      </c>
      <c r="T21" s="5">
        <v>1.7999999999999999E-2</v>
      </c>
      <c r="U21" s="5">
        <v>2.4199999999999998E-3</v>
      </c>
      <c r="V21" s="5">
        <v>0.01</v>
      </c>
      <c r="W21" s="5">
        <v>3.0000000000000001E-3</v>
      </c>
      <c r="X21" s="5">
        <v>0.03</v>
      </c>
      <c r="Y21" s="5">
        <v>0.8</v>
      </c>
      <c r="Z21" s="5">
        <v>3.5</v>
      </c>
      <c r="AA21" s="5">
        <v>0.187</v>
      </c>
      <c r="AB21" s="5">
        <v>97</v>
      </c>
      <c r="AC21" s="5">
        <v>12.620365639277759</v>
      </c>
      <c r="AD21" s="5">
        <v>1.6967380470584543</v>
      </c>
      <c r="AE21" s="5">
        <v>7.4999999999999997E-3</v>
      </c>
      <c r="AF21" s="5">
        <v>7.0113142440432004</v>
      </c>
      <c r="AG21" s="5">
        <v>2.10339427321296</v>
      </c>
      <c r="AH21" s="5">
        <v>21.033942732129599</v>
      </c>
      <c r="AI21" s="5">
        <v>5.2584856830323998</v>
      </c>
      <c r="AJ21" s="5">
        <v>0.56999999999999995</v>
      </c>
      <c r="AK21" s="5">
        <v>1.73</v>
      </c>
      <c r="AM21">
        <v>9.8241831985357937</v>
      </c>
    </row>
    <row r="22" spans="1:39" x14ac:dyDescent="0.2">
      <c r="A22" s="5" t="s">
        <v>85</v>
      </c>
      <c r="B22" s="9" t="s">
        <v>71</v>
      </c>
      <c r="C22" s="13">
        <v>49</v>
      </c>
      <c r="D22" s="5" t="s">
        <v>69</v>
      </c>
      <c r="E22" s="13">
        <v>1561.3</v>
      </c>
      <c r="F22" s="13">
        <v>76503.7</v>
      </c>
      <c r="G22" s="12">
        <v>650281.44999999995</v>
      </c>
      <c r="H22" s="9">
        <v>29750.376337499998</v>
      </c>
      <c r="I22" s="9">
        <v>13494.532703679299</v>
      </c>
      <c r="J22" s="12">
        <v>6</v>
      </c>
      <c r="K22" s="12">
        <v>14</v>
      </c>
      <c r="L22" s="12">
        <v>13</v>
      </c>
      <c r="M22" s="5">
        <v>202.96899999999999</v>
      </c>
      <c r="N22" s="12">
        <v>2</v>
      </c>
      <c r="O22" s="12">
        <v>4.5750000000000002</v>
      </c>
      <c r="P22" s="5">
        <v>0.73</v>
      </c>
      <c r="Q22" s="9">
        <v>0</v>
      </c>
      <c r="R22" s="5">
        <v>0</v>
      </c>
      <c r="S22" s="5">
        <v>1754.2892514783089</v>
      </c>
      <c r="T22" s="5">
        <v>1.7999999999999999E-2</v>
      </c>
      <c r="U22" s="5">
        <v>2.4199999999999998E-3</v>
      </c>
      <c r="V22" s="5">
        <v>0.01</v>
      </c>
      <c r="W22" s="5">
        <v>3.0000000000000001E-3</v>
      </c>
      <c r="X22" s="5">
        <v>0.03</v>
      </c>
      <c r="Y22" s="5">
        <v>0.8</v>
      </c>
      <c r="Z22" s="5">
        <v>3.5</v>
      </c>
      <c r="AA22" s="5">
        <v>0.187</v>
      </c>
      <c r="AB22" s="5">
        <v>97</v>
      </c>
      <c r="AC22" s="5">
        <v>31.577206526609558</v>
      </c>
      <c r="AD22" s="5">
        <v>4.2453799885775068</v>
      </c>
      <c r="AE22" s="5">
        <v>7.4999999999999997E-3</v>
      </c>
      <c r="AF22" s="5">
        <v>17.542892514783087</v>
      </c>
      <c r="AG22" s="5">
        <v>5.2628677544349269</v>
      </c>
      <c r="AH22" s="5">
        <v>52.628677544349266</v>
      </c>
      <c r="AI22" s="5">
        <v>13.157169386087316</v>
      </c>
      <c r="AJ22" s="5">
        <v>0.56999999999999995</v>
      </c>
      <c r="AK22" s="5">
        <v>1.73</v>
      </c>
      <c r="AM22">
        <v>24.580925044669762</v>
      </c>
    </row>
    <row r="23" spans="1:39" x14ac:dyDescent="0.2">
      <c r="A23" s="5" t="s">
        <v>85</v>
      </c>
      <c r="B23" s="9">
        <v>9400</v>
      </c>
      <c r="C23" s="13">
        <v>42</v>
      </c>
      <c r="D23" s="5" t="s">
        <v>69</v>
      </c>
      <c r="E23" s="13">
        <v>728.4</v>
      </c>
      <c r="F23" s="13">
        <v>30592.799999999999</v>
      </c>
      <c r="G23" s="12">
        <v>260038.8</v>
      </c>
      <c r="H23" s="9">
        <v>11896.775099999999</v>
      </c>
      <c r="I23" s="9">
        <v>5396.2820111591991</v>
      </c>
      <c r="J23" s="12">
        <v>6</v>
      </c>
      <c r="K23" s="12">
        <v>14</v>
      </c>
      <c r="L23" s="12">
        <v>13</v>
      </c>
      <c r="M23" s="5">
        <v>94.692000000000007</v>
      </c>
      <c r="N23" s="12">
        <v>2</v>
      </c>
      <c r="O23" s="12">
        <v>4.5750000000000002</v>
      </c>
      <c r="P23" s="5">
        <v>0.73</v>
      </c>
      <c r="Q23" s="9">
        <v>0</v>
      </c>
      <c r="R23" s="5">
        <v>0</v>
      </c>
      <c r="S23" s="5">
        <v>701.51666145069578</v>
      </c>
      <c r="T23" s="5">
        <v>1.7999999999999999E-2</v>
      </c>
      <c r="U23" s="5">
        <v>2.4199999999999998E-3</v>
      </c>
      <c r="V23" s="5">
        <v>0.01</v>
      </c>
      <c r="W23" s="5">
        <v>3.0000000000000001E-3</v>
      </c>
      <c r="X23" s="5">
        <v>0.03</v>
      </c>
      <c r="Y23" s="5">
        <v>0.8</v>
      </c>
      <c r="Z23" s="5">
        <v>3.5</v>
      </c>
      <c r="AA23" s="5">
        <v>0.187</v>
      </c>
      <c r="AB23" s="5">
        <v>97</v>
      </c>
      <c r="AC23" s="5">
        <v>12.627299906112523</v>
      </c>
      <c r="AD23" s="5">
        <v>1.6976703207106836</v>
      </c>
      <c r="AE23" s="5">
        <v>7.4999999999999997E-3</v>
      </c>
      <c r="AF23" s="5">
        <v>7.015166614506958</v>
      </c>
      <c r="AG23" s="5">
        <v>2.1045499843520874</v>
      </c>
      <c r="AH23" s="5">
        <v>21.045499843520872</v>
      </c>
      <c r="AI23" s="5">
        <v>5.2613749608802181</v>
      </c>
      <c r="AJ23" s="5">
        <v>0.56999999999999995</v>
      </c>
      <c r="AK23" s="5">
        <v>1.73</v>
      </c>
      <c r="AM23">
        <v>9.8295811013921277</v>
      </c>
    </row>
    <row r="24" spans="1:39" x14ac:dyDescent="0.2">
      <c r="A24" s="5" t="s">
        <v>86</v>
      </c>
      <c r="B24" s="9">
        <v>9400</v>
      </c>
      <c r="C24" s="13">
        <v>42</v>
      </c>
      <c r="D24" s="5" t="s">
        <v>69</v>
      </c>
      <c r="E24" s="13">
        <v>971</v>
      </c>
      <c r="F24" s="13">
        <v>40782</v>
      </c>
      <c r="G24" s="12">
        <v>346647</v>
      </c>
      <c r="H24" s="9">
        <v>15859.10025</v>
      </c>
      <c r="I24" s="9">
        <v>7193.5610005979997</v>
      </c>
      <c r="J24" s="12">
        <v>6</v>
      </c>
      <c r="K24" s="12">
        <v>14</v>
      </c>
      <c r="L24" s="12">
        <v>13</v>
      </c>
      <c r="M24" s="5">
        <v>126.23</v>
      </c>
      <c r="N24" s="12">
        <v>2</v>
      </c>
      <c r="O24" s="12">
        <v>4.5750000000000002</v>
      </c>
      <c r="P24" s="5">
        <v>0.73</v>
      </c>
      <c r="Q24" s="9">
        <v>0</v>
      </c>
      <c r="R24" s="5">
        <v>0</v>
      </c>
      <c r="S24" s="5">
        <v>935.16293007774004</v>
      </c>
      <c r="T24" s="5">
        <v>1.7999999999999999E-2</v>
      </c>
      <c r="U24" s="5">
        <v>2.4199999999999998E-3</v>
      </c>
      <c r="V24" s="5">
        <v>0.01</v>
      </c>
      <c r="W24" s="5">
        <v>3.0000000000000001E-3</v>
      </c>
      <c r="X24" s="5">
        <v>0.03</v>
      </c>
      <c r="Y24" s="5">
        <v>0.8</v>
      </c>
      <c r="Z24" s="5">
        <v>3.5</v>
      </c>
      <c r="AA24" s="5">
        <v>0.187</v>
      </c>
      <c r="AB24" s="5">
        <v>97</v>
      </c>
      <c r="AC24" s="5">
        <v>16.832932741399318</v>
      </c>
      <c r="AD24" s="5">
        <v>2.2630942907881306</v>
      </c>
      <c r="AE24" s="5">
        <v>7.4999999999999997E-3</v>
      </c>
      <c r="AF24" s="5">
        <v>9.3516293007774003</v>
      </c>
      <c r="AG24" s="5">
        <v>2.8054887902332202</v>
      </c>
      <c r="AH24" s="5">
        <v>28.054887902332201</v>
      </c>
      <c r="AI24" s="5">
        <v>7.0137219755830502</v>
      </c>
      <c r="AJ24" s="5">
        <v>0.56999999999999995</v>
      </c>
      <c r="AK24" s="5">
        <v>1.73</v>
      </c>
      <c r="AM24">
        <v>13.103409183761338</v>
      </c>
    </row>
    <row r="25" spans="1:39" x14ac:dyDescent="0.2">
      <c r="A25" s="5" t="s">
        <v>87</v>
      </c>
      <c r="B25" s="9">
        <v>9400</v>
      </c>
      <c r="C25" s="13">
        <v>42</v>
      </c>
      <c r="D25" s="5" t="s">
        <v>69</v>
      </c>
      <c r="E25" s="13">
        <v>971</v>
      </c>
      <c r="F25" s="13">
        <v>40782</v>
      </c>
      <c r="G25" s="12">
        <v>346647</v>
      </c>
      <c r="H25" s="9">
        <v>15859.10025</v>
      </c>
      <c r="I25" s="9">
        <v>7193.5610005979997</v>
      </c>
      <c r="J25" s="12">
        <v>6</v>
      </c>
      <c r="K25" s="12">
        <v>14</v>
      </c>
      <c r="L25" s="12">
        <v>13</v>
      </c>
      <c r="M25" s="5">
        <v>126.23</v>
      </c>
      <c r="N25" s="12">
        <v>2</v>
      </c>
      <c r="O25" s="12">
        <v>4.5750000000000002</v>
      </c>
      <c r="P25" s="5">
        <v>0.73</v>
      </c>
      <c r="Q25" s="9">
        <v>0</v>
      </c>
      <c r="R25" s="5">
        <v>0</v>
      </c>
      <c r="S25" s="5">
        <v>935.16293007774004</v>
      </c>
      <c r="T25" s="5">
        <v>1.7999999999999999E-2</v>
      </c>
      <c r="U25" s="5">
        <v>2.4199999999999998E-3</v>
      </c>
      <c r="V25" s="5">
        <v>0.01</v>
      </c>
      <c r="W25" s="5">
        <v>3.0000000000000001E-3</v>
      </c>
      <c r="X25" s="5">
        <v>0.03</v>
      </c>
      <c r="Y25" s="5">
        <v>0.8</v>
      </c>
      <c r="Z25" s="5">
        <v>3.5</v>
      </c>
      <c r="AA25" s="5">
        <v>0.187</v>
      </c>
      <c r="AB25" s="5">
        <v>97</v>
      </c>
      <c r="AC25" s="5">
        <v>16.832932741399318</v>
      </c>
      <c r="AD25" s="5">
        <v>2.2630942907881306</v>
      </c>
      <c r="AE25" s="5">
        <v>7.4999999999999997E-3</v>
      </c>
      <c r="AF25" s="5">
        <v>9.3516293007774003</v>
      </c>
      <c r="AG25" s="5">
        <v>2.8054887902332202</v>
      </c>
      <c r="AH25" s="5">
        <v>28.054887902332201</v>
      </c>
      <c r="AI25" s="5">
        <v>7.0137219755830502</v>
      </c>
      <c r="AJ25" s="5">
        <v>0.56999999999999995</v>
      </c>
      <c r="AK25" s="5">
        <v>1.73</v>
      </c>
      <c r="AM25">
        <v>13.103409183761338</v>
      </c>
    </row>
    <row r="26" spans="1:39" x14ac:dyDescent="0.2">
      <c r="A26" s="5" t="s">
        <v>88</v>
      </c>
      <c r="B26" s="9">
        <v>6130</v>
      </c>
      <c r="C26" s="13">
        <v>10.7</v>
      </c>
      <c r="D26" s="5" t="s">
        <v>69</v>
      </c>
      <c r="E26" s="13">
        <v>2383</v>
      </c>
      <c r="F26" s="13">
        <v>25498.1</v>
      </c>
      <c r="G26" s="12">
        <v>216733.84999999998</v>
      </c>
      <c r="H26" s="9">
        <v>9915.5736374999979</v>
      </c>
      <c r="I26" s="9">
        <v>4497.6248773808993</v>
      </c>
      <c r="J26" s="12">
        <v>6</v>
      </c>
      <c r="K26" s="12">
        <v>14</v>
      </c>
      <c r="L26" s="12">
        <v>13</v>
      </c>
      <c r="M26" s="5">
        <v>309.79000000000002</v>
      </c>
      <c r="N26" s="12">
        <v>2</v>
      </c>
      <c r="O26" s="12">
        <v>4.5750000000000002</v>
      </c>
      <c r="P26" s="5">
        <v>0.73</v>
      </c>
      <c r="Q26" s="9">
        <v>0</v>
      </c>
      <c r="R26" s="5">
        <v>0</v>
      </c>
      <c r="S26" s="5">
        <v>584.69123405951689</v>
      </c>
      <c r="T26" s="5">
        <v>1.7999999999999999E-2</v>
      </c>
      <c r="U26" s="5">
        <v>2.4199999999999998E-3</v>
      </c>
      <c r="V26" s="5">
        <v>0.01</v>
      </c>
      <c r="W26" s="5">
        <v>3.0000000000000001E-3</v>
      </c>
      <c r="X26" s="5">
        <v>0.03</v>
      </c>
      <c r="Y26" s="5">
        <v>0.8</v>
      </c>
      <c r="Z26" s="5">
        <v>3.5</v>
      </c>
      <c r="AA26" s="5">
        <v>0.187</v>
      </c>
      <c r="AB26" s="5">
        <v>97</v>
      </c>
      <c r="AC26" s="5">
        <v>10.524442213071303</v>
      </c>
      <c r="AD26" s="5">
        <v>1.4149527864240308</v>
      </c>
      <c r="AE26" s="5">
        <v>7.4999999999999997E-3</v>
      </c>
      <c r="AF26" s="5">
        <v>5.8469123405951686</v>
      </c>
      <c r="AG26" s="5">
        <v>1.7540737021785506</v>
      </c>
      <c r="AH26" s="5">
        <v>17.540737021785507</v>
      </c>
      <c r="AI26" s="5">
        <v>4.3851842554463767</v>
      </c>
      <c r="AJ26" s="5">
        <v>0.56999999999999995</v>
      </c>
      <c r="AK26" s="5">
        <v>1.73</v>
      </c>
      <c r="AM26">
        <v>8.19263492983338</v>
      </c>
    </row>
    <row r="27" spans="1:39" x14ac:dyDescent="0.2">
      <c r="A27" s="5" t="s">
        <v>88</v>
      </c>
      <c r="B27" s="9">
        <v>6140</v>
      </c>
      <c r="C27" s="13">
        <v>8.9</v>
      </c>
      <c r="D27" s="5" t="s">
        <v>69</v>
      </c>
      <c r="E27" s="13">
        <v>1719</v>
      </c>
      <c r="F27" s="13">
        <v>15299.1</v>
      </c>
      <c r="G27" s="12">
        <v>130042.35</v>
      </c>
      <c r="H27" s="9">
        <v>5949.4375124999997</v>
      </c>
      <c r="I27" s="9">
        <v>2698.6172601699</v>
      </c>
      <c r="J27" s="12">
        <v>6</v>
      </c>
      <c r="K27" s="12">
        <v>14</v>
      </c>
      <c r="L27" s="12">
        <v>13</v>
      </c>
      <c r="M27" s="5">
        <v>223.47</v>
      </c>
      <c r="N27" s="12">
        <v>2</v>
      </c>
      <c r="O27" s="12">
        <v>4.5750000000000002</v>
      </c>
      <c r="P27" s="5">
        <v>0.73</v>
      </c>
      <c r="Q27" s="9">
        <v>0</v>
      </c>
      <c r="R27" s="5">
        <v>0</v>
      </c>
      <c r="S27" s="5">
        <v>350.82024382208698</v>
      </c>
      <c r="T27" s="5">
        <v>1.7999999999999999E-2</v>
      </c>
      <c r="U27" s="5">
        <v>2.4199999999999998E-3</v>
      </c>
      <c r="V27" s="5">
        <v>0.01</v>
      </c>
      <c r="W27" s="5">
        <v>3.0000000000000001E-3</v>
      </c>
      <c r="X27" s="5">
        <v>0.03</v>
      </c>
      <c r="Y27" s="5">
        <v>0.8</v>
      </c>
      <c r="Z27" s="5">
        <v>3.5</v>
      </c>
      <c r="AA27" s="5">
        <v>0.187</v>
      </c>
      <c r="AB27" s="5">
        <v>97</v>
      </c>
      <c r="AC27" s="5">
        <v>6.3147643887975651</v>
      </c>
      <c r="AD27" s="5">
        <v>0.84898499004945038</v>
      </c>
      <c r="AE27" s="5">
        <v>7.4999999999999997E-3</v>
      </c>
      <c r="AF27" s="5">
        <v>3.5082024382208701</v>
      </c>
      <c r="AG27" s="5">
        <v>1.0524607314662611</v>
      </c>
      <c r="AH27" s="5">
        <v>10.524607314662608</v>
      </c>
      <c r="AI27" s="5">
        <v>2.6311518286656521</v>
      </c>
      <c r="AJ27" s="5">
        <v>0.56999999999999995</v>
      </c>
      <c r="AK27" s="5">
        <v>1.73</v>
      </c>
      <c r="AM27">
        <v>4.9156580707979769</v>
      </c>
    </row>
    <row r="28" spans="1:39" x14ac:dyDescent="0.2">
      <c r="A28" s="5" t="s">
        <v>89</v>
      </c>
      <c r="B28" s="9">
        <v>6150</v>
      </c>
      <c r="C28" s="13">
        <v>47</v>
      </c>
      <c r="D28" s="5" t="s">
        <v>69</v>
      </c>
      <c r="E28" s="13">
        <v>217</v>
      </c>
      <c r="F28" s="13">
        <v>10199</v>
      </c>
      <c r="G28" s="12">
        <v>86691.5</v>
      </c>
      <c r="H28" s="9">
        <v>3966.136125</v>
      </c>
      <c r="I28" s="9">
        <v>1799.007617211</v>
      </c>
      <c r="J28" s="12">
        <v>6</v>
      </c>
      <c r="K28" s="12">
        <v>14</v>
      </c>
      <c r="L28" s="12">
        <v>13</v>
      </c>
      <c r="M28" s="5">
        <v>28.21</v>
      </c>
      <c r="N28" s="12">
        <v>2</v>
      </c>
      <c r="O28" s="12">
        <v>4.5750000000000002</v>
      </c>
      <c r="P28" s="5">
        <v>0.73</v>
      </c>
      <c r="Q28" s="9">
        <v>0</v>
      </c>
      <c r="R28" s="5">
        <v>0</v>
      </c>
      <c r="S28" s="5">
        <v>233.87099023743002</v>
      </c>
      <c r="T28" s="5">
        <v>1.7999999999999999E-2</v>
      </c>
      <c r="U28" s="5">
        <v>2.4199999999999998E-3</v>
      </c>
      <c r="V28" s="5">
        <v>0.01</v>
      </c>
      <c r="W28" s="5">
        <v>3.0000000000000001E-3</v>
      </c>
      <c r="X28" s="5">
        <v>0.03</v>
      </c>
      <c r="Y28" s="5">
        <v>0.8</v>
      </c>
      <c r="Z28" s="5">
        <v>3.5</v>
      </c>
      <c r="AA28" s="5">
        <v>0.187</v>
      </c>
      <c r="AB28" s="5">
        <v>97</v>
      </c>
      <c r="AC28" s="5">
        <v>4.20967782427374</v>
      </c>
      <c r="AD28" s="5">
        <v>0.56596779637458061</v>
      </c>
      <c r="AE28" s="5">
        <v>7.4999999999999997E-3</v>
      </c>
      <c r="AF28" s="5">
        <v>2.3387099023743003</v>
      </c>
      <c r="AG28" s="5">
        <v>0.70161297071229012</v>
      </c>
      <c r="AH28" s="5">
        <v>7.0161297071229001</v>
      </c>
      <c r="AI28" s="5">
        <v>1.754032426780725</v>
      </c>
      <c r="AJ28" s="5">
        <v>0.56999999999999995</v>
      </c>
      <c r="AK28" s="5">
        <v>1.73</v>
      </c>
      <c r="AM28">
        <v>3.2769768590354049</v>
      </c>
    </row>
    <row r="29" spans="1:39" x14ac:dyDescent="0.2">
      <c r="A29" s="5" t="s">
        <v>90</v>
      </c>
      <c r="B29" s="9">
        <v>6150</v>
      </c>
      <c r="C29" s="13">
        <v>47</v>
      </c>
      <c r="D29" s="5" t="s">
        <v>69</v>
      </c>
      <c r="E29" s="13">
        <v>2190</v>
      </c>
      <c r="F29" s="13">
        <v>102930</v>
      </c>
      <c r="G29" s="12">
        <v>874905</v>
      </c>
      <c r="H29" s="9">
        <v>40026.903749999998</v>
      </c>
      <c r="I29" s="9">
        <v>18155.883325769999</v>
      </c>
      <c r="J29" s="12">
        <v>6</v>
      </c>
      <c r="K29" s="12">
        <v>14</v>
      </c>
      <c r="L29" s="12">
        <v>13</v>
      </c>
      <c r="M29" s="5">
        <v>284.7</v>
      </c>
      <c r="N29" s="12">
        <v>2</v>
      </c>
      <c r="O29" s="12">
        <v>4.5750000000000002</v>
      </c>
      <c r="P29" s="5">
        <v>0.73</v>
      </c>
      <c r="Q29" s="9">
        <v>0</v>
      </c>
      <c r="R29" s="5">
        <v>0</v>
      </c>
      <c r="S29" s="5">
        <v>2360.2648323500998</v>
      </c>
      <c r="T29" s="5">
        <v>1.7999999999999999E-2</v>
      </c>
      <c r="U29" s="5">
        <v>2.4199999999999998E-3</v>
      </c>
      <c r="V29" s="5">
        <v>0.01</v>
      </c>
      <c r="W29" s="5">
        <v>3.0000000000000001E-3</v>
      </c>
      <c r="X29" s="5">
        <v>0.03</v>
      </c>
      <c r="Y29" s="5">
        <v>0.8</v>
      </c>
      <c r="Z29" s="5">
        <v>3.5</v>
      </c>
      <c r="AA29" s="5">
        <v>0.187</v>
      </c>
      <c r="AB29" s="5">
        <v>97</v>
      </c>
      <c r="AC29" s="5">
        <v>42.484766982301792</v>
      </c>
      <c r="AD29" s="5">
        <v>5.7118408942872412</v>
      </c>
      <c r="AE29" s="5">
        <v>7.4999999999999997E-3</v>
      </c>
      <c r="AF29" s="5">
        <v>23.602648323500997</v>
      </c>
      <c r="AG29" s="5">
        <v>7.0807944970502996</v>
      </c>
      <c r="AH29" s="5">
        <v>70.807944970502987</v>
      </c>
      <c r="AI29" s="5">
        <v>17.701986242625747</v>
      </c>
      <c r="AJ29" s="5">
        <v>0.56999999999999995</v>
      </c>
      <c r="AK29" s="5">
        <v>1.73</v>
      </c>
      <c r="AM29">
        <v>33.071794107315831</v>
      </c>
    </row>
    <row r="30" spans="1:39" x14ac:dyDescent="0.2">
      <c r="A30" s="5" t="s">
        <v>91</v>
      </c>
      <c r="B30" s="9">
        <v>6150</v>
      </c>
      <c r="C30" s="13">
        <v>47</v>
      </c>
      <c r="D30" s="5" t="s">
        <v>69</v>
      </c>
      <c r="E30" s="13">
        <v>434</v>
      </c>
      <c r="F30" s="13">
        <v>20398</v>
      </c>
      <c r="G30" s="12">
        <v>173383</v>
      </c>
      <c r="H30" s="9">
        <v>7932.27225</v>
      </c>
      <c r="I30" s="9">
        <v>3598.015234422</v>
      </c>
      <c r="J30" s="12">
        <v>6</v>
      </c>
      <c r="K30" s="12">
        <v>14</v>
      </c>
      <c r="L30" s="12">
        <v>13</v>
      </c>
      <c r="M30" s="5">
        <v>56.42</v>
      </c>
      <c r="N30" s="12">
        <v>2</v>
      </c>
      <c r="O30" s="12">
        <v>4.5750000000000002</v>
      </c>
      <c r="P30" s="5">
        <v>0.73</v>
      </c>
      <c r="Q30" s="9">
        <v>0</v>
      </c>
      <c r="R30" s="5">
        <v>0</v>
      </c>
      <c r="S30" s="5">
        <v>467.74198047486004</v>
      </c>
      <c r="T30" s="5">
        <v>1.7999999999999999E-2</v>
      </c>
      <c r="U30" s="5">
        <v>2.4199999999999998E-3</v>
      </c>
      <c r="V30" s="5">
        <v>0.01</v>
      </c>
      <c r="W30" s="5">
        <v>3.0000000000000001E-3</v>
      </c>
      <c r="X30" s="5">
        <v>0.03</v>
      </c>
      <c r="Y30" s="5">
        <v>0.8</v>
      </c>
      <c r="Z30" s="5">
        <v>3.5</v>
      </c>
      <c r="AA30" s="5">
        <v>0.187</v>
      </c>
      <c r="AB30" s="5">
        <v>97</v>
      </c>
      <c r="AC30" s="5">
        <v>8.4193556485474801</v>
      </c>
      <c r="AD30" s="5">
        <v>1.1319355927491612</v>
      </c>
      <c r="AE30" s="5">
        <v>7.4999999999999997E-3</v>
      </c>
      <c r="AF30" s="5">
        <v>4.6774198047486006</v>
      </c>
      <c r="AG30" s="5">
        <v>1.4032259414245802</v>
      </c>
      <c r="AH30" s="5">
        <v>14.0322594142458</v>
      </c>
      <c r="AI30" s="5">
        <v>3.50806485356145</v>
      </c>
      <c r="AJ30" s="5">
        <v>0.56999999999999995</v>
      </c>
      <c r="AK30" s="5">
        <v>1.73</v>
      </c>
      <c r="AM30">
        <v>6.5539537180708098</v>
      </c>
    </row>
    <row r="31" spans="1:39" x14ac:dyDescent="0.2">
      <c r="A31" s="5" t="s">
        <v>92</v>
      </c>
      <c r="B31" s="9">
        <v>6150</v>
      </c>
      <c r="C31" s="13">
        <v>47</v>
      </c>
      <c r="D31" s="5" t="s">
        <v>69</v>
      </c>
      <c r="E31" s="13">
        <v>1775</v>
      </c>
      <c r="F31" s="13">
        <v>83425</v>
      </c>
      <c r="G31" s="12">
        <v>709112.5</v>
      </c>
      <c r="H31" s="9">
        <v>32441.896874999999</v>
      </c>
      <c r="I31" s="9">
        <v>14715.384887324999</v>
      </c>
      <c r="J31" s="12">
        <v>6</v>
      </c>
      <c r="K31" s="12">
        <v>14</v>
      </c>
      <c r="L31" s="12">
        <v>13</v>
      </c>
      <c r="M31" s="5">
        <v>230.75</v>
      </c>
      <c r="N31" s="12">
        <v>2</v>
      </c>
      <c r="O31" s="12">
        <v>4.5750000000000002</v>
      </c>
      <c r="P31" s="5">
        <v>0.73</v>
      </c>
      <c r="Q31" s="9">
        <v>0</v>
      </c>
      <c r="R31" s="5">
        <v>0</v>
      </c>
      <c r="S31" s="5">
        <v>1913.0000353522501</v>
      </c>
      <c r="T31" s="5">
        <v>1.7999999999999999E-2</v>
      </c>
      <c r="U31" s="5">
        <v>2.4199999999999998E-3</v>
      </c>
      <c r="V31" s="5">
        <v>0.01</v>
      </c>
      <c r="W31" s="5">
        <v>3.0000000000000001E-3</v>
      </c>
      <c r="X31" s="5">
        <v>0.03</v>
      </c>
      <c r="Y31" s="5">
        <v>0.8</v>
      </c>
      <c r="Z31" s="5">
        <v>3.5</v>
      </c>
      <c r="AA31" s="5">
        <v>0.187</v>
      </c>
      <c r="AB31" s="5">
        <v>97</v>
      </c>
      <c r="AC31" s="5">
        <v>34.4340006363405</v>
      </c>
      <c r="AD31" s="5">
        <v>4.629460085552445</v>
      </c>
      <c r="AE31" s="5">
        <v>7.4999999999999997E-3</v>
      </c>
      <c r="AF31" s="5">
        <v>19.130000353522501</v>
      </c>
      <c r="AG31" s="5">
        <v>5.7390001060567499</v>
      </c>
      <c r="AH31" s="5">
        <v>57.390001060567499</v>
      </c>
      <c r="AI31" s="5">
        <v>14.347500265141875</v>
      </c>
      <c r="AJ31" s="5">
        <v>0.56999999999999995</v>
      </c>
      <c r="AK31" s="5">
        <v>1.73</v>
      </c>
      <c r="AM31">
        <v>26.804764630358729</v>
      </c>
    </row>
    <row r="32" spans="1:39" x14ac:dyDescent="0.2">
      <c r="A32" s="5" t="s">
        <v>93</v>
      </c>
      <c r="B32" s="9">
        <v>6150</v>
      </c>
      <c r="C32" s="13">
        <v>47</v>
      </c>
      <c r="D32" s="5" t="s">
        <v>69</v>
      </c>
      <c r="E32" s="13">
        <v>1519</v>
      </c>
      <c r="F32" s="13">
        <v>71393</v>
      </c>
      <c r="G32" s="12">
        <v>606840.5</v>
      </c>
      <c r="H32" s="9">
        <v>27762.952874999999</v>
      </c>
      <c r="I32" s="9">
        <v>12593.053320477</v>
      </c>
      <c r="J32" s="12">
        <v>6</v>
      </c>
      <c r="K32" s="12">
        <v>14</v>
      </c>
      <c r="L32" s="12">
        <v>13</v>
      </c>
      <c r="M32" s="5">
        <v>197.47</v>
      </c>
      <c r="N32" s="12">
        <v>2</v>
      </c>
      <c r="O32" s="12">
        <v>4.5750000000000002</v>
      </c>
      <c r="P32" s="5">
        <v>0.73</v>
      </c>
      <c r="Q32" s="9">
        <v>0</v>
      </c>
      <c r="R32" s="5">
        <v>0</v>
      </c>
      <c r="S32" s="5">
        <v>1637.0969316620101</v>
      </c>
      <c r="T32" s="5">
        <v>1.7999999999999999E-2</v>
      </c>
      <c r="U32" s="5">
        <v>2.4199999999999998E-3</v>
      </c>
      <c r="V32" s="5">
        <v>0.01</v>
      </c>
      <c r="W32" s="5">
        <v>3.0000000000000001E-3</v>
      </c>
      <c r="X32" s="5">
        <v>0.03</v>
      </c>
      <c r="Y32" s="5">
        <v>0.8</v>
      </c>
      <c r="Z32" s="5">
        <v>3.5</v>
      </c>
      <c r="AA32" s="5">
        <v>0.187</v>
      </c>
      <c r="AB32" s="5">
        <v>97</v>
      </c>
      <c r="AC32" s="5">
        <v>29.46774476991618</v>
      </c>
      <c r="AD32" s="5">
        <v>3.9617745746220643</v>
      </c>
      <c r="AE32" s="5">
        <v>7.4999999999999997E-3</v>
      </c>
      <c r="AF32" s="5">
        <v>16.370969316620101</v>
      </c>
      <c r="AG32" s="5">
        <v>4.9112907949860301</v>
      </c>
      <c r="AH32" s="5">
        <v>49.112907949860301</v>
      </c>
      <c r="AI32" s="5">
        <v>12.278226987465075</v>
      </c>
      <c r="AJ32" s="5">
        <v>0.56999999999999995</v>
      </c>
      <c r="AK32" s="5">
        <v>1.73</v>
      </c>
      <c r="AM32">
        <v>22.938838013247839</v>
      </c>
    </row>
    <row r="33" spans="1:39" x14ac:dyDescent="0.2">
      <c r="A33" s="5" t="s">
        <v>94</v>
      </c>
      <c r="B33" s="9">
        <v>6150</v>
      </c>
      <c r="C33" s="13">
        <v>47</v>
      </c>
      <c r="D33" s="5" t="s">
        <v>69</v>
      </c>
      <c r="E33" s="13">
        <v>1628</v>
      </c>
      <c r="F33" s="13">
        <v>76516</v>
      </c>
      <c r="G33" s="12">
        <v>650386</v>
      </c>
      <c r="H33" s="9">
        <v>29755.159499999998</v>
      </c>
      <c r="I33" s="9">
        <v>13496.702307923999</v>
      </c>
      <c r="J33" s="12">
        <v>6</v>
      </c>
      <c r="K33" s="12">
        <v>14</v>
      </c>
      <c r="L33" s="12">
        <v>13</v>
      </c>
      <c r="M33" s="5">
        <v>211.64000000000001</v>
      </c>
      <c r="N33" s="12">
        <v>2</v>
      </c>
      <c r="O33" s="12">
        <v>4.5750000000000002</v>
      </c>
      <c r="P33" s="5">
        <v>0.73</v>
      </c>
      <c r="Q33" s="9">
        <v>0</v>
      </c>
      <c r="R33" s="5">
        <v>0</v>
      </c>
      <c r="S33" s="5">
        <v>1754.5713000301198</v>
      </c>
      <c r="T33" s="5">
        <v>1.7999999999999999E-2</v>
      </c>
      <c r="U33" s="5">
        <v>2.4199999999999998E-3</v>
      </c>
      <c r="V33" s="5">
        <v>0.01</v>
      </c>
      <c r="W33" s="5">
        <v>3.0000000000000001E-3</v>
      </c>
      <c r="X33" s="5">
        <v>0.03</v>
      </c>
      <c r="Y33" s="5">
        <v>0.8</v>
      </c>
      <c r="Z33" s="5">
        <v>3.5</v>
      </c>
      <c r="AA33" s="5">
        <v>0.187</v>
      </c>
      <c r="AB33" s="5">
        <v>97</v>
      </c>
      <c r="AC33" s="5">
        <v>31.582283400542153</v>
      </c>
      <c r="AD33" s="5">
        <v>4.2460625460728894</v>
      </c>
      <c r="AE33" s="5">
        <v>7.4999999999999997E-3</v>
      </c>
      <c r="AF33" s="5">
        <v>17.545713000301198</v>
      </c>
      <c r="AG33" s="5">
        <v>5.2637139000903597</v>
      </c>
      <c r="AH33" s="5">
        <v>52.637139000903595</v>
      </c>
      <c r="AI33" s="5">
        <v>13.159284750225899</v>
      </c>
      <c r="AJ33" s="5">
        <v>0.56999999999999995</v>
      </c>
      <c r="AK33" s="5">
        <v>1.73</v>
      </c>
      <c r="AM33">
        <v>24.584877080689584</v>
      </c>
    </row>
    <row r="34" spans="1:39" x14ac:dyDescent="0.2">
      <c r="A34" s="5" t="s">
        <v>95</v>
      </c>
      <c r="B34" s="9">
        <v>6150</v>
      </c>
      <c r="C34" s="13">
        <v>47</v>
      </c>
      <c r="D34" s="5" t="s">
        <v>69</v>
      </c>
      <c r="E34" s="13">
        <v>868</v>
      </c>
      <c r="F34" s="13">
        <v>40796</v>
      </c>
      <c r="G34" s="12">
        <v>346766</v>
      </c>
      <c r="H34" s="9">
        <v>15864.5445</v>
      </c>
      <c r="I34" s="9">
        <v>7196.0304688440001</v>
      </c>
      <c r="J34" s="12">
        <v>6</v>
      </c>
      <c r="K34" s="12">
        <v>14</v>
      </c>
      <c r="L34" s="12">
        <v>13</v>
      </c>
      <c r="M34" s="5">
        <v>112.84</v>
      </c>
      <c r="N34" s="12">
        <v>2</v>
      </c>
      <c r="O34" s="12">
        <v>4.5750000000000002</v>
      </c>
      <c r="P34" s="5">
        <v>0.73</v>
      </c>
      <c r="Q34" s="9">
        <v>0</v>
      </c>
      <c r="R34" s="5">
        <v>0</v>
      </c>
      <c r="S34" s="5">
        <v>935.48396094972009</v>
      </c>
      <c r="T34" s="5">
        <v>1.7999999999999999E-2</v>
      </c>
      <c r="U34" s="5">
        <v>2.4199999999999998E-3</v>
      </c>
      <c r="V34" s="5">
        <v>0.01</v>
      </c>
      <c r="W34" s="5">
        <v>3.0000000000000001E-3</v>
      </c>
      <c r="X34" s="5">
        <v>0.03</v>
      </c>
      <c r="Y34" s="5">
        <v>0.8</v>
      </c>
      <c r="Z34" s="5">
        <v>3.5</v>
      </c>
      <c r="AA34" s="5">
        <v>0.187</v>
      </c>
      <c r="AB34" s="5">
        <v>97</v>
      </c>
      <c r="AC34" s="5">
        <v>16.83871129709496</v>
      </c>
      <c r="AD34" s="5">
        <v>2.2638711854983224</v>
      </c>
      <c r="AE34" s="5">
        <v>7.4999999999999997E-3</v>
      </c>
      <c r="AF34" s="5">
        <v>9.3548396094972013</v>
      </c>
      <c r="AG34" s="5">
        <v>2.8064518828491605</v>
      </c>
      <c r="AH34" s="5">
        <v>28.0645188284916</v>
      </c>
      <c r="AI34" s="5">
        <v>7.0161297071229001</v>
      </c>
      <c r="AJ34" s="5">
        <v>0.56999999999999995</v>
      </c>
      <c r="AK34" s="5">
        <v>1.73</v>
      </c>
      <c r="AM34">
        <v>13.10790743614162</v>
      </c>
    </row>
    <row r="35" spans="1:39" x14ac:dyDescent="0.2">
      <c r="A35" s="5" t="s">
        <v>96</v>
      </c>
      <c r="B35" s="9">
        <v>6150</v>
      </c>
      <c r="C35" s="13">
        <v>47</v>
      </c>
      <c r="D35" s="5" t="s">
        <v>69</v>
      </c>
      <c r="E35" s="13">
        <v>108.5</v>
      </c>
      <c r="F35" s="13">
        <v>5099.5</v>
      </c>
      <c r="G35" s="12">
        <v>43345.75</v>
      </c>
      <c r="H35" s="9">
        <v>1983.0680625</v>
      </c>
      <c r="I35" s="9">
        <v>899.50380860550001</v>
      </c>
      <c r="J35" s="12">
        <v>6</v>
      </c>
      <c r="K35" s="12">
        <v>14</v>
      </c>
      <c r="L35" s="12">
        <v>13</v>
      </c>
      <c r="M35" s="5">
        <v>14.105</v>
      </c>
      <c r="N35" s="12">
        <v>2</v>
      </c>
      <c r="O35" s="12">
        <v>4.5750000000000002</v>
      </c>
      <c r="P35" s="5">
        <v>0.73</v>
      </c>
      <c r="Q35" s="9">
        <v>0</v>
      </c>
      <c r="R35" s="5">
        <v>0</v>
      </c>
      <c r="S35" s="5">
        <v>116.93549511871501</v>
      </c>
      <c r="T35" s="5">
        <v>1.7999999999999999E-2</v>
      </c>
      <c r="U35" s="5">
        <v>2.4199999999999998E-3</v>
      </c>
      <c r="V35" s="5">
        <v>0.01</v>
      </c>
      <c r="W35" s="5">
        <v>3.0000000000000001E-3</v>
      </c>
      <c r="X35" s="5">
        <v>0.03</v>
      </c>
      <c r="Y35" s="5">
        <v>0.8</v>
      </c>
      <c r="Z35" s="5">
        <v>3.5</v>
      </c>
      <c r="AA35" s="5">
        <v>0.187</v>
      </c>
      <c r="AB35" s="5">
        <v>97</v>
      </c>
      <c r="AC35" s="5">
        <v>2.10483891213687</v>
      </c>
      <c r="AD35" s="5">
        <v>0.28298389818729031</v>
      </c>
      <c r="AE35" s="5">
        <v>7.4999999999999997E-3</v>
      </c>
      <c r="AF35" s="5">
        <v>1.1693549511871502</v>
      </c>
      <c r="AG35" s="5">
        <v>0.35080648535614506</v>
      </c>
      <c r="AH35" s="5">
        <v>3.50806485356145</v>
      </c>
      <c r="AI35" s="5">
        <v>0.87701621339036251</v>
      </c>
      <c r="AJ35" s="5">
        <v>0.56999999999999995</v>
      </c>
      <c r="AK35" s="5">
        <v>1.73</v>
      </c>
      <c r="AM35">
        <v>1.6384884295177025</v>
      </c>
    </row>
    <row r="36" spans="1:39" x14ac:dyDescent="0.2">
      <c r="A36" s="5" t="s">
        <v>97</v>
      </c>
      <c r="B36" s="9">
        <v>6150</v>
      </c>
      <c r="C36" s="13">
        <v>47</v>
      </c>
      <c r="D36" s="5" t="s">
        <v>69</v>
      </c>
      <c r="E36" s="13">
        <v>651</v>
      </c>
      <c r="F36" s="13">
        <v>30597</v>
      </c>
      <c r="G36" s="12">
        <v>260074.5</v>
      </c>
      <c r="H36" s="9">
        <v>11898.408374999999</v>
      </c>
      <c r="I36" s="9">
        <v>5397.0228516329998</v>
      </c>
      <c r="J36" s="12">
        <v>6</v>
      </c>
      <c r="K36" s="12">
        <v>14</v>
      </c>
      <c r="L36" s="12">
        <v>13</v>
      </c>
      <c r="M36" s="5">
        <v>84.63000000000001</v>
      </c>
      <c r="N36" s="12">
        <v>2</v>
      </c>
      <c r="O36" s="12">
        <v>4.5750000000000002</v>
      </c>
      <c r="P36" s="5">
        <v>0.73</v>
      </c>
      <c r="Q36" s="9">
        <v>0</v>
      </c>
      <c r="R36" s="5">
        <v>0</v>
      </c>
      <c r="S36" s="5">
        <v>701.61297071229001</v>
      </c>
      <c r="T36" s="5">
        <v>1.7999999999999999E-2</v>
      </c>
      <c r="U36" s="5">
        <v>2.4199999999999998E-3</v>
      </c>
      <c r="V36" s="5">
        <v>0.01</v>
      </c>
      <c r="W36" s="5">
        <v>3.0000000000000001E-3</v>
      </c>
      <c r="X36" s="5">
        <v>0.03</v>
      </c>
      <c r="Y36" s="5">
        <v>0.8</v>
      </c>
      <c r="Z36" s="5">
        <v>3.5</v>
      </c>
      <c r="AA36" s="5">
        <v>0.187</v>
      </c>
      <c r="AB36" s="5">
        <v>97</v>
      </c>
      <c r="AC36" s="5">
        <v>12.629033472821218</v>
      </c>
      <c r="AD36" s="5">
        <v>1.6979033891237416</v>
      </c>
      <c r="AE36" s="5">
        <v>7.4999999999999997E-3</v>
      </c>
      <c r="AF36" s="5">
        <v>7.0161297071229001</v>
      </c>
      <c r="AG36" s="5">
        <v>2.10483891213687</v>
      </c>
      <c r="AH36" s="5">
        <v>21.0483891213687</v>
      </c>
      <c r="AI36" s="5">
        <v>5.2620972803421751</v>
      </c>
      <c r="AJ36" s="5">
        <v>0.56999999999999995</v>
      </c>
      <c r="AK36" s="5">
        <v>1.73</v>
      </c>
      <c r="AM36">
        <v>9.8309305771062139</v>
      </c>
    </row>
    <row r="37" spans="1:39" x14ac:dyDescent="0.2">
      <c r="A37" s="5" t="s">
        <v>98</v>
      </c>
      <c r="B37" s="9">
        <v>6150</v>
      </c>
      <c r="C37" s="13">
        <v>47</v>
      </c>
      <c r="D37" s="5" t="s">
        <v>69</v>
      </c>
      <c r="E37" s="13">
        <v>325.5</v>
      </c>
      <c r="F37" s="13">
        <v>15298.5</v>
      </c>
      <c r="G37" s="12">
        <v>130037.25</v>
      </c>
      <c r="H37" s="9">
        <v>5949.2041874999995</v>
      </c>
      <c r="I37" s="9">
        <v>2698.5114258164999</v>
      </c>
      <c r="J37" s="12">
        <v>6</v>
      </c>
      <c r="K37" s="12">
        <v>14</v>
      </c>
      <c r="L37" s="12">
        <v>13</v>
      </c>
      <c r="M37" s="5">
        <v>42.315000000000005</v>
      </c>
      <c r="N37" s="12">
        <v>2</v>
      </c>
      <c r="O37" s="12">
        <v>4.5750000000000002</v>
      </c>
      <c r="P37" s="5">
        <v>0.73</v>
      </c>
      <c r="Q37" s="9">
        <v>0</v>
      </c>
      <c r="R37" s="5">
        <v>0</v>
      </c>
      <c r="S37" s="5">
        <v>350.806485356145</v>
      </c>
      <c r="T37" s="5">
        <v>1.7999999999999999E-2</v>
      </c>
      <c r="U37" s="5">
        <v>2.4199999999999998E-3</v>
      </c>
      <c r="V37" s="5">
        <v>0.01</v>
      </c>
      <c r="W37" s="5">
        <v>3.0000000000000001E-3</v>
      </c>
      <c r="X37" s="5">
        <v>0.03</v>
      </c>
      <c r="Y37" s="5">
        <v>0.8</v>
      </c>
      <c r="Z37" s="5">
        <v>3.5</v>
      </c>
      <c r="AA37" s="5">
        <v>0.187</v>
      </c>
      <c r="AB37" s="5">
        <v>97</v>
      </c>
      <c r="AC37" s="5">
        <v>6.3145167364106092</v>
      </c>
      <c r="AD37" s="5">
        <v>0.84895169456187081</v>
      </c>
      <c r="AE37" s="5">
        <v>7.4999999999999997E-3</v>
      </c>
      <c r="AF37" s="5">
        <v>3.50806485356145</v>
      </c>
      <c r="AG37" s="5">
        <v>1.052419456068435</v>
      </c>
      <c r="AH37" s="5">
        <v>10.52419456068435</v>
      </c>
      <c r="AI37" s="5">
        <v>2.6310486401710875</v>
      </c>
      <c r="AJ37" s="5">
        <v>0.56999999999999995</v>
      </c>
      <c r="AK37" s="5">
        <v>1.73</v>
      </c>
      <c r="AM37">
        <v>4.9154652885531069</v>
      </c>
    </row>
    <row r="38" spans="1:39" x14ac:dyDescent="0.2">
      <c r="A38" s="5" t="s">
        <v>99</v>
      </c>
      <c r="B38" s="9">
        <v>6150</v>
      </c>
      <c r="C38" s="13">
        <v>47</v>
      </c>
      <c r="D38" s="5" t="s">
        <v>69</v>
      </c>
      <c r="E38" s="13">
        <v>217</v>
      </c>
      <c r="F38" s="13">
        <v>10199</v>
      </c>
      <c r="G38" s="12">
        <v>86691.5</v>
      </c>
      <c r="H38" s="9">
        <v>3966.136125</v>
      </c>
      <c r="I38" s="9">
        <v>1799.007617211</v>
      </c>
      <c r="J38" s="12">
        <v>6</v>
      </c>
      <c r="K38" s="12">
        <v>14</v>
      </c>
      <c r="L38" s="12">
        <v>13</v>
      </c>
      <c r="M38" s="5">
        <v>28.21</v>
      </c>
      <c r="N38" s="12">
        <v>2</v>
      </c>
      <c r="O38" s="12">
        <v>4.5750000000000002</v>
      </c>
      <c r="P38" s="5">
        <v>0.73</v>
      </c>
      <c r="Q38" s="9">
        <v>0</v>
      </c>
      <c r="R38" s="5">
        <v>0</v>
      </c>
      <c r="S38" s="5">
        <v>233.87099023743002</v>
      </c>
      <c r="T38" s="5">
        <v>1.7999999999999999E-2</v>
      </c>
      <c r="U38" s="5">
        <v>2.4199999999999998E-3</v>
      </c>
      <c r="V38" s="5">
        <v>0.01</v>
      </c>
      <c r="W38" s="5">
        <v>3.0000000000000001E-3</v>
      </c>
      <c r="X38" s="5">
        <v>0.03</v>
      </c>
      <c r="Y38" s="5">
        <v>0.8</v>
      </c>
      <c r="Z38" s="5">
        <v>3.5</v>
      </c>
      <c r="AA38" s="5">
        <v>0.187</v>
      </c>
      <c r="AB38" s="5">
        <v>97</v>
      </c>
      <c r="AC38" s="5">
        <v>4.20967782427374</v>
      </c>
      <c r="AD38" s="5">
        <v>0.56596779637458061</v>
      </c>
      <c r="AE38" s="5">
        <v>7.4999999999999997E-3</v>
      </c>
      <c r="AF38" s="5">
        <v>2.3387099023743003</v>
      </c>
      <c r="AG38" s="5">
        <v>0.70161297071229012</v>
      </c>
      <c r="AH38" s="5">
        <v>7.0161297071229001</v>
      </c>
      <c r="AI38" s="5">
        <v>1.754032426780725</v>
      </c>
      <c r="AJ38" s="5">
        <v>0.56999999999999995</v>
      </c>
      <c r="AK38" s="5">
        <v>1.73</v>
      </c>
      <c r="AM38">
        <v>3.2769768590354049</v>
      </c>
    </row>
    <row r="39" spans="1:39" x14ac:dyDescent="0.2">
      <c r="A39" s="5" t="s">
        <v>100</v>
      </c>
      <c r="B39" s="9">
        <v>6150</v>
      </c>
      <c r="C39" s="13">
        <v>47</v>
      </c>
      <c r="D39" s="5" t="s">
        <v>69</v>
      </c>
      <c r="E39" s="13">
        <v>108.5</v>
      </c>
      <c r="F39" s="13">
        <v>5099.5</v>
      </c>
      <c r="G39" s="12">
        <v>43345.75</v>
      </c>
      <c r="H39" s="9">
        <v>1983.0680625</v>
      </c>
      <c r="I39" s="9">
        <v>899.50380860550001</v>
      </c>
      <c r="J39" s="12">
        <v>6</v>
      </c>
      <c r="K39" s="12">
        <v>14</v>
      </c>
      <c r="L39" s="12">
        <v>13</v>
      </c>
      <c r="M39" s="5">
        <v>14.105</v>
      </c>
      <c r="N39" s="12">
        <v>2</v>
      </c>
      <c r="O39" s="12">
        <v>4.5750000000000002</v>
      </c>
      <c r="P39" s="5">
        <v>0.73</v>
      </c>
      <c r="Q39" s="9">
        <v>0</v>
      </c>
      <c r="R39" s="5">
        <v>0</v>
      </c>
      <c r="S39" s="5">
        <v>116.93549511871501</v>
      </c>
      <c r="T39" s="5">
        <v>1.7999999999999999E-2</v>
      </c>
      <c r="U39" s="5">
        <v>2.4199999999999998E-3</v>
      </c>
      <c r="V39" s="5">
        <v>0.01</v>
      </c>
      <c r="W39" s="5">
        <v>3.0000000000000001E-3</v>
      </c>
      <c r="X39" s="5">
        <v>0.03</v>
      </c>
      <c r="Y39" s="5">
        <v>0.8</v>
      </c>
      <c r="Z39" s="5">
        <v>3.5</v>
      </c>
      <c r="AA39" s="5">
        <v>0.187</v>
      </c>
      <c r="AB39" s="5">
        <v>97</v>
      </c>
      <c r="AC39" s="5">
        <v>2.10483891213687</v>
      </c>
      <c r="AD39" s="5">
        <v>0.28298389818729031</v>
      </c>
      <c r="AE39" s="5">
        <v>7.4999999999999997E-3</v>
      </c>
      <c r="AF39" s="5">
        <v>1.1693549511871502</v>
      </c>
      <c r="AG39" s="5">
        <v>0.35080648535614506</v>
      </c>
      <c r="AH39" s="5">
        <v>3.50806485356145</v>
      </c>
      <c r="AI39" s="5">
        <v>0.87701621339036251</v>
      </c>
      <c r="AJ39" s="5">
        <v>0.56999999999999995</v>
      </c>
      <c r="AK39" s="5">
        <v>1.73</v>
      </c>
      <c r="AM39">
        <v>1.6384884295177025</v>
      </c>
    </row>
    <row r="40" spans="1:39" x14ac:dyDescent="0.2">
      <c r="A40" s="5" t="s">
        <v>101</v>
      </c>
      <c r="B40" s="9">
        <v>4450</v>
      </c>
      <c r="C40" s="13">
        <v>25.1</v>
      </c>
      <c r="D40" s="5" t="s">
        <v>69</v>
      </c>
      <c r="E40" s="13">
        <v>6299</v>
      </c>
      <c r="F40" s="13">
        <v>158104.90000000002</v>
      </c>
      <c r="G40" s="12">
        <v>1343891.6500000001</v>
      </c>
      <c r="H40" s="9">
        <v>61483.042987500005</v>
      </c>
      <c r="I40" s="9">
        <v>27888.216434786103</v>
      </c>
      <c r="J40" s="12">
        <v>6</v>
      </c>
      <c r="K40" s="12">
        <v>14</v>
      </c>
      <c r="L40" s="12">
        <v>13</v>
      </c>
      <c r="M40" s="5">
        <v>818.87</v>
      </c>
      <c r="N40" s="12">
        <v>2</v>
      </c>
      <c r="O40" s="12">
        <v>4.5750000000000002</v>
      </c>
      <c r="P40" s="5">
        <v>0.73</v>
      </c>
      <c r="Q40" s="9">
        <v>0</v>
      </c>
      <c r="R40" s="5">
        <v>0</v>
      </c>
      <c r="S40" s="5">
        <v>3625.4681365221936</v>
      </c>
      <c r="T40" s="5">
        <v>1.7999999999999999E-2</v>
      </c>
      <c r="U40" s="5">
        <v>2.4199999999999998E-3</v>
      </c>
      <c r="V40" s="5">
        <v>0.01</v>
      </c>
      <c r="W40" s="5">
        <v>3.0000000000000001E-3</v>
      </c>
      <c r="X40" s="5">
        <v>0.03</v>
      </c>
      <c r="Y40" s="5">
        <v>0.8</v>
      </c>
      <c r="Z40" s="5">
        <v>3.5</v>
      </c>
      <c r="AA40" s="5">
        <v>0.187</v>
      </c>
      <c r="AB40" s="5">
        <v>97</v>
      </c>
      <c r="AC40" s="5">
        <v>65.25842645739948</v>
      </c>
      <c r="AD40" s="5">
        <v>8.7736328903837073</v>
      </c>
      <c r="AE40" s="5">
        <v>7.4999999999999997E-3</v>
      </c>
      <c r="AF40" s="5">
        <v>36.254681365221934</v>
      </c>
      <c r="AG40" s="5">
        <v>10.876404409566581</v>
      </c>
      <c r="AH40" s="5">
        <v>108.76404409566581</v>
      </c>
      <c r="AI40" s="5">
        <v>27.191011023916452</v>
      </c>
      <c r="AJ40" s="5">
        <v>0.56999999999999995</v>
      </c>
      <c r="AK40" s="5">
        <v>1.73</v>
      </c>
      <c r="AM40">
        <v>50.799695911374343</v>
      </c>
    </row>
    <row r="41" spans="1:39" x14ac:dyDescent="0.2">
      <c r="A41" s="5" t="s">
        <v>101</v>
      </c>
      <c r="B41" s="9">
        <v>5400</v>
      </c>
      <c r="C41" s="13">
        <v>28.5</v>
      </c>
      <c r="D41" s="5" t="s">
        <v>69</v>
      </c>
      <c r="E41" s="13">
        <v>3579</v>
      </c>
      <c r="F41" s="13">
        <v>102001.5</v>
      </c>
      <c r="G41" s="12">
        <v>867012.75</v>
      </c>
      <c r="H41" s="9">
        <v>39665.833312499999</v>
      </c>
      <c r="I41" s="9">
        <v>17992.1046638835</v>
      </c>
      <c r="J41" s="12">
        <v>6</v>
      </c>
      <c r="K41" s="12">
        <v>14</v>
      </c>
      <c r="L41" s="12">
        <v>13</v>
      </c>
      <c r="M41" s="5">
        <v>465.27000000000004</v>
      </c>
      <c r="N41" s="12">
        <v>2</v>
      </c>
      <c r="O41" s="12">
        <v>4.5750000000000002</v>
      </c>
      <c r="P41" s="5">
        <v>0.73</v>
      </c>
      <c r="Q41" s="9">
        <v>0</v>
      </c>
      <c r="R41" s="5">
        <v>0</v>
      </c>
      <c r="S41" s="5">
        <v>2338.9736063048549</v>
      </c>
      <c r="T41" s="5">
        <v>1.7999999999999999E-2</v>
      </c>
      <c r="U41" s="5">
        <v>2.4199999999999998E-3</v>
      </c>
      <c r="V41" s="5">
        <v>0.01</v>
      </c>
      <c r="W41" s="5">
        <v>3.0000000000000001E-3</v>
      </c>
      <c r="X41" s="5">
        <v>0.03</v>
      </c>
      <c r="Y41" s="5">
        <v>0.8</v>
      </c>
      <c r="Z41" s="5">
        <v>3.5</v>
      </c>
      <c r="AA41" s="5">
        <v>0.187</v>
      </c>
      <c r="AB41" s="5">
        <v>97</v>
      </c>
      <c r="AC41" s="5">
        <v>42.101524913487388</v>
      </c>
      <c r="AD41" s="5">
        <v>5.6603161272577482</v>
      </c>
      <c r="AE41" s="5">
        <v>7.4999999999999997E-3</v>
      </c>
      <c r="AF41" s="5">
        <v>23.389736063048549</v>
      </c>
      <c r="AG41" s="5">
        <v>7.0169208189145653</v>
      </c>
      <c r="AH41" s="5">
        <v>70.16920818914565</v>
      </c>
      <c r="AI41" s="5">
        <v>17.542302047286412</v>
      </c>
      <c r="AJ41" s="5">
        <v>0.56999999999999995</v>
      </c>
      <c r="AK41" s="5">
        <v>1.73</v>
      </c>
      <c r="AM41">
        <v>32.77346358338071</v>
      </c>
    </row>
    <row r="42" spans="1:39" x14ac:dyDescent="0.2">
      <c r="A42" s="5" t="s">
        <v>102</v>
      </c>
      <c r="B42" s="9">
        <v>5400</v>
      </c>
      <c r="C42" s="13">
        <v>28.5</v>
      </c>
      <c r="D42" s="5" t="s">
        <v>69</v>
      </c>
      <c r="E42" s="13">
        <v>3400</v>
      </c>
      <c r="F42" s="13">
        <v>96900</v>
      </c>
      <c r="G42" s="12">
        <v>823650</v>
      </c>
      <c r="H42" s="9">
        <v>37681.987499999996</v>
      </c>
      <c r="I42" s="9">
        <v>17092.248074099996</v>
      </c>
      <c r="J42" s="12">
        <v>6</v>
      </c>
      <c r="K42" s="12">
        <v>14</v>
      </c>
      <c r="L42" s="12">
        <v>13</v>
      </c>
      <c r="M42" s="5">
        <v>442</v>
      </c>
      <c r="N42" s="12">
        <v>2</v>
      </c>
      <c r="O42" s="12">
        <v>4.5750000000000002</v>
      </c>
      <c r="P42" s="5">
        <v>0.73</v>
      </c>
      <c r="Q42" s="9">
        <v>0</v>
      </c>
      <c r="R42" s="5">
        <v>0</v>
      </c>
      <c r="S42" s="5">
        <v>2221.9922496329996</v>
      </c>
      <c r="T42" s="5">
        <v>1.7999999999999999E-2</v>
      </c>
      <c r="U42" s="5">
        <v>2.4199999999999998E-3</v>
      </c>
      <c r="V42" s="5">
        <v>0.01</v>
      </c>
      <c r="W42" s="5">
        <v>3.0000000000000001E-3</v>
      </c>
      <c r="X42" s="5">
        <v>0.03</v>
      </c>
      <c r="Y42" s="5">
        <v>0.8</v>
      </c>
      <c r="Z42" s="5">
        <v>3.5</v>
      </c>
      <c r="AA42" s="5">
        <v>0.187</v>
      </c>
      <c r="AB42" s="5">
        <v>97</v>
      </c>
      <c r="AC42" s="5">
        <v>39.995860493393991</v>
      </c>
      <c r="AD42" s="5">
        <v>5.3772212441118583</v>
      </c>
      <c r="AE42" s="5">
        <v>7.4999999999999997E-3</v>
      </c>
      <c r="AF42" s="5">
        <v>22.219922496329996</v>
      </c>
      <c r="AG42" s="5">
        <v>6.6659767488989985</v>
      </c>
      <c r="AH42" s="5">
        <v>66.659767488989985</v>
      </c>
      <c r="AI42" s="5">
        <v>16.664941872247496</v>
      </c>
      <c r="AJ42" s="5">
        <v>0.56999999999999995</v>
      </c>
      <c r="AK42" s="5">
        <v>1.73</v>
      </c>
      <c r="AM42">
        <v>31.134332546380108</v>
      </c>
    </row>
    <row r="43" spans="1:39" x14ac:dyDescent="0.2">
      <c r="A43" s="5" t="s">
        <v>102</v>
      </c>
      <c r="B43" s="9">
        <v>7400</v>
      </c>
      <c r="C43" s="13">
        <v>12.4</v>
      </c>
      <c r="D43" s="5" t="s">
        <v>69</v>
      </c>
      <c r="E43" s="13">
        <v>2468</v>
      </c>
      <c r="F43" s="13">
        <v>30603.200000000001</v>
      </c>
      <c r="G43" s="12">
        <v>260127.2</v>
      </c>
      <c r="H43" s="9">
        <v>11900.8194</v>
      </c>
      <c r="I43" s="9">
        <v>5398.1164732848001</v>
      </c>
      <c r="J43" s="12">
        <v>6</v>
      </c>
      <c r="K43" s="12">
        <v>14</v>
      </c>
      <c r="L43" s="12">
        <v>13</v>
      </c>
      <c r="M43" s="5">
        <v>320.84000000000003</v>
      </c>
      <c r="N43" s="12">
        <v>2</v>
      </c>
      <c r="O43" s="12">
        <v>4.5750000000000002</v>
      </c>
      <c r="P43" s="5">
        <v>0.73</v>
      </c>
      <c r="Q43" s="9">
        <v>0</v>
      </c>
      <c r="R43" s="5">
        <v>0</v>
      </c>
      <c r="S43" s="5">
        <v>701.75514152702397</v>
      </c>
      <c r="T43" s="5">
        <v>1.7999999999999999E-2</v>
      </c>
      <c r="U43" s="5">
        <v>2.4199999999999998E-3</v>
      </c>
      <c r="V43" s="5">
        <v>0.01</v>
      </c>
      <c r="W43" s="5">
        <v>3.0000000000000001E-3</v>
      </c>
      <c r="X43" s="5">
        <v>0.03</v>
      </c>
      <c r="Y43" s="5">
        <v>0.8</v>
      </c>
      <c r="Z43" s="5">
        <v>3.5</v>
      </c>
      <c r="AA43" s="5">
        <v>0.187</v>
      </c>
      <c r="AB43" s="5">
        <v>97</v>
      </c>
      <c r="AC43" s="5">
        <v>12.631592547486431</v>
      </c>
      <c r="AD43" s="5">
        <v>1.6982474424953979</v>
      </c>
      <c r="AE43" s="5">
        <v>7.4999999999999997E-3</v>
      </c>
      <c r="AF43" s="5">
        <v>7.0175514152702396</v>
      </c>
      <c r="AG43" s="5">
        <v>2.1052654245810718</v>
      </c>
      <c r="AH43" s="5">
        <v>21.052654245810718</v>
      </c>
      <c r="AI43" s="5">
        <v>5.2631635614526795</v>
      </c>
      <c r="AJ43" s="5">
        <v>0.56999999999999995</v>
      </c>
      <c r="AK43" s="5">
        <v>1.73</v>
      </c>
      <c r="AM43">
        <v>9.8329226603031969</v>
      </c>
    </row>
    <row r="44" spans="1:39" x14ac:dyDescent="0.2">
      <c r="A44" s="5" t="s">
        <v>103</v>
      </c>
      <c r="B44" s="9">
        <v>7400</v>
      </c>
      <c r="C44" s="13">
        <v>12.4</v>
      </c>
      <c r="D44" s="5" t="s">
        <v>69</v>
      </c>
      <c r="E44" s="13">
        <v>8009</v>
      </c>
      <c r="F44" s="13">
        <v>99311.6</v>
      </c>
      <c r="G44" s="12">
        <v>844148.60000000009</v>
      </c>
      <c r="H44" s="9">
        <v>38619.798450000002</v>
      </c>
      <c r="I44" s="9">
        <v>17517.631618532399</v>
      </c>
      <c r="J44" s="12">
        <v>6</v>
      </c>
      <c r="K44" s="12">
        <v>14</v>
      </c>
      <c r="L44" s="12">
        <v>13</v>
      </c>
      <c r="M44" s="5">
        <v>1041.17</v>
      </c>
      <c r="N44" s="12">
        <v>2</v>
      </c>
      <c r="O44" s="12">
        <v>4.5750000000000002</v>
      </c>
      <c r="P44" s="5">
        <v>0.73</v>
      </c>
      <c r="Q44" s="9">
        <v>0</v>
      </c>
      <c r="R44" s="5">
        <v>0</v>
      </c>
      <c r="S44" s="5">
        <v>2277.292110409212</v>
      </c>
      <c r="T44" s="5">
        <v>1.7999999999999999E-2</v>
      </c>
      <c r="U44" s="5">
        <v>2.4199999999999998E-3</v>
      </c>
      <c r="V44" s="5">
        <v>0.01</v>
      </c>
      <c r="W44" s="5">
        <v>3.0000000000000001E-3</v>
      </c>
      <c r="X44" s="5">
        <v>0.03</v>
      </c>
      <c r="Y44" s="5">
        <v>0.8</v>
      </c>
      <c r="Z44" s="5">
        <v>3.5</v>
      </c>
      <c r="AA44" s="5">
        <v>0.187</v>
      </c>
      <c r="AB44" s="5">
        <v>97</v>
      </c>
      <c r="AC44" s="5">
        <v>40.991257987365813</v>
      </c>
      <c r="AD44" s="5">
        <v>5.511046907190293</v>
      </c>
      <c r="AE44" s="5">
        <v>7.4999999999999997E-3</v>
      </c>
      <c r="AF44" s="5">
        <v>22.77292110409212</v>
      </c>
      <c r="AG44" s="5">
        <v>6.8318763312276358</v>
      </c>
      <c r="AH44" s="5">
        <v>68.31876331227636</v>
      </c>
      <c r="AI44" s="5">
        <v>17.07969082806909</v>
      </c>
      <c r="AJ44" s="5">
        <v>0.56999999999999995</v>
      </c>
      <c r="AK44" s="5">
        <v>1.73</v>
      </c>
      <c r="AM44">
        <v>31.909188649257828</v>
      </c>
    </row>
    <row r="45" spans="1:39" x14ac:dyDescent="0.2">
      <c r="A45" s="5" t="s">
        <v>103</v>
      </c>
      <c r="B45" s="9">
        <v>7500</v>
      </c>
      <c r="C45" s="13">
        <v>14.6</v>
      </c>
      <c r="D45" s="5" t="s">
        <v>69</v>
      </c>
      <c r="E45" s="13">
        <v>10480</v>
      </c>
      <c r="F45" s="13">
        <v>153008</v>
      </c>
      <c r="G45" s="12">
        <v>1300568</v>
      </c>
      <c r="H45" s="9">
        <v>59500.985999999997</v>
      </c>
      <c r="I45" s="9">
        <v>26989.171241712</v>
      </c>
      <c r="J45" s="12">
        <v>6</v>
      </c>
      <c r="K45" s="12">
        <v>14</v>
      </c>
      <c r="L45" s="12">
        <v>13</v>
      </c>
      <c r="M45" s="5">
        <v>1362.4</v>
      </c>
      <c r="N45" s="12">
        <v>2</v>
      </c>
      <c r="O45" s="12">
        <v>4.5750000000000002</v>
      </c>
      <c r="P45" s="5">
        <v>0.73</v>
      </c>
      <c r="Q45" s="9">
        <v>0</v>
      </c>
      <c r="R45" s="5">
        <v>0</v>
      </c>
      <c r="S45" s="5">
        <v>3508.5922614225601</v>
      </c>
      <c r="T45" s="5">
        <v>1.7999999999999999E-2</v>
      </c>
      <c r="U45" s="5">
        <v>2.4199999999999998E-3</v>
      </c>
      <c r="V45" s="5">
        <v>0.01</v>
      </c>
      <c r="W45" s="5">
        <v>3.0000000000000001E-3</v>
      </c>
      <c r="X45" s="5">
        <v>0.03</v>
      </c>
      <c r="Y45" s="5">
        <v>0.8</v>
      </c>
      <c r="Z45" s="5">
        <v>3.5</v>
      </c>
      <c r="AA45" s="5">
        <v>0.187</v>
      </c>
      <c r="AB45" s="5">
        <v>97</v>
      </c>
      <c r="AC45" s="5">
        <v>63.154660705606076</v>
      </c>
      <c r="AD45" s="5">
        <v>8.4907932726425948</v>
      </c>
      <c r="AE45" s="5">
        <v>7.4999999999999997E-3</v>
      </c>
      <c r="AF45" s="5">
        <v>35.085922614225602</v>
      </c>
      <c r="AG45" s="5">
        <v>10.525776784267681</v>
      </c>
      <c r="AH45" s="5">
        <v>105.2577678426768</v>
      </c>
      <c r="AI45" s="5">
        <v>26.3144419606692</v>
      </c>
      <c r="AJ45" s="5">
        <v>0.56999999999999995</v>
      </c>
      <c r="AK45" s="5">
        <v>1.73</v>
      </c>
      <c r="AM45">
        <v>49.162042871584404</v>
      </c>
    </row>
    <row r="46" spans="1:39" x14ac:dyDescent="0.2">
      <c r="A46" s="5" t="s">
        <v>104</v>
      </c>
      <c r="B46" s="9">
        <v>2500</v>
      </c>
      <c r="C46" s="13">
        <v>36.6</v>
      </c>
      <c r="D46" s="5" t="s">
        <v>69</v>
      </c>
      <c r="E46" s="13">
        <v>5156</v>
      </c>
      <c r="F46" s="13">
        <v>188709.6</v>
      </c>
      <c r="G46" s="12">
        <v>1604031.6</v>
      </c>
      <c r="H46" s="9">
        <v>73384.445699999997</v>
      </c>
      <c r="I46" s="9">
        <v>33286.597493954396</v>
      </c>
      <c r="J46" s="12">
        <v>6</v>
      </c>
      <c r="K46" s="12">
        <v>14</v>
      </c>
      <c r="L46" s="12">
        <v>13</v>
      </c>
      <c r="M46" s="5">
        <v>670.28</v>
      </c>
      <c r="N46" s="12">
        <v>2</v>
      </c>
      <c r="O46" s="12">
        <v>4.5750000000000002</v>
      </c>
      <c r="P46" s="5">
        <v>0.73</v>
      </c>
      <c r="Q46" s="9">
        <v>0</v>
      </c>
      <c r="R46" s="5">
        <v>0</v>
      </c>
      <c r="S46" s="5">
        <v>4327.2576742140718</v>
      </c>
      <c r="T46" s="5">
        <v>1.7999999999999999E-2</v>
      </c>
      <c r="U46" s="5">
        <v>2.4199999999999998E-3</v>
      </c>
      <c r="V46" s="5">
        <v>0.01</v>
      </c>
      <c r="W46" s="5">
        <v>3.0000000000000001E-3</v>
      </c>
      <c r="X46" s="5">
        <v>0.03</v>
      </c>
      <c r="Y46" s="5">
        <v>0.8</v>
      </c>
      <c r="Z46" s="5">
        <v>3.5</v>
      </c>
      <c r="AA46" s="5">
        <v>0.187</v>
      </c>
      <c r="AB46" s="5">
        <v>97</v>
      </c>
      <c r="AC46" s="5">
        <v>77.89063813585328</v>
      </c>
      <c r="AD46" s="5">
        <v>10.471963571598053</v>
      </c>
      <c r="AE46" s="5">
        <v>7.4999999999999997E-3</v>
      </c>
      <c r="AF46" s="5">
        <v>43.272576742140721</v>
      </c>
      <c r="AG46" s="5">
        <v>12.981773022642216</v>
      </c>
      <c r="AH46" s="5">
        <v>129.81773022642216</v>
      </c>
      <c r="AI46" s="5">
        <v>32.454432556605539</v>
      </c>
      <c r="AJ46" s="5">
        <v>0.56999999999999995</v>
      </c>
      <c r="AK46" s="5">
        <v>1.73</v>
      </c>
      <c r="AM46">
        <v>60.633100527289706</v>
      </c>
    </row>
    <row r="47" spans="1:39" x14ac:dyDescent="0.2">
      <c r="A47" s="5" t="s">
        <v>105</v>
      </c>
      <c r="B47" s="9">
        <v>2400</v>
      </c>
      <c r="C47" s="13">
        <v>11</v>
      </c>
      <c r="D47" s="5" t="s">
        <v>69</v>
      </c>
      <c r="E47" s="13">
        <v>2782</v>
      </c>
      <c r="F47" s="13">
        <v>30602</v>
      </c>
      <c r="G47" s="12">
        <v>260117</v>
      </c>
      <c r="H47" s="9">
        <v>11900.35275</v>
      </c>
      <c r="I47" s="9">
        <v>5397.904804578</v>
      </c>
      <c r="J47" s="12">
        <v>6</v>
      </c>
      <c r="K47" s="12">
        <v>14</v>
      </c>
      <c r="L47" s="12">
        <v>13</v>
      </c>
      <c r="M47" s="5">
        <v>361.66</v>
      </c>
      <c r="N47" s="12">
        <v>2</v>
      </c>
      <c r="O47" s="12">
        <v>4.5750000000000002</v>
      </c>
      <c r="P47" s="5">
        <v>0.73</v>
      </c>
      <c r="Q47" s="9">
        <v>0</v>
      </c>
      <c r="R47" s="5">
        <v>0</v>
      </c>
      <c r="S47" s="5">
        <v>701.7276245951399</v>
      </c>
      <c r="T47" s="5">
        <v>1.7999999999999999E-2</v>
      </c>
      <c r="U47" s="5">
        <v>2.4199999999999998E-3</v>
      </c>
      <c r="V47" s="5">
        <v>0.01</v>
      </c>
      <c r="W47" s="5">
        <v>3.0000000000000001E-3</v>
      </c>
      <c r="X47" s="5">
        <v>0.03</v>
      </c>
      <c r="Y47" s="5">
        <v>0.8</v>
      </c>
      <c r="Z47" s="5">
        <v>3.5</v>
      </c>
      <c r="AA47" s="5">
        <v>0.187</v>
      </c>
      <c r="AB47" s="5">
        <v>97</v>
      </c>
      <c r="AC47" s="5">
        <v>12.631097242712517</v>
      </c>
      <c r="AD47" s="5">
        <v>1.6981808515202383</v>
      </c>
      <c r="AE47" s="5">
        <v>7.4999999999999997E-3</v>
      </c>
      <c r="AF47" s="5">
        <v>7.0172762459513995</v>
      </c>
      <c r="AG47" s="5">
        <v>2.1051828737854197</v>
      </c>
      <c r="AH47" s="5">
        <v>21.051828737854198</v>
      </c>
      <c r="AI47" s="5">
        <v>5.2629571844635494</v>
      </c>
      <c r="AJ47" s="5">
        <v>0.56999999999999995</v>
      </c>
      <c r="AK47" s="5">
        <v>1.73</v>
      </c>
      <c r="AM47">
        <v>9.8325370958134553</v>
      </c>
    </row>
    <row r="48" spans="1:39" x14ac:dyDescent="0.2">
      <c r="A48" s="5" t="s">
        <v>105</v>
      </c>
      <c r="B48" s="9">
        <v>2500</v>
      </c>
      <c r="C48" s="13">
        <v>36.6</v>
      </c>
      <c r="D48" s="5" t="s">
        <v>69</v>
      </c>
      <c r="E48" s="13">
        <v>3623</v>
      </c>
      <c r="F48" s="13">
        <v>132601.80000000002</v>
      </c>
      <c r="G48" s="12">
        <v>1127115.3</v>
      </c>
      <c r="H48" s="9">
        <v>51565.524975</v>
      </c>
      <c r="I48" s="9">
        <v>23389.7096044602</v>
      </c>
      <c r="J48" s="12">
        <v>6</v>
      </c>
      <c r="K48" s="12">
        <v>14</v>
      </c>
      <c r="L48" s="12">
        <v>13</v>
      </c>
      <c r="M48" s="5">
        <v>470.99</v>
      </c>
      <c r="N48" s="12">
        <v>2</v>
      </c>
      <c r="O48" s="12">
        <v>4.5750000000000002</v>
      </c>
      <c r="P48" s="5">
        <v>0.73</v>
      </c>
      <c r="Q48" s="9">
        <v>0</v>
      </c>
      <c r="R48" s="5">
        <v>0</v>
      </c>
      <c r="S48" s="5">
        <v>3040.6622485798262</v>
      </c>
      <c r="T48" s="5">
        <v>1.7999999999999999E-2</v>
      </c>
      <c r="U48" s="5">
        <v>2.4199999999999998E-3</v>
      </c>
      <c r="V48" s="5">
        <v>0.01</v>
      </c>
      <c r="W48" s="5">
        <v>3.0000000000000001E-3</v>
      </c>
      <c r="X48" s="5">
        <v>0.03</v>
      </c>
      <c r="Y48" s="5">
        <v>0.8</v>
      </c>
      <c r="Z48" s="5">
        <v>3.5</v>
      </c>
      <c r="AA48" s="5">
        <v>0.187</v>
      </c>
      <c r="AB48" s="5">
        <v>97</v>
      </c>
      <c r="AC48" s="5">
        <v>54.731920474436869</v>
      </c>
      <c r="AD48" s="5">
        <v>7.3584026415631785</v>
      </c>
      <c r="AE48" s="5">
        <v>7.4999999999999997E-3</v>
      </c>
      <c r="AF48" s="5">
        <v>30.406622485798263</v>
      </c>
      <c r="AG48" s="5">
        <v>9.1219867457394788</v>
      </c>
      <c r="AH48" s="5">
        <v>91.219867457394784</v>
      </c>
      <c r="AI48" s="5">
        <v>22.804966864348696</v>
      </c>
      <c r="AJ48" s="5">
        <v>0.56999999999999995</v>
      </c>
      <c r="AK48" s="5">
        <v>1.73</v>
      </c>
      <c r="AM48">
        <v>42.605454462833698</v>
      </c>
    </row>
    <row r="49" spans="1:39" x14ac:dyDescent="0.2">
      <c r="A49" s="5" t="s">
        <v>105</v>
      </c>
      <c r="B49" s="9">
        <v>6150</v>
      </c>
      <c r="C49" s="13">
        <v>47</v>
      </c>
      <c r="D49" s="5" t="s">
        <v>69</v>
      </c>
      <c r="E49" s="13">
        <v>542.5</v>
      </c>
      <c r="F49" s="13">
        <v>25497.5</v>
      </c>
      <c r="G49" s="12">
        <v>216728.75</v>
      </c>
      <c r="H49" s="9">
        <v>9915.3403125000004</v>
      </c>
      <c r="I49" s="9">
        <v>4497.5190430274997</v>
      </c>
      <c r="J49" s="12">
        <v>6</v>
      </c>
      <c r="K49" s="12">
        <v>14</v>
      </c>
      <c r="L49" s="12">
        <v>13</v>
      </c>
      <c r="M49" s="5">
        <v>70.525000000000006</v>
      </c>
      <c r="N49" s="12">
        <v>2</v>
      </c>
      <c r="O49" s="12">
        <v>4.5750000000000002</v>
      </c>
      <c r="P49" s="5">
        <v>0.73</v>
      </c>
      <c r="Q49" s="9">
        <v>0</v>
      </c>
      <c r="R49" s="5">
        <v>0</v>
      </c>
      <c r="S49" s="5">
        <v>584.67747559357497</v>
      </c>
      <c r="T49" s="5">
        <v>1.7999999999999999E-2</v>
      </c>
      <c r="U49" s="5">
        <v>2.4199999999999998E-3</v>
      </c>
      <c r="V49" s="5">
        <v>0.01</v>
      </c>
      <c r="W49" s="5">
        <v>3.0000000000000001E-3</v>
      </c>
      <c r="X49" s="5">
        <v>0.03</v>
      </c>
      <c r="Y49" s="5">
        <v>0.8</v>
      </c>
      <c r="Z49" s="5">
        <v>3.5</v>
      </c>
      <c r="AA49" s="5">
        <v>0.187</v>
      </c>
      <c r="AB49" s="5">
        <v>97</v>
      </c>
      <c r="AC49" s="5">
        <v>10.524194560684348</v>
      </c>
      <c r="AD49" s="5">
        <v>1.4149194909364513</v>
      </c>
      <c r="AE49" s="5">
        <v>7.4999999999999997E-3</v>
      </c>
      <c r="AF49" s="5">
        <v>5.8467747559357495</v>
      </c>
      <c r="AG49" s="5">
        <v>1.754032426780725</v>
      </c>
      <c r="AH49" s="5">
        <v>17.540324267807247</v>
      </c>
      <c r="AI49" s="5">
        <v>4.3850810669518117</v>
      </c>
      <c r="AJ49" s="5">
        <v>0.56999999999999995</v>
      </c>
      <c r="AK49" s="5">
        <v>1.73</v>
      </c>
      <c r="AM49">
        <v>8.1924421475885101</v>
      </c>
    </row>
    <row r="50" spans="1:39" x14ac:dyDescent="0.2">
      <c r="A50" s="5" t="s">
        <v>106</v>
      </c>
      <c r="B50" s="9">
        <v>6150</v>
      </c>
      <c r="C50" s="13">
        <v>47</v>
      </c>
      <c r="D50" s="5" t="s">
        <v>69</v>
      </c>
      <c r="E50" s="13">
        <v>1079</v>
      </c>
      <c r="F50" s="13">
        <v>50713</v>
      </c>
      <c r="G50" s="12">
        <v>431060.5</v>
      </c>
      <c r="H50" s="9">
        <v>19721.017875000001</v>
      </c>
      <c r="I50" s="9">
        <v>8945.2959399570009</v>
      </c>
      <c r="J50" s="12">
        <v>6</v>
      </c>
      <c r="K50" s="12">
        <v>14</v>
      </c>
      <c r="L50" s="12">
        <v>13</v>
      </c>
      <c r="M50" s="5">
        <v>140.27000000000001</v>
      </c>
      <c r="N50" s="12">
        <v>2</v>
      </c>
      <c r="O50" s="12">
        <v>4.5750000000000002</v>
      </c>
      <c r="P50" s="5">
        <v>0.73</v>
      </c>
      <c r="Q50" s="9">
        <v>0</v>
      </c>
      <c r="R50" s="5">
        <v>0</v>
      </c>
      <c r="S50" s="5">
        <v>1162.88847219441</v>
      </c>
      <c r="T50" s="5">
        <v>1.7999999999999999E-2</v>
      </c>
      <c r="U50" s="5">
        <v>2.4199999999999998E-3</v>
      </c>
      <c r="V50" s="5">
        <v>0.01</v>
      </c>
      <c r="W50" s="5">
        <v>3.0000000000000001E-3</v>
      </c>
      <c r="X50" s="5">
        <v>0.03</v>
      </c>
      <c r="Y50" s="5">
        <v>0.8</v>
      </c>
      <c r="Z50" s="5">
        <v>3.5</v>
      </c>
      <c r="AA50" s="5">
        <v>0.187</v>
      </c>
      <c r="AB50" s="5">
        <v>97</v>
      </c>
      <c r="AC50" s="5">
        <v>20.93199249949938</v>
      </c>
      <c r="AD50" s="5">
        <v>2.8141901027104721</v>
      </c>
      <c r="AE50" s="5">
        <v>7.4999999999999997E-3</v>
      </c>
      <c r="AF50" s="5">
        <v>11.6288847219441</v>
      </c>
      <c r="AG50" s="5">
        <v>3.4886654165832303</v>
      </c>
      <c r="AH50" s="5">
        <v>34.886654165832297</v>
      </c>
      <c r="AI50" s="5">
        <v>8.7216635414580743</v>
      </c>
      <c r="AJ50" s="5">
        <v>0.56999999999999995</v>
      </c>
      <c r="AK50" s="5">
        <v>1.73</v>
      </c>
      <c r="AM50">
        <v>16.294276640088484</v>
      </c>
    </row>
    <row r="51" spans="1:39" x14ac:dyDescent="0.2">
      <c r="A51" s="5" t="s">
        <v>107</v>
      </c>
      <c r="B51" s="9">
        <v>6150</v>
      </c>
      <c r="C51" s="13">
        <v>47</v>
      </c>
      <c r="D51" s="5" t="s">
        <v>69</v>
      </c>
      <c r="E51" s="13">
        <v>2790</v>
      </c>
      <c r="F51" s="13">
        <v>131130</v>
      </c>
      <c r="G51" s="12">
        <v>1114605</v>
      </c>
      <c r="H51" s="9">
        <v>50993.178749999999</v>
      </c>
      <c r="I51" s="9">
        <v>23130.09793557</v>
      </c>
      <c r="J51" s="12">
        <v>6</v>
      </c>
      <c r="K51" s="12">
        <v>14</v>
      </c>
      <c r="L51" s="12">
        <v>13</v>
      </c>
      <c r="M51" s="5">
        <v>362.7</v>
      </c>
      <c r="N51" s="12">
        <v>2</v>
      </c>
      <c r="O51" s="12">
        <v>4.5750000000000002</v>
      </c>
      <c r="P51" s="5">
        <v>0.73</v>
      </c>
      <c r="Q51" s="9">
        <v>0</v>
      </c>
      <c r="R51" s="5">
        <v>0</v>
      </c>
      <c r="S51" s="5">
        <v>3006.9127316241002</v>
      </c>
      <c r="T51" s="5">
        <v>1.7999999999999999E-2</v>
      </c>
      <c r="U51" s="5">
        <v>2.4199999999999998E-3</v>
      </c>
      <c r="V51" s="5">
        <v>0.01</v>
      </c>
      <c r="W51" s="5">
        <v>3.0000000000000001E-3</v>
      </c>
      <c r="X51" s="5">
        <v>0.03</v>
      </c>
      <c r="Y51" s="5">
        <v>0.8</v>
      </c>
      <c r="Z51" s="5">
        <v>3.5</v>
      </c>
      <c r="AA51" s="5">
        <v>0.187</v>
      </c>
      <c r="AB51" s="5">
        <v>97</v>
      </c>
      <c r="AC51" s="5">
        <v>54.1244291692338</v>
      </c>
      <c r="AD51" s="5">
        <v>7.2767288105303223</v>
      </c>
      <c r="AE51" s="5">
        <v>7.4999999999999997E-3</v>
      </c>
      <c r="AF51" s="5">
        <v>30.069127316241001</v>
      </c>
      <c r="AG51" s="5">
        <v>9.0207381948723011</v>
      </c>
      <c r="AH51" s="5">
        <v>90.207381948722997</v>
      </c>
      <c r="AI51" s="5">
        <v>22.551845487180749</v>
      </c>
      <c r="AJ51" s="5">
        <v>0.56999999999999995</v>
      </c>
      <c r="AK51" s="5">
        <v>1.73</v>
      </c>
      <c r="AM51">
        <v>42.132559616169502</v>
      </c>
    </row>
    <row r="52" spans="1:39" x14ac:dyDescent="0.2">
      <c r="A52" s="5" t="s">
        <v>108</v>
      </c>
      <c r="B52" s="9">
        <v>6150</v>
      </c>
      <c r="C52" s="13">
        <v>47</v>
      </c>
      <c r="D52" s="5" t="s">
        <v>69</v>
      </c>
      <c r="E52" s="13">
        <v>1858</v>
      </c>
      <c r="F52" s="13">
        <v>87326</v>
      </c>
      <c r="G52" s="12">
        <v>742271</v>
      </c>
      <c r="H52" s="9">
        <v>33958.898249999998</v>
      </c>
      <c r="I52" s="9">
        <v>15403.484575013999</v>
      </c>
      <c r="J52" s="12">
        <v>6</v>
      </c>
      <c r="K52" s="12">
        <v>14</v>
      </c>
      <c r="L52" s="12">
        <v>13</v>
      </c>
      <c r="M52" s="5">
        <v>241.54000000000002</v>
      </c>
      <c r="N52" s="12">
        <v>2</v>
      </c>
      <c r="O52" s="12">
        <v>4.5750000000000002</v>
      </c>
      <c r="P52" s="5">
        <v>0.73</v>
      </c>
      <c r="Q52" s="9">
        <v>0</v>
      </c>
      <c r="R52" s="5">
        <v>0</v>
      </c>
      <c r="S52" s="5">
        <v>2002.4529947518199</v>
      </c>
      <c r="T52" s="5">
        <v>1.7999999999999999E-2</v>
      </c>
      <c r="U52" s="5">
        <v>2.4199999999999998E-3</v>
      </c>
      <c r="V52" s="5">
        <v>0.01</v>
      </c>
      <c r="W52" s="5">
        <v>3.0000000000000001E-3</v>
      </c>
      <c r="X52" s="5">
        <v>0.03</v>
      </c>
      <c r="Y52" s="5">
        <v>0.8</v>
      </c>
      <c r="Z52" s="5">
        <v>3.5</v>
      </c>
      <c r="AA52" s="5">
        <v>0.187</v>
      </c>
      <c r="AB52" s="5">
        <v>97</v>
      </c>
      <c r="AC52" s="5">
        <v>36.044153905532752</v>
      </c>
      <c r="AD52" s="5">
        <v>4.8459362472994041</v>
      </c>
      <c r="AE52" s="5">
        <v>7.4999999999999997E-3</v>
      </c>
      <c r="AF52" s="5">
        <v>20.0245299475182</v>
      </c>
      <c r="AG52" s="5">
        <v>6.0073589842554602</v>
      </c>
      <c r="AH52" s="5">
        <v>60.073589842554597</v>
      </c>
      <c r="AI52" s="5">
        <v>15.018397460638649</v>
      </c>
      <c r="AJ52" s="5">
        <v>0.56999999999999995</v>
      </c>
      <c r="AK52" s="5">
        <v>1.73</v>
      </c>
      <c r="AM52">
        <v>28.058170525750146</v>
      </c>
    </row>
    <row r="53" spans="1:39" x14ac:dyDescent="0.2">
      <c r="A53" s="5" t="s">
        <v>109</v>
      </c>
      <c r="B53" s="9">
        <v>6150</v>
      </c>
      <c r="C53" s="13">
        <v>47</v>
      </c>
      <c r="D53" s="5" t="s">
        <v>69</v>
      </c>
      <c r="E53" s="13">
        <v>3224</v>
      </c>
      <c r="F53" s="13">
        <v>151528</v>
      </c>
      <c r="G53" s="12">
        <v>1287988</v>
      </c>
      <c r="H53" s="9">
        <v>58925.451000000001</v>
      </c>
      <c r="I53" s="9">
        <v>26728.113169992001</v>
      </c>
      <c r="J53" s="12">
        <v>6</v>
      </c>
      <c r="K53" s="12">
        <v>14</v>
      </c>
      <c r="L53" s="12">
        <v>13</v>
      </c>
      <c r="M53" s="5">
        <v>419.12</v>
      </c>
      <c r="N53" s="12">
        <v>2</v>
      </c>
      <c r="O53" s="12">
        <v>4.5750000000000002</v>
      </c>
      <c r="P53" s="5">
        <v>0.73</v>
      </c>
      <c r="Q53" s="9">
        <v>0</v>
      </c>
      <c r="R53" s="5">
        <v>0</v>
      </c>
      <c r="S53" s="5">
        <v>3474.6547120989603</v>
      </c>
      <c r="T53" s="5">
        <v>1.7999999999999999E-2</v>
      </c>
      <c r="U53" s="5">
        <v>2.4199999999999998E-3</v>
      </c>
      <c r="V53" s="5">
        <v>0.01</v>
      </c>
      <c r="W53" s="5">
        <v>3.0000000000000001E-3</v>
      </c>
      <c r="X53" s="5">
        <v>0.03</v>
      </c>
      <c r="Y53" s="5">
        <v>0.8</v>
      </c>
      <c r="Z53" s="5">
        <v>3.5</v>
      </c>
      <c r="AA53" s="5">
        <v>0.187</v>
      </c>
      <c r="AB53" s="5">
        <v>97</v>
      </c>
      <c r="AC53" s="5">
        <v>62.54378481778128</v>
      </c>
      <c r="AD53" s="5">
        <v>8.4086644032794826</v>
      </c>
      <c r="AE53" s="5">
        <v>7.4999999999999997E-3</v>
      </c>
      <c r="AF53" s="5">
        <v>34.746547120989604</v>
      </c>
      <c r="AG53" s="5">
        <v>10.423964136296881</v>
      </c>
      <c r="AH53" s="5">
        <v>104.23964136296881</v>
      </c>
      <c r="AI53" s="5">
        <v>26.059910340742203</v>
      </c>
      <c r="AJ53" s="5">
        <v>0.56999999999999995</v>
      </c>
      <c r="AK53" s="5">
        <v>1.73</v>
      </c>
      <c r="AM53">
        <v>48.686513334240303</v>
      </c>
    </row>
    <row r="54" spans="1:39" x14ac:dyDescent="0.2">
      <c r="A54" s="5" t="s">
        <v>110</v>
      </c>
      <c r="B54" s="9">
        <v>6150</v>
      </c>
      <c r="C54" s="13">
        <v>47</v>
      </c>
      <c r="D54" s="5" t="s">
        <v>69</v>
      </c>
      <c r="E54" s="13">
        <v>2732</v>
      </c>
      <c r="F54" s="13">
        <v>128404</v>
      </c>
      <c r="G54" s="12">
        <v>1091434</v>
      </c>
      <c r="H54" s="9">
        <v>49933.105499999998</v>
      </c>
      <c r="I54" s="9">
        <v>22649.257189955999</v>
      </c>
      <c r="J54" s="12">
        <v>6</v>
      </c>
      <c r="K54" s="12">
        <v>14</v>
      </c>
      <c r="L54" s="12">
        <v>13</v>
      </c>
      <c r="M54" s="5">
        <v>355.16</v>
      </c>
      <c r="N54" s="12">
        <v>2</v>
      </c>
      <c r="O54" s="12">
        <v>4.5750000000000002</v>
      </c>
      <c r="P54" s="5">
        <v>0.73</v>
      </c>
      <c r="Q54" s="9">
        <v>0</v>
      </c>
      <c r="R54" s="5">
        <v>0</v>
      </c>
      <c r="S54" s="5">
        <v>2944.4034346942803</v>
      </c>
      <c r="T54" s="5">
        <v>1.7999999999999999E-2</v>
      </c>
      <c r="U54" s="5">
        <v>2.4199999999999998E-3</v>
      </c>
      <c r="V54" s="5">
        <v>0.01</v>
      </c>
      <c r="W54" s="5">
        <v>3.0000000000000001E-3</v>
      </c>
      <c r="X54" s="5">
        <v>0.03</v>
      </c>
      <c r="Y54" s="5">
        <v>0.8</v>
      </c>
      <c r="Z54" s="5">
        <v>3.5</v>
      </c>
      <c r="AA54" s="5">
        <v>0.187</v>
      </c>
      <c r="AB54" s="5">
        <v>97</v>
      </c>
      <c r="AC54" s="5">
        <v>52.99926182449704</v>
      </c>
      <c r="AD54" s="5">
        <v>7.1254563119601579</v>
      </c>
      <c r="AE54" s="5">
        <v>7.4999999999999997E-3</v>
      </c>
      <c r="AF54" s="5">
        <v>29.444034346942804</v>
      </c>
      <c r="AG54" s="5">
        <v>8.8332103040828418</v>
      </c>
      <c r="AH54" s="5">
        <v>88.3321030408284</v>
      </c>
      <c r="AI54" s="5">
        <v>22.0830257602071</v>
      </c>
      <c r="AJ54" s="5">
        <v>0.56999999999999995</v>
      </c>
      <c r="AK54" s="5">
        <v>1.73</v>
      </c>
      <c r="AM54">
        <v>41.256685616980313</v>
      </c>
    </row>
    <row r="55" spans="1:39" x14ac:dyDescent="0.2">
      <c r="A55" s="5" t="s">
        <v>111</v>
      </c>
      <c r="B55" s="9">
        <v>4600</v>
      </c>
      <c r="C55" s="13">
        <v>61</v>
      </c>
      <c r="D55" s="5" t="s">
        <v>69</v>
      </c>
      <c r="E55" s="13">
        <v>2675</v>
      </c>
      <c r="F55" s="13">
        <v>163175</v>
      </c>
      <c r="G55" s="12">
        <v>1386987.5</v>
      </c>
      <c r="H55" s="9">
        <v>63454.678124999999</v>
      </c>
      <c r="I55" s="9">
        <v>28782.534360074998</v>
      </c>
      <c r="J55" s="12">
        <v>6</v>
      </c>
      <c r="K55" s="12">
        <v>14</v>
      </c>
      <c r="L55" s="12">
        <v>13</v>
      </c>
      <c r="M55" s="5">
        <v>347.75</v>
      </c>
      <c r="N55" s="12">
        <v>2</v>
      </c>
      <c r="O55" s="12">
        <v>4.5750000000000002</v>
      </c>
      <c r="P55" s="5">
        <v>0.73</v>
      </c>
      <c r="Q55" s="9">
        <v>0</v>
      </c>
      <c r="R55" s="5">
        <v>0</v>
      </c>
      <c r="S55" s="5">
        <v>3741.7294668097497</v>
      </c>
      <c r="T55" s="5">
        <v>1.7999999999999999E-2</v>
      </c>
      <c r="U55" s="5">
        <v>2.4199999999999998E-3</v>
      </c>
      <c r="V55" s="5">
        <v>0.01</v>
      </c>
      <c r="W55" s="5">
        <v>3.0000000000000001E-3</v>
      </c>
      <c r="X55" s="5">
        <v>0.03</v>
      </c>
      <c r="Y55" s="5">
        <v>0.8</v>
      </c>
      <c r="Z55" s="5">
        <v>3.5</v>
      </c>
      <c r="AA55" s="5">
        <v>0.187</v>
      </c>
      <c r="AB55" s="5">
        <v>97</v>
      </c>
      <c r="AC55" s="5">
        <v>67.351130402575492</v>
      </c>
      <c r="AD55" s="5">
        <v>9.0549853096795943</v>
      </c>
      <c r="AE55" s="5">
        <v>7.4999999999999997E-3</v>
      </c>
      <c r="AF55" s="5">
        <v>37.417294668097497</v>
      </c>
      <c r="AG55" s="5">
        <v>11.22518840042925</v>
      </c>
      <c r="AH55" s="5">
        <v>112.25188400429249</v>
      </c>
      <c r="AI55" s="5">
        <v>28.062971001073123</v>
      </c>
      <c r="AJ55" s="5">
        <v>0.56999999999999995</v>
      </c>
      <c r="AK55" s="5">
        <v>1.73</v>
      </c>
      <c r="AM55">
        <v>52.428738010893447</v>
      </c>
    </row>
    <row r="56" spans="1:39" x14ac:dyDescent="0.2">
      <c r="A56" s="5" t="s">
        <v>112</v>
      </c>
      <c r="B56" s="9">
        <v>4600</v>
      </c>
      <c r="C56" s="13">
        <v>61</v>
      </c>
      <c r="D56" s="5" t="s">
        <v>69</v>
      </c>
      <c r="E56" s="13">
        <v>1338</v>
      </c>
      <c r="F56" s="13">
        <v>81618</v>
      </c>
      <c r="G56" s="12">
        <v>693753</v>
      </c>
      <c r="H56" s="9">
        <v>31739.19975</v>
      </c>
      <c r="I56" s="9">
        <v>14396.647093002</v>
      </c>
      <c r="J56" s="12">
        <v>6</v>
      </c>
      <c r="K56" s="12">
        <v>14</v>
      </c>
      <c r="L56" s="12">
        <v>13</v>
      </c>
      <c r="M56" s="5">
        <v>173.94</v>
      </c>
      <c r="N56" s="12">
        <v>2</v>
      </c>
      <c r="O56" s="12">
        <v>4.5750000000000002</v>
      </c>
      <c r="P56" s="5">
        <v>0.73</v>
      </c>
      <c r="Q56" s="9">
        <v>0</v>
      </c>
      <c r="R56" s="5">
        <v>0</v>
      </c>
      <c r="S56" s="5">
        <v>1871.5641220902598</v>
      </c>
      <c r="T56" s="5">
        <v>1.7999999999999999E-2</v>
      </c>
      <c r="U56" s="5">
        <v>2.4199999999999998E-3</v>
      </c>
      <c r="V56" s="5">
        <v>0.01</v>
      </c>
      <c r="W56" s="5">
        <v>3.0000000000000001E-3</v>
      </c>
      <c r="X56" s="5">
        <v>0.03</v>
      </c>
      <c r="Y56" s="5">
        <v>0.8</v>
      </c>
      <c r="Z56" s="5">
        <v>3.5</v>
      </c>
      <c r="AA56" s="5">
        <v>0.187</v>
      </c>
      <c r="AB56" s="5">
        <v>97</v>
      </c>
      <c r="AC56" s="5">
        <v>33.688154197624677</v>
      </c>
      <c r="AD56" s="5">
        <v>4.5291851754584282</v>
      </c>
      <c r="AE56" s="5">
        <v>7.4999999999999997E-3</v>
      </c>
      <c r="AF56" s="5">
        <v>18.715641220902597</v>
      </c>
      <c r="AG56" s="5">
        <v>5.6146923662707797</v>
      </c>
      <c r="AH56" s="5">
        <v>56.146923662707792</v>
      </c>
      <c r="AI56" s="5">
        <v>14.036730915676948</v>
      </c>
      <c r="AJ56" s="5">
        <v>0.56999999999999995</v>
      </c>
      <c r="AK56" s="5">
        <v>1.73</v>
      </c>
      <c r="AM56">
        <v>26.224168769560897</v>
      </c>
    </row>
    <row r="57" spans="1:39" x14ac:dyDescent="0.2">
      <c r="A57" s="5" t="s">
        <v>113</v>
      </c>
      <c r="B57" s="9">
        <v>9400</v>
      </c>
      <c r="C57" s="13">
        <v>42</v>
      </c>
      <c r="D57" s="5" t="s">
        <v>69</v>
      </c>
      <c r="E57" s="13">
        <v>3157</v>
      </c>
      <c r="F57" s="13">
        <v>132594</v>
      </c>
      <c r="G57" s="12">
        <v>1127049</v>
      </c>
      <c r="H57" s="9">
        <v>51562.491750000001</v>
      </c>
      <c r="I57" s="9">
        <v>23388.333757865999</v>
      </c>
      <c r="J57" s="12">
        <v>6</v>
      </c>
      <c r="K57" s="12">
        <v>14</v>
      </c>
      <c r="L57" s="12">
        <v>13</v>
      </c>
      <c r="M57" s="5">
        <v>410.41</v>
      </c>
      <c r="N57" s="12">
        <v>2</v>
      </c>
      <c r="O57" s="12">
        <v>4.5750000000000002</v>
      </c>
      <c r="P57" s="5">
        <v>0.73</v>
      </c>
      <c r="Q57" s="9">
        <v>0</v>
      </c>
      <c r="R57" s="5">
        <v>0</v>
      </c>
      <c r="S57" s="5">
        <v>3040.4833885225798</v>
      </c>
      <c r="T57" s="5">
        <v>1.7999999999999999E-2</v>
      </c>
      <c r="U57" s="5">
        <v>2.4199999999999998E-3</v>
      </c>
      <c r="V57" s="5">
        <v>0.01</v>
      </c>
      <c r="W57" s="5">
        <v>3.0000000000000001E-3</v>
      </c>
      <c r="X57" s="5">
        <v>0.03</v>
      </c>
      <c r="Y57" s="5">
        <v>0.8</v>
      </c>
      <c r="Z57" s="5">
        <v>3.5</v>
      </c>
      <c r="AA57" s="5">
        <v>0.187</v>
      </c>
      <c r="AB57" s="5">
        <v>97</v>
      </c>
      <c r="AC57" s="5">
        <v>54.728700993406434</v>
      </c>
      <c r="AD57" s="5">
        <v>7.3579698002246428</v>
      </c>
      <c r="AE57" s="5">
        <v>7.4999999999999997E-3</v>
      </c>
      <c r="AF57" s="5">
        <v>30.404833885225798</v>
      </c>
      <c r="AG57" s="5">
        <v>9.1214501655677402</v>
      </c>
      <c r="AH57" s="5">
        <v>91.214501655677395</v>
      </c>
      <c r="AI57" s="5">
        <v>22.803625413919349</v>
      </c>
      <c r="AJ57" s="5">
        <v>0.56999999999999995</v>
      </c>
      <c r="AK57" s="5">
        <v>1.73</v>
      </c>
      <c r="AM57">
        <v>42.602948293650407</v>
      </c>
    </row>
    <row r="58" spans="1:39" x14ac:dyDescent="0.2">
      <c r="A58" s="5" t="s">
        <v>114</v>
      </c>
      <c r="B58" s="9">
        <v>9200</v>
      </c>
      <c r="C58" s="13">
        <v>12</v>
      </c>
      <c r="D58" s="5" t="s">
        <v>69</v>
      </c>
      <c r="E58" s="13">
        <v>1700</v>
      </c>
      <c r="F58" s="13">
        <v>20400</v>
      </c>
      <c r="G58" s="12">
        <v>173400</v>
      </c>
      <c r="H58" s="9">
        <v>7933.05</v>
      </c>
      <c r="I58" s="9">
        <v>3598.3680156</v>
      </c>
      <c r="J58" s="12">
        <v>6</v>
      </c>
      <c r="K58" s="12">
        <v>14</v>
      </c>
      <c r="L58" s="12">
        <v>13</v>
      </c>
      <c r="M58" s="5">
        <v>221</v>
      </c>
      <c r="N58" s="12">
        <v>2</v>
      </c>
      <c r="O58" s="12">
        <v>4.5750000000000002</v>
      </c>
      <c r="P58" s="5">
        <v>0.73</v>
      </c>
      <c r="Q58" s="9">
        <v>0</v>
      </c>
      <c r="R58" s="5">
        <v>0</v>
      </c>
      <c r="S58" s="5">
        <v>467.787842028</v>
      </c>
      <c r="T58" s="5">
        <v>1.7999999999999999E-2</v>
      </c>
      <c r="U58" s="5">
        <v>2.4199999999999998E-3</v>
      </c>
      <c r="V58" s="5">
        <v>0.01</v>
      </c>
      <c r="W58" s="5">
        <v>3.0000000000000001E-3</v>
      </c>
      <c r="X58" s="5">
        <v>0.03</v>
      </c>
      <c r="Y58" s="5">
        <v>0.8</v>
      </c>
      <c r="Z58" s="5">
        <v>3.5</v>
      </c>
      <c r="AA58" s="5">
        <v>0.187</v>
      </c>
      <c r="AB58" s="5">
        <v>97</v>
      </c>
      <c r="AC58" s="5">
        <v>8.4201811565039986</v>
      </c>
      <c r="AD58" s="5">
        <v>1.13204657770776</v>
      </c>
      <c r="AE58" s="5">
        <v>7.4999999999999997E-3</v>
      </c>
      <c r="AF58" s="5">
        <v>4.6778784202799999</v>
      </c>
      <c r="AG58" s="5">
        <v>1.4033635260840001</v>
      </c>
      <c r="AH58" s="5">
        <v>14.033635260839999</v>
      </c>
      <c r="AI58" s="5">
        <v>3.5084088152099997</v>
      </c>
      <c r="AJ58" s="5">
        <v>0.56999999999999995</v>
      </c>
      <c r="AK58" s="5">
        <v>1.73</v>
      </c>
      <c r="AM58">
        <v>6.5545963255537067</v>
      </c>
    </row>
    <row r="59" spans="1:39" x14ac:dyDescent="0.2">
      <c r="A59" s="5" t="s">
        <v>114</v>
      </c>
      <c r="B59" s="9">
        <v>9400</v>
      </c>
      <c r="C59" s="13">
        <v>42</v>
      </c>
      <c r="D59" s="5" t="s">
        <v>69</v>
      </c>
      <c r="E59" s="13">
        <v>2957</v>
      </c>
      <c r="F59" s="13">
        <v>124194</v>
      </c>
      <c r="G59" s="12">
        <v>1055649</v>
      </c>
      <c r="H59" s="9">
        <v>48295.941749999998</v>
      </c>
      <c r="I59" s="9">
        <v>21906.652810265998</v>
      </c>
      <c r="J59" s="12">
        <v>6</v>
      </c>
      <c r="K59" s="12">
        <v>14</v>
      </c>
      <c r="L59" s="12">
        <v>13</v>
      </c>
      <c r="M59" s="5">
        <v>384.41</v>
      </c>
      <c r="N59" s="12">
        <v>2</v>
      </c>
      <c r="O59" s="12">
        <v>4.5750000000000002</v>
      </c>
      <c r="P59" s="5">
        <v>0.73</v>
      </c>
      <c r="Q59" s="9">
        <v>0</v>
      </c>
      <c r="R59" s="5">
        <v>0</v>
      </c>
      <c r="S59" s="5">
        <v>2847.8648653345799</v>
      </c>
      <c r="T59" s="5">
        <v>1.7999999999999999E-2</v>
      </c>
      <c r="U59" s="5">
        <v>2.4199999999999998E-3</v>
      </c>
      <c r="V59" s="5">
        <v>0.01</v>
      </c>
      <c r="W59" s="5">
        <v>3.0000000000000001E-3</v>
      </c>
      <c r="X59" s="5">
        <v>0.03</v>
      </c>
      <c r="Y59" s="5">
        <v>0.8</v>
      </c>
      <c r="Z59" s="5">
        <v>3.5</v>
      </c>
      <c r="AA59" s="5">
        <v>0.187</v>
      </c>
      <c r="AB59" s="5">
        <v>97</v>
      </c>
      <c r="AC59" s="5">
        <v>51.261567576022436</v>
      </c>
      <c r="AD59" s="5">
        <v>6.8918329741096827</v>
      </c>
      <c r="AE59" s="5">
        <v>7.4999999999999997E-3</v>
      </c>
      <c r="AF59" s="5">
        <v>28.4786486533458</v>
      </c>
      <c r="AG59" s="5">
        <v>8.5435945960037394</v>
      </c>
      <c r="AH59" s="5">
        <v>85.435945960037401</v>
      </c>
      <c r="AI59" s="5">
        <v>21.35898649000935</v>
      </c>
      <c r="AJ59" s="5">
        <v>0.56999999999999995</v>
      </c>
      <c r="AK59" s="5">
        <v>1.73</v>
      </c>
      <c r="AM59">
        <v>39.903996865481233</v>
      </c>
    </row>
    <row r="60" spans="1:39" x14ac:dyDescent="0.2">
      <c r="A60" s="5" t="s">
        <v>115</v>
      </c>
      <c r="B60" s="9">
        <v>4600</v>
      </c>
      <c r="C60" s="13">
        <v>61</v>
      </c>
      <c r="D60" s="5" t="s">
        <v>69</v>
      </c>
      <c r="E60" s="13">
        <v>752</v>
      </c>
      <c r="F60" s="13">
        <v>45872</v>
      </c>
      <c r="G60" s="12">
        <v>389912</v>
      </c>
      <c r="H60" s="9">
        <v>17838.473999999998</v>
      </c>
      <c r="I60" s="9">
        <v>8091.3890986079996</v>
      </c>
      <c r="J60" s="12">
        <v>6</v>
      </c>
      <c r="K60" s="12">
        <v>14</v>
      </c>
      <c r="L60" s="12">
        <v>13</v>
      </c>
      <c r="M60" s="5">
        <v>97.76</v>
      </c>
      <c r="N60" s="12">
        <v>2</v>
      </c>
      <c r="O60" s="12">
        <v>4.5750000000000002</v>
      </c>
      <c r="P60" s="5">
        <v>0.73</v>
      </c>
      <c r="Q60" s="9">
        <v>0</v>
      </c>
      <c r="R60" s="5">
        <v>0</v>
      </c>
      <c r="S60" s="5">
        <v>1051.88058281904</v>
      </c>
      <c r="T60" s="5">
        <v>1.7999999999999999E-2</v>
      </c>
      <c r="U60" s="5">
        <v>2.4199999999999998E-3</v>
      </c>
      <c r="V60" s="5">
        <v>0.01</v>
      </c>
      <c r="W60" s="5">
        <v>3.0000000000000001E-3</v>
      </c>
      <c r="X60" s="5">
        <v>0.03</v>
      </c>
      <c r="Y60" s="5">
        <v>0.8</v>
      </c>
      <c r="Z60" s="5">
        <v>3.5</v>
      </c>
      <c r="AA60" s="5">
        <v>0.187</v>
      </c>
      <c r="AB60" s="5">
        <v>97</v>
      </c>
      <c r="AC60" s="5">
        <v>18.933850490742717</v>
      </c>
      <c r="AD60" s="5">
        <v>2.5455510104220767</v>
      </c>
      <c r="AE60" s="5">
        <v>7.4999999999999997E-3</v>
      </c>
      <c r="AF60" s="5">
        <v>10.5188058281904</v>
      </c>
      <c r="AG60" s="5">
        <v>3.15564174845712</v>
      </c>
      <c r="AH60" s="5">
        <v>31.556417484571199</v>
      </c>
      <c r="AI60" s="5">
        <v>7.8891043711427997</v>
      </c>
      <c r="AJ60" s="5">
        <v>0.56999999999999995</v>
      </c>
      <c r="AK60" s="5">
        <v>1.73</v>
      </c>
      <c r="AM60">
        <v>14.738845227735279</v>
      </c>
    </row>
    <row r="61" spans="1:39" x14ac:dyDescent="0.2">
      <c r="A61" s="5" t="s">
        <v>115</v>
      </c>
      <c r="B61" s="9">
        <v>9200</v>
      </c>
      <c r="C61" s="13">
        <v>12</v>
      </c>
      <c r="D61" s="5" t="s">
        <v>69</v>
      </c>
      <c r="E61" s="13">
        <v>1700</v>
      </c>
      <c r="F61" s="13">
        <v>20400</v>
      </c>
      <c r="G61" s="12">
        <v>173400</v>
      </c>
      <c r="H61" s="9">
        <v>7933.05</v>
      </c>
      <c r="I61" s="9">
        <v>3598.3680156</v>
      </c>
      <c r="J61" s="12">
        <v>6</v>
      </c>
      <c r="K61" s="12">
        <v>14</v>
      </c>
      <c r="L61" s="12">
        <v>13</v>
      </c>
      <c r="M61" s="5">
        <v>221</v>
      </c>
      <c r="N61" s="12">
        <v>2</v>
      </c>
      <c r="O61" s="12">
        <v>4.5750000000000002</v>
      </c>
      <c r="P61" s="5">
        <v>0.73</v>
      </c>
      <c r="Q61" s="9">
        <v>0</v>
      </c>
      <c r="R61" s="5">
        <v>0</v>
      </c>
      <c r="S61" s="5">
        <v>467.787842028</v>
      </c>
      <c r="T61" s="5">
        <v>1.7999999999999999E-2</v>
      </c>
      <c r="U61" s="5">
        <v>2.4199999999999998E-3</v>
      </c>
      <c r="V61" s="5">
        <v>0.01</v>
      </c>
      <c r="W61" s="5">
        <v>3.0000000000000001E-3</v>
      </c>
      <c r="X61" s="5">
        <v>0.03</v>
      </c>
      <c r="Y61" s="5">
        <v>0.8</v>
      </c>
      <c r="Z61" s="5">
        <v>3.5</v>
      </c>
      <c r="AA61" s="5">
        <v>0.187</v>
      </c>
      <c r="AB61" s="5">
        <v>97</v>
      </c>
      <c r="AC61" s="5">
        <v>8.4201811565039986</v>
      </c>
      <c r="AD61" s="5">
        <v>1.13204657770776</v>
      </c>
      <c r="AE61" s="5">
        <v>7.4999999999999997E-3</v>
      </c>
      <c r="AF61" s="5">
        <v>4.6778784202799999</v>
      </c>
      <c r="AG61" s="5">
        <v>1.4033635260840001</v>
      </c>
      <c r="AH61" s="5">
        <v>14.033635260839999</v>
      </c>
      <c r="AI61" s="5">
        <v>3.5084088152099997</v>
      </c>
      <c r="AJ61" s="5">
        <v>0.56999999999999995</v>
      </c>
      <c r="AK61" s="5">
        <v>1.73</v>
      </c>
      <c r="AM61">
        <v>6.5545963255537067</v>
      </c>
    </row>
    <row r="62" spans="1:39" x14ac:dyDescent="0.2">
      <c r="A62" s="5" t="s">
        <v>116</v>
      </c>
      <c r="B62" s="9">
        <v>6500</v>
      </c>
      <c r="C62" s="13">
        <v>19.8</v>
      </c>
      <c r="D62" s="5" t="s">
        <v>69</v>
      </c>
      <c r="E62" s="13">
        <v>3091</v>
      </c>
      <c r="F62" s="13">
        <v>61201.8</v>
      </c>
      <c r="G62" s="12">
        <v>520215.30000000005</v>
      </c>
      <c r="H62" s="9">
        <v>23799.849975000001</v>
      </c>
      <c r="I62" s="9">
        <v>10795.421549860201</v>
      </c>
      <c r="J62" s="12">
        <v>6</v>
      </c>
      <c r="K62" s="12">
        <v>14</v>
      </c>
      <c r="L62" s="12">
        <v>13</v>
      </c>
      <c r="M62" s="5">
        <v>401.83000000000004</v>
      </c>
      <c r="N62" s="12">
        <v>2</v>
      </c>
      <c r="O62" s="12">
        <v>4.5750000000000002</v>
      </c>
      <c r="P62" s="5">
        <v>0.73</v>
      </c>
      <c r="Q62" s="9">
        <v>0</v>
      </c>
      <c r="R62" s="5">
        <v>0</v>
      </c>
      <c r="S62" s="5">
        <v>1403.4048014818261</v>
      </c>
      <c r="T62" s="5">
        <v>1.7999999999999999E-2</v>
      </c>
      <c r="U62" s="5">
        <v>2.4199999999999998E-3</v>
      </c>
      <c r="V62" s="5">
        <v>0.01</v>
      </c>
      <c r="W62" s="5">
        <v>3.0000000000000001E-3</v>
      </c>
      <c r="X62" s="5">
        <v>0.03</v>
      </c>
      <c r="Y62" s="5">
        <v>0.8</v>
      </c>
      <c r="Z62" s="5">
        <v>3.5</v>
      </c>
      <c r="AA62" s="5">
        <v>0.187</v>
      </c>
      <c r="AB62" s="5">
        <v>97</v>
      </c>
      <c r="AC62" s="5">
        <v>25.261286426672868</v>
      </c>
      <c r="AD62" s="5">
        <v>3.3962396195860189</v>
      </c>
      <c r="AE62" s="5">
        <v>7.4999999999999997E-3</v>
      </c>
      <c r="AF62" s="5">
        <v>14.034048014818261</v>
      </c>
      <c r="AG62" s="5">
        <v>4.2102144044454786</v>
      </c>
      <c r="AH62" s="5">
        <v>42.102144044454782</v>
      </c>
      <c r="AI62" s="5">
        <v>10.525536011113696</v>
      </c>
      <c r="AJ62" s="5">
        <v>0.56999999999999995</v>
      </c>
      <c r="AK62" s="5">
        <v>1.73</v>
      </c>
      <c r="AM62">
        <v>19.66436732339573</v>
      </c>
    </row>
    <row r="63" spans="1:39" x14ac:dyDescent="0.2">
      <c r="A63" s="5" t="s">
        <v>117</v>
      </c>
      <c r="B63" s="9">
        <v>4600</v>
      </c>
      <c r="C63" s="13">
        <v>61</v>
      </c>
      <c r="D63" s="5" t="s">
        <v>69</v>
      </c>
      <c r="E63" s="13">
        <v>2174</v>
      </c>
      <c r="F63" s="13">
        <v>132614</v>
      </c>
      <c r="G63" s="12">
        <v>1127219</v>
      </c>
      <c r="H63" s="9">
        <v>51570.269249999998</v>
      </c>
      <c r="I63" s="9">
        <v>23391.861569646</v>
      </c>
      <c r="J63" s="12">
        <v>6</v>
      </c>
      <c r="K63" s="12">
        <v>14</v>
      </c>
      <c r="L63" s="12">
        <v>13</v>
      </c>
      <c r="M63" s="5">
        <v>282.62</v>
      </c>
      <c r="N63" s="12">
        <v>2</v>
      </c>
      <c r="O63" s="12">
        <v>4.5750000000000002</v>
      </c>
      <c r="P63" s="5">
        <v>0.73</v>
      </c>
      <c r="Q63" s="9">
        <v>0</v>
      </c>
      <c r="R63" s="5">
        <v>0</v>
      </c>
      <c r="S63" s="5">
        <v>3040.9420040539799</v>
      </c>
      <c r="T63" s="5">
        <v>1.7999999999999999E-2</v>
      </c>
      <c r="U63" s="5">
        <v>2.4199999999999998E-3</v>
      </c>
      <c r="V63" s="5">
        <v>0.01</v>
      </c>
      <c r="W63" s="5">
        <v>3.0000000000000001E-3</v>
      </c>
      <c r="X63" s="5">
        <v>0.03</v>
      </c>
      <c r="Y63" s="5">
        <v>0.8</v>
      </c>
      <c r="Z63" s="5">
        <v>3.5</v>
      </c>
      <c r="AA63" s="5">
        <v>0.187</v>
      </c>
      <c r="AB63" s="5">
        <v>97</v>
      </c>
      <c r="AC63" s="5">
        <v>54.736956072971637</v>
      </c>
      <c r="AD63" s="5">
        <v>7.3590796498106306</v>
      </c>
      <c r="AE63" s="5">
        <v>7.4999999999999997E-3</v>
      </c>
      <c r="AF63" s="5">
        <v>30.4094200405398</v>
      </c>
      <c r="AG63" s="5">
        <v>9.1228260121619407</v>
      </c>
      <c r="AH63" s="5">
        <v>91.2282601216194</v>
      </c>
      <c r="AI63" s="5">
        <v>22.80706503040485</v>
      </c>
      <c r="AJ63" s="5">
        <v>0.56999999999999995</v>
      </c>
      <c r="AK63" s="5">
        <v>1.73</v>
      </c>
      <c r="AM63">
        <v>42.609374368479386</v>
      </c>
    </row>
    <row r="64" spans="1:39" x14ac:dyDescent="0.2">
      <c r="A64" s="5" t="s">
        <v>117</v>
      </c>
      <c r="B64" s="9">
        <v>6500</v>
      </c>
      <c r="C64" s="13">
        <v>19.8</v>
      </c>
      <c r="D64" s="5" t="s">
        <v>69</v>
      </c>
      <c r="E64" s="13">
        <v>1030</v>
      </c>
      <c r="F64" s="13">
        <v>20394</v>
      </c>
      <c r="G64" s="12">
        <v>173349</v>
      </c>
      <c r="H64" s="9">
        <v>7930.7167499999996</v>
      </c>
      <c r="I64" s="9">
        <v>3597.3096720659996</v>
      </c>
      <c r="J64" s="12">
        <v>6</v>
      </c>
      <c r="K64" s="12">
        <v>14</v>
      </c>
      <c r="L64" s="12">
        <v>13</v>
      </c>
      <c r="M64" s="5">
        <v>133.9</v>
      </c>
      <c r="N64" s="12">
        <v>2</v>
      </c>
      <c r="O64" s="12">
        <v>4.5750000000000002</v>
      </c>
      <c r="P64" s="5">
        <v>0.73</v>
      </c>
      <c r="Q64" s="9">
        <v>0</v>
      </c>
      <c r="R64" s="5">
        <v>0</v>
      </c>
      <c r="S64" s="5">
        <v>467.6502573685799</v>
      </c>
      <c r="T64" s="5">
        <v>1.7999999999999999E-2</v>
      </c>
      <c r="U64" s="5">
        <v>2.4199999999999998E-3</v>
      </c>
      <c r="V64" s="5">
        <v>0.01</v>
      </c>
      <c r="W64" s="5">
        <v>3.0000000000000001E-3</v>
      </c>
      <c r="X64" s="5">
        <v>0.03</v>
      </c>
      <c r="Y64" s="5">
        <v>0.8</v>
      </c>
      <c r="Z64" s="5">
        <v>3.5</v>
      </c>
      <c r="AA64" s="5">
        <v>0.187</v>
      </c>
      <c r="AB64" s="5">
        <v>97</v>
      </c>
      <c r="AC64" s="5">
        <v>8.4177046326344378</v>
      </c>
      <c r="AD64" s="5">
        <v>1.1317136228319633</v>
      </c>
      <c r="AE64" s="5">
        <v>7.4999999999999997E-3</v>
      </c>
      <c r="AF64" s="5">
        <v>4.6765025736857995</v>
      </c>
      <c r="AG64" s="5">
        <v>1.4029507721057397</v>
      </c>
      <c r="AH64" s="5">
        <v>14.029507721057396</v>
      </c>
      <c r="AI64" s="5">
        <v>3.5073769302643489</v>
      </c>
      <c r="AJ64" s="5">
        <v>0.56999999999999995</v>
      </c>
      <c r="AK64" s="5">
        <v>1.73</v>
      </c>
      <c r="AM64">
        <v>6.5526685031050134</v>
      </c>
    </row>
    <row r="65" spans="1:39" x14ac:dyDescent="0.2">
      <c r="A65" s="5" t="s">
        <v>117</v>
      </c>
      <c r="B65" s="9">
        <v>8300</v>
      </c>
      <c r="C65" s="13">
        <v>10.4</v>
      </c>
      <c r="D65" s="5" t="s">
        <v>69</v>
      </c>
      <c r="E65" s="13">
        <v>11769</v>
      </c>
      <c r="F65" s="13">
        <v>122397.6</v>
      </c>
      <c r="G65" s="12">
        <v>1040379.6000000001</v>
      </c>
      <c r="H65" s="9">
        <v>47597.366700000006</v>
      </c>
      <c r="I65" s="9">
        <v>21589.784756186404</v>
      </c>
      <c r="J65" s="12">
        <v>6</v>
      </c>
      <c r="K65" s="12">
        <v>14</v>
      </c>
      <c r="L65" s="12">
        <v>13</v>
      </c>
      <c r="M65" s="5">
        <v>1529.97</v>
      </c>
      <c r="N65" s="12">
        <v>2</v>
      </c>
      <c r="O65" s="12">
        <v>4.5750000000000002</v>
      </c>
      <c r="P65" s="5">
        <v>0.73</v>
      </c>
      <c r="Q65" s="9">
        <v>0</v>
      </c>
      <c r="R65" s="5">
        <v>0</v>
      </c>
      <c r="S65" s="5">
        <v>2806.6720183042326</v>
      </c>
      <c r="T65" s="5">
        <v>1.7999999999999999E-2</v>
      </c>
      <c r="U65" s="5">
        <v>2.4199999999999998E-3</v>
      </c>
      <c r="V65" s="5">
        <v>0.01</v>
      </c>
      <c r="W65" s="5">
        <v>3.0000000000000001E-3</v>
      </c>
      <c r="X65" s="5">
        <v>0.03</v>
      </c>
      <c r="Y65" s="5">
        <v>0.8</v>
      </c>
      <c r="Z65" s="5">
        <v>3.5</v>
      </c>
      <c r="AA65" s="5">
        <v>0.187</v>
      </c>
      <c r="AB65" s="5">
        <v>97</v>
      </c>
      <c r="AC65" s="5">
        <v>50.520096329476182</v>
      </c>
      <c r="AD65" s="5">
        <v>6.7921462842962423</v>
      </c>
      <c r="AE65" s="5">
        <v>7.4999999999999997E-3</v>
      </c>
      <c r="AF65" s="5">
        <v>28.066720183042325</v>
      </c>
      <c r="AG65" s="5">
        <v>8.420016054912697</v>
      </c>
      <c r="AH65" s="5">
        <v>84.200160549126977</v>
      </c>
      <c r="AI65" s="5">
        <v>21.050040137281744</v>
      </c>
      <c r="AJ65" s="5">
        <v>0.56999999999999995</v>
      </c>
      <c r="AK65" s="5">
        <v>1.73</v>
      </c>
      <c r="AM65">
        <v>39.326806824342782</v>
      </c>
    </row>
    <row r="66" spans="1:39" x14ac:dyDescent="0.2">
      <c r="A66" s="5" t="s">
        <v>118</v>
      </c>
      <c r="B66" s="9">
        <v>4600</v>
      </c>
      <c r="C66" s="13">
        <v>61</v>
      </c>
      <c r="D66" s="5" t="s">
        <v>69</v>
      </c>
      <c r="E66" s="13">
        <v>5331</v>
      </c>
      <c r="F66" s="13">
        <v>325191</v>
      </c>
      <c r="G66" s="12">
        <v>2764123.5</v>
      </c>
      <c r="H66" s="9">
        <v>126458.650125</v>
      </c>
      <c r="I66" s="9">
        <v>57360.632027498999</v>
      </c>
      <c r="J66" s="12">
        <v>6</v>
      </c>
      <c r="K66" s="12">
        <v>14</v>
      </c>
      <c r="L66" s="12">
        <v>13</v>
      </c>
      <c r="M66" s="5">
        <v>693.03</v>
      </c>
      <c r="N66" s="12">
        <v>2</v>
      </c>
      <c r="O66" s="12">
        <v>4.5750000000000002</v>
      </c>
      <c r="P66" s="5">
        <v>0.73</v>
      </c>
      <c r="Q66" s="9">
        <v>0</v>
      </c>
      <c r="R66" s="5">
        <v>0</v>
      </c>
      <c r="S66" s="5">
        <v>7456.88216357487</v>
      </c>
      <c r="T66" s="5">
        <v>1.7999999999999999E-2</v>
      </c>
      <c r="U66" s="5">
        <v>2.4199999999999998E-3</v>
      </c>
      <c r="V66" s="5">
        <v>0.01</v>
      </c>
      <c r="W66" s="5">
        <v>3.0000000000000001E-3</v>
      </c>
      <c r="X66" s="5">
        <v>0.03</v>
      </c>
      <c r="Y66" s="5">
        <v>0.8</v>
      </c>
      <c r="Z66" s="5">
        <v>3.5</v>
      </c>
      <c r="AA66" s="5">
        <v>0.187</v>
      </c>
      <c r="AB66" s="5">
        <v>97</v>
      </c>
      <c r="AC66" s="5">
        <v>134.22387894434766</v>
      </c>
      <c r="AD66" s="5">
        <v>18.045654835851185</v>
      </c>
      <c r="AE66" s="5">
        <v>7.4999999999999997E-3</v>
      </c>
      <c r="AF66" s="5">
        <v>74.568821635748705</v>
      </c>
      <c r="AG66" s="5">
        <v>22.37064649072461</v>
      </c>
      <c r="AH66" s="5">
        <v>223.7064649072461</v>
      </c>
      <c r="AI66" s="5">
        <v>55.926616226811525</v>
      </c>
      <c r="AJ66" s="5">
        <v>0.56999999999999995</v>
      </c>
      <c r="AK66" s="5">
        <v>1.73</v>
      </c>
      <c r="AM66">
        <v>104.48508498544783</v>
      </c>
    </row>
    <row r="67" spans="1:39" x14ac:dyDescent="0.2">
      <c r="A67" s="5" t="s">
        <v>119</v>
      </c>
      <c r="B67" s="9">
        <v>4600</v>
      </c>
      <c r="C67" s="13">
        <v>61</v>
      </c>
      <c r="D67" s="5" t="s">
        <v>69</v>
      </c>
      <c r="E67" s="13">
        <v>836</v>
      </c>
      <c r="F67" s="13">
        <v>50996</v>
      </c>
      <c r="G67" s="12">
        <v>433466</v>
      </c>
      <c r="H67" s="9">
        <v>19831.069499999998</v>
      </c>
      <c r="I67" s="9">
        <v>8995.2144766439997</v>
      </c>
      <c r="J67" s="12">
        <v>6</v>
      </c>
      <c r="K67" s="12">
        <v>14</v>
      </c>
      <c r="L67" s="12">
        <v>13</v>
      </c>
      <c r="M67" s="5">
        <v>108.68</v>
      </c>
      <c r="N67" s="12">
        <v>2</v>
      </c>
      <c r="O67" s="12">
        <v>4.5750000000000002</v>
      </c>
      <c r="P67" s="5">
        <v>0.73</v>
      </c>
      <c r="Q67" s="9">
        <v>0</v>
      </c>
      <c r="R67" s="5">
        <v>0</v>
      </c>
      <c r="S67" s="5">
        <v>1169.37788196372</v>
      </c>
      <c r="T67" s="5">
        <v>1.7999999999999999E-2</v>
      </c>
      <c r="U67" s="5">
        <v>2.4199999999999998E-3</v>
      </c>
      <c r="V67" s="5">
        <v>0.01</v>
      </c>
      <c r="W67" s="5">
        <v>3.0000000000000001E-3</v>
      </c>
      <c r="X67" s="5">
        <v>0.03</v>
      </c>
      <c r="Y67" s="5">
        <v>0.8</v>
      </c>
      <c r="Z67" s="5">
        <v>3.5</v>
      </c>
      <c r="AA67" s="5">
        <v>0.187</v>
      </c>
      <c r="AB67" s="5">
        <v>97</v>
      </c>
      <c r="AC67" s="5">
        <v>21.04880187534696</v>
      </c>
      <c r="AD67" s="5">
        <v>2.8298944743522023</v>
      </c>
      <c r="AE67" s="5">
        <v>7.4999999999999997E-3</v>
      </c>
      <c r="AF67" s="5">
        <v>11.693778819637201</v>
      </c>
      <c r="AG67" s="5">
        <v>3.5081336458911601</v>
      </c>
      <c r="AH67" s="5">
        <v>35.081336458911601</v>
      </c>
      <c r="AI67" s="5">
        <v>8.7703341147279001</v>
      </c>
      <c r="AJ67" s="5">
        <v>0.56999999999999995</v>
      </c>
      <c r="AK67" s="5">
        <v>1.73</v>
      </c>
      <c r="AM67">
        <v>16.385205598918471</v>
      </c>
    </row>
    <row r="68" spans="1:39" x14ac:dyDescent="0.2">
      <c r="A68" s="5" t="s">
        <v>119</v>
      </c>
      <c r="B68" s="9">
        <v>8200</v>
      </c>
      <c r="C68" s="13">
        <v>27.86</v>
      </c>
      <c r="D68" s="5" t="s">
        <v>69</v>
      </c>
      <c r="E68" s="13">
        <v>2197</v>
      </c>
      <c r="F68" s="13">
        <v>61208.42</v>
      </c>
      <c r="G68" s="12">
        <v>520271.57</v>
      </c>
      <c r="H68" s="9">
        <v>23802.424327500001</v>
      </c>
      <c r="I68" s="9">
        <v>10796.58925555938</v>
      </c>
      <c r="J68" s="12">
        <v>6</v>
      </c>
      <c r="K68" s="12">
        <v>14</v>
      </c>
      <c r="L68" s="12">
        <v>13</v>
      </c>
      <c r="M68" s="5">
        <v>285.61</v>
      </c>
      <c r="N68" s="12">
        <v>2</v>
      </c>
      <c r="O68" s="12">
        <v>4.5750000000000002</v>
      </c>
      <c r="P68" s="5">
        <v>0.73</v>
      </c>
      <c r="Q68" s="9">
        <v>0</v>
      </c>
      <c r="R68" s="5">
        <v>0</v>
      </c>
      <c r="S68" s="5">
        <v>1403.5566032227193</v>
      </c>
      <c r="T68" s="5">
        <v>1.7999999999999999E-2</v>
      </c>
      <c r="U68" s="5">
        <v>2.4199999999999998E-3</v>
      </c>
      <c r="V68" s="5">
        <v>0.01</v>
      </c>
      <c r="W68" s="5">
        <v>3.0000000000000001E-3</v>
      </c>
      <c r="X68" s="5">
        <v>0.03</v>
      </c>
      <c r="Y68" s="5">
        <v>0.8</v>
      </c>
      <c r="Z68" s="5">
        <v>3.5</v>
      </c>
      <c r="AA68" s="5">
        <v>0.187</v>
      </c>
      <c r="AB68" s="5">
        <v>97</v>
      </c>
      <c r="AC68" s="5">
        <v>25.264018858008946</v>
      </c>
      <c r="AD68" s="5">
        <v>3.3966069797989804</v>
      </c>
      <c r="AE68" s="5">
        <v>7.4999999999999997E-3</v>
      </c>
      <c r="AF68" s="5">
        <v>14.035566032227194</v>
      </c>
      <c r="AG68" s="5">
        <v>4.2106698096681585</v>
      </c>
      <c r="AH68" s="5">
        <v>42.106698096681576</v>
      </c>
      <c r="AI68" s="5">
        <v>10.526674524170394</v>
      </c>
      <c r="AJ68" s="5">
        <v>0.56999999999999995</v>
      </c>
      <c r="AK68" s="5">
        <v>1.73</v>
      </c>
      <c r="AM68">
        <v>19.666494354164119</v>
      </c>
    </row>
    <row r="69" spans="1:39" x14ac:dyDescent="0.2">
      <c r="A69" s="5" t="s">
        <v>120</v>
      </c>
      <c r="B69" s="9">
        <v>4600</v>
      </c>
      <c r="C69" s="13">
        <v>61</v>
      </c>
      <c r="D69" s="5" t="s">
        <v>69</v>
      </c>
      <c r="E69" s="13">
        <v>334.4</v>
      </c>
      <c r="F69" s="13">
        <v>20398.399999999998</v>
      </c>
      <c r="G69" s="12">
        <v>173386.4</v>
      </c>
      <c r="H69" s="9">
        <v>7932.4277999999995</v>
      </c>
      <c r="I69" s="9">
        <v>3598.0857906575998</v>
      </c>
      <c r="J69" s="12">
        <v>6</v>
      </c>
      <c r="K69" s="12">
        <v>14</v>
      </c>
      <c r="L69" s="12">
        <v>13</v>
      </c>
      <c r="M69" s="5">
        <v>43.472000000000001</v>
      </c>
      <c r="N69" s="12">
        <v>2</v>
      </c>
      <c r="O69" s="12">
        <v>4.5750000000000002</v>
      </c>
      <c r="P69" s="5">
        <v>0.73</v>
      </c>
      <c r="Q69" s="9">
        <v>0</v>
      </c>
      <c r="R69" s="5">
        <v>0</v>
      </c>
      <c r="S69" s="5">
        <v>467.75115278548793</v>
      </c>
      <c r="T69" s="5">
        <v>1.7999999999999999E-2</v>
      </c>
      <c r="U69" s="5">
        <v>2.4199999999999998E-3</v>
      </c>
      <c r="V69" s="5">
        <v>0.01</v>
      </c>
      <c r="W69" s="5">
        <v>3.0000000000000001E-3</v>
      </c>
      <c r="X69" s="5">
        <v>0.03</v>
      </c>
      <c r="Y69" s="5">
        <v>0.8</v>
      </c>
      <c r="Z69" s="5">
        <v>3.5</v>
      </c>
      <c r="AA69" s="5">
        <v>0.187</v>
      </c>
      <c r="AB69" s="5">
        <v>97</v>
      </c>
      <c r="AC69" s="5">
        <v>8.4195207501387817</v>
      </c>
      <c r="AD69" s="5">
        <v>1.1319577897408808</v>
      </c>
      <c r="AE69" s="5">
        <v>7.4999999999999997E-3</v>
      </c>
      <c r="AF69" s="5">
        <v>4.6775115278548798</v>
      </c>
      <c r="AG69" s="5">
        <v>1.4032534583564638</v>
      </c>
      <c r="AH69" s="5">
        <v>14.032534583564637</v>
      </c>
      <c r="AI69" s="5">
        <v>3.5081336458911592</v>
      </c>
      <c r="AJ69" s="5">
        <v>0.56999999999999995</v>
      </c>
      <c r="AK69" s="5">
        <v>1.73</v>
      </c>
      <c r="AM69">
        <v>6.5540822395673874</v>
      </c>
    </row>
    <row r="70" spans="1:39" x14ac:dyDescent="0.2">
      <c r="A70" s="5" t="s">
        <v>120</v>
      </c>
      <c r="B70" s="9">
        <v>8200</v>
      </c>
      <c r="C70" s="13">
        <v>27.86</v>
      </c>
      <c r="D70" s="5" t="s">
        <v>69</v>
      </c>
      <c r="E70" s="13">
        <v>2929</v>
      </c>
      <c r="F70" s="13">
        <v>81601.94</v>
      </c>
      <c r="G70" s="12">
        <v>693616.49</v>
      </c>
      <c r="H70" s="9">
        <v>31732.954417499997</v>
      </c>
      <c r="I70" s="9">
        <v>14393.814260142659</v>
      </c>
      <c r="J70" s="12">
        <v>6</v>
      </c>
      <c r="K70" s="12">
        <v>14</v>
      </c>
      <c r="L70" s="12">
        <v>13</v>
      </c>
      <c r="M70" s="5">
        <v>380.77000000000004</v>
      </c>
      <c r="N70" s="12">
        <v>2</v>
      </c>
      <c r="O70" s="12">
        <v>4.5750000000000002</v>
      </c>
      <c r="P70" s="5">
        <v>0.73</v>
      </c>
      <c r="Q70" s="9">
        <v>0</v>
      </c>
      <c r="R70" s="5">
        <v>0</v>
      </c>
      <c r="S70" s="5">
        <v>1871.1958538185456</v>
      </c>
      <c r="T70" s="5">
        <v>1.7999999999999999E-2</v>
      </c>
      <c r="U70" s="5">
        <v>2.4199999999999998E-3</v>
      </c>
      <c r="V70" s="5">
        <v>0.01</v>
      </c>
      <c r="W70" s="5">
        <v>3.0000000000000001E-3</v>
      </c>
      <c r="X70" s="5">
        <v>0.03</v>
      </c>
      <c r="Y70" s="5">
        <v>0.8</v>
      </c>
      <c r="Z70" s="5">
        <v>3.5</v>
      </c>
      <c r="AA70" s="5">
        <v>0.187</v>
      </c>
      <c r="AB70" s="5">
        <v>97</v>
      </c>
      <c r="AC70" s="5">
        <v>33.681525368733816</v>
      </c>
      <c r="AD70" s="5">
        <v>4.5282939662408799</v>
      </c>
      <c r="AE70" s="5">
        <v>7.4999999999999997E-3</v>
      </c>
      <c r="AF70" s="5">
        <v>18.711958538185456</v>
      </c>
      <c r="AG70" s="5">
        <v>5.6135875614556374</v>
      </c>
      <c r="AH70" s="5">
        <v>56.135875614556369</v>
      </c>
      <c r="AI70" s="5">
        <v>14.033968903639092</v>
      </c>
      <c r="AJ70" s="5">
        <v>0.56999999999999995</v>
      </c>
      <c r="AK70" s="5">
        <v>1.73</v>
      </c>
      <c r="AM70">
        <v>26.21900863147324</v>
      </c>
    </row>
    <row r="71" spans="1:39" x14ac:dyDescent="0.2">
      <c r="A71" s="5" t="s">
        <v>120</v>
      </c>
      <c r="B71" s="9">
        <v>9400</v>
      </c>
      <c r="C71" s="13">
        <v>42</v>
      </c>
      <c r="D71" s="5" t="s">
        <v>69</v>
      </c>
      <c r="E71" s="13">
        <v>464.3</v>
      </c>
      <c r="F71" s="13">
        <v>19500.600000000002</v>
      </c>
      <c r="G71" s="12">
        <v>165755.1</v>
      </c>
      <c r="H71" s="9">
        <v>7583.2958250000001</v>
      </c>
      <c r="I71" s="9">
        <v>3439.7223198534002</v>
      </c>
      <c r="J71" s="12">
        <v>6</v>
      </c>
      <c r="K71" s="12">
        <v>14</v>
      </c>
      <c r="L71" s="12">
        <v>13</v>
      </c>
      <c r="M71" s="5">
        <v>60.359000000000002</v>
      </c>
      <c r="N71" s="12">
        <v>2</v>
      </c>
      <c r="O71" s="12">
        <v>4.5750000000000002</v>
      </c>
      <c r="P71" s="5">
        <v>0.73</v>
      </c>
      <c r="Q71" s="9">
        <v>0</v>
      </c>
      <c r="R71" s="5">
        <v>0</v>
      </c>
      <c r="S71" s="5">
        <v>447.16390158094202</v>
      </c>
      <c r="T71" s="5">
        <v>1.7999999999999999E-2</v>
      </c>
      <c r="U71" s="5">
        <v>2.4199999999999998E-3</v>
      </c>
      <c r="V71" s="5">
        <v>0.01</v>
      </c>
      <c r="W71" s="5">
        <v>3.0000000000000001E-3</v>
      </c>
      <c r="X71" s="5">
        <v>0.03</v>
      </c>
      <c r="Y71" s="5">
        <v>0.8</v>
      </c>
      <c r="Z71" s="5">
        <v>3.5</v>
      </c>
      <c r="AA71" s="5">
        <v>0.187</v>
      </c>
      <c r="AB71" s="5">
        <v>97</v>
      </c>
      <c r="AC71" s="5">
        <v>8.0489502284569561</v>
      </c>
      <c r="AD71" s="5">
        <v>1.0821366418258795</v>
      </c>
      <c r="AE71" s="5">
        <v>7.4999999999999997E-3</v>
      </c>
      <c r="AF71" s="5">
        <v>4.4716390158094201</v>
      </c>
      <c r="AG71" s="5">
        <v>1.3414917047428261</v>
      </c>
      <c r="AH71" s="5">
        <v>13.41491704742826</v>
      </c>
      <c r="AI71" s="5">
        <v>3.3537292618570649</v>
      </c>
      <c r="AJ71" s="5">
        <v>0.56999999999999995</v>
      </c>
      <c r="AK71" s="5">
        <v>1.73</v>
      </c>
      <c r="AM71">
        <v>6.2656157404947361</v>
      </c>
    </row>
    <row r="72" spans="1:39" x14ac:dyDescent="0.2">
      <c r="A72" s="5" t="s">
        <v>120</v>
      </c>
      <c r="B72" s="9">
        <v>9450</v>
      </c>
      <c r="C72" s="13">
        <v>38.299999999999997</v>
      </c>
      <c r="D72" s="5" t="s">
        <v>69</v>
      </c>
      <c r="E72" s="13">
        <v>533</v>
      </c>
      <c r="F72" s="13">
        <v>20413.899999999998</v>
      </c>
      <c r="G72" s="12">
        <v>173518.15</v>
      </c>
      <c r="H72" s="9">
        <v>7938.4553624999999</v>
      </c>
      <c r="I72" s="9">
        <v>3600.8198447871</v>
      </c>
      <c r="J72" s="12">
        <v>6</v>
      </c>
      <c r="K72" s="12">
        <v>14</v>
      </c>
      <c r="L72" s="12">
        <v>13</v>
      </c>
      <c r="M72" s="5">
        <v>69.290000000000006</v>
      </c>
      <c r="N72" s="12">
        <v>2</v>
      </c>
      <c r="O72" s="12">
        <v>4.5750000000000002</v>
      </c>
      <c r="P72" s="5">
        <v>0.73</v>
      </c>
      <c r="Q72" s="9">
        <v>0</v>
      </c>
      <c r="R72" s="5">
        <v>0</v>
      </c>
      <c r="S72" s="5">
        <v>468.10657982232294</v>
      </c>
      <c r="T72" s="5">
        <v>1.7999999999999999E-2</v>
      </c>
      <c r="U72" s="5">
        <v>2.4199999999999998E-3</v>
      </c>
      <c r="V72" s="5">
        <v>0.01</v>
      </c>
      <c r="W72" s="5">
        <v>3.0000000000000001E-3</v>
      </c>
      <c r="X72" s="5">
        <v>0.03</v>
      </c>
      <c r="Y72" s="5">
        <v>0.8</v>
      </c>
      <c r="Z72" s="5">
        <v>3.5</v>
      </c>
      <c r="AA72" s="5">
        <v>0.187</v>
      </c>
      <c r="AB72" s="5">
        <v>97</v>
      </c>
      <c r="AC72" s="5">
        <v>8.4259184368018119</v>
      </c>
      <c r="AD72" s="5">
        <v>1.1328179231700215</v>
      </c>
      <c r="AE72" s="5">
        <v>7.4999999999999997E-3</v>
      </c>
      <c r="AF72" s="5">
        <v>4.6810657982232291</v>
      </c>
      <c r="AG72" s="5">
        <v>1.4043197394669689</v>
      </c>
      <c r="AH72" s="5">
        <v>14.043197394669688</v>
      </c>
      <c r="AI72" s="5">
        <v>3.510799348667422</v>
      </c>
      <c r="AJ72" s="5">
        <v>0.56999999999999995</v>
      </c>
      <c r="AK72" s="5">
        <v>1.73</v>
      </c>
      <c r="AM72">
        <v>6.5590624475598442</v>
      </c>
    </row>
    <row r="73" spans="1:39" x14ac:dyDescent="0.2">
      <c r="A73" s="5" t="s">
        <v>121</v>
      </c>
      <c r="B73" s="9">
        <v>9450</v>
      </c>
      <c r="C73" s="13">
        <v>38.299999999999997</v>
      </c>
      <c r="D73" s="5" t="s">
        <v>69</v>
      </c>
      <c r="E73" s="13">
        <v>399.5</v>
      </c>
      <c r="F73" s="13">
        <v>15300.849999999999</v>
      </c>
      <c r="G73" s="12">
        <v>130057.22499999999</v>
      </c>
      <c r="H73" s="9">
        <v>5950.1180437499997</v>
      </c>
      <c r="I73" s="9">
        <v>2698.9259437006499</v>
      </c>
      <c r="J73" s="12">
        <v>6</v>
      </c>
      <c r="K73" s="12">
        <v>14</v>
      </c>
      <c r="L73" s="12">
        <v>13</v>
      </c>
      <c r="M73" s="5">
        <v>51.935000000000002</v>
      </c>
      <c r="N73" s="12">
        <v>2</v>
      </c>
      <c r="O73" s="12">
        <v>4.5750000000000002</v>
      </c>
      <c r="P73" s="5">
        <v>0.73</v>
      </c>
      <c r="Q73" s="9">
        <v>0</v>
      </c>
      <c r="R73" s="5">
        <v>0</v>
      </c>
      <c r="S73" s="5">
        <v>350.86037268108447</v>
      </c>
      <c r="T73" s="5">
        <v>1.7999999999999999E-2</v>
      </c>
      <c r="U73" s="5">
        <v>2.4199999999999998E-3</v>
      </c>
      <c r="V73" s="5">
        <v>0.01</v>
      </c>
      <c r="W73" s="5">
        <v>3.0000000000000001E-3</v>
      </c>
      <c r="X73" s="5">
        <v>0.03</v>
      </c>
      <c r="Y73" s="5">
        <v>0.8</v>
      </c>
      <c r="Z73" s="5">
        <v>3.5</v>
      </c>
      <c r="AA73" s="5">
        <v>0.187</v>
      </c>
      <c r="AB73" s="5">
        <v>97</v>
      </c>
      <c r="AC73" s="5">
        <v>6.3154867082595203</v>
      </c>
      <c r="AD73" s="5">
        <v>0.84908210188822442</v>
      </c>
      <c r="AE73" s="5">
        <v>7.4999999999999997E-3</v>
      </c>
      <c r="AF73" s="5">
        <v>3.5086037268108448</v>
      </c>
      <c r="AG73" s="5">
        <v>1.0525811180432534</v>
      </c>
      <c r="AH73" s="5">
        <v>10.525811180432534</v>
      </c>
      <c r="AI73" s="5">
        <v>2.6314527951081335</v>
      </c>
      <c r="AJ73" s="5">
        <v>0.56999999999999995</v>
      </c>
      <c r="AK73" s="5">
        <v>1.73</v>
      </c>
      <c r="AM73">
        <v>4.9162203523455119</v>
      </c>
    </row>
    <row r="74" spans="1:39" x14ac:dyDescent="0.2">
      <c r="A74" s="5" t="s">
        <v>122</v>
      </c>
      <c r="B74" s="9">
        <v>8100</v>
      </c>
      <c r="C74" s="13">
        <v>38.299999999999997</v>
      </c>
      <c r="D74" s="5" t="s">
        <v>69</v>
      </c>
      <c r="E74" s="13">
        <v>1997</v>
      </c>
      <c r="F74" s="13">
        <v>76485.099999999991</v>
      </c>
      <c r="G74" s="12">
        <v>650123.35</v>
      </c>
      <c r="H74" s="9">
        <v>29743.143262499998</v>
      </c>
      <c r="I74" s="9">
        <v>13491.2518387239</v>
      </c>
      <c r="J74" s="12">
        <v>6</v>
      </c>
      <c r="K74" s="12">
        <v>14</v>
      </c>
      <c r="L74" s="12">
        <v>13</v>
      </c>
      <c r="M74" s="5">
        <v>259.61</v>
      </c>
      <c r="N74" s="12">
        <v>2</v>
      </c>
      <c r="O74" s="12">
        <v>4.5750000000000002</v>
      </c>
      <c r="P74" s="5">
        <v>0.73</v>
      </c>
      <c r="Q74" s="9">
        <v>0</v>
      </c>
      <c r="R74" s="5">
        <v>0</v>
      </c>
      <c r="S74" s="5">
        <v>1753.8627390341071</v>
      </c>
      <c r="T74" s="5">
        <v>1.7999999999999999E-2</v>
      </c>
      <c r="U74" s="5">
        <v>2.4199999999999998E-3</v>
      </c>
      <c r="V74" s="5">
        <v>0.01</v>
      </c>
      <c r="W74" s="5">
        <v>3.0000000000000001E-3</v>
      </c>
      <c r="X74" s="5">
        <v>0.03</v>
      </c>
      <c r="Y74" s="5">
        <v>0.8</v>
      </c>
      <c r="Z74" s="5">
        <v>3.5</v>
      </c>
      <c r="AA74" s="5">
        <v>0.187</v>
      </c>
      <c r="AB74" s="5">
        <v>97</v>
      </c>
      <c r="AC74" s="5">
        <v>31.569529302613926</v>
      </c>
      <c r="AD74" s="5">
        <v>4.2443478284625389</v>
      </c>
      <c r="AE74" s="5">
        <v>7.4999999999999997E-3</v>
      </c>
      <c r="AF74" s="5">
        <v>17.538627390341073</v>
      </c>
      <c r="AG74" s="5">
        <v>5.2615882171023216</v>
      </c>
      <c r="AH74" s="5">
        <v>52.615882171023209</v>
      </c>
      <c r="AI74" s="5">
        <v>13.153970542755802</v>
      </c>
      <c r="AJ74" s="5">
        <v>0.56999999999999995</v>
      </c>
      <c r="AK74" s="5">
        <v>1.73</v>
      </c>
      <c r="AM74">
        <v>24.574948795078814</v>
      </c>
    </row>
    <row r="75" spans="1:39" x14ac:dyDescent="0.2">
      <c r="A75" s="5" t="s">
        <v>123</v>
      </c>
      <c r="B75" s="9">
        <v>8100</v>
      </c>
      <c r="C75" s="13">
        <v>38.299999999999997</v>
      </c>
      <c r="D75" s="5" t="s">
        <v>69</v>
      </c>
      <c r="E75" s="13">
        <v>1997</v>
      </c>
      <c r="F75" s="13">
        <v>76485.099999999991</v>
      </c>
      <c r="G75" s="12">
        <v>650123.35</v>
      </c>
      <c r="H75" s="9">
        <v>29743.143262499998</v>
      </c>
      <c r="I75" s="9">
        <v>13491.2518387239</v>
      </c>
      <c r="J75" s="12">
        <v>6</v>
      </c>
      <c r="K75" s="12">
        <v>14</v>
      </c>
      <c r="L75" s="12">
        <v>13</v>
      </c>
      <c r="M75" s="5">
        <v>259.61</v>
      </c>
      <c r="N75" s="12">
        <v>2</v>
      </c>
      <c r="O75" s="12">
        <v>4.5750000000000002</v>
      </c>
      <c r="P75" s="5">
        <v>0.73</v>
      </c>
      <c r="Q75" s="9">
        <v>0</v>
      </c>
      <c r="R75" s="5">
        <v>0</v>
      </c>
      <c r="S75" s="5">
        <v>1753.8627390341071</v>
      </c>
      <c r="T75" s="5">
        <v>1.7999999999999999E-2</v>
      </c>
      <c r="U75" s="5">
        <v>2.4199999999999998E-3</v>
      </c>
      <c r="V75" s="5">
        <v>0.01</v>
      </c>
      <c r="W75" s="5">
        <v>3.0000000000000001E-3</v>
      </c>
      <c r="X75" s="5">
        <v>0.03</v>
      </c>
      <c r="Y75" s="5">
        <v>0.8</v>
      </c>
      <c r="Z75" s="5">
        <v>3.5</v>
      </c>
      <c r="AA75" s="5">
        <v>0.187</v>
      </c>
      <c r="AB75" s="5">
        <v>97</v>
      </c>
      <c r="AC75" s="5">
        <v>31.569529302613926</v>
      </c>
      <c r="AD75" s="5">
        <v>4.2443478284625389</v>
      </c>
      <c r="AE75" s="5">
        <v>7.4999999999999997E-3</v>
      </c>
      <c r="AF75" s="5">
        <v>17.538627390341073</v>
      </c>
      <c r="AG75" s="5">
        <v>5.2615882171023216</v>
      </c>
      <c r="AH75" s="5">
        <v>52.615882171023209</v>
      </c>
      <c r="AI75" s="5">
        <v>13.153970542755802</v>
      </c>
      <c r="AJ75" s="5">
        <v>0.56999999999999995</v>
      </c>
      <c r="AK75" s="5">
        <v>1.73</v>
      </c>
      <c r="AM75">
        <v>24.574948795078814</v>
      </c>
    </row>
    <row r="76" spans="1:39" x14ac:dyDescent="0.2">
      <c r="A76" s="5" t="s">
        <v>124</v>
      </c>
      <c r="B76" s="9">
        <v>8100</v>
      </c>
      <c r="C76" s="13">
        <v>38.299999999999997</v>
      </c>
      <c r="D76" s="5" t="s">
        <v>69</v>
      </c>
      <c r="E76" s="13">
        <v>1465</v>
      </c>
      <c r="F76" s="13">
        <v>56109.499999999993</v>
      </c>
      <c r="G76" s="12">
        <v>476930.74999999994</v>
      </c>
      <c r="H76" s="9">
        <v>21819.581812499997</v>
      </c>
      <c r="I76" s="9">
        <v>9897.1877534954983</v>
      </c>
      <c r="J76" s="12">
        <v>6</v>
      </c>
      <c r="K76" s="12">
        <v>14</v>
      </c>
      <c r="L76" s="12">
        <v>13</v>
      </c>
      <c r="M76" s="5">
        <v>190.45000000000002</v>
      </c>
      <c r="N76" s="12">
        <v>2</v>
      </c>
      <c r="O76" s="12">
        <v>4.5750000000000002</v>
      </c>
      <c r="P76" s="5">
        <v>0.73</v>
      </c>
      <c r="Q76" s="9">
        <v>0</v>
      </c>
      <c r="R76" s="5">
        <v>0</v>
      </c>
      <c r="S76" s="5">
        <v>1286.6344079544149</v>
      </c>
      <c r="T76" s="5">
        <v>1.7999999999999999E-2</v>
      </c>
      <c r="U76" s="5">
        <v>2.4199999999999998E-3</v>
      </c>
      <c r="V76" s="5">
        <v>0.01</v>
      </c>
      <c r="W76" s="5">
        <v>3.0000000000000001E-3</v>
      </c>
      <c r="X76" s="5">
        <v>0.03</v>
      </c>
      <c r="Y76" s="5">
        <v>0.8</v>
      </c>
      <c r="Z76" s="5">
        <v>3.5</v>
      </c>
      <c r="AA76" s="5">
        <v>0.187</v>
      </c>
      <c r="AB76" s="5">
        <v>97</v>
      </c>
      <c r="AC76" s="5">
        <v>23.159419343179465</v>
      </c>
      <c r="AD76" s="5">
        <v>3.1136552672496838</v>
      </c>
      <c r="AE76" s="5">
        <v>7.4999999999999997E-3</v>
      </c>
      <c r="AF76" s="5">
        <v>12.866344079544149</v>
      </c>
      <c r="AG76" s="5">
        <v>3.8599032238632449</v>
      </c>
      <c r="AH76" s="5">
        <v>38.599032238632446</v>
      </c>
      <c r="AI76" s="5">
        <v>9.6497580596581116</v>
      </c>
      <c r="AJ76" s="5">
        <v>0.56999999999999995</v>
      </c>
      <c r="AK76" s="5">
        <v>1.73</v>
      </c>
      <c r="AM76">
        <v>18.028192280816459</v>
      </c>
    </row>
    <row r="77" spans="1:39" x14ac:dyDescent="0.2">
      <c r="A77" s="5" t="s">
        <v>125</v>
      </c>
      <c r="B77" s="9">
        <v>5500</v>
      </c>
      <c r="C77" s="13">
        <v>6</v>
      </c>
      <c r="D77" s="5" t="s">
        <v>69</v>
      </c>
      <c r="E77" s="13">
        <v>5950</v>
      </c>
      <c r="F77" s="13">
        <v>35700</v>
      </c>
      <c r="G77" s="12">
        <v>303450</v>
      </c>
      <c r="H77" s="9">
        <v>13882.8375</v>
      </c>
      <c r="I77" s="9">
        <v>6297.1440272999998</v>
      </c>
      <c r="J77" s="12">
        <v>6</v>
      </c>
      <c r="K77" s="12">
        <v>14</v>
      </c>
      <c r="L77" s="12">
        <v>13</v>
      </c>
      <c r="M77" s="5">
        <v>773.5</v>
      </c>
      <c r="N77" s="12">
        <v>2</v>
      </c>
      <c r="O77" s="12">
        <v>4.5750000000000002</v>
      </c>
      <c r="P77" s="5">
        <v>0.73</v>
      </c>
      <c r="Q77" s="9">
        <v>0</v>
      </c>
      <c r="R77" s="5">
        <v>0</v>
      </c>
      <c r="S77" s="5">
        <v>818.62872354900003</v>
      </c>
      <c r="T77" s="5">
        <v>1.7999999999999999E-2</v>
      </c>
      <c r="U77" s="5">
        <v>2.4199999999999998E-3</v>
      </c>
      <c r="V77" s="5">
        <v>0.01</v>
      </c>
      <c r="W77" s="5">
        <v>3.0000000000000001E-3</v>
      </c>
      <c r="X77" s="5">
        <v>0.03</v>
      </c>
      <c r="Y77" s="5">
        <v>0.8</v>
      </c>
      <c r="Z77" s="5">
        <v>3.5</v>
      </c>
      <c r="AA77" s="5">
        <v>0.187</v>
      </c>
      <c r="AB77" s="5">
        <v>97</v>
      </c>
      <c r="AC77" s="5">
        <v>14.735317023881999</v>
      </c>
      <c r="AD77" s="5">
        <v>1.98108151098858</v>
      </c>
      <c r="AE77" s="5">
        <v>7.4999999999999997E-3</v>
      </c>
      <c r="AF77" s="5">
        <v>8.1862872354900009</v>
      </c>
      <c r="AG77" s="5">
        <v>2.4558861706470001</v>
      </c>
      <c r="AH77" s="5">
        <v>24.558861706470001</v>
      </c>
      <c r="AI77" s="5">
        <v>6.1397154266175002</v>
      </c>
      <c r="AJ77" s="5">
        <v>0.56999999999999995</v>
      </c>
      <c r="AK77" s="5">
        <v>1.73</v>
      </c>
      <c r="AM77">
        <v>11.470543569718991</v>
      </c>
    </row>
    <row r="78" spans="1:39" x14ac:dyDescent="0.2">
      <c r="A78" s="5" t="s">
        <v>125</v>
      </c>
      <c r="B78" s="9">
        <v>9200</v>
      </c>
      <c r="C78" s="13">
        <v>12</v>
      </c>
      <c r="D78" s="5" t="s">
        <v>69</v>
      </c>
      <c r="E78" s="13">
        <v>5950</v>
      </c>
      <c r="F78" s="13">
        <v>71400</v>
      </c>
      <c r="G78" s="12">
        <v>606900</v>
      </c>
      <c r="H78" s="9">
        <v>27765.674999999999</v>
      </c>
      <c r="I78" s="9">
        <v>12594.2880546</v>
      </c>
      <c r="J78" s="12">
        <v>6</v>
      </c>
      <c r="K78" s="12">
        <v>14</v>
      </c>
      <c r="L78" s="12">
        <v>13</v>
      </c>
      <c r="M78" s="5">
        <v>773.5</v>
      </c>
      <c r="N78" s="12">
        <v>2</v>
      </c>
      <c r="O78" s="12">
        <v>4.5750000000000002</v>
      </c>
      <c r="P78" s="5">
        <v>0.73</v>
      </c>
      <c r="Q78" s="9">
        <v>0</v>
      </c>
      <c r="R78" s="5">
        <v>0</v>
      </c>
      <c r="S78" s="5">
        <v>1637.2574470980001</v>
      </c>
      <c r="T78" s="5">
        <v>1.7999999999999999E-2</v>
      </c>
      <c r="U78" s="5">
        <v>2.4199999999999998E-3</v>
      </c>
      <c r="V78" s="5">
        <v>0.01</v>
      </c>
      <c r="W78" s="5">
        <v>3.0000000000000001E-3</v>
      </c>
      <c r="X78" s="5">
        <v>0.03</v>
      </c>
      <c r="Y78" s="5">
        <v>0.8</v>
      </c>
      <c r="Z78" s="5">
        <v>3.5</v>
      </c>
      <c r="AA78" s="5">
        <v>0.187</v>
      </c>
      <c r="AB78" s="5">
        <v>97</v>
      </c>
      <c r="AC78" s="5">
        <v>29.470634047763998</v>
      </c>
      <c r="AD78" s="5">
        <v>3.96216302197716</v>
      </c>
      <c r="AE78" s="5">
        <v>7.4999999999999997E-3</v>
      </c>
      <c r="AF78" s="5">
        <v>16.372574470980002</v>
      </c>
      <c r="AG78" s="5">
        <v>4.9117723412940002</v>
      </c>
      <c r="AH78" s="5">
        <v>49.117723412940002</v>
      </c>
      <c r="AI78" s="5">
        <v>12.279430853235</v>
      </c>
      <c r="AJ78" s="5">
        <v>0.56999999999999995</v>
      </c>
      <c r="AK78" s="5">
        <v>1.73</v>
      </c>
      <c r="AM78">
        <v>22.941087139437983</v>
      </c>
    </row>
    <row r="79" spans="1:39" x14ac:dyDescent="0.2">
      <c r="A79" s="5" t="s">
        <v>126</v>
      </c>
      <c r="B79" s="9">
        <v>5300</v>
      </c>
      <c r="C79" s="13">
        <v>11.5</v>
      </c>
      <c r="D79" s="5" t="s">
        <v>69</v>
      </c>
      <c r="E79" s="13">
        <v>2374</v>
      </c>
      <c r="F79" s="13">
        <v>27301</v>
      </c>
      <c r="G79" s="12">
        <v>232058.5</v>
      </c>
      <c r="H79" s="9">
        <v>10616.676374999999</v>
      </c>
      <c r="I79" s="9">
        <v>4815.6394702889993</v>
      </c>
      <c r="J79" s="12">
        <v>6</v>
      </c>
      <c r="K79" s="12">
        <v>14</v>
      </c>
      <c r="L79" s="12">
        <v>13</v>
      </c>
      <c r="M79" s="5">
        <v>308.62</v>
      </c>
      <c r="N79" s="12">
        <v>2</v>
      </c>
      <c r="O79" s="12">
        <v>4.5750000000000002</v>
      </c>
      <c r="P79" s="5">
        <v>0.73</v>
      </c>
      <c r="Q79" s="9">
        <v>0</v>
      </c>
      <c r="R79" s="5">
        <v>0</v>
      </c>
      <c r="S79" s="5">
        <v>626.03313113756985</v>
      </c>
      <c r="T79" s="5">
        <v>1.7999999999999999E-2</v>
      </c>
      <c r="U79" s="5">
        <v>2.4199999999999998E-3</v>
      </c>
      <c r="V79" s="5">
        <v>0.01</v>
      </c>
      <c r="W79" s="5">
        <v>3.0000000000000001E-3</v>
      </c>
      <c r="X79" s="5">
        <v>0.03</v>
      </c>
      <c r="Y79" s="5">
        <v>0.8</v>
      </c>
      <c r="Z79" s="5">
        <v>3.5</v>
      </c>
      <c r="AA79" s="5">
        <v>0.187</v>
      </c>
      <c r="AB79" s="5">
        <v>97</v>
      </c>
      <c r="AC79" s="5">
        <v>11.268596360476257</v>
      </c>
      <c r="AD79" s="5">
        <v>1.5150001773529189</v>
      </c>
      <c r="AE79" s="5">
        <v>7.4999999999999997E-3</v>
      </c>
      <c r="AF79" s="5">
        <v>6.2603313113756984</v>
      </c>
      <c r="AG79" s="5">
        <v>1.8780993934127097</v>
      </c>
      <c r="AH79" s="5">
        <v>18.780993934127096</v>
      </c>
      <c r="AI79" s="5">
        <v>4.695248483531774</v>
      </c>
      <c r="AJ79" s="5">
        <v>0.56999999999999995</v>
      </c>
      <c r="AK79" s="5">
        <v>1.73</v>
      </c>
      <c r="AM79">
        <v>8.771913445291263</v>
      </c>
    </row>
    <row r="80" spans="1:39" s="2" customFormat="1" x14ac:dyDescent="0.2">
      <c r="A80" s="5" t="s">
        <v>126</v>
      </c>
      <c r="B80" s="9">
        <v>5500</v>
      </c>
      <c r="C80" s="13">
        <v>6</v>
      </c>
      <c r="D80" s="5" t="s">
        <v>69</v>
      </c>
      <c r="E80" s="13">
        <v>7650</v>
      </c>
      <c r="F80" s="13">
        <v>45900</v>
      </c>
      <c r="G80" s="12">
        <v>390150</v>
      </c>
      <c r="H80" s="9">
        <v>17849.362499999999</v>
      </c>
      <c r="I80" s="9">
        <v>8096.3280350999994</v>
      </c>
      <c r="J80" s="12">
        <v>6</v>
      </c>
      <c r="K80" s="12">
        <v>14</v>
      </c>
      <c r="L80" s="12">
        <v>13</v>
      </c>
      <c r="M80" s="5">
        <v>994.5</v>
      </c>
      <c r="N80" s="12">
        <v>2</v>
      </c>
      <c r="O80" s="12">
        <v>4.5750000000000002</v>
      </c>
      <c r="P80" s="5">
        <v>0.73</v>
      </c>
      <c r="Q80" s="9">
        <v>0</v>
      </c>
      <c r="R80" s="5">
        <v>0</v>
      </c>
      <c r="S80" s="5">
        <v>1052.5226445629999</v>
      </c>
      <c r="T80" s="5">
        <v>1.7999999999999999E-2</v>
      </c>
      <c r="U80" s="5">
        <v>2.4199999999999998E-3</v>
      </c>
      <c r="V80" s="5">
        <v>0.01</v>
      </c>
      <c r="W80" s="5">
        <v>3.0000000000000001E-3</v>
      </c>
      <c r="X80" s="5">
        <v>0.03</v>
      </c>
      <c r="Y80" s="5">
        <v>0.8</v>
      </c>
      <c r="Z80" s="5">
        <v>3.5</v>
      </c>
      <c r="AA80" s="5">
        <v>0.187</v>
      </c>
      <c r="AB80" s="5">
        <v>97</v>
      </c>
      <c r="AC80" s="5">
        <v>18.945407602133997</v>
      </c>
      <c r="AD80" s="5">
        <v>2.5471047998424594</v>
      </c>
      <c r="AE80" s="5">
        <v>7.4999999999999997E-3</v>
      </c>
      <c r="AF80" s="5">
        <v>10.525226445629999</v>
      </c>
      <c r="AG80" s="5">
        <v>3.1575679336889997</v>
      </c>
      <c r="AH80" s="5">
        <v>31.575679336889994</v>
      </c>
      <c r="AI80" s="5">
        <v>7.8939198342224985</v>
      </c>
      <c r="AJ80" s="5">
        <v>0.56999999999999995</v>
      </c>
      <c r="AK80" s="5">
        <v>1.73</v>
      </c>
      <c r="AM80">
        <v>14.747841732495841</v>
      </c>
    </row>
    <row r="81" spans="1:39" x14ac:dyDescent="0.2">
      <c r="A81" s="5" t="s">
        <v>126</v>
      </c>
      <c r="B81" s="9">
        <v>9200</v>
      </c>
      <c r="C81" s="13">
        <v>12</v>
      </c>
      <c r="D81" s="5" t="s">
        <v>69</v>
      </c>
      <c r="E81" s="13">
        <v>6800</v>
      </c>
      <c r="F81" s="13">
        <v>81600</v>
      </c>
      <c r="G81" s="12">
        <v>693600</v>
      </c>
      <c r="H81" s="9">
        <v>31732.2</v>
      </c>
      <c r="I81" s="9">
        <v>14393.4720624</v>
      </c>
      <c r="J81" s="12">
        <v>6</v>
      </c>
      <c r="K81" s="12">
        <v>14</v>
      </c>
      <c r="L81" s="12">
        <v>13</v>
      </c>
      <c r="M81" s="5">
        <v>884</v>
      </c>
      <c r="N81" s="12">
        <v>2</v>
      </c>
      <c r="O81" s="12">
        <v>4.5750000000000002</v>
      </c>
      <c r="P81" s="5">
        <v>0.73</v>
      </c>
      <c r="Q81" s="9">
        <v>0</v>
      </c>
      <c r="R81" s="5">
        <v>0</v>
      </c>
      <c r="S81" s="5">
        <v>1871.151368112</v>
      </c>
      <c r="T81" s="5">
        <v>1.7999999999999999E-2</v>
      </c>
      <c r="U81" s="5">
        <v>2.4199999999999998E-3</v>
      </c>
      <c r="V81" s="5">
        <v>0.01</v>
      </c>
      <c r="W81" s="5">
        <v>3.0000000000000001E-3</v>
      </c>
      <c r="X81" s="5">
        <v>0.03</v>
      </c>
      <c r="Y81" s="5">
        <v>0.8</v>
      </c>
      <c r="Z81" s="5">
        <v>3.5</v>
      </c>
      <c r="AA81" s="5">
        <v>0.187</v>
      </c>
      <c r="AB81" s="5">
        <v>97</v>
      </c>
      <c r="AC81" s="5">
        <v>33.680724626015994</v>
      </c>
      <c r="AD81" s="5">
        <v>4.5281863108310398</v>
      </c>
      <c r="AE81" s="5">
        <v>7.4999999999999997E-3</v>
      </c>
      <c r="AF81" s="5">
        <v>18.71151368112</v>
      </c>
      <c r="AG81" s="5">
        <v>5.6134541043360002</v>
      </c>
      <c r="AH81" s="5">
        <v>56.134541043359995</v>
      </c>
      <c r="AI81" s="5">
        <v>14.033635260839999</v>
      </c>
      <c r="AJ81" s="5">
        <v>0.56999999999999995</v>
      </c>
      <c r="AK81" s="5">
        <v>1.73</v>
      </c>
      <c r="AM81">
        <v>26.218385302214827</v>
      </c>
    </row>
    <row r="82" spans="1:39" x14ac:dyDescent="0.2">
      <c r="A82" s="5" t="s">
        <v>126</v>
      </c>
      <c r="B82" s="9">
        <v>9400</v>
      </c>
      <c r="C82" s="13">
        <v>13.6</v>
      </c>
      <c r="D82" s="5" t="s">
        <v>69</v>
      </c>
      <c r="E82" s="13">
        <v>1500</v>
      </c>
      <c r="F82" s="13">
        <v>20400</v>
      </c>
      <c r="G82" s="12">
        <v>173400</v>
      </c>
      <c r="H82" s="9">
        <v>7933.05</v>
      </c>
      <c r="I82" s="9">
        <v>3598.3680156</v>
      </c>
      <c r="J82" s="12">
        <v>6</v>
      </c>
      <c r="K82" s="12">
        <v>14</v>
      </c>
      <c r="L82" s="12">
        <v>13</v>
      </c>
      <c r="M82" s="5">
        <v>195</v>
      </c>
      <c r="N82" s="12">
        <v>2</v>
      </c>
      <c r="O82" s="12">
        <v>4.5750000000000002</v>
      </c>
      <c r="P82" s="5">
        <v>0.73</v>
      </c>
      <c r="Q82" s="9">
        <v>0</v>
      </c>
      <c r="R82" s="5">
        <v>0</v>
      </c>
      <c r="S82" s="5">
        <v>467.787842028</v>
      </c>
      <c r="T82" s="5">
        <v>1.7999999999999999E-2</v>
      </c>
      <c r="U82" s="5">
        <v>2.4199999999999998E-3</v>
      </c>
      <c r="V82" s="5">
        <v>0.01</v>
      </c>
      <c r="W82" s="5">
        <v>3.0000000000000001E-3</v>
      </c>
      <c r="X82" s="5">
        <v>0.03</v>
      </c>
      <c r="Y82" s="5">
        <v>0.8</v>
      </c>
      <c r="Z82" s="5">
        <v>3.5</v>
      </c>
      <c r="AA82" s="5">
        <v>0.187</v>
      </c>
      <c r="AB82" s="5">
        <v>97</v>
      </c>
      <c r="AC82" s="5">
        <v>8.4201811565039986</v>
      </c>
      <c r="AD82" s="5">
        <v>1.13204657770776</v>
      </c>
      <c r="AE82" s="5">
        <v>7.4999999999999997E-3</v>
      </c>
      <c r="AF82" s="5">
        <v>4.6778784202799999</v>
      </c>
      <c r="AG82" s="5">
        <v>1.4033635260840001</v>
      </c>
      <c r="AH82" s="5">
        <v>14.033635260839999</v>
      </c>
      <c r="AI82" s="5">
        <v>3.5084088152099997</v>
      </c>
      <c r="AJ82" s="5">
        <v>0.56999999999999995</v>
      </c>
      <c r="AK82" s="5">
        <v>1.73</v>
      </c>
      <c r="AM82">
        <v>6.5545963255537067</v>
      </c>
    </row>
    <row r="83" spans="1:39" x14ac:dyDescent="0.2">
      <c r="A83" s="5" t="s">
        <v>127</v>
      </c>
      <c r="B83" s="9">
        <v>9400</v>
      </c>
      <c r="C83" s="13">
        <v>13.6</v>
      </c>
      <c r="D83" s="5" t="s">
        <v>69</v>
      </c>
      <c r="E83" s="13">
        <v>2250</v>
      </c>
      <c r="F83" s="13">
        <v>30600</v>
      </c>
      <c r="G83" s="12">
        <v>260100</v>
      </c>
      <c r="H83" s="9">
        <v>11899.574999999999</v>
      </c>
      <c r="I83" s="9">
        <v>5397.5520233999996</v>
      </c>
      <c r="J83" s="12">
        <v>6</v>
      </c>
      <c r="K83" s="12">
        <v>14</v>
      </c>
      <c r="L83" s="12">
        <v>13</v>
      </c>
      <c r="M83" s="5">
        <v>292.5</v>
      </c>
      <c r="N83" s="12">
        <v>2</v>
      </c>
      <c r="O83" s="12">
        <v>4.5750000000000002</v>
      </c>
      <c r="P83" s="5">
        <v>0.73</v>
      </c>
      <c r="Q83" s="9">
        <v>0</v>
      </c>
      <c r="R83" s="5">
        <v>0</v>
      </c>
      <c r="S83" s="5">
        <v>701.68176304199994</v>
      </c>
      <c r="T83" s="5">
        <v>1.7999999999999999E-2</v>
      </c>
      <c r="U83" s="5">
        <v>2.4199999999999998E-3</v>
      </c>
      <c r="V83" s="5">
        <v>0.01</v>
      </c>
      <c r="W83" s="5">
        <v>3.0000000000000001E-3</v>
      </c>
      <c r="X83" s="5">
        <v>0.03</v>
      </c>
      <c r="Y83" s="5">
        <v>0.8</v>
      </c>
      <c r="Z83" s="5">
        <v>3.5</v>
      </c>
      <c r="AA83" s="5">
        <v>0.187</v>
      </c>
      <c r="AB83" s="5">
        <v>97</v>
      </c>
      <c r="AC83" s="5">
        <v>12.630271734755999</v>
      </c>
      <c r="AD83" s="5">
        <v>1.6980698665616398</v>
      </c>
      <c r="AE83" s="5">
        <v>7.4999999999999997E-3</v>
      </c>
      <c r="AF83" s="5">
        <v>7.0168176304199994</v>
      </c>
      <c r="AG83" s="5">
        <v>2.1050452891260001</v>
      </c>
      <c r="AH83" s="5">
        <v>21.050452891259997</v>
      </c>
      <c r="AI83" s="5">
        <v>5.2626132228149993</v>
      </c>
      <c r="AJ83" s="5">
        <v>0.56999999999999995</v>
      </c>
      <c r="AK83" s="5">
        <v>1.73</v>
      </c>
      <c r="AM83">
        <v>9.8318944883305601</v>
      </c>
    </row>
    <row r="84" spans="1:39" x14ac:dyDescent="0.2">
      <c r="A84" s="5" t="s">
        <v>128</v>
      </c>
      <c r="B84" s="9">
        <v>6140</v>
      </c>
      <c r="C84" s="13">
        <v>8.9</v>
      </c>
      <c r="D84" s="5" t="s">
        <v>69</v>
      </c>
      <c r="E84" s="13">
        <v>6303</v>
      </c>
      <c r="F84" s="13">
        <v>56096.700000000004</v>
      </c>
      <c r="G84" s="12">
        <v>476821.95</v>
      </c>
      <c r="H84" s="9">
        <v>21814.604212499999</v>
      </c>
      <c r="I84" s="9">
        <v>9894.9299539562999</v>
      </c>
      <c r="J84" s="12">
        <v>6</v>
      </c>
      <c r="K84" s="12">
        <v>14</v>
      </c>
      <c r="L84" s="12">
        <v>13</v>
      </c>
      <c r="M84" s="5">
        <v>819.39</v>
      </c>
      <c r="N84" s="12">
        <v>2</v>
      </c>
      <c r="O84" s="12">
        <v>4.5750000000000002</v>
      </c>
      <c r="P84" s="5">
        <v>0.73</v>
      </c>
      <c r="Q84" s="9">
        <v>0</v>
      </c>
      <c r="R84" s="5">
        <v>0</v>
      </c>
      <c r="S84" s="5">
        <v>1286.340894014319</v>
      </c>
      <c r="T84" s="5">
        <v>1.7999999999999999E-2</v>
      </c>
      <c r="U84" s="5">
        <v>2.4199999999999998E-3</v>
      </c>
      <c r="V84" s="5">
        <v>0.01</v>
      </c>
      <c r="W84" s="5">
        <v>3.0000000000000001E-3</v>
      </c>
      <c r="X84" s="5">
        <v>0.03</v>
      </c>
      <c r="Y84" s="5">
        <v>0.8</v>
      </c>
      <c r="Z84" s="5">
        <v>3.5</v>
      </c>
      <c r="AA84" s="5">
        <v>0.187</v>
      </c>
      <c r="AB84" s="5">
        <v>97</v>
      </c>
      <c r="AC84" s="5">
        <v>23.15413609225774</v>
      </c>
      <c r="AD84" s="5">
        <v>3.1129449635146518</v>
      </c>
      <c r="AE84" s="5">
        <v>7.4999999999999997E-3</v>
      </c>
      <c r="AF84" s="5">
        <v>12.86340894014319</v>
      </c>
      <c r="AG84" s="5">
        <v>3.8590226820429572</v>
      </c>
      <c r="AH84" s="5">
        <v>38.590226820429571</v>
      </c>
      <c r="AI84" s="5">
        <v>9.6475567051073927</v>
      </c>
      <c r="AJ84" s="5">
        <v>0.56999999999999995</v>
      </c>
      <c r="AK84" s="5">
        <v>1.73</v>
      </c>
      <c r="AM84">
        <v>18.024079592925919</v>
      </c>
    </row>
    <row r="85" spans="1:39" x14ac:dyDescent="0.2">
      <c r="A85" s="5" t="s">
        <v>128</v>
      </c>
      <c r="B85" s="9">
        <v>9400</v>
      </c>
      <c r="C85" s="13">
        <v>13.6</v>
      </c>
      <c r="D85" s="5" t="s">
        <v>69</v>
      </c>
      <c r="E85" s="13">
        <v>8250</v>
      </c>
      <c r="F85" s="13">
        <v>112200</v>
      </c>
      <c r="G85" s="12">
        <v>953700</v>
      </c>
      <c r="H85" s="9">
        <v>43631.775000000001</v>
      </c>
      <c r="I85" s="9">
        <v>19791.0240858</v>
      </c>
      <c r="J85" s="12">
        <v>6</v>
      </c>
      <c r="K85" s="12">
        <v>14</v>
      </c>
      <c r="L85" s="12">
        <v>13</v>
      </c>
      <c r="M85" s="5">
        <v>1072.5</v>
      </c>
      <c r="N85" s="12">
        <v>2</v>
      </c>
      <c r="O85" s="12">
        <v>4.5750000000000002</v>
      </c>
      <c r="P85" s="5">
        <v>0.73</v>
      </c>
      <c r="Q85" s="9">
        <v>0</v>
      </c>
      <c r="R85" s="5">
        <v>0</v>
      </c>
      <c r="S85" s="5">
        <v>2572.8331311540001</v>
      </c>
      <c r="T85" s="5">
        <v>1.7999999999999999E-2</v>
      </c>
      <c r="U85" s="5">
        <v>2.4199999999999998E-3</v>
      </c>
      <c r="V85" s="5">
        <v>0.01</v>
      </c>
      <c r="W85" s="5">
        <v>3.0000000000000001E-3</v>
      </c>
      <c r="X85" s="5">
        <v>0.03</v>
      </c>
      <c r="Y85" s="5">
        <v>0.8</v>
      </c>
      <c r="Z85" s="5">
        <v>3.5</v>
      </c>
      <c r="AA85" s="5">
        <v>0.187</v>
      </c>
      <c r="AB85" s="5">
        <v>97</v>
      </c>
      <c r="AC85" s="5">
        <v>46.310996360771995</v>
      </c>
      <c r="AD85" s="5">
        <v>6.2262561773926794</v>
      </c>
      <c r="AE85" s="5">
        <v>7.4999999999999997E-3</v>
      </c>
      <c r="AF85" s="5">
        <v>25.72833131154</v>
      </c>
      <c r="AG85" s="5">
        <v>7.7184993934620003</v>
      </c>
      <c r="AH85" s="5">
        <v>77.184993934619996</v>
      </c>
      <c r="AI85" s="5">
        <v>19.296248483654999</v>
      </c>
      <c r="AJ85" s="5">
        <v>0.56999999999999995</v>
      </c>
      <c r="AK85" s="5">
        <v>1.73</v>
      </c>
      <c r="AM85">
        <v>36.050279790545396</v>
      </c>
    </row>
    <row r="86" spans="1:39" x14ac:dyDescent="0.2">
      <c r="A86" s="5" t="s">
        <v>129</v>
      </c>
      <c r="B86" s="9">
        <v>6140</v>
      </c>
      <c r="C86" s="13">
        <v>8.9</v>
      </c>
      <c r="D86" s="5" t="s">
        <v>69</v>
      </c>
      <c r="E86" s="13">
        <v>5157</v>
      </c>
      <c r="F86" s="13">
        <v>45897.3</v>
      </c>
      <c r="G86" s="12">
        <v>390127.05000000005</v>
      </c>
      <c r="H86" s="9">
        <v>17848.312537500002</v>
      </c>
      <c r="I86" s="9">
        <v>8095.8517805097008</v>
      </c>
      <c r="J86" s="12">
        <v>6</v>
      </c>
      <c r="K86" s="12">
        <v>14</v>
      </c>
      <c r="L86" s="12">
        <v>13</v>
      </c>
      <c r="M86" s="5">
        <v>670.41</v>
      </c>
      <c r="N86" s="12">
        <v>2</v>
      </c>
      <c r="O86" s="12">
        <v>4.5750000000000002</v>
      </c>
      <c r="P86" s="5">
        <v>0.73</v>
      </c>
      <c r="Q86" s="9">
        <v>0</v>
      </c>
      <c r="R86" s="5">
        <v>0</v>
      </c>
      <c r="S86" s="5">
        <v>1052.460731466261</v>
      </c>
      <c r="T86" s="5">
        <v>1.7999999999999999E-2</v>
      </c>
      <c r="U86" s="5">
        <v>2.4199999999999998E-3</v>
      </c>
      <c r="V86" s="5">
        <v>0.01</v>
      </c>
      <c r="W86" s="5">
        <v>3.0000000000000001E-3</v>
      </c>
      <c r="X86" s="5">
        <v>0.03</v>
      </c>
      <c r="Y86" s="5">
        <v>0.8</v>
      </c>
      <c r="Z86" s="5">
        <v>3.5</v>
      </c>
      <c r="AA86" s="5">
        <v>0.187</v>
      </c>
      <c r="AB86" s="5">
        <v>97</v>
      </c>
      <c r="AC86" s="5">
        <v>18.944293166392697</v>
      </c>
      <c r="AD86" s="5">
        <v>2.5469549701483514</v>
      </c>
      <c r="AE86" s="5">
        <v>7.4999999999999997E-3</v>
      </c>
      <c r="AF86" s="5">
        <v>10.52460731466261</v>
      </c>
      <c r="AG86" s="5">
        <v>3.157382194398783</v>
      </c>
      <c r="AH86" s="5">
        <v>31.573821943987827</v>
      </c>
      <c r="AI86" s="5">
        <v>7.8934554859969568</v>
      </c>
      <c r="AJ86" s="5">
        <v>0.56999999999999995</v>
      </c>
      <c r="AK86" s="5">
        <v>1.73</v>
      </c>
      <c r="AM86">
        <v>14.746974212393933</v>
      </c>
    </row>
    <row r="87" spans="1:39" x14ac:dyDescent="0.2">
      <c r="A87" s="5" t="s">
        <v>129</v>
      </c>
      <c r="B87" s="9" t="s">
        <v>71</v>
      </c>
      <c r="C87" s="13">
        <v>41.9</v>
      </c>
      <c r="D87" s="5" t="s">
        <v>69</v>
      </c>
      <c r="E87" s="13">
        <v>1704</v>
      </c>
      <c r="F87" s="13">
        <v>71397.599999999991</v>
      </c>
      <c r="G87" s="12">
        <v>606879.6</v>
      </c>
      <c r="H87" s="9">
        <v>27764.741699999999</v>
      </c>
      <c r="I87" s="9">
        <v>12593.8647171864</v>
      </c>
      <c r="J87" s="12">
        <v>6</v>
      </c>
      <c r="K87" s="12">
        <v>14</v>
      </c>
      <c r="L87" s="12">
        <v>13</v>
      </c>
      <c r="M87" s="5">
        <v>221.52</v>
      </c>
      <c r="N87" s="12">
        <v>2</v>
      </c>
      <c r="O87" s="12">
        <v>4.5750000000000002</v>
      </c>
      <c r="P87" s="5">
        <v>0.73</v>
      </c>
      <c r="Q87" s="9">
        <v>0</v>
      </c>
      <c r="R87" s="5">
        <v>0</v>
      </c>
      <c r="S87" s="5">
        <v>1637.2024132342319</v>
      </c>
      <c r="T87" s="5">
        <v>1.7999999999999999E-2</v>
      </c>
      <c r="U87" s="5">
        <v>2.4199999999999998E-3</v>
      </c>
      <c r="V87" s="5">
        <v>0.01</v>
      </c>
      <c r="W87" s="5">
        <v>3.0000000000000001E-3</v>
      </c>
      <c r="X87" s="5">
        <v>0.03</v>
      </c>
      <c r="Y87" s="5">
        <v>0.8</v>
      </c>
      <c r="Z87" s="5">
        <v>3.5</v>
      </c>
      <c r="AA87" s="5">
        <v>0.187</v>
      </c>
      <c r="AB87" s="5">
        <v>97</v>
      </c>
      <c r="AC87" s="5">
        <v>29.469643438216174</v>
      </c>
      <c r="AD87" s="5">
        <v>3.9620298400268412</v>
      </c>
      <c r="AE87" s="5">
        <v>7.4999999999999997E-3</v>
      </c>
      <c r="AF87" s="5">
        <v>16.372024132342318</v>
      </c>
      <c r="AG87" s="5">
        <v>4.911607239702696</v>
      </c>
      <c r="AH87" s="5">
        <v>49.116072397026954</v>
      </c>
      <c r="AI87" s="5">
        <v>12.279018099256739</v>
      </c>
      <c r="AJ87" s="5">
        <v>0.56999999999999995</v>
      </c>
      <c r="AK87" s="5">
        <v>1.73</v>
      </c>
      <c r="AM87">
        <v>22.940316010458492</v>
      </c>
    </row>
    <row r="88" spans="1:39" x14ac:dyDescent="0.2">
      <c r="A88" s="5" t="s">
        <v>129</v>
      </c>
      <c r="B88" s="9">
        <v>9400</v>
      </c>
      <c r="C88" s="13">
        <v>13.6</v>
      </c>
      <c r="D88" s="5" t="s">
        <v>69</v>
      </c>
      <c r="E88" s="13">
        <v>3750</v>
      </c>
      <c r="F88" s="13">
        <v>51000</v>
      </c>
      <c r="G88" s="12">
        <v>433500</v>
      </c>
      <c r="H88" s="9">
        <v>19832.625</v>
      </c>
      <c r="I88" s="9">
        <v>8995.9200390000005</v>
      </c>
      <c r="J88" s="12">
        <v>6</v>
      </c>
      <c r="K88" s="12">
        <v>14</v>
      </c>
      <c r="L88" s="12">
        <v>13</v>
      </c>
      <c r="M88" s="5">
        <v>487.5</v>
      </c>
      <c r="N88" s="12">
        <v>2</v>
      </c>
      <c r="O88" s="12">
        <v>4.5750000000000002</v>
      </c>
      <c r="P88" s="5">
        <v>0.73</v>
      </c>
      <c r="Q88" s="9">
        <v>0</v>
      </c>
      <c r="R88" s="5">
        <v>0</v>
      </c>
      <c r="S88" s="5">
        <v>1169.4696050700002</v>
      </c>
      <c r="T88" s="5">
        <v>1.7999999999999999E-2</v>
      </c>
      <c r="U88" s="5">
        <v>2.4199999999999998E-3</v>
      </c>
      <c r="V88" s="5">
        <v>0.01</v>
      </c>
      <c r="W88" s="5">
        <v>3.0000000000000001E-3</v>
      </c>
      <c r="X88" s="5">
        <v>0.03</v>
      </c>
      <c r="Y88" s="5">
        <v>0.8</v>
      </c>
      <c r="Z88" s="5">
        <v>3.5</v>
      </c>
      <c r="AA88" s="5">
        <v>0.187</v>
      </c>
      <c r="AB88" s="5">
        <v>97</v>
      </c>
      <c r="AC88" s="5">
        <v>21.050452891260001</v>
      </c>
      <c r="AD88" s="5">
        <v>2.8301164442694002</v>
      </c>
      <c r="AE88" s="5">
        <v>7.4999999999999997E-3</v>
      </c>
      <c r="AF88" s="5">
        <v>11.694696050700001</v>
      </c>
      <c r="AG88" s="5">
        <v>3.5084088152100006</v>
      </c>
      <c r="AH88" s="5">
        <v>35.084088152100001</v>
      </c>
      <c r="AI88" s="5">
        <v>8.7710220380250004</v>
      </c>
      <c r="AJ88" s="5">
        <v>0.56999999999999995</v>
      </c>
      <c r="AK88" s="5">
        <v>1.73</v>
      </c>
      <c r="AM88">
        <v>16.386490813884272</v>
      </c>
    </row>
    <row r="89" spans="1:39" x14ac:dyDescent="0.2">
      <c r="A89" s="5" t="s">
        <v>130</v>
      </c>
      <c r="B89" s="9">
        <v>4600</v>
      </c>
      <c r="C89" s="13">
        <v>61</v>
      </c>
      <c r="D89" s="5" t="s">
        <v>69</v>
      </c>
      <c r="E89" s="13">
        <v>1756</v>
      </c>
      <c r="F89" s="13">
        <v>107116</v>
      </c>
      <c r="G89" s="12">
        <v>910486</v>
      </c>
      <c r="H89" s="9">
        <v>41654.734499999999</v>
      </c>
      <c r="I89" s="9">
        <v>18894.254331323998</v>
      </c>
      <c r="J89" s="12">
        <v>6</v>
      </c>
      <c r="K89" s="12">
        <v>14</v>
      </c>
      <c r="L89" s="12">
        <v>13</v>
      </c>
      <c r="M89" s="5">
        <v>228.28</v>
      </c>
      <c r="N89" s="12">
        <v>2</v>
      </c>
      <c r="O89" s="12">
        <v>4.5750000000000002</v>
      </c>
      <c r="P89" s="5">
        <v>0.73</v>
      </c>
      <c r="Q89" s="9">
        <v>0</v>
      </c>
      <c r="R89" s="5">
        <v>0</v>
      </c>
      <c r="S89" s="5">
        <v>2456.2530630721199</v>
      </c>
      <c r="T89" s="5">
        <v>1.7999999999999999E-2</v>
      </c>
      <c r="U89" s="5">
        <v>2.4199999999999998E-3</v>
      </c>
      <c r="V89" s="5">
        <v>0.01</v>
      </c>
      <c r="W89" s="5">
        <v>3.0000000000000001E-3</v>
      </c>
      <c r="X89" s="5">
        <v>0.03</v>
      </c>
      <c r="Y89" s="5">
        <v>0.8</v>
      </c>
      <c r="Z89" s="5">
        <v>3.5</v>
      </c>
      <c r="AA89" s="5">
        <v>0.187</v>
      </c>
      <c r="AB89" s="5">
        <v>97</v>
      </c>
      <c r="AC89" s="5">
        <v>44.212555135298153</v>
      </c>
      <c r="AD89" s="5">
        <v>5.9441324126345298</v>
      </c>
      <c r="AE89" s="5">
        <v>7.4999999999999997E-3</v>
      </c>
      <c r="AF89" s="5">
        <v>24.562530630721199</v>
      </c>
      <c r="AG89" s="5">
        <v>7.3687591892163598</v>
      </c>
      <c r="AH89" s="5">
        <v>73.687591892163596</v>
      </c>
      <c r="AI89" s="5">
        <v>18.421897973040899</v>
      </c>
      <c r="AJ89" s="5">
        <v>0.56999999999999995</v>
      </c>
      <c r="AK89" s="5">
        <v>1.73</v>
      </c>
      <c r="AM89">
        <v>34.416771569020149</v>
      </c>
    </row>
    <row r="90" spans="1:39" x14ac:dyDescent="0.2">
      <c r="A90" s="5" t="s">
        <v>131</v>
      </c>
      <c r="B90" s="9">
        <v>4600</v>
      </c>
      <c r="C90" s="13">
        <v>61</v>
      </c>
      <c r="D90" s="5" t="s">
        <v>69</v>
      </c>
      <c r="E90" s="13">
        <v>2843</v>
      </c>
      <c r="F90" s="13">
        <v>173423</v>
      </c>
      <c r="G90" s="12">
        <v>1474095.5</v>
      </c>
      <c r="H90" s="9">
        <v>67439.869124999997</v>
      </c>
      <c r="I90" s="9">
        <v>30590.185116146997</v>
      </c>
      <c r="J90" s="12">
        <v>6</v>
      </c>
      <c r="K90" s="12">
        <v>14</v>
      </c>
      <c r="L90" s="12">
        <v>13</v>
      </c>
      <c r="M90" s="5">
        <v>369.59000000000003</v>
      </c>
      <c r="N90" s="12">
        <v>2</v>
      </c>
      <c r="O90" s="12">
        <v>4.5750000000000002</v>
      </c>
      <c r="P90" s="5">
        <v>0.73</v>
      </c>
      <c r="Q90" s="9">
        <v>0</v>
      </c>
      <c r="R90" s="5">
        <v>0</v>
      </c>
      <c r="S90" s="5">
        <v>3976.7240650991093</v>
      </c>
      <c r="T90" s="5">
        <v>1.7999999999999999E-2</v>
      </c>
      <c r="U90" s="5">
        <v>2.4199999999999998E-3</v>
      </c>
      <c r="V90" s="5">
        <v>0.01</v>
      </c>
      <c r="W90" s="5">
        <v>3.0000000000000001E-3</v>
      </c>
      <c r="X90" s="5">
        <v>0.03</v>
      </c>
      <c r="Y90" s="5">
        <v>0.8</v>
      </c>
      <c r="Z90" s="5">
        <v>3.5</v>
      </c>
      <c r="AA90" s="5">
        <v>0.187</v>
      </c>
      <c r="AB90" s="5">
        <v>97</v>
      </c>
      <c r="AC90" s="5">
        <v>71.581033171783957</v>
      </c>
      <c r="AD90" s="5">
        <v>9.6236722375398447</v>
      </c>
      <c r="AE90" s="5">
        <v>7.4999999999999997E-3</v>
      </c>
      <c r="AF90" s="5">
        <v>39.767240650991091</v>
      </c>
      <c r="AG90" s="5">
        <v>11.930172195297327</v>
      </c>
      <c r="AH90" s="5">
        <v>119.30172195297328</v>
      </c>
      <c r="AI90" s="5">
        <v>29.82543048824332</v>
      </c>
      <c r="AJ90" s="5">
        <v>0.56999999999999995</v>
      </c>
      <c r="AK90" s="5">
        <v>1.73</v>
      </c>
      <c r="AM90">
        <v>55.721458753259832</v>
      </c>
    </row>
    <row r="91" spans="1:39" x14ac:dyDescent="0.2">
      <c r="A91" s="5" t="s">
        <v>132</v>
      </c>
      <c r="B91" s="9">
        <v>4600</v>
      </c>
      <c r="C91" s="13">
        <v>61</v>
      </c>
      <c r="D91" s="5" t="s">
        <v>69</v>
      </c>
      <c r="E91" s="13">
        <v>1756</v>
      </c>
      <c r="F91" s="13">
        <v>107116</v>
      </c>
      <c r="G91" s="12">
        <v>910486</v>
      </c>
      <c r="H91" s="9">
        <v>41654.734499999999</v>
      </c>
      <c r="I91" s="9">
        <v>18894.254331323998</v>
      </c>
      <c r="J91" s="12">
        <v>6</v>
      </c>
      <c r="K91" s="12">
        <v>14</v>
      </c>
      <c r="L91" s="12">
        <v>13</v>
      </c>
      <c r="M91" s="5">
        <v>228.28</v>
      </c>
      <c r="N91" s="12">
        <v>2</v>
      </c>
      <c r="O91" s="12">
        <v>4.5750000000000002</v>
      </c>
      <c r="P91" s="5">
        <v>0.73</v>
      </c>
      <c r="Q91" s="9">
        <v>0</v>
      </c>
      <c r="R91" s="5">
        <v>0</v>
      </c>
      <c r="S91" s="5">
        <v>2456.2530630721199</v>
      </c>
      <c r="T91" s="5">
        <v>1.7999999999999999E-2</v>
      </c>
      <c r="U91" s="5">
        <v>2.4199999999999998E-3</v>
      </c>
      <c r="V91" s="5">
        <v>0.01</v>
      </c>
      <c r="W91" s="5">
        <v>3.0000000000000001E-3</v>
      </c>
      <c r="X91" s="5">
        <v>0.03</v>
      </c>
      <c r="Y91" s="5">
        <v>0.8</v>
      </c>
      <c r="Z91" s="5">
        <v>3.5</v>
      </c>
      <c r="AA91" s="5">
        <v>0.187</v>
      </c>
      <c r="AB91" s="5">
        <v>97</v>
      </c>
      <c r="AC91" s="5">
        <v>44.212555135298153</v>
      </c>
      <c r="AD91" s="5">
        <v>5.9441324126345298</v>
      </c>
      <c r="AE91" s="5">
        <v>7.4999999999999997E-3</v>
      </c>
      <c r="AF91" s="5">
        <v>24.562530630721199</v>
      </c>
      <c r="AG91" s="5">
        <v>7.3687591892163598</v>
      </c>
      <c r="AH91" s="5">
        <v>73.687591892163596</v>
      </c>
      <c r="AI91" s="5">
        <v>18.421897973040899</v>
      </c>
      <c r="AJ91" s="5">
        <v>0.56999999999999995</v>
      </c>
      <c r="AK91" s="5">
        <v>1.73</v>
      </c>
      <c r="AM91">
        <v>34.416771569020149</v>
      </c>
    </row>
    <row r="92" spans="1:39" x14ac:dyDescent="0.2">
      <c r="A92" s="5" t="s">
        <v>133</v>
      </c>
      <c r="B92" s="9">
        <v>4600</v>
      </c>
      <c r="C92" s="13">
        <v>61</v>
      </c>
      <c r="D92" s="5" t="s">
        <v>69</v>
      </c>
      <c r="E92" s="13">
        <v>2257</v>
      </c>
      <c r="F92" s="13">
        <v>137677</v>
      </c>
      <c r="G92" s="12">
        <v>1170254.5</v>
      </c>
      <c r="H92" s="9">
        <v>53539.143375</v>
      </c>
      <c r="I92" s="9">
        <v>24284.927121753</v>
      </c>
      <c r="J92" s="12">
        <v>6</v>
      </c>
      <c r="K92" s="12">
        <v>14</v>
      </c>
      <c r="L92" s="12">
        <v>13</v>
      </c>
      <c r="M92" s="5">
        <v>293.41000000000003</v>
      </c>
      <c r="N92" s="12">
        <v>2</v>
      </c>
      <c r="O92" s="12">
        <v>4.5750000000000002</v>
      </c>
      <c r="P92" s="5">
        <v>0.73</v>
      </c>
      <c r="Q92" s="9">
        <v>0</v>
      </c>
      <c r="R92" s="5">
        <v>0</v>
      </c>
      <c r="S92" s="5">
        <v>3157.0405258278897</v>
      </c>
      <c r="T92" s="5">
        <v>1.7999999999999999E-2</v>
      </c>
      <c r="U92" s="5">
        <v>2.4199999999999998E-3</v>
      </c>
      <c r="V92" s="5">
        <v>0.01</v>
      </c>
      <c r="W92" s="5">
        <v>3.0000000000000001E-3</v>
      </c>
      <c r="X92" s="5">
        <v>0.03</v>
      </c>
      <c r="Y92" s="5">
        <v>0.8</v>
      </c>
      <c r="Z92" s="5">
        <v>3.5</v>
      </c>
      <c r="AA92" s="5">
        <v>0.187</v>
      </c>
      <c r="AB92" s="5">
        <v>97</v>
      </c>
      <c r="AC92" s="5">
        <v>56.826729464902009</v>
      </c>
      <c r="AD92" s="5">
        <v>7.6400380725034926</v>
      </c>
      <c r="AE92" s="5">
        <v>7.4999999999999997E-3</v>
      </c>
      <c r="AF92" s="5">
        <v>31.5704052582789</v>
      </c>
      <c r="AG92" s="5">
        <v>9.4711215774836699</v>
      </c>
      <c r="AH92" s="5">
        <v>94.711215774836688</v>
      </c>
      <c r="AI92" s="5">
        <v>23.677803943709172</v>
      </c>
      <c r="AJ92" s="5">
        <v>0.56999999999999995</v>
      </c>
      <c r="AK92" s="5">
        <v>1.73</v>
      </c>
      <c r="AM92">
        <v>44.236135211434203</v>
      </c>
    </row>
    <row r="93" spans="1:39" x14ac:dyDescent="0.2">
      <c r="A93" s="5" t="s">
        <v>134</v>
      </c>
      <c r="B93" s="9">
        <v>6140</v>
      </c>
      <c r="C93" s="13">
        <v>8.9</v>
      </c>
      <c r="D93" s="5" t="s">
        <v>69</v>
      </c>
      <c r="E93" s="13">
        <v>5730</v>
      </c>
      <c r="F93" s="13">
        <v>50997</v>
      </c>
      <c r="G93" s="12">
        <v>433474.5</v>
      </c>
      <c r="H93" s="9">
        <v>19831.458374999998</v>
      </c>
      <c r="I93" s="9">
        <v>8995.3908672329999</v>
      </c>
      <c r="J93" s="12">
        <v>6</v>
      </c>
      <c r="K93" s="12">
        <v>14</v>
      </c>
      <c r="L93" s="12">
        <v>13</v>
      </c>
      <c r="M93" s="5">
        <v>744.9</v>
      </c>
      <c r="N93" s="12">
        <v>2</v>
      </c>
      <c r="O93" s="12">
        <v>4.5750000000000002</v>
      </c>
      <c r="P93" s="5">
        <v>0.73</v>
      </c>
      <c r="Q93" s="9">
        <v>0</v>
      </c>
      <c r="R93" s="5">
        <v>0</v>
      </c>
      <c r="S93" s="5">
        <v>1169.4008127402899</v>
      </c>
      <c r="T93" s="5">
        <v>1.7999999999999999E-2</v>
      </c>
      <c r="U93" s="5">
        <v>2.4199999999999998E-3</v>
      </c>
      <c r="V93" s="5">
        <v>0.01</v>
      </c>
      <c r="W93" s="5">
        <v>3.0000000000000001E-3</v>
      </c>
      <c r="X93" s="5">
        <v>0.03</v>
      </c>
      <c r="Y93" s="5">
        <v>0.8</v>
      </c>
      <c r="Z93" s="5">
        <v>3.5</v>
      </c>
      <c r="AA93" s="5">
        <v>0.187</v>
      </c>
      <c r="AB93" s="5">
        <v>97</v>
      </c>
      <c r="AC93" s="5">
        <v>21.049214629325217</v>
      </c>
      <c r="AD93" s="5">
        <v>2.8299499668315016</v>
      </c>
      <c r="AE93" s="5">
        <v>7.4999999999999997E-3</v>
      </c>
      <c r="AF93" s="5">
        <v>11.694008127402899</v>
      </c>
      <c r="AG93" s="5">
        <v>3.5082024382208696</v>
      </c>
      <c r="AH93" s="5">
        <v>35.082024382208694</v>
      </c>
      <c r="AI93" s="5">
        <v>8.7705060955521734</v>
      </c>
      <c r="AJ93" s="5">
        <v>0.56999999999999995</v>
      </c>
      <c r="AK93" s="5">
        <v>1.73</v>
      </c>
      <c r="AM93">
        <v>16.385526902659922</v>
      </c>
    </row>
    <row r="94" spans="1:39" x14ac:dyDescent="0.2">
      <c r="A94" s="5" t="s">
        <v>134</v>
      </c>
      <c r="B94" s="9" t="s">
        <v>71</v>
      </c>
      <c r="C94" s="13">
        <v>41.9</v>
      </c>
      <c r="D94" s="5" t="s">
        <v>69</v>
      </c>
      <c r="E94" s="13">
        <v>2313</v>
      </c>
      <c r="F94" s="13">
        <v>96914.7</v>
      </c>
      <c r="G94" s="12">
        <v>823774.95</v>
      </c>
      <c r="H94" s="9">
        <v>37687.703962499996</v>
      </c>
      <c r="I94" s="9">
        <v>17094.841015758298</v>
      </c>
      <c r="J94" s="12">
        <v>6</v>
      </c>
      <c r="K94" s="12">
        <v>14</v>
      </c>
      <c r="L94" s="12">
        <v>13</v>
      </c>
      <c r="M94" s="5">
        <v>300.69</v>
      </c>
      <c r="N94" s="12">
        <v>2</v>
      </c>
      <c r="O94" s="12">
        <v>4.5750000000000002</v>
      </c>
      <c r="P94" s="5">
        <v>0.73</v>
      </c>
      <c r="Q94" s="9">
        <v>0</v>
      </c>
      <c r="R94" s="5">
        <v>0</v>
      </c>
      <c r="S94" s="5">
        <v>2222.3293320485786</v>
      </c>
      <c r="T94" s="5">
        <v>1.7999999999999999E-2</v>
      </c>
      <c r="U94" s="5">
        <v>2.4199999999999998E-3</v>
      </c>
      <c r="V94" s="5">
        <v>0.01</v>
      </c>
      <c r="W94" s="5">
        <v>3.0000000000000001E-3</v>
      </c>
      <c r="X94" s="5">
        <v>0.03</v>
      </c>
      <c r="Y94" s="5">
        <v>0.8</v>
      </c>
      <c r="Z94" s="5">
        <v>3.5</v>
      </c>
      <c r="AA94" s="5">
        <v>0.187</v>
      </c>
      <c r="AB94" s="5">
        <v>97</v>
      </c>
      <c r="AC94" s="5">
        <v>40.001927976874413</v>
      </c>
      <c r="AD94" s="5">
        <v>5.3780369835575597</v>
      </c>
      <c r="AE94" s="5">
        <v>7.4999999999999997E-3</v>
      </c>
      <c r="AF94" s="5">
        <v>22.223293320485787</v>
      </c>
      <c r="AG94" s="5">
        <v>6.6669879961457363</v>
      </c>
      <c r="AH94" s="5">
        <v>66.669879961457355</v>
      </c>
      <c r="AI94" s="5">
        <v>16.667469990364339</v>
      </c>
      <c r="AJ94" s="5">
        <v>0.56999999999999995</v>
      </c>
      <c r="AK94" s="5">
        <v>1.73</v>
      </c>
      <c r="AM94">
        <v>31.139055711379399</v>
      </c>
    </row>
    <row r="95" spans="1:39" x14ac:dyDescent="0.2">
      <c r="A95" s="5" t="s">
        <v>135</v>
      </c>
      <c r="B95" s="9">
        <v>6130</v>
      </c>
      <c r="C95" s="13">
        <v>10.7</v>
      </c>
      <c r="D95" s="5" t="s">
        <v>69</v>
      </c>
      <c r="E95" s="13">
        <v>4766</v>
      </c>
      <c r="F95" s="13">
        <v>50996.2</v>
      </c>
      <c r="G95" s="12">
        <v>433467.69999999995</v>
      </c>
      <c r="H95" s="9">
        <v>19831.147274999996</v>
      </c>
      <c r="I95" s="9">
        <v>8995.2497547617986</v>
      </c>
      <c r="J95" s="12">
        <v>6</v>
      </c>
      <c r="K95" s="12">
        <v>14</v>
      </c>
      <c r="L95" s="12">
        <v>13</v>
      </c>
      <c r="M95" s="5">
        <v>619.58000000000004</v>
      </c>
      <c r="N95" s="12">
        <v>2</v>
      </c>
      <c r="O95" s="12">
        <v>4.5750000000000002</v>
      </c>
      <c r="P95" s="5">
        <v>0.73</v>
      </c>
      <c r="Q95" s="9">
        <v>0</v>
      </c>
      <c r="R95" s="5">
        <v>0</v>
      </c>
      <c r="S95" s="5">
        <v>1169.3824681190338</v>
      </c>
      <c r="T95" s="5">
        <v>1.7999999999999999E-2</v>
      </c>
      <c r="U95" s="5">
        <v>2.4199999999999998E-3</v>
      </c>
      <c r="V95" s="5">
        <v>0.01</v>
      </c>
      <c r="W95" s="5">
        <v>3.0000000000000001E-3</v>
      </c>
      <c r="X95" s="5">
        <v>0.03</v>
      </c>
      <c r="Y95" s="5">
        <v>0.8</v>
      </c>
      <c r="Z95" s="5">
        <v>3.5</v>
      </c>
      <c r="AA95" s="5">
        <v>0.187</v>
      </c>
      <c r="AB95" s="5">
        <v>97</v>
      </c>
      <c r="AC95" s="5">
        <v>21.048884426142607</v>
      </c>
      <c r="AD95" s="5">
        <v>2.8299055728480615</v>
      </c>
      <c r="AE95" s="5">
        <v>7.4999999999999997E-3</v>
      </c>
      <c r="AF95" s="5">
        <v>11.693824681190337</v>
      </c>
      <c r="AG95" s="5">
        <v>3.5081474043571013</v>
      </c>
      <c r="AH95" s="5">
        <v>35.081474043571014</v>
      </c>
      <c r="AI95" s="5">
        <v>8.7703685108927534</v>
      </c>
      <c r="AJ95" s="5">
        <v>0.56999999999999995</v>
      </c>
      <c r="AK95" s="5">
        <v>1.73</v>
      </c>
      <c r="AM95">
        <v>16.38526985966676</v>
      </c>
    </row>
    <row r="96" spans="1:39" x14ac:dyDescent="0.2">
      <c r="A96" s="5" t="s">
        <v>135</v>
      </c>
      <c r="B96" s="9">
        <v>6500</v>
      </c>
      <c r="C96" s="13">
        <v>19.8</v>
      </c>
      <c r="D96" s="5" t="s">
        <v>69</v>
      </c>
      <c r="E96" s="13">
        <v>4636</v>
      </c>
      <c r="F96" s="13">
        <v>91792.8</v>
      </c>
      <c r="G96" s="12">
        <v>780238.8</v>
      </c>
      <c r="H96" s="9">
        <v>35695.9251</v>
      </c>
      <c r="I96" s="9">
        <v>16191.3860579592</v>
      </c>
      <c r="J96" s="12">
        <v>6</v>
      </c>
      <c r="K96" s="12">
        <v>14</v>
      </c>
      <c r="L96" s="12">
        <v>13</v>
      </c>
      <c r="M96" s="5">
        <v>602.68000000000006</v>
      </c>
      <c r="N96" s="12">
        <v>2</v>
      </c>
      <c r="O96" s="12">
        <v>4.5750000000000002</v>
      </c>
      <c r="P96" s="5">
        <v>0.73</v>
      </c>
      <c r="Q96" s="9">
        <v>0</v>
      </c>
      <c r="R96" s="5">
        <v>0</v>
      </c>
      <c r="S96" s="5">
        <v>2104.8801875346962</v>
      </c>
      <c r="T96" s="5">
        <v>1.7999999999999999E-2</v>
      </c>
      <c r="U96" s="5">
        <v>2.4199999999999998E-3</v>
      </c>
      <c r="V96" s="5">
        <v>0.01</v>
      </c>
      <c r="W96" s="5">
        <v>3.0000000000000001E-3</v>
      </c>
      <c r="X96" s="5">
        <v>0.03</v>
      </c>
      <c r="Y96" s="5">
        <v>0.8</v>
      </c>
      <c r="Z96" s="5">
        <v>3.5</v>
      </c>
      <c r="AA96" s="5">
        <v>0.187</v>
      </c>
      <c r="AB96" s="5">
        <v>97</v>
      </c>
      <c r="AC96" s="5">
        <v>37.887843375624527</v>
      </c>
      <c r="AD96" s="5">
        <v>5.0938100538339643</v>
      </c>
      <c r="AE96" s="5">
        <v>7.4999999999999997E-3</v>
      </c>
      <c r="AF96" s="5">
        <v>21.048801875346964</v>
      </c>
      <c r="AG96" s="5">
        <v>6.3146405626040885</v>
      </c>
      <c r="AH96" s="5">
        <v>63.146405626040888</v>
      </c>
      <c r="AI96" s="5">
        <v>15.786601406510222</v>
      </c>
      <c r="AJ96" s="5">
        <v>0.56999999999999995</v>
      </c>
      <c r="AK96" s="5">
        <v>1.73</v>
      </c>
      <c r="AM96">
        <v>29.493370078053253</v>
      </c>
    </row>
    <row r="97" spans="1:39" x14ac:dyDescent="0.2">
      <c r="A97" s="5" t="s">
        <v>135</v>
      </c>
      <c r="B97" s="9" t="s">
        <v>71</v>
      </c>
      <c r="C97" s="13">
        <v>41.9</v>
      </c>
      <c r="D97" s="5" t="s">
        <v>69</v>
      </c>
      <c r="E97" s="13">
        <v>852</v>
      </c>
      <c r="F97" s="13">
        <v>35698.799999999996</v>
      </c>
      <c r="G97" s="12">
        <v>303439.8</v>
      </c>
      <c r="H97" s="9">
        <v>13882.370849999999</v>
      </c>
      <c r="I97" s="9">
        <v>6296.9323585931998</v>
      </c>
      <c r="J97" s="12">
        <v>6</v>
      </c>
      <c r="K97" s="12">
        <v>14</v>
      </c>
      <c r="L97" s="12">
        <v>13</v>
      </c>
      <c r="M97" s="5">
        <v>110.76</v>
      </c>
      <c r="N97" s="12">
        <v>2</v>
      </c>
      <c r="O97" s="12">
        <v>4.5750000000000002</v>
      </c>
      <c r="P97" s="5">
        <v>0.73</v>
      </c>
      <c r="Q97" s="9">
        <v>0</v>
      </c>
      <c r="R97" s="5">
        <v>0</v>
      </c>
      <c r="S97" s="5">
        <v>818.60120661711596</v>
      </c>
      <c r="T97" s="5">
        <v>1.7999999999999999E-2</v>
      </c>
      <c r="U97" s="5">
        <v>2.4199999999999998E-3</v>
      </c>
      <c r="V97" s="5">
        <v>0.01</v>
      </c>
      <c r="W97" s="5">
        <v>3.0000000000000001E-3</v>
      </c>
      <c r="X97" s="5">
        <v>0.03</v>
      </c>
      <c r="Y97" s="5">
        <v>0.8</v>
      </c>
      <c r="Z97" s="5">
        <v>3.5</v>
      </c>
      <c r="AA97" s="5">
        <v>0.187</v>
      </c>
      <c r="AB97" s="5">
        <v>97</v>
      </c>
      <c r="AC97" s="5">
        <v>14.734821719108087</v>
      </c>
      <c r="AD97" s="5">
        <v>1.9810149200134206</v>
      </c>
      <c r="AE97" s="5">
        <v>7.4999999999999997E-3</v>
      </c>
      <c r="AF97" s="5">
        <v>8.1860120661711591</v>
      </c>
      <c r="AG97" s="5">
        <v>2.455803619851348</v>
      </c>
      <c r="AH97" s="5">
        <v>24.558036198513477</v>
      </c>
      <c r="AI97" s="5">
        <v>6.1395090496283693</v>
      </c>
      <c r="AJ97" s="5">
        <v>0.56999999999999995</v>
      </c>
      <c r="AK97" s="5">
        <v>1.73</v>
      </c>
      <c r="AM97">
        <v>11.470158005229246</v>
      </c>
    </row>
    <row r="98" spans="1:39" x14ac:dyDescent="0.2">
      <c r="A98" s="5" t="s">
        <v>136</v>
      </c>
      <c r="B98" s="9">
        <v>8710</v>
      </c>
      <c r="C98" s="13">
        <v>9.3000000000000007</v>
      </c>
      <c r="D98" s="5" t="s">
        <v>137</v>
      </c>
      <c r="E98" s="13">
        <v>3.2</v>
      </c>
      <c r="F98" s="13">
        <v>29.760000000000005</v>
      </c>
      <c r="G98" s="12">
        <v>252.96000000000004</v>
      </c>
      <c r="H98" s="9">
        <v>69.058080000000018</v>
      </c>
      <c r="I98" s="9">
        <v>31.324192623360009</v>
      </c>
      <c r="J98" s="12">
        <v>6</v>
      </c>
      <c r="K98" s="12">
        <v>14</v>
      </c>
      <c r="L98" s="12">
        <v>13</v>
      </c>
      <c r="M98" s="5">
        <v>0.41600000000000004</v>
      </c>
      <c r="N98" s="12">
        <v>2</v>
      </c>
      <c r="O98" s="12">
        <v>27.3</v>
      </c>
      <c r="P98" s="5">
        <v>0.73</v>
      </c>
      <c r="Q98" s="9">
        <v>0</v>
      </c>
      <c r="R98" s="5">
        <v>0</v>
      </c>
      <c r="S98" s="5">
        <v>4.0721450410368014</v>
      </c>
      <c r="T98" s="5">
        <v>1.7999999999999999E-2</v>
      </c>
      <c r="U98" s="5">
        <v>2.4199999999999998E-3</v>
      </c>
      <c r="V98" s="5">
        <v>0.01</v>
      </c>
      <c r="W98" s="5">
        <v>3.0000000000000001E-3</v>
      </c>
      <c r="X98" s="5">
        <v>0.03</v>
      </c>
      <c r="Y98" s="5">
        <v>0.8</v>
      </c>
      <c r="Z98" s="5">
        <v>3.5</v>
      </c>
      <c r="AA98" s="5">
        <v>0.187</v>
      </c>
      <c r="AB98" s="5">
        <v>97</v>
      </c>
      <c r="AC98" s="5">
        <v>7.3298610738662423E-2</v>
      </c>
      <c r="AD98" s="5">
        <v>9.854590999309059E-3</v>
      </c>
      <c r="AE98" s="5">
        <v>7.4999999999999997E-3</v>
      </c>
      <c r="AF98" s="5">
        <v>4.0721450410368017E-2</v>
      </c>
      <c r="AG98" s="5">
        <v>1.2216435123110405E-2</v>
      </c>
      <c r="AH98" s="5">
        <v>0.12216435123110404</v>
      </c>
      <c r="AI98" s="5">
        <v>3.0541087807776011E-2</v>
      </c>
      <c r="AJ98" s="5">
        <v>0.56999999999999995</v>
      </c>
      <c r="AK98" s="5">
        <v>1.73</v>
      </c>
      <c r="AM98">
        <v>5.7058487897819136E-2</v>
      </c>
    </row>
    <row r="99" spans="1:39" x14ac:dyDescent="0.2">
      <c r="A99" s="5" t="s">
        <v>138</v>
      </c>
      <c r="B99" s="9">
        <v>1900</v>
      </c>
      <c r="C99" s="13">
        <v>4.5</v>
      </c>
      <c r="D99" s="5" t="s">
        <v>137</v>
      </c>
      <c r="E99" s="13">
        <v>6.7</v>
      </c>
      <c r="F99" s="13">
        <v>30.150000000000002</v>
      </c>
      <c r="G99" s="12">
        <v>256.27500000000003</v>
      </c>
      <c r="H99" s="9">
        <v>69.963075000000018</v>
      </c>
      <c r="I99" s="9">
        <v>31.734691115400008</v>
      </c>
      <c r="J99" s="12">
        <v>6</v>
      </c>
      <c r="K99" s="12">
        <v>14</v>
      </c>
      <c r="L99" s="12">
        <v>13</v>
      </c>
      <c r="M99" s="5">
        <v>0.87100000000000011</v>
      </c>
      <c r="N99" s="12">
        <v>2</v>
      </c>
      <c r="O99" s="12">
        <v>27.3</v>
      </c>
      <c r="P99" s="5">
        <v>0.73</v>
      </c>
      <c r="Q99" s="9">
        <v>0</v>
      </c>
      <c r="R99" s="5">
        <v>0</v>
      </c>
      <c r="S99" s="5">
        <v>4.1255098450020009</v>
      </c>
      <c r="T99" s="5">
        <v>1.7999999999999999E-2</v>
      </c>
      <c r="U99" s="5">
        <v>2.4199999999999998E-3</v>
      </c>
      <c r="V99" s="5">
        <v>0.01</v>
      </c>
      <c r="W99" s="5">
        <v>3.0000000000000001E-3</v>
      </c>
      <c r="X99" s="5">
        <v>0.03</v>
      </c>
      <c r="Y99" s="5">
        <v>0.8</v>
      </c>
      <c r="Z99" s="5">
        <v>3.5</v>
      </c>
      <c r="AA99" s="5">
        <v>0.187</v>
      </c>
      <c r="AB99" s="5">
        <v>97</v>
      </c>
      <c r="AC99" s="5">
        <v>7.4259177210036012E-2</v>
      </c>
      <c r="AD99" s="5">
        <v>9.9837338249048422E-3</v>
      </c>
      <c r="AE99" s="5">
        <v>7.4999999999999997E-3</v>
      </c>
      <c r="AF99" s="5">
        <v>4.1255098450020011E-2</v>
      </c>
      <c r="AG99" s="5">
        <v>1.2376529535006004E-2</v>
      </c>
      <c r="AH99" s="5">
        <v>0.12376529535006002</v>
      </c>
      <c r="AI99" s="5">
        <v>3.0941323837515005E-2</v>
      </c>
      <c r="AJ99" s="5">
        <v>0.56999999999999995</v>
      </c>
      <c r="AK99" s="5">
        <v>1.73</v>
      </c>
      <c r="AM99">
        <v>5.7806230178738142E-2</v>
      </c>
    </row>
    <row r="100" spans="1:39" x14ac:dyDescent="0.2">
      <c r="A100" s="5" t="s">
        <v>139</v>
      </c>
      <c r="B100" s="9">
        <v>1900</v>
      </c>
      <c r="C100" s="13">
        <v>4.5</v>
      </c>
      <c r="D100" s="5" t="s">
        <v>137</v>
      </c>
      <c r="E100" s="13">
        <v>2.2000000000000002</v>
      </c>
      <c r="F100" s="13">
        <v>9.9</v>
      </c>
      <c r="G100" s="12">
        <v>84.15</v>
      </c>
      <c r="H100" s="9">
        <v>22.972950000000004</v>
      </c>
      <c r="I100" s="9">
        <v>10.420346336400002</v>
      </c>
      <c r="J100" s="12">
        <v>6</v>
      </c>
      <c r="K100" s="12">
        <v>14</v>
      </c>
      <c r="L100" s="12">
        <v>13</v>
      </c>
      <c r="M100" s="5">
        <v>0.28600000000000003</v>
      </c>
      <c r="N100" s="12">
        <v>2</v>
      </c>
      <c r="O100" s="12">
        <v>27.3</v>
      </c>
      <c r="P100" s="5">
        <v>0.73</v>
      </c>
      <c r="Q100" s="9">
        <v>0</v>
      </c>
      <c r="R100" s="5">
        <v>0</v>
      </c>
      <c r="S100" s="5">
        <v>1.3546450237320002</v>
      </c>
      <c r="T100" s="5">
        <v>1.7999999999999999E-2</v>
      </c>
      <c r="U100" s="5">
        <v>2.4199999999999998E-3</v>
      </c>
      <c r="V100" s="5">
        <v>0.01</v>
      </c>
      <c r="W100" s="5">
        <v>3.0000000000000001E-3</v>
      </c>
      <c r="X100" s="5">
        <v>0.03</v>
      </c>
      <c r="Y100" s="5">
        <v>0.8</v>
      </c>
      <c r="Z100" s="5">
        <v>3.5</v>
      </c>
      <c r="AA100" s="5">
        <v>0.187</v>
      </c>
      <c r="AB100" s="5">
        <v>97</v>
      </c>
      <c r="AC100" s="5">
        <v>2.4383610427176003E-2</v>
      </c>
      <c r="AD100" s="5">
        <v>3.2782409574314405E-3</v>
      </c>
      <c r="AE100" s="5">
        <v>7.4999999999999997E-3</v>
      </c>
      <c r="AF100" s="5">
        <v>1.3546450237320002E-2</v>
      </c>
      <c r="AG100" s="5">
        <v>4.0639350711960008E-3</v>
      </c>
      <c r="AH100" s="5">
        <v>4.0639350711960003E-2</v>
      </c>
      <c r="AI100" s="5">
        <v>1.0159837677990001E-2</v>
      </c>
      <c r="AJ100" s="5">
        <v>0.56999999999999995</v>
      </c>
      <c r="AK100" s="5">
        <v>1.73</v>
      </c>
      <c r="AM100">
        <v>1.8981150207943862E-2</v>
      </c>
    </row>
    <row r="101" spans="1:39" x14ac:dyDescent="0.2">
      <c r="A101" s="5" t="s">
        <v>140</v>
      </c>
      <c r="B101" s="9">
        <v>3600</v>
      </c>
      <c r="C101" s="13">
        <v>43.75</v>
      </c>
      <c r="D101" s="5" t="s">
        <v>137</v>
      </c>
      <c r="E101" s="13">
        <v>0.02</v>
      </c>
      <c r="F101" s="13">
        <v>0.875</v>
      </c>
      <c r="G101" s="12">
        <v>7.4375</v>
      </c>
      <c r="H101" s="9">
        <v>2.0304375000000001</v>
      </c>
      <c r="I101" s="9">
        <v>0.92099020650000007</v>
      </c>
      <c r="J101" s="12">
        <v>6</v>
      </c>
      <c r="K101" s="12">
        <v>14</v>
      </c>
      <c r="L101" s="12">
        <v>13</v>
      </c>
      <c r="M101" s="5">
        <v>2.6000000000000003E-3</v>
      </c>
      <c r="N101" s="12">
        <v>2</v>
      </c>
      <c r="O101" s="12">
        <v>27.3</v>
      </c>
      <c r="P101" s="5">
        <v>0.73</v>
      </c>
      <c r="Q101" s="9">
        <v>0</v>
      </c>
      <c r="R101" s="5">
        <v>0</v>
      </c>
      <c r="S101" s="5">
        <v>0.11972872684500001</v>
      </c>
      <c r="T101" s="5">
        <v>1.7999999999999999E-2</v>
      </c>
      <c r="U101" s="5">
        <v>2.4199999999999998E-3</v>
      </c>
      <c r="V101" s="5">
        <v>0.01</v>
      </c>
      <c r="W101" s="5">
        <v>3.0000000000000001E-3</v>
      </c>
      <c r="X101" s="5">
        <v>0.03</v>
      </c>
      <c r="Y101" s="5">
        <v>0.8</v>
      </c>
      <c r="Z101" s="5">
        <v>3.5</v>
      </c>
      <c r="AA101" s="5">
        <v>0.187</v>
      </c>
      <c r="AB101" s="5">
        <v>97</v>
      </c>
      <c r="AC101" s="5">
        <v>2.1551170832099999E-3</v>
      </c>
      <c r="AD101" s="5">
        <v>2.8974351896489999E-4</v>
      </c>
      <c r="AE101" s="5">
        <v>7.4999999999999997E-3</v>
      </c>
      <c r="AF101" s="5">
        <v>1.1972872684500001E-3</v>
      </c>
      <c r="AG101" s="5">
        <v>3.5918618053500004E-4</v>
      </c>
      <c r="AH101" s="5">
        <v>3.5918618053500002E-3</v>
      </c>
      <c r="AI101" s="5">
        <v>8.9796545133750006E-4</v>
      </c>
      <c r="AJ101" s="5">
        <v>0.56999999999999995</v>
      </c>
      <c r="AK101" s="5">
        <v>1.73</v>
      </c>
      <c r="AM101">
        <v>1.6776269123182704E-3</v>
      </c>
    </row>
    <row r="102" spans="1:39" x14ac:dyDescent="0.2">
      <c r="A102" s="5" t="s">
        <v>140</v>
      </c>
      <c r="B102" s="9">
        <v>9450</v>
      </c>
      <c r="C102" s="13">
        <v>38.5</v>
      </c>
      <c r="D102" s="5" t="s">
        <v>137</v>
      </c>
      <c r="E102" s="13">
        <v>0.03</v>
      </c>
      <c r="F102" s="13">
        <v>1.155</v>
      </c>
      <c r="G102" s="12">
        <v>9.8175000000000008</v>
      </c>
      <c r="H102" s="9">
        <v>2.6801775000000005</v>
      </c>
      <c r="I102" s="9">
        <v>1.2157070725800003</v>
      </c>
      <c r="J102" s="12">
        <v>6</v>
      </c>
      <c r="K102" s="12">
        <v>14</v>
      </c>
      <c r="L102" s="12">
        <v>13</v>
      </c>
      <c r="M102" s="5">
        <v>3.8999999999999998E-3</v>
      </c>
      <c r="N102" s="12">
        <v>2</v>
      </c>
      <c r="O102" s="12">
        <v>27.3</v>
      </c>
      <c r="P102" s="5">
        <v>0.73</v>
      </c>
      <c r="Q102" s="9">
        <v>0</v>
      </c>
      <c r="R102" s="5">
        <v>0</v>
      </c>
      <c r="S102" s="5">
        <v>0.15804191943540005</v>
      </c>
      <c r="T102" s="5">
        <v>1.7999999999999999E-2</v>
      </c>
      <c r="U102" s="5">
        <v>2.4199999999999998E-3</v>
      </c>
      <c r="V102" s="5">
        <v>0.01</v>
      </c>
      <c r="W102" s="5">
        <v>3.0000000000000001E-3</v>
      </c>
      <c r="X102" s="5">
        <v>0.03</v>
      </c>
      <c r="Y102" s="5">
        <v>0.8</v>
      </c>
      <c r="Z102" s="5">
        <v>3.5</v>
      </c>
      <c r="AA102" s="5">
        <v>0.187</v>
      </c>
      <c r="AB102" s="5">
        <v>97</v>
      </c>
      <c r="AC102" s="5">
        <v>2.8447545498372006E-3</v>
      </c>
      <c r="AD102" s="5">
        <v>3.8246144503366808E-4</v>
      </c>
      <c r="AE102" s="5">
        <v>7.4999999999999997E-3</v>
      </c>
      <c r="AF102" s="5">
        <v>1.5804191943540006E-3</v>
      </c>
      <c r="AG102" s="5">
        <v>4.7412575830620016E-4</v>
      </c>
      <c r="AH102" s="5">
        <v>4.741257583062001E-3</v>
      </c>
      <c r="AI102" s="5">
        <v>1.1853143957655003E-3</v>
      </c>
      <c r="AJ102" s="5">
        <v>0.56999999999999995</v>
      </c>
      <c r="AK102" s="5">
        <v>1.73</v>
      </c>
      <c r="AM102">
        <v>2.2144675242601179E-3</v>
      </c>
    </row>
    <row r="103" spans="1:39" x14ac:dyDescent="0.2">
      <c r="A103" s="5" t="s">
        <v>82</v>
      </c>
      <c r="B103" s="9">
        <v>1900</v>
      </c>
      <c r="C103" s="13">
        <v>4.5</v>
      </c>
      <c r="D103" s="5" t="s">
        <v>137</v>
      </c>
      <c r="E103" s="13">
        <v>4.4000000000000004</v>
      </c>
      <c r="F103" s="13">
        <v>19.8</v>
      </c>
      <c r="G103" s="12">
        <v>168.3</v>
      </c>
      <c r="H103" s="9">
        <v>45.945900000000009</v>
      </c>
      <c r="I103" s="9">
        <v>20.840692672800003</v>
      </c>
      <c r="J103" s="12">
        <v>6</v>
      </c>
      <c r="K103" s="12">
        <v>14</v>
      </c>
      <c r="L103" s="12">
        <v>13</v>
      </c>
      <c r="M103" s="5">
        <v>0.57200000000000006</v>
      </c>
      <c r="N103" s="12">
        <v>2</v>
      </c>
      <c r="O103" s="12">
        <v>27.3</v>
      </c>
      <c r="P103" s="5">
        <v>0.73</v>
      </c>
      <c r="Q103" s="9">
        <v>0</v>
      </c>
      <c r="R103" s="5">
        <v>0</v>
      </c>
      <c r="S103" s="5">
        <v>2.7092900474640005</v>
      </c>
      <c r="T103" s="5">
        <v>1.7999999999999999E-2</v>
      </c>
      <c r="U103" s="5">
        <v>2.4199999999999998E-3</v>
      </c>
      <c r="V103" s="5">
        <v>0.01</v>
      </c>
      <c r="W103" s="5">
        <v>3.0000000000000001E-3</v>
      </c>
      <c r="X103" s="5">
        <v>0.03</v>
      </c>
      <c r="Y103" s="5">
        <v>0.8</v>
      </c>
      <c r="Z103" s="5">
        <v>3.5</v>
      </c>
      <c r="AA103" s="5">
        <v>0.187</v>
      </c>
      <c r="AB103" s="5">
        <v>97</v>
      </c>
      <c r="AC103" s="5">
        <v>4.8767220854352006E-2</v>
      </c>
      <c r="AD103" s="5">
        <v>6.5564819148628811E-3</v>
      </c>
      <c r="AE103" s="5">
        <v>7.4999999999999997E-3</v>
      </c>
      <c r="AF103" s="5">
        <v>2.7092900474640004E-2</v>
      </c>
      <c r="AG103" s="5">
        <v>8.1278701423920015E-3</v>
      </c>
      <c r="AH103" s="5">
        <v>8.1278701423920005E-2</v>
      </c>
      <c r="AI103" s="5">
        <v>2.0319675355980001E-2</v>
      </c>
      <c r="AJ103" s="5">
        <v>0.56999999999999995</v>
      </c>
      <c r="AK103" s="5">
        <v>1.73</v>
      </c>
      <c r="AM103">
        <v>3.7962300415887724E-2</v>
      </c>
    </row>
    <row r="104" spans="1:39" x14ac:dyDescent="0.2">
      <c r="A104" s="5" t="s">
        <v>84</v>
      </c>
      <c r="B104" s="9">
        <v>1900</v>
      </c>
      <c r="C104" s="13">
        <v>4.5</v>
      </c>
      <c r="D104" s="5" t="s">
        <v>137</v>
      </c>
      <c r="E104" s="13">
        <v>4.4000000000000004</v>
      </c>
      <c r="F104" s="13">
        <v>19.8</v>
      </c>
      <c r="G104" s="12">
        <v>168.3</v>
      </c>
      <c r="H104" s="9">
        <v>45.945900000000009</v>
      </c>
      <c r="I104" s="9">
        <v>20.840692672800003</v>
      </c>
      <c r="J104" s="12">
        <v>6</v>
      </c>
      <c r="K104" s="12">
        <v>14</v>
      </c>
      <c r="L104" s="12">
        <v>13</v>
      </c>
      <c r="M104" s="5">
        <v>0.57200000000000006</v>
      </c>
      <c r="N104" s="12">
        <v>2</v>
      </c>
      <c r="O104" s="12">
        <v>27.3</v>
      </c>
      <c r="P104" s="5">
        <v>0.73</v>
      </c>
      <c r="Q104" s="9">
        <v>0</v>
      </c>
      <c r="R104" s="5">
        <v>0</v>
      </c>
      <c r="S104" s="5">
        <v>2.7092900474640005</v>
      </c>
      <c r="T104" s="5">
        <v>1.7999999999999999E-2</v>
      </c>
      <c r="U104" s="5">
        <v>2.4199999999999998E-3</v>
      </c>
      <c r="V104" s="5">
        <v>0.01</v>
      </c>
      <c r="W104" s="5">
        <v>3.0000000000000001E-3</v>
      </c>
      <c r="X104" s="5">
        <v>0.03</v>
      </c>
      <c r="Y104" s="5">
        <v>0.8</v>
      </c>
      <c r="Z104" s="5">
        <v>3.5</v>
      </c>
      <c r="AA104" s="5">
        <v>0.187</v>
      </c>
      <c r="AB104" s="5">
        <v>97</v>
      </c>
      <c r="AC104" s="5">
        <v>4.8767220854352006E-2</v>
      </c>
      <c r="AD104" s="5">
        <v>6.5564819148628811E-3</v>
      </c>
      <c r="AE104" s="5">
        <v>7.4999999999999997E-3</v>
      </c>
      <c r="AF104" s="5">
        <v>2.7092900474640004E-2</v>
      </c>
      <c r="AG104" s="5">
        <v>8.1278701423920015E-3</v>
      </c>
      <c r="AH104" s="5">
        <v>8.1278701423920005E-2</v>
      </c>
      <c r="AI104" s="5">
        <v>2.0319675355980001E-2</v>
      </c>
      <c r="AJ104" s="5">
        <v>0.56999999999999995</v>
      </c>
      <c r="AK104" s="5">
        <v>1.73</v>
      </c>
      <c r="AM104">
        <v>3.7962300415887724E-2</v>
      </c>
    </row>
    <row r="105" spans="1:39" x14ac:dyDescent="0.2">
      <c r="A105" s="5" t="s">
        <v>87</v>
      </c>
      <c r="B105" s="9">
        <v>9400</v>
      </c>
      <c r="C105" s="13">
        <v>42</v>
      </c>
      <c r="D105" s="5" t="s">
        <v>137</v>
      </c>
      <c r="E105" s="13">
        <v>0.02</v>
      </c>
      <c r="F105" s="13">
        <v>0.84</v>
      </c>
      <c r="G105" s="12">
        <v>7.14</v>
      </c>
      <c r="H105" s="9">
        <v>1.94922</v>
      </c>
      <c r="I105" s="9">
        <v>0.88415059823999997</v>
      </c>
      <c r="J105" s="12">
        <v>6</v>
      </c>
      <c r="K105" s="12">
        <v>14</v>
      </c>
      <c r="L105" s="12">
        <v>13</v>
      </c>
      <c r="M105" s="5">
        <v>2.6000000000000003E-3</v>
      </c>
      <c r="N105" s="12">
        <v>2</v>
      </c>
      <c r="O105" s="12">
        <v>27.3</v>
      </c>
      <c r="P105" s="5">
        <v>0.73</v>
      </c>
      <c r="Q105" s="9">
        <v>0</v>
      </c>
      <c r="R105" s="5">
        <v>0</v>
      </c>
      <c r="S105" s="5">
        <v>0.11493957777120001</v>
      </c>
      <c r="T105" s="5">
        <v>1.7999999999999999E-2</v>
      </c>
      <c r="U105" s="5">
        <v>2.4199999999999998E-3</v>
      </c>
      <c r="V105" s="5">
        <v>0.01</v>
      </c>
      <c r="W105" s="5">
        <v>3.0000000000000001E-3</v>
      </c>
      <c r="X105" s="5">
        <v>0.03</v>
      </c>
      <c r="Y105" s="5">
        <v>0.8</v>
      </c>
      <c r="Z105" s="5">
        <v>3.5</v>
      </c>
      <c r="AA105" s="5">
        <v>0.187</v>
      </c>
      <c r="AB105" s="5">
        <v>97</v>
      </c>
      <c r="AC105" s="5">
        <v>2.0689123998816001E-3</v>
      </c>
      <c r="AD105" s="5">
        <v>2.7815377820630398E-4</v>
      </c>
      <c r="AE105" s="5">
        <v>7.4999999999999997E-3</v>
      </c>
      <c r="AF105" s="5">
        <v>1.1493957777120002E-3</v>
      </c>
      <c r="AG105" s="5">
        <v>3.4481873331360005E-4</v>
      </c>
      <c r="AH105" s="5">
        <v>3.4481873331360002E-3</v>
      </c>
      <c r="AI105" s="5">
        <v>8.6204683328400006E-4</v>
      </c>
      <c r="AJ105" s="5">
        <v>0.56999999999999995</v>
      </c>
      <c r="AK105" s="5">
        <v>1.73</v>
      </c>
      <c r="AM105">
        <v>1.6105218358255398E-3</v>
      </c>
    </row>
    <row r="106" spans="1:39" x14ac:dyDescent="0.2">
      <c r="A106" s="5" t="s">
        <v>141</v>
      </c>
      <c r="B106" s="9">
        <v>1900</v>
      </c>
      <c r="C106" s="13">
        <v>4.5</v>
      </c>
      <c r="D106" s="5" t="s">
        <v>137</v>
      </c>
      <c r="E106" s="13">
        <v>2.2000000000000002</v>
      </c>
      <c r="F106" s="13">
        <v>9.9</v>
      </c>
      <c r="G106" s="12">
        <v>84.15</v>
      </c>
      <c r="H106" s="9">
        <v>22.972950000000004</v>
      </c>
      <c r="I106" s="9">
        <v>10.420346336400002</v>
      </c>
      <c r="J106" s="12">
        <v>6</v>
      </c>
      <c r="K106" s="12">
        <v>14</v>
      </c>
      <c r="L106" s="12">
        <v>13</v>
      </c>
      <c r="M106" s="5">
        <v>0.28600000000000003</v>
      </c>
      <c r="N106" s="12">
        <v>2</v>
      </c>
      <c r="O106" s="12">
        <v>27.3</v>
      </c>
      <c r="P106" s="5">
        <v>0.73</v>
      </c>
      <c r="Q106" s="9">
        <v>0</v>
      </c>
      <c r="R106" s="5">
        <v>0</v>
      </c>
      <c r="S106" s="5">
        <v>1.3546450237320002</v>
      </c>
      <c r="T106" s="5">
        <v>1.7999999999999999E-2</v>
      </c>
      <c r="U106" s="5">
        <v>2.4199999999999998E-3</v>
      </c>
      <c r="V106" s="5">
        <v>0.01</v>
      </c>
      <c r="W106" s="5">
        <v>3.0000000000000001E-3</v>
      </c>
      <c r="X106" s="5">
        <v>0.03</v>
      </c>
      <c r="Y106" s="5">
        <v>0.8</v>
      </c>
      <c r="Z106" s="5">
        <v>3.5</v>
      </c>
      <c r="AA106" s="5">
        <v>0.187</v>
      </c>
      <c r="AB106" s="5">
        <v>97</v>
      </c>
      <c r="AC106" s="5">
        <v>2.4383610427176003E-2</v>
      </c>
      <c r="AD106" s="5">
        <v>3.2782409574314405E-3</v>
      </c>
      <c r="AE106" s="5">
        <v>7.4999999999999997E-3</v>
      </c>
      <c r="AF106" s="5">
        <v>1.3546450237320002E-2</v>
      </c>
      <c r="AG106" s="5">
        <v>4.0639350711960008E-3</v>
      </c>
      <c r="AH106" s="5">
        <v>4.0639350711960003E-2</v>
      </c>
      <c r="AI106" s="5">
        <v>1.0159837677990001E-2</v>
      </c>
      <c r="AJ106" s="5">
        <v>0.56999999999999995</v>
      </c>
      <c r="AK106" s="5">
        <v>1.73</v>
      </c>
      <c r="AM106">
        <v>1.8981150207943862E-2</v>
      </c>
    </row>
    <row r="107" spans="1:39" x14ac:dyDescent="0.2">
      <c r="A107" s="5" t="s">
        <v>141</v>
      </c>
      <c r="B107" s="9">
        <v>9400</v>
      </c>
      <c r="C107" s="13">
        <v>42</v>
      </c>
      <c r="D107" s="5" t="s">
        <v>137</v>
      </c>
      <c r="E107" s="13">
        <v>0.04</v>
      </c>
      <c r="F107" s="13">
        <v>1.68</v>
      </c>
      <c r="G107" s="12">
        <v>14.28</v>
      </c>
      <c r="H107" s="9">
        <v>3.8984399999999999</v>
      </c>
      <c r="I107" s="9">
        <v>1.7683011964799999</v>
      </c>
      <c r="J107" s="12">
        <v>6</v>
      </c>
      <c r="K107" s="12">
        <v>14</v>
      </c>
      <c r="L107" s="12">
        <v>13</v>
      </c>
      <c r="M107" s="5">
        <v>5.2000000000000006E-3</v>
      </c>
      <c r="N107" s="12">
        <v>2</v>
      </c>
      <c r="O107" s="12">
        <v>27.3</v>
      </c>
      <c r="P107" s="5">
        <v>0.73</v>
      </c>
      <c r="Q107" s="9">
        <v>0</v>
      </c>
      <c r="R107" s="5">
        <v>0</v>
      </c>
      <c r="S107" s="5">
        <v>0.22987915554240002</v>
      </c>
      <c r="T107" s="5">
        <v>1.7999999999999999E-2</v>
      </c>
      <c r="U107" s="5">
        <v>2.4199999999999998E-3</v>
      </c>
      <c r="V107" s="5">
        <v>0.01</v>
      </c>
      <c r="W107" s="5">
        <v>3.0000000000000001E-3</v>
      </c>
      <c r="X107" s="5">
        <v>0.03</v>
      </c>
      <c r="Y107" s="5">
        <v>0.8</v>
      </c>
      <c r="Z107" s="5">
        <v>3.5</v>
      </c>
      <c r="AA107" s="5">
        <v>0.187</v>
      </c>
      <c r="AB107" s="5">
        <v>97</v>
      </c>
      <c r="AC107" s="5">
        <v>4.1378247997632001E-3</v>
      </c>
      <c r="AD107" s="5">
        <v>5.5630755641260796E-4</v>
      </c>
      <c r="AE107" s="5">
        <v>7.4999999999999997E-3</v>
      </c>
      <c r="AF107" s="5">
        <v>2.2987915554240003E-3</v>
      </c>
      <c r="AG107" s="5">
        <v>6.8963746662720009E-4</v>
      </c>
      <c r="AH107" s="5">
        <v>6.8963746662720005E-3</v>
      </c>
      <c r="AI107" s="5">
        <v>1.7240936665680001E-3</v>
      </c>
      <c r="AJ107" s="5">
        <v>0.56999999999999995</v>
      </c>
      <c r="AK107" s="5">
        <v>1.73</v>
      </c>
      <c r="AM107">
        <v>3.2210436716510796E-3</v>
      </c>
    </row>
    <row r="108" spans="1:39" x14ac:dyDescent="0.2">
      <c r="A108" s="5" t="s">
        <v>142</v>
      </c>
      <c r="B108" s="9">
        <v>9400</v>
      </c>
      <c r="C108" s="13">
        <v>42</v>
      </c>
      <c r="D108" s="5" t="s">
        <v>137</v>
      </c>
      <c r="E108" s="13">
        <v>0.02</v>
      </c>
      <c r="F108" s="13">
        <v>0.84</v>
      </c>
      <c r="G108" s="12">
        <v>7.14</v>
      </c>
      <c r="H108" s="9">
        <v>1.94922</v>
      </c>
      <c r="I108" s="9">
        <v>0.88415059823999997</v>
      </c>
      <c r="J108" s="12">
        <v>6</v>
      </c>
      <c r="K108" s="12">
        <v>14</v>
      </c>
      <c r="L108" s="12">
        <v>13</v>
      </c>
      <c r="M108" s="5">
        <v>2.6000000000000003E-3</v>
      </c>
      <c r="N108" s="12">
        <v>2</v>
      </c>
      <c r="O108" s="12">
        <v>27.3</v>
      </c>
      <c r="P108" s="5">
        <v>0.73</v>
      </c>
      <c r="Q108" s="9">
        <v>0</v>
      </c>
      <c r="R108" s="5">
        <v>0</v>
      </c>
      <c r="S108" s="5">
        <v>0.11493957777120001</v>
      </c>
      <c r="T108" s="5">
        <v>1.7999999999999999E-2</v>
      </c>
      <c r="U108" s="5">
        <v>2.4199999999999998E-3</v>
      </c>
      <c r="V108" s="5">
        <v>0.01</v>
      </c>
      <c r="W108" s="5">
        <v>3.0000000000000001E-3</v>
      </c>
      <c r="X108" s="5">
        <v>0.03</v>
      </c>
      <c r="Y108" s="5">
        <v>0.8</v>
      </c>
      <c r="Z108" s="5">
        <v>3.5</v>
      </c>
      <c r="AA108" s="5">
        <v>0.187</v>
      </c>
      <c r="AB108" s="5">
        <v>97</v>
      </c>
      <c r="AC108" s="5">
        <v>2.0689123998816001E-3</v>
      </c>
      <c r="AD108" s="5">
        <v>2.7815377820630398E-4</v>
      </c>
      <c r="AE108" s="5">
        <v>7.4999999999999997E-3</v>
      </c>
      <c r="AF108" s="5">
        <v>1.1493957777120002E-3</v>
      </c>
      <c r="AG108" s="5">
        <v>3.4481873331360005E-4</v>
      </c>
      <c r="AH108" s="5">
        <v>3.4481873331360002E-3</v>
      </c>
      <c r="AI108" s="5">
        <v>8.6204683328400006E-4</v>
      </c>
      <c r="AJ108" s="5">
        <v>0.56999999999999995</v>
      </c>
      <c r="AK108" s="5">
        <v>1.73</v>
      </c>
      <c r="AM108">
        <v>1.6105218358255398E-3</v>
      </c>
    </row>
    <row r="109" spans="1:39" x14ac:dyDescent="0.2">
      <c r="A109" s="5" t="s">
        <v>143</v>
      </c>
      <c r="B109" s="9">
        <v>4450</v>
      </c>
      <c r="C109" s="13">
        <v>25.1</v>
      </c>
      <c r="D109" s="5" t="s">
        <v>137</v>
      </c>
      <c r="E109" s="13">
        <v>0.8</v>
      </c>
      <c r="F109" s="13">
        <v>20.080000000000002</v>
      </c>
      <c r="G109" s="12">
        <v>170.68</v>
      </c>
      <c r="H109" s="9">
        <v>46.595640000000003</v>
      </c>
      <c r="I109" s="9">
        <v>21.135409538880001</v>
      </c>
      <c r="J109" s="12">
        <v>6</v>
      </c>
      <c r="K109" s="12">
        <v>14</v>
      </c>
      <c r="L109" s="12">
        <v>13</v>
      </c>
      <c r="M109" s="5">
        <v>0.10400000000000001</v>
      </c>
      <c r="N109" s="12">
        <v>2</v>
      </c>
      <c r="O109" s="12">
        <v>27.3</v>
      </c>
      <c r="P109" s="5">
        <v>0.73</v>
      </c>
      <c r="Q109" s="9">
        <v>0</v>
      </c>
      <c r="R109" s="5">
        <v>0</v>
      </c>
      <c r="S109" s="5">
        <v>2.7476032400544002</v>
      </c>
      <c r="T109" s="5">
        <v>1.7999999999999999E-2</v>
      </c>
      <c r="U109" s="5">
        <v>2.4199999999999998E-3</v>
      </c>
      <c r="V109" s="5">
        <v>0.01</v>
      </c>
      <c r="W109" s="5">
        <v>3.0000000000000001E-3</v>
      </c>
      <c r="X109" s="5">
        <v>0.03</v>
      </c>
      <c r="Y109" s="5">
        <v>0.8</v>
      </c>
      <c r="Z109" s="5">
        <v>3.5</v>
      </c>
      <c r="AA109" s="5">
        <v>0.187</v>
      </c>
      <c r="AB109" s="5">
        <v>97</v>
      </c>
      <c r="AC109" s="5">
        <v>4.9456858320979201E-2</v>
      </c>
      <c r="AD109" s="5">
        <v>6.6491998409316478E-3</v>
      </c>
      <c r="AE109" s="5">
        <v>7.4999999999999997E-3</v>
      </c>
      <c r="AF109" s="5">
        <v>2.7476032400544002E-2</v>
      </c>
      <c r="AG109" s="5">
        <v>8.2428097201632002E-3</v>
      </c>
      <c r="AH109" s="5">
        <v>8.2428097201632008E-2</v>
      </c>
      <c r="AI109" s="5">
        <v>2.0607024300408002E-2</v>
      </c>
      <c r="AJ109" s="5">
        <v>0.56999999999999995</v>
      </c>
      <c r="AK109" s="5">
        <v>1.73</v>
      </c>
      <c r="AM109">
        <v>3.8499141027829573E-2</v>
      </c>
    </row>
    <row r="110" spans="1:39" x14ac:dyDescent="0.2">
      <c r="A110" s="5" t="s">
        <v>101</v>
      </c>
      <c r="B110" s="9">
        <v>4450</v>
      </c>
      <c r="C110" s="13">
        <v>25.1</v>
      </c>
      <c r="D110" s="5" t="s">
        <v>137</v>
      </c>
      <c r="E110" s="13">
        <v>0.04</v>
      </c>
      <c r="F110" s="13">
        <v>1.004</v>
      </c>
      <c r="G110" s="12">
        <v>8.5340000000000007</v>
      </c>
      <c r="H110" s="9">
        <v>2.3297820000000002</v>
      </c>
      <c r="I110" s="9">
        <v>1.0567704769440001</v>
      </c>
      <c r="J110" s="12">
        <v>6</v>
      </c>
      <c r="K110" s="12">
        <v>14</v>
      </c>
      <c r="L110" s="12">
        <v>13</v>
      </c>
      <c r="M110" s="5">
        <v>5.2000000000000006E-3</v>
      </c>
      <c r="N110" s="12">
        <v>2</v>
      </c>
      <c r="O110" s="12">
        <v>27.3</v>
      </c>
      <c r="P110" s="5">
        <v>0.73</v>
      </c>
      <c r="Q110" s="9">
        <v>0</v>
      </c>
      <c r="R110" s="5">
        <v>0</v>
      </c>
      <c r="S110" s="5">
        <v>0.13738016200271999</v>
      </c>
      <c r="T110" s="5">
        <v>1.7999999999999999E-2</v>
      </c>
      <c r="U110" s="5">
        <v>2.4199999999999998E-3</v>
      </c>
      <c r="V110" s="5">
        <v>0.01</v>
      </c>
      <c r="W110" s="5">
        <v>3.0000000000000001E-3</v>
      </c>
      <c r="X110" s="5">
        <v>0.03</v>
      </c>
      <c r="Y110" s="5">
        <v>0.8</v>
      </c>
      <c r="Z110" s="5">
        <v>3.5</v>
      </c>
      <c r="AA110" s="5">
        <v>0.187</v>
      </c>
      <c r="AB110" s="5">
        <v>97</v>
      </c>
      <c r="AC110" s="5">
        <v>2.4728429160489596E-3</v>
      </c>
      <c r="AD110" s="5">
        <v>3.3245999204658237E-4</v>
      </c>
      <c r="AE110" s="5">
        <v>7.4999999999999997E-3</v>
      </c>
      <c r="AF110" s="5">
        <v>1.3738016200272E-3</v>
      </c>
      <c r="AG110" s="5">
        <v>4.1214048600816001E-4</v>
      </c>
      <c r="AH110" s="5">
        <v>4.1214048600815992E-3</v>
      </c>
      <c r="AI110" s="5">
        <v>1.0303512150203998E-3</v>
      </c>
      <c r="AJ110" s="5">
        <v>0.56999999999999995</v>
      </c>
      <c r="AK110" s="5">
        <v>1.73</v>
      </c>
      <c r="AM110">
        <v>1.924957051391478E-3</v>
      </c>
    </row>
    <row r="111" spans="1:39" x14ac:dyDescent="0.2">
      <c r="A111" s="5" t="s">
        <v>144</v>
      </c>
      <c r="B111" s="9">
        <v>5400</v>
      </c>
      <c r="C111" s="13">
        <v>28.5</v>
      </c>
      <c r="D111" s="5" t="s">
        <v>137</v>
      </c>
      <c r="E111" s="13">
        <v>0.7</v>
      </c>
      <c r="F111" s="13">
        <v>19.95</v>
      </c>
      <c r="G111" s="12">
        <v>169.57499999999999</v>
      </c>
      <c r="H111" s="9">
        <v>46.293975000000003</v>
      </c>
      <c r="I111" s="9">
        <v>20.998576708200002</v>
      </c>
      <c r="J111" s="12">
        <v>6</v>
      </c>
      <c r="K111" s="12">
        <v>14</v>
      </c>
      <c r="L111" s="12">
        <v>13</v>
      </c>
      <c r="M111" s="5">
        <v>9.0999999999999998E-2</v>
      </c>
      <c r="N111" s="12">
        <v>2</v>
      </c>
      <c r="O111" s="12">
        <v>27.3</v>
      </c>
      <c r="P111" s="5">
        <v>0.73</v>
      </c>
      <c r="Q111" s="9">
        <v>0</v>
      </c>
      <c r="R111" s="5">
        <v>0</v>
      </c>
      <c r="S111" s="5">
        <v>2.7298149720660003</v>
      </c>
      <c r="T111" s="5">
        <v>1.7999999999999999E-2</v>
      </c>
      <c r="U111" s="5">
        <v>2.4199999999999998E-3</v>
      </c>
      <c r="V111" s="5">
        <v>0.01</v>
      </c>
      <c r="W111" s="5">
        <v>3.0000000000000001E-3</v>
      </c>
      <c r="X111" s="5">
        <v>0.03</v>
      </c>
      <c r="Y111" s="5">
        <v>0.8</v>
      </c>
      <c r="Z111" s="5">
        <v>3.5</v>
      </c>
      <c r="AA111" s="5">
        <v>0.187</v>
      </c>
      <c r="AB111" s="5">
        <v>97</v>
      </c>
      <c r="AC111" s="5">
        <v>4.9136669497188E-2</v>
      </c>
      <c r="AD111" s="5">
        <v>6.6061522323997207E-3</v>
      </c>
      <c r="AE111" s="5">
        <v>7.4999999999999997E-3</v>
      </c>
      <c r="AF111" s="5">
        <v>2.7298149720660005E-2</v>
      </c>
      <c r="AG111" s="5">
        <v>8.1894449161980017E-3</v>
      </c>
      <c r="AH111" s="5">
        <v>8.1894449161980007E-2</v>
      </c>
      <c r="AI111" s="5">
        <v>2.0473612290495002E-2</v>
      </c>
      <c r="AJ111" s="5">
        <v>0.56999999999999995</v>
      </c>
      <c r="AK111" s="5">
        <v>1.73</v>
      </c>
      <c r="AM111">
        <v>3.824989360085658E-2</v>
      </c>
    </row>
    <row r="112" spans="1:39" x14ac:dyDescent="0.2">
      <c r="A112" s="5" t="s">
        <v>104</v>
      </c>
      <c r="B112" s="9">
        <v>5400</v>
      </c>
      <c r="C112" s="13">
        <v>28.5</v>
      </c>
      <c r="D112" s="5" t="s">
        <v>137</v>
      </c>
      <c r="E112" s="13">
        <v>0.7</v>
      </c>
      <c r="F112" s="13">
        <v>19.95</v>
      </c>
      <c r="G112" s="12">
        <v>169.57499999999999</v>
      </c>
      <c r="H112" s="9">
        <v>46.293975000000003</v>
      </c>
      <c r="I112" s="9">
        <v>20.998576708200002</v>
      </c>
      <c r="J112" s="12">
        <v>6</v>
      </c>
      <c r="K112" s="12">
        <v>14</v>
      </c>
      <c r="L112" s="12">
        <v>13</v>
      </c>
      <c r="M112" s="5">
        <v>9.0999999999999998E-2</v>
      </c>
      <c r="N112" s="12">
        <v>2</v>
      </c>
      <c r="O112" s="12">
        <v>27.3</v>
      </c>
      <c r="P112" s="5">
        <v>0.73</v>
      </c>
      <c r="Q112" s="9">
        <v>0</v>
      </c>
      <c r="R112" s="5">
        <v>0</v>
      </c>
      <c r="S112" s="5">
        <v>2.7298149720660003</v>
      </c>
      <c r="T112" s="5">
        <v>1.7999999999999999E-2</v>
      </c>
      <c r="U112" s="5">
        <v>2.4199999999999998E-3</v>
      </c>
      <c r="V112" s="5">
        <v>0.01</v>
      </c>
      <c r="W112" s="5">
        <v>3.0000000000000001E-3</v>
      </c>
      <c r="X112" s="5">
        <v>0.03</v>
      </c>
      <c r="Y112" s="5">
        <v>0.8</v>
      </c>
      <c r="Z112" s="5">
        <v>3.5</v>
      </c>
      <c r="AA112" s="5">
        <v>0.187</v>
      </c>
      <c r="AB112" s="5">
        <v>97</v>
      </c>
      <c r="AC112" s="5">
        <v>4.9136669497188E-2</v>
      </c>
      <c r="AD112" s="5">
        <v>6.6061522323997207E-3</v>
      </c>
      <c r="AE112" s="5">
        <v>7.4999999999999997E-3</v>
      </c>
      <c r="AF112" s="5">
        <v>2.7298149720660005E-2</v>
      </c>
      <c r="AG112" s="5">
        <v>8.1894449161980017E-3</v>
      </c>
      <c r="AH112" s="5">
        <v>8.1894449161980007E-2</v>
      </c>
      <c r="AI112" s="5">
        <v>2.0473612290495002E-2</v>
      </c>
      <c r="AJ112" s="5">
        <v>0.56999999999999995</v>
      </c>
      <c r="AK112" s="5">
        <v>1.73</v>
      </c>
      <c r="AM112">
        <v>3.824989360085658E-2</v>
      </c>
    </row>
    <row r="113" spans="1:39" x14ac:dyDescent="0.2">
      <c r="A113" s="5" t="s">
        <v>145</v>
      </c>
      <c r="B113" s="9">
        <v>6150</v>
      </c>
      <c r="C113" s="13">
        <v>47</v>
      </c>
      <c r="D113" s="5" t="s">
        <v>137</v>
      </c>
      <c r="E113" s="13">
        <v>0.02</v>
      </c>
      <c r="F113" s="13">
        <v>0.94000000000000006</v>
      </c>
      <c r="G113" s="12">
        <v>7.99</v>
      </c>
      <c r="H113" s="9">
        <v>2.18127</v>
      </c>
      <c r="I113" s="9">
        <v>0.98940662184000006</v>
      </c>
      <c r="J113" s="12">
        <v>6</v>
      </c>
      <c r="K113" s="12">
        <v>14</v>
      </c>
      <c r="L113" s="12">
        <v>13</v>
      </c>
      <c r="M113" s="5">
        <v>2.6000000000000003E-3</v>
      </c>
      <c r="N113" s="12">
        <v>2</v>
      </c>
      <c r="O113" s="12">
        <v>27.3</v>
      </c>
      <c r="P113" s="5">
        <v>0.73</v>
      </c>
      <c r="Q113" s="9">
        <v>0</v>
      </c>
      <c r="R113" s="5">
        <v>0</v>
      </c>
      <c r="S113" s="5">
        <v>0.12862286083920002</v>
      </c>
      <c r="T113" s="5">
        <v>1.7999999999999999E-2</v>
      </c>
      <c r="U113" s="5">
        <v>2.4199999999999998E-3</v>
      </c>
      <c r="V113" s="5">
        <v>0.01</v>
      </c>
      <c r="W113" s="5">
        <v>3.0000000000000001E-3</v>
      </c>
      <c r="X113" s="5">
        <v>0.03</v>
      </c>
      <c r="Y113" s="5">
        <v>0.8</v>
      </c>
      <c r="Z113" s="5">
        <v>3.5</v>
      </c>
      <c r="AA113" s="5">
        <v>0.187</v>
      </c>
      <c r="AB113" s="5">
        <v>97</v>
      </c>
      <c r="AC113" s="5">
        <v>2.3152114951056004E-3</v>
      </c>
      <c r="AD113" s="5">
        <v>3.11267323230864E-4</v>
      </c>
      <c r="AE113" s="5">
        <v>7.4999999999999997E-3</v>
      </c>
      <c r="AF113" s="5">
        <v>1.2862286083920001E-3</v>
      </c>
      <c r="AG113" s="5">
        <v>3.8586858251760006E-4</v>
      </c>
      <c r="AH113" s="5">
        <v>3.8586858251760006E-3</v>
      </c>
      <c r="AI113" s="5">
        <v>9.6467145629400015E-4</v>
      </c>
      <c r="AJ113" s="5">
        <v>0.56999999999999995</v>
      </c>
      <c r="AK113" s="5">
        <v>1.73</v>
      </c>
      <c r="AM113">
        <v>1.8022506258047711E-3</v>
      </c>
    </row>
    <row r="114" spans="1:39" x14ac:dyDescent="0.2">
      <c r="A114" s="5" t="s">
        <v>146</v>
      </c>
      <c r="B114" s="9">
        <v>6150</v>
      </c>
      <c r="C114" s="13">
        <v>47</v>
      </c>
      <c r="D114" s="5" t="s">
        <v>137</v>
      </c>
      <c r="E114" s="13">
        <v>0.02</v>
      </c>
      <c r="F114" s="13">
        <v>0.94000000000000006</v>
      </c>
      <c r="G114" s="12">
        <v>7.99</v>
      </c>
      <c r="H114" s="9">
        <v>2.18127</v>
      </c>
      <c r="I114" s="9">
        <v>0.98940662184000006</v>
      </c>
      <c r="J114" s="12">
        <v>6</v>
      </c>
      <c r="K114" s="12">
        <v>14</v>
      </c>
      <c r="L114" s="12">
        <v>13</v>
      </c>
      <c r="M114" s="5">
        <v>2.6000000000000003E-3</v>
      </c>
      <c r="N114" s="12">
        <v>2</v>
      </c>
      <c r="O114" s="12">
        <v>27.3</v>
      </c>
      <c r="P114" s="5">
        <v>0.73</v>
      </c>
      <c r="Q114" s="9">
        <v>0</v>
      </c>
      <c r="R114" s="5">
        <v>0</v>
      </c>
      <c r="S114" s="5">
        <v>0.12862286083920002</v>
      </c>
      <c r="T114" s="5">
        <v>1.7999999999999999E-2</v>
      </c>
      <c r="U114" s="5">
        <v>2.4199999999999998E-3</v>
      </c>
      <c r="V114" s="5">
        <v>0.01</v>
      </c>
      <c r="W114" s="5">
        <v>3.0000000000000001E-3</v>
      </c>
      <c r="X114" s="5">
        <v>0.03</v>
      </c>
      <c r="Y114" s="5">
        <v>0.8</v>
      </c>
      <c r="Z114" s="5">
        <v>3.5</v>
      </c>
      <c r="AA114" s="5">
        <v>0.187</v>
      </c>
      <c r="AB114" s="5">
        <v>97</v>
      </c>
      <c r="AC114" s="5">
        <v>2.3152114951056004E-3</v>
      </c>
      <c r="AD114" s="5">
        <v>3.11267323230864E-4</v>
      </c>
      <c r="AE114" s="5">
        <v>7.4999999999999997E-3</v>
      </c>
      <c r="AF114" s="5">
        <v>1.2862286083920001E-3</v>
      </c>
      <c r="AG114" s="5">
        <v>3.8586858251760006E-4</v>
      </c>
      <c r="AH114" s="5">
        <v>3.8586858251760006E-3</v>
      </c>
      <c r="AI114" s="5">
        <v>9.6467145629400015E-4</v>
      </c>
      <c r="AJ114" s="5">
        <v>0.56999999999999995</v>
      </c>
      <c r="AK114" s="5">
        <v>1.73</v>
      </c>
      <c r="AM114">
        <v>1.8022506258047711E-3</v>
      </c>
    </row>
    <row r="115" spans="1:39" x14ac:dyDescent="0.2">
      <c r="A115" s="5" t="s">
        <v>147</v>
      </c>
      <c r="B115" s="9">
        <v>6150</v>
      </c>
      <c r="C115" s="13">
        <v>47</v>
      </c>
      <c r="D115" s="5" t="s">
        <v>137</v>
      </c>
      <c r="E115" s="13">
        <v>0.02</v>
      </c>
      <c r="F115" s="13">
        <v>0.94000000000000006</v>
      </c>
      <c r="G115" s="12">
        <v>7.99</v>
      </c>
      <c r="H115" s="9">
        <v>2.18127</v>
      </c>
      <c r="I115" s="9">
        <v>0.98940662184000006</v>
      </c>
      <c r="J115" s="12">
        <v>6</v>
      </c>
      <c r="K115" s="12">
        <v>14</v>
      </c>
      <c r="L115" s="12">
        <v>13</v>
      </c>
      <c r="M115" s="5">
        <v>2.6000000000000003E-3</v>
      </c>
      <c r="N115" s="12">
        <v>2</v>
      </c>
      <c r="O115" s="12">
        <v>27.3</v>
      </c>
      <c r="P115" s="5">
        <v>0.73</v>
      </c>
      <c r="Q115" s="9">
        <v>0</v>
      </c>
      <c r="R115" s="5">
        <v>0</v>
      </c>
      <c r="S115" s="5">
        <v>0.12862286083920002</v>
      </c>
      <c r="T115" s="5">
        <v>1.7999999999999999E-2</v>
      </c>
      <c r="U115" s="5">
        <v>2.4199999999999998E-3</v>
      </c>
      <c r="V115" s="5">
        <v>0.01</v>
      </c>
      <c r="W115" s="5">
        <v>3.0000000000000001E-3</v>
      </c>
      <c r="X115" s="5">
        <v>0.03</v>
      </c>
      <c r="Y115" s="5">
        <v>0.8</v>
      </c>
      <c r="Z115" s="5">
        <v>3.5</v>
      </c>
      <c r="AA115" s="5">
        <v>0.187</v>
      </c>
      <c r="AB115" s="5">
        <v>97</v>
      </c>
      <c r="AC115" s="5">
        <v>2.3152114951056004E-3</v>
      </c>
      <c r="AD115" s="5">
        <v>3.11267323230864E-4</v>
      </c>
      <c r="AE115" s="5">
        <v>7.4999999999999997E-3</v>
      </c>
      <c r="AF115" s="5">
        <v>1.2862286083920001E-3</v>
      </c>
      <c r="AG115" s="5">
        <v>3.8586858251760006E-4</v>
      </c>
      <c r="AH115" s="5">
        <v>3.8586858251760006E-3</v>
      </c>
      <c r="AI115" s="5">
        <v>9.6467145629400015E-4</v>
      </c>
      <c r="AJ115" s="5">
        <v>0.56999999999999995</v>
      </c>
      <c r="AK115" s="5">
        <v>1.73</v>
      </c>
      <c r="AM115">
        <v>1.8022506258047711E-3</v>
      </c>
    </row>
    <row r="116" spans="1:39" x14ac:dyDescent="0.2">
      <c r="A116" s="5" t="s">
        <v>148</v>
      </c>
      <c r="B116" s="9">
        <v>6150</v>
      </c>
      <c r="C116" s="13">
        <v>47</v>
      </c>
      <c r="D116" s="5" t="s">
        <v>137</v>
      </c>
      <c r="E116" s="13">
        <v>0.04</v>
      </c>
      <c r="F116" s="13">
        <v>1.8800000000000001</v>
      </c>
      <c r="G116" s="12">
        <v>15.98</v>
      </c>
      <c r="H116" s="9">
        <v>4.3625400000000001</v>
      </c>
      <c r="I116" s="9">
        <v>1.9788132436800001</v>
      </c>
      <c r="J116" s="12">
        <v>6</v>
      </c>
      <c r="K116" s="12">
        <v>14</v>
      </c>
      <c r="L116" s="12">
        <v>13</v>
      </c>
      <c r="M116" s="5">
        <v>5.2000000000000006E-3</v>
      </c>
      <c r="N116" s="12">
        <v>2</v>
      </c>
      <c r="O116" s="12">
        <v>27.3</v>
      </c>
      <c r="P116" s="5">
        <v>0.73</v>
      </c>
      <c r="Q116" s="9">
        <v>0</v>
      </c>
      <c r="R116" s="5">
        <v>0</v>
      </c>
      <c r="S116" s="5">
        <v>0.25724572167840004</v>
      </c>
      <c r="T116" s="5">
        <v>1.7999999999999999E-2</v>
      </c>
      <c r="U116" s="5">
        <v>2.4199999999999998E-3</v>
      </c>
      <c r="V116" s="5">
        <v>0.01</v>
      </c>
      <c r="W116" s="5">
        <v>3.0000000000000001E-3</v>
      </c>
      <c r="X116" s="5">
        <v>0.03</v>
      </c>
      <c r="Y116" s="5">
        <v>0.8</v>
      </c>
      <c r="Z116" s="5">
        <v>3.5</v>
      </c>
      <c r="AA116" s="5">
        <v>0.187</v>
      </c>
      <c r="AB116" s="5">
        <v>97</v>
      </c>
      <c r="AC116" s="5">
        <v>4.6304229902112007E-3</v>
      </c>
      <c r="AD116" s="5">
        <v>6.2253464646172801E-4</v>
      </c>
      <c r="AE116" s="5">
        <v>7.4999999999999997E-3</v>
      </c>
      <c r="AF116" s="5">
        <v>2.5724572167840003E-3</v>
      </c>
      <c r="AG116" s="5">
        <v>7.7173716503520012E-4</v>
      </c>
      <c r="AH116" s="5">
        <v>7.7173716503520012E-3</v>
      </c>
      <c r="AI116" s="5">
        <v>1.9293429125880003E-3</v>
      </c>
      <c r="AJ116" s="5">
        <v>0.56999999999999995</v>
      </c>
      <c r="AK116" s="5">
        <v>1.73</v>
      </c>
      <c r="AM116">
        <v>3.6045012516095422E-3</v>
      </c>
    </row>
    <row r="117" spans="1:39" x14ac:dyDescent="0.2">
      <c r="A117" s="5" t="s">
        <v>149</v>
      </c>
      <c r="B117" s="9">
        <v>6150</v>
      </c>
      <c r="C117" s="13">
        <v>47</v>
      </c>
      <c r="D117" s="5" t="s">
        <v>137</v>
      </c>
      <c r="E117" s="13">
        <v>0.02</v>
      </c>
      <c r="F117" s="13">
        <v>0.94000000000000006</v>
      </c>
      <c r="G117" s="12">
        <v>7.99</v>
      </c>
      <c r="H117" s="9">
        <v>2.18127</v>
      </c>
      <c r="I117" s="9">
        <v>0.98940662184000006</v>
      </c>
      <c r="J117" s="12">
        <v>6</v>
      </c>
      <c r="K117" s="12">
        <v>14</v>
      </c>
      <c r="L117" s="12">
        <v>13</v>
      </c>
      <c r="M117" s="5">
        <v>2.6000000000000003E-3</v>
      </c>
      <c r="N117" s="12">
        <v>2</v>
      </c>
      <c r="O117" s="12">
        <v>27.3</v>
      </c>
      <c r="P117" s="5">
        <v>0.73</v>
      </c>
      <c r="Q117" s="9">
        <v>0</v>
      </c>
      <c r="R117" s="5">
        <v>0</v>
      </c>
      <c r="S117" s="5">
        <v>0.12862286083920002</v>
      </c>
      <c r="T117" s="5">
        <v>1.7999999999999999E-2</v>
      </c>
      <c r="U117" s="5">
        <v>2.4199999999999998E-3</v>
      </c>
      <c r="V117" s="5">
        <v>0.01</v>
      </c>
      <c r="W117" s="5">
        <v>3.0000000000000001E-3</v>
      </c>
      <c r="X117" s="5">
        <v>0.03</v>
      </c>
      <c r="Y117" s="5">
        <v>0.8</v>
      </c>
      <c r="Z117" s="5">
        <v>3.5</v>
      </c>
      <c r="AA117" s="5">
        <v>0.187</v>
      </c>
      <c r="AB117" s="5">
        <v>97</v>
      </c>
      <c r="AC117" s="5">
        <v>2.3152114951056004E-3</v>
      </c>
      <c r="AD117" s="5">
        <v>3.11267323230864E-4</v>
      </c>
      <c r="AE117" s="5">
        <v>7.4999999999999997E-3</v>
      </c>
      <c r="AF117" s="5">
        <v>1.2862286083920001E-3</v>
      </c>
      <c r="AG117" s="5">
        <v>3.8586858251760006E-4</v>
      </c>
      <c r="AH117" s="5">
        <v>3.8586858251760006E-3</v>
      </c>
      <c r="AI117" s="5">
        <v>9.6467145629400015E-4</v>
      </c>
      <c r="AJ117" s="5">
        <v>0.56999999999999995</v>
      </c>
      <c r="AK117" s="5">
        <v>1.73</v>
      </c>
      <c r="AM117">
        <v>1.8022506258047711E-3</v>
      </c>
    </row>
    <row r="118" spans="1:39" x14ac:dyDescent="0.2">
      <c r="A118" s="5" t="s">
        <v>150</v>
      </c>
      <c r="B118" s="9">
        <v>6150</v>
      </c>
      <c r="C118" s="13">
        <v>47</v>
      </c>
      <c r="D118" s="5" t="s">
        <v>137</v>
      </c>
      <c r="E118" s="13">
        <v>0.02</v>
      </c>
      <c r="F118" s="13">
        <v>0.94000000000000006</v>
      </c>
      <c r="G118" s="12">
        <v>7.99</v>
      </c>
      <c r="H118" s="9">
        <v>2.18127</v>
      </c>
      <c r="I118" s="9">
        <v>0.98940662184000006</v>
      </c>
      <c r="J118" s="12">
        <v>6</v>
      </c>
      <c r="K118" s="12">
        <v>14</v>
      </c>
      <c r="L118" s="12">
        <v>13</v>
      </c>
      <c r="M118" s="5">
        <v>2.6000000000000003E-3</v>
      </c>
      <c r="N118" s="12">
        <v>2</v>
      </c>
      <c r="O118" s="12">
        <v>27.3</v>
      </c>
      <c r="P118" s="5">
        <v>0.73</v>
      </c>
      <c r="Q118" s="9">
        <v>0</v>
      </c>
      <c r="R118" s="5">
        <v>0</v>
      </c>
      <c r="S118" s="5">
        <v>0.12862286083920002</v>
      </c>
      <c r="T118" s="5">
        <v>1.7999999999999999E-2</v>
      </c>
      <c r="U118" s="5">
        <v>2.4199999999999998E-3</v>
      </c>
      <c r="V118" s="5">
        <v>0.01</v>
      </c>
      <c r="W118" s="5">
        <v>3.0000000000000001E-3</v>
      </c>
      <c r="X118" s="5">
        <v>0.03</v>
      </c>
      <c r="Y118" s="5">
        <v>0.8</v>
      </c>
      <c r="Z118" s="5">
        <v>3.5</v>
      </c>
      <c r="AA118" s="5">
        <v>0.187</v>
      </c>
      <c r="AB118" s="5">
        <v>97</v>
      </c>
      <c r="AC118" s="5">
        <v>2.3152114951056004E-3</v>
      </c>
      <c r="AD118" s="5">
        <v>3.11267323230864E-4</v>
      </c>
      <c r="AE118" s="5">
        <v>7.4999999999999997E-3</v>
      </c>
      <c r="AF118" s="5">
        <v>1.2862286083920001E-3</v>
      </c>
      <c r="AG118" s="5">
        <v>3.8586858251760006E-4</v>
      </c>
      <c r="AH118" s="5">
        <v>3.8586858251760006E-3</v>
      </c>
      <c r="AI118" s="5">
        <v>9.6467145629400015E-4</v>
      </c>
      <c r="AJ118" s="5">
        <v>0.56999999999999995</v>
      </c>
      <c r="AK118" s="5">
        <v>1.73</v>
      </c>
      <c r="AM118">
        <v>1.8022506258047711E-3</v>
      </c>
    </row>
    <row r="119" spans="1:39" x14ac:dyDescent="0.2">
      <c r="A119" s="5" t="s">
        <v>108</v>
      </c>
      <c r="B119" s="9">
        <v>6150</v>
      </c>
      <c r="C119" s="13">
        <v>47</v>
      </c>
      <c r="D119" s="5" t="s">
        <v>137</v>
      </c>
      <c r="E119" s="13">
        <v>0.02</v>
      </c>
      <c r="F119" s="13">
        <v>0.94000000000000006</v>
      </c>
      <c r="G119" s="12">
        <v>7.99</v>
      </c>
      <c r="H119" s="9">
        <v>2.18127</v>
      </c>
      <c r="I119" s="9">
        <v>0.98940662184000006</v>
      </c>
      <c r="J119" s="12">
        <v>6</v>
      </c>
      <c r="K119" s="12">
        <v>14</v>
      </c>
      <c r="L119" s="12">
        <v>13</v>
      </c>
      <c r="M119" s="5">
        <v>2.6000000000000003E-3</v>
      </c>
      <c r="N119" s="12">
        <v>2</v>
      </c>
      <c r="O119" s="12">
        <v>27.3</v>
      </c>
      <c r="P119" s="5">
        <v>0.73</v>
      </c>
      <c r="Q119" s="9">
        <v>0</v>
      </c>
      <c r="R119" s="5">
        <v>0</v>
      </c>
      <c r="S119" s="5">
        <v>0.12862286083920002</v>
      </c>
      <c r="T119" s="5">
        <v>1.7999999999999999E-2</v>
      </c>
      <c r="U119" s="5">
        <v>2.4199999999999998E-3</v>
      </c>
      <c r="V119" s="5">
        <v>0.01</v>
      </c>
      <c r="W119" s="5">
        <v>3.0000000000000001E-3</v>
      </c>
      <c r="X119" s="5">
        <v>0.03</v>
      </c>
      <c r="Y119" s="5">
        <v>0.8</v>
      </c>
      <c r="Z119" s="5">
        <v>3.5</v>
      </c>
      <c r="AA119" s="5">
        <v>0.187</v>
      </c>
      <c r="AB119" s="5">
        <v>97</v>
      </c>
      <c r="AC119" s="5">
        <v>2.3152114951056004E-3</v>
      </c>
      <c r="AD119" s="5">
        <v>3.11267323230864E-4</v>
      </c>
      <c r="AE119" s="5">
        <v>7.4999999999999997E-3</v>
      </c>
      <c r="AF119" s="5">
        <v>1.2862286083920001E-3</v>
      </c>
      <c r="AG119" s="5">
        <v>3.8586858251760006E-4</v>
      </c>
      <c r="AH119" s="5">
        <v>3.8586858251760006E-3</v>
      </c>
      <c r="AI119" s="5">
        <v>9.6467145629400015E-4</v>
      </c>
      <c r="AJ119" s="5">
        <v>0.56999999999999995</v>
      </c>
      <c r="AK119" s="5">
        <v>1.73</v>
      </c>
      <c r="AM119">
        <v>1.8022506258047711E-3</v>
      </c>
    </row>
    <row r="120" spans="1:39" x14ac:dyDescent="0.2">
      <c r="A120" s="5" t="s">
        <v>151</v>
      </c>
      <c r="B120" s="9">
        <v>4600</v>
      </c>
      <c r="C120" s="13">
        <v>61</v>
      </c>
      <c r="D120" s="5" t="s">
        <v>137</v>
      </c>
      <c r="E120" s="13">
        <v>0.5</v>
      </c>
      <c r="F120" s="13">
        <v>30.5</v>
      </c>
      <c r="G120" s="12">
        <v>259.25</v>
      </c>
      <c r="H120" s="9">
        <v>70.77525</v>
      </c>
      <c r="I120" s="9">
        <v>32.103087197999997</v>
      </c>
      <c r="J120" s="12">
        <v>6</v>
      </c>
      <c r="K120" s="12">
        <v>14</v>
      </c>
      <c r="L120" s="12">
        <v>13</v>
      </c>
      <c r="M120" s="5">
        <v>6.5000000000000002E-2</v>
      </c>
      <c r="N120" s="12">
        <v>2</v>
      </c>
      <c r="O120" s="12">
        <v>27.3</v>
      </c>
      <c r="P120" s="5">
        <v>0.73</v>
      </c>
      <c r="Q120" s="9">
        <v>0</v>
      </c>
      <c r="R120" s="5">
        <v>0</v>
      </c>
      <c r="S120" s="5">
        <v>4.1734013357399995</v>
      </c>
      <c r="T120" s="5">
        <v>1.7999999999999999E-2</v>
      </c>
      <c r="U120" s="5">
        <v>2.4199999999999998E-3</v>
      </c>
      <c r="V120" s="5">
        <v>0.01</v>
      </c>
      <c r="W120" s="5">
        <v>3.0000000000000001E-3</v>
      </c>
      <c r="X120" s="5">
        <v>0.03</v>
      </c>
      <c r="Y120" s="5">
        <v>0.8</v>
      </c>
      <c r="Z120" s="5">
        <v>3.5</v>
      </c>
      <c r="AA120" s="5">
        <v>0.187</v>
      </c>
      <c r="AB120" s="5">
        <v>97</v>
      </c>
      <c r="AC120" s="5">
        <v>7.5121224043319987E-2</v>
      </c>
      <c r="AD120" s="5">
        <v>1.0099631232490799E-2</v>
      </c>
      <c r="AE120" s="5">
        <v>7.4999999999999997E-3</v>
      </c>
      <c r="AF120" s="5">
        <v>4.1734013357399999E-2</v>
      </c>
      <c r="AG120" s="5">
        <v>1.2520204007219999E-2</v>
      </c>
      <c r="AH120" s="5">
        <v>0.12520204007219998</v>
      </c>
      <c r="AI120" s="5">
        <v>3.1300510018049996E-2</v>
      </c>
      <c r="AJ120" s="5">
        <v>0.56999999999999995</v>
      </c>
      <c r="AK120" s="5">
        <v>1.73</v>
      </c>
      <c r="AM120">
        <v>5.8477280943665437E-2</v>
      </c>
    </row>
    <row r="121" spans="1:39" x14ac:dyDescent="0.2">
      <c r="A121" s="5" t="s">
        <v>152</v>
      </c>
      <c r="B121" s="9">
        <v>4600</v>
      </c>
      <c r="C121" s="13">
        <v>61</v>
      </c>
      <c r="D121" s="5" t="s">
        <v>137</v>
      </c>
      <c r="E121" s="13">
        <v>0.5</v>
      </c>
      <c r="F121" s="13">
        <v>30.5</v>
      </c>
      <c r="G121" s="12">
        <v>259.25</v>
      </c>
      <c r="H121" s="9">
        <v>70.77525</v>
      </c>
      <c r="I121" s="9">
        <v>32.103087197999997</v>
      </c>
      <c r="J121" s="12">
        <v>6</v>
      </c>
      <c r="K121" s="12">
        <v>14</v>
      </c>
      <c r="L121" s="12">
        <v>13</v>
      </c>
      <c r="M121" s="5">
        <v>6.5000000000000002E-2</v>
      </c>
      <c r="N121" s="12">
        <v>2</v>
      </c>
      <c r="O121" s="12">
        <v>27.3</v>
      </c>
      <c r="P121" s="5">
        <v>0.73</v>
      </c>
      <c r="Q121" s="9">
        <v>0</v>
      </c>
      <c r="R121" s="5">
        <v>0</v>
      </c>
      <c r="S121" s="5">
        <v>4.1734013357399995</v>
      </c>
      <c r="T121" s="5">
        <v>1.7999999999999999E-2</v>
      </c>
      <c r="U121" s="5">
        <v>2.4199999999999998E-3</v>
      </c>
      <c r="V121" s="5">
        <v>0.01</v>
      </c>
      <c r="W121" s="5">
        <v>3.0000000000000001E-3</v>
      </c>
      <c r="X121" s="5">
        <v>0.03</v>
      </c>
      <c r="Y121" s="5">
        <v>0.8</v>
      </c>
      <c r="Z121" s="5">
        <v>3.5</v>
      </c>
      <c r="AA121" s="5">
        <v>0.187</v>
      </c>
      <c r="AB121" s="5">
        <v>97</v>
      </c>
      <c r="AC121" s="5">
        <v>7.5121224043319987E-2</v>
      </c>
      <c r="AD121" s="5">
        <v>1.0099631232490799E-2</v>
      </c>
      <c r="AE121" s="5">
        <v>7.4999999999999997E-3</v>
      </c>
      <c r="AF121" s="5">
        <v>4.1734013357399999E-2</v>
      </c>
      <c r="AG121" s="5">
        <v>1.2520204007219999E-2</v>
      </c>
      <c r="AH121" s="5">
        <v>0.12520204007219998</v>
      </c>
      <c r="AI121" s="5">
        <v>3.1300510018049996E-2</v>
      </c>
      <c r="AJ121" s="5">
        <v>0.56999999999999995</v>
      </c>
      <c r="AK121" s="5">
        <v>1.73</v>
      </c>
      <c r="AM121">
        <v>5.8477280943665437E-2</v>
      </c>
    </row>
    <row r="122" spans="1:39" x14ac:dyDescent="0.2">
      <c r="A122" s="5" t="s">
        <v>153</v>
      </c>
      <c r="B122" s="9">
        <v>4600</v>
      </c>
      <c r="C122" s="13">
        <v>61</v>
      </c>
      <c r="D122" s="5" t="s">
        <v>137</v>
      </c>
      <c r="E122" s="13">
        <v>0.5</v>
      </c>
      <c r="F122" s="13">
        <v>30.5</v>
      </c>
      <c r="G122" s="12">
        <v>259.25</v>
      </c>
      <c r="H122" s="9">
        <v>70.77525</v>
      </c>
      <c r="I122" s="9">
        <v>32.103087197999997</v>
      </c>
      <c r="J122" s="12">
        <v>6</v>
      </c>
      <c r="K122" s="12">
        <v>14</v>
      </c>
      <c r="L122" s="12">
        <v>13</v>
      </c>
      <c r="M122" s="5">
        <v>6.5000000000000002E-2</v>
      </c>
      <c r="N122" s="12">
        <v>2</v>
      </c>
      <c r="O122" s="12">
        <v>27.3</v>
      </c>
      <c r="P122" s="5">
        <v>0.73</v>
      </c>
      <c r="Q122" s="9">
        <v>0</v>
      </c>
      <c r="R122" s="5">
        <v>0</v>
      </c>
      <c r="S122" s="5">
        <v>4.1734013357399995</v>
      </c>
      <c r="T122" s="5">
        <v>1.7999999999999999E-2</v>
      </c>
      <c r="U122" s="5">
        <v>2.4199999999999998E-3</v>
      </c>
      <c r="V122" s="5">
        <v>0.01</v>
      </c>
      <c r="W122" s="5">
        <v>3.0000000000000001E-3</v>
      </c>
      <c r="X122" s="5">
        <v>0.03</v>
      </c>
      <c r="Y122" s="5">
        <v>0.8</v>
      </c>
      <c r="Z122" s="5">
        <v>3.5</v>
      </c>
      <c r="AA122" s="5">
        <v>0.187</v>
      </c>
      <c r="AB122" s="5">
        <v>97</v>
      </c>
      <c r="AC122" s="5">
        <v>7.5121224043319987E-2</v>
      </c>
      <c r="AD122" s="5">
        <v>1.0099631232490799E-2</v>
      </c>
      <c r="AE122" s="5">
        <v>7.4999999999999997E-3</v>
      </c>
      <c r="AF122" s="5">
        <v>4.1734013357399999E-2</v>
      </c>
      <c r="AG122" s="5">
        <v>1.2520204007219999E-2</v>
      </c>
      <c r="AH122" s="5">
        <v>0.12520204007219998</v>
      </c>
      <c r="AI122" s="5">
        <v>3.1300510018049996E-2</v>
      </c>
      <c r="AJ122" s="5">
        <v>0.56999999999999995</v>
      </c>
      <c r="AK122" s="5">
        <v>1.73</v>
      </c>
      <c r="AM122">
        <v>5.8477280943665437E-2</v>
      </c>
    </row>
    <row r="123" spans="1:39" x14ac:dyDescent="0.2">
      <c r="A123" s="5" t="s">
        <v>154</v>
      </c>
      <c r="B123" s="9">
        <v>4600</v>
      </c>
      <c r="C123" s="13">
        <v>61</v>
      </c>
      <c r="D123" s="5" t="s">
        <v>137</v>
      </c>
      <c r="E123" s="13">
        <v>0.5</v>
      </c>
      <c r="F123" s="13">
        <v>30.5</v>
      </c>
      <c r="G123" s="12">
        <v>259.25</v>
      </c>
      <c r="H123" s="9">
        <v>70.77525</v>
      </c>
      <c r="I123" s="9">
        <v>32.103087197999997</v>
      </c>
      <c r="J123" s="12">
        <v>6</v>
      </c>
      <c r="K123" s="12">
        <v>14</v>
      </c>
      <c r="L123" s="12">
        <v>13</v>
      </c>
      <c r="M123" s="5">
        <v>6.5000000000000002E-2</v>
      </c>
      <c r="N123" s="12">
        <v>2</v>
      </c>
      <c r="O123" s="12">
        <v>27.3</v>
      </c>
      <c r="P123" s="5">
        <v>0.73</v>
      </c>
      <c r="Q123" s="9">
        <v>0</v>
      </c>
      <c r="R123" s="5">
        <v>0</v>
      </c>
      <c r="S123" s="5">
        <v>4.1734013357399995</v>
      </c>
      <c r="T123" s="5">
        <v>1.7999999999999999E-2</v>
      </c>
      <c r="U123" s="5">
        <v>2.4199999999999998E-3</v>
      </c>
      <c r="V123" s="5">
        <v>0.01</v>
      </c>
      <c r="W123" s="5">
        <v>3.0000000000000001E-3</v>
      </c>
      <c r="X123" s="5">
        <v>0.03</v>
      </c>
      <c r="Y123" s="5">
        <v>0.8</v>
      </c>
      <c r="Z123" s="5">
        <v>3.5</v>
      </c>
      <c r="AA123" s="5">
        <v>0.187</v>
      </c>
      <c r="AB123" s="5">
        <v>97</v>
      </c>
      <c r="AC123" s="5">
        <v>7.5121224043319987E-2</v>
      </c>
      <c r="AD123" s="5">
        <v>1.0099631232490799E-2</v>
      </c>
      <c r="AE123" s="5">
        <v>7.4999999999999997E-3</v>
      </c>
      <c r="AF123" s="5">
        <v>4.1734013357399999E-2</v>
      </c>
      <c r="AG123" s="5">
        <v>1.2520204007219999E-2</v>
      </c>
      <c r="AH123" s="5">
        <v>0.12520204007219998</v>
      </c>
      <c r="AI123" s="5">
        <v>3.1300510018049996E-2</v>
      </c>
      <c r="AJ123" s="5">
        <v>0.56999999999999995</v>
      </c>
      <c r="AK123" s="5">
        <v>1.73</v>
      </c>
      <c r="AM123">
        <v>5.8477280943665437E-2</v>
      </c>
    </row>
    <row r="124" spans="1:39" x14ac:dyDescent="0.2">
      <c r="A124" s="5" t="s">
        <v>155</v>
      </c>
      <c r="B124" s="9">
        <v>4600</v>
      </c>
      <c r="C124" s="13">
        <v>61</v>
      </c>
      <c r="D124" s="5" t="s">
        <v>137</v>
      </c>
      <c r="E124" s="13">
        <v>0.5</v>
      </c>
      <c r="F124" s="13">
        <v>30.5</v>
      </c>
      <c r="G124" s="12">
        <v>259.25</v>
      </c>
      <c r="H124" s="9">
        <v>70.77525</v>
      </c>
      <c r="I124" s="9">
        <v>32.103087197999997</v>
      </c>
      <c r="J124" s="12">
        <v>6</v>
      </c>
      <c r="K124" s="12">
        <v>14</v>
      </c>
      <c r="L124" s="12">
        <v>13</v>
      </c>
      <c r="M124" s="5">
        <v>6.5000000000000002E-2</v>
      </c>
      <c r="N124" s="12">
        <v>2</v>
      </c>
      <c r="O124" s="12">
        <v>27.3</v>
      </c>
      <c r="P124" s="5">
        <v>0.73</v>
      </c>
      <c r="Q124" s="9">
        <v>0</v>
      </c>
      <c r="R124" s="5">
        <v>0</v>
      </c>
      <c r="S124" s="5">
        <v>4.1734013357399995</v>
      </c>
      <c r="T124" s="5">
        <v>1.7999999999999999E-2</v>
      </c>
      <c r="U124" s="5">
        <v>2.4199999999999998E-3</v>
      </c>
      <c r="V124" s="5">
        <v>0.01</v>
      </c>
      <c r="W124" s="5">
        <v>3.0000000000000001E-3</v>
      </c>
      <c r="X124" s="5">
        <v>0.03</v>
      </c>
      <c r="Y124" s="5">
        <v>0.8</v>
      </c>
      <c r="Z124" s="5">
        <v>3.5</v>
      </c>
      <c r="AA124" s="5">
        <v>0.187</v>
      </c>
      <c r="AB124" s="5">
        <v>97</v>
      </c>
      <c r="AC124" s="5">
        <v>7.5121224043319987E-2</v>
      </c>
      <c r="AD124" s="5">
        <v>1.0099631232490799E-2</v>
      </c>
      <c r="AE124" s="5">
        <v>7.4999999999999997E-3</v>
      </c>
      <c r="AF124" s="5">
        <v>4.1734013357399999E-2</v>
      </c>
      <c r="AG124" s="5">
        <v>1.2520204007219999E-2</v>
      </c>
      <c r="AH124" s="5">
        <v>0.12520204007219998</v>
      </c>
      <c r="AI124" s="5">
        <v>3.1300510018049996E-2</v>
      </c>
      <c r="AJ124" s="5">
        <v>0.56999999999999995</v>
      </c>
      <c r="AK124" s="5">
        <v>1.73</v>
      </c>
      <c r="AM124">
        <v>5.8477280943665437E-2</v>
      </c>
    </row>
    <row r="125" spans="1:39" x14ac:dyDescent="0.2">
      <c r="A125" s="5" t="s">
        <v>121</v>
      </c>
      <c r="B125" s="9">
        <v>4600</v>
      </c>
      <c r="C125" s="13">
        <v>61</v>
      </c>
      <c r="D125" s="5" t="s">
        <v>137</v>
      </c>
      <c r="E125" s="13">
        <v>0.7</v>
      </c>
      <c r="F125" s="13">
        <v>42.699999999999996</v>
      </c>
      <c r="G125" s="12">
        <v>362.95</v>
      </c>
      <c r="H125" s="9">
        <v>99.085350000000005</v>
      </c>
      <c r="I125" s="9">
        <v>44.944322077199999</v>
      </c>
      <c r="J125" s="12">
        <v>6</v>
      </c>
      <c r="K125" s="12">
        <v>14</v>
      </c>
      <c r="L125" s="12">
        <v>13</v>
      </c>
      <c r="M125" s="5">
        <v>9.0999999999999998E-2</v>
      </c>
      <c r="N125" s="12">
        <v>2</v>
      </c>
      <c r="O125" s="12">
        <v>27.3</v>
      </c>
      <c r="P125" s="5">
        <v>0.73</v>
      </c>
      <c r="Q125" s="9">
        <v>0</v>
      </c>
      <c r="R125" s="5">
        <v>0</v>
      </c>
      <c r="S125" s="5">
        <v>5.8427618700359991</v>
      </c>
      <c r="T125" s="5">
        <v>1.7999999999999999E-2</v>
      </c>
      <c r="U125" s="5">
        <v>2.4199999999999998E-3</v>
      </c>
      <c r="V125" s="5">
        <v>0.01</v>
      </c>
      <c r="W125" s="5">
        <v>3.0000000000000001E-3</v>
      </c>
      <c r="X125" s="5">
        <v>0.03</v>
      </c>
      <c r="Y125" s="5">
        <v>0.8</v>
      </c>
      <c r="Z125" s="5">
        <v>3.5</v>
      </c>
      <c r="AA125" s="5">
        <v>0.187</v>
      </c>
      <c r="AB125" s="5">
        <v>97</v>
      </c>
      <c r="AC125" s="5">
        <v>0.10516971366064798</v>
      </c>
      <c r="AD125" s="5">
        <v>1.4139483725487116E-2</v>
      </c>
      <c r="AE125" s="5">
        <v>7.4999999999999997E-3</v>
      </c>
      <c r="AF125" s="5">
        <v>5.8427618700359993E-2</v>
      </c>
      <c r="AG125" s="5">
        <v>1.7528285610107996E-2</v>
      </c>
      <c r="AH125" s="5">
        <v>0.17528285610107996</v>
      </c>
      <c r="AI125" s="5">
        <v>4.3820714025269991E-2</v>
      </c>
      <c r="AJ125" s="5">
        <v>0.56999999999999995</v>
      </c>
      <c r="AK125" s="5">
        <v>1.73</v>
      </c>
      <c r="AM125">
        <v>8.1868193321131572E-2</v>
      </c>
    </row>
    <row r="126" spans="1:39" x14ac:dyDescent="0.2">
      <c r="A126" s="5" t="s">
        <v>156</v>
      </c>
      <c r="B126" s="9">
        <v>4600</v>
      </c>
      <c r="C126" s="13">
        <v>61</v>
      </c>
      <c r="D126" s="5" t="s">
        <v>137</v>
      </c>
      <c r="E126" s="13">
        <v>0.5</v>
      </c>
      <c r="F126" s="13">
        <v>30.5</v>
      </c>
      <c r="G126" s="12">
        <v>259.25</v>
      </c>
      <c r="H126" s="9">
        <v>70.77525</v>
      </c>
      <c r="I126" s="9">
        <v>32.103087197999997</v>
      </c>
      <c r="J126" s="12">
        <v>6</v>
      </c>
      <c r="K126" s="12">
        <v>14</v>
      </c>
      <c r="L126" s="12">
        <v>13</v>
      </c>
      <c r="M126" s="5">
        <v>6.5000000000000002E-2</v>
      </c>
      <c r="N126" s="12">
        <v>2</v>
      </c>
      <c r="O126" s="12">
        <v>27.3</v>
      </c>
      <c r="P126" s="5">
        <v>0.73</v>
      </c>
      <c r="Q126" s="9">
        <v>0</v>
      </c>
      <c r="R126" s="5">
        <v>0</v>
      </c>
      <c r="S126" s="5">
        <v>4.1734013357399995</v>
      </c>
      <c r="T126" s="5">
        <v>1.7999999999999999E-2</v>
      </c>
      <c r="U126" s="5">
        <v>2.4199999999999998E-3</v>
      </c>
      <c r="V126" s="5">
        <v>0.01</v>
      </c>
      <c r="W126" s="5">
        <v>3.0000000000000001E-3</v>
      </c>
      <c r="X126" s="5">
        <v>0.03</v>
      </c>
      <c r="Y126" s="5">
        <v>0.8</v>
      </c>
      <c r="Z126" s="5">
        <v>3.5</v>
      </c>
      <c r="AA126" s="5">
        <v>0.187</v>
      </c>
      <c r="AB126" s="5">
        <v>97</v>
      </c>
      <c r="AC126" s="5">
        <v>7.5121224043319987E-2</v>
      </c>
      <c r="AD126" s="5">
        <v>1.0099631232490799E-2</v>
      </c>
      <c r="AE126" s="5">
        <v>7.4999999999999997E-3</v>
      </c>
      <c r="AF126" s="5">
        <v>4.1734013357399999E-2</v>
      </c>
      <c r="AG126" s="5">
        <v>1.2520204007219999E-2</v>
      </c>
      <c r="AH126" s="5">
        <v>0.12520204007219998</v>
      </c>
      <c r="AI126" s="5">
        <v>3.1300510018049996E-2</v>
      </c>
      <c r="AJ126" s="5">
        <v>0.56999999999999995</v>
      </c>
      <c r="AK126" s="5">
        <v>1.73</v>
      </c>
      <c r="AM126">
        <v>5.8477280943665437E-2</v>
      </c>
    </row>
    <row r="127" spans="1:39" x14ac:dyDescent="0.2">
      <c r="A127" s="5" t="s">
        <v>157</v>
      </c>
      <c r="B127" s="9">
        <v>4600</v>
      </c>
      <c r="C127" s="13">
        <v>61</v>
      </c>
      <c r="D127" s="5" t="s">
        <v>137</v>
      </c>
      <c r="E127" s="13">
        <v>0.5</v>
      </c>
      <c r="F127" s="13">
        <v>30.5</v>
      </c>
      <c r="G127" s="12">
        <v>259.25</v>
      </c>
      <c r="H127" s="9">
        <v>70.77525</v>
      </c>
      <c r="I127" s="9">
        <v>32.103087197999997</v>
      </c>
      <c r="J127" s="12">
        <v>6</v>
      </c>
      <c r="K127" s="12">
        <v>14</v>
      </c>
      <c r="L127" s="12">
        <v>13</v>
      </c>
      <c r="M127" s="5">
        <v>6.5000000000000002E-2</v>
      </c>
      <c r="N127" s="12">
        <v>2</v>
      </c>
      <c r="O127" s="12">
        <v>27.3</v>
      </c>
      <c r="P127" s="5">
        <v>0.73</v>
      </c>
      <c r="Q127" s="9">
        <v>0</v>
      </c>
      <c r="R127" s="5">
        <v>0</v>
      </c>
      <c r="S127" s="5">
        <v>4.1734013357399995</v>
      </c>
      <c r="T127" s="5">
        <v>1.7999999999999999E-2</v>
      </c>
      <c r="U127" s="5">
        <v>2.4199999999999998E-3</v>
      </c>
      <c r="V127" s="5">
        <v>0.01</v>
      </c>
      <c r="W127" s="5">
        <v>3.0000000000000001E-3</v>
      </c>
      <c r="X127" s="5">
        <v>0.03</v>
      </c>
      <c r="Y127" s="5">
        <v>0.8</v>
      </c>
      <c r="Z127" s="5">
        <v>3.5</v>
      </c>
      <c r="AA127" s="5">
        <v>0.187</v>
      </c>
      <c r="AB127" s="5">
        <v>97</v>
      </c>
      <c r="AC127" s="5">
        <v>7.5121224043319987E-2</v>
      </c>
      <c r="AD127" s="5">
        <v>1.0099631232490799E-2</v>
      </c>
      <c r="AE127" s="5">
        <v>7.4999999999999997E-3</v>
      </c>
      <c r="AF127" s="5">
        <v>4.1734013357399999E-2</v>
      </c>
      <c r="AG127" s="5">
        <v>1.2520204007219999E-2</v>
      </c>
      <c r="AH127" s="5">
        <v>0.12520204007219998</v>
      </c>
      <c r="AI127" s="5">
        <v>3.1300510018049996E-2</v>
      </c>
      <c r="AJ127" s="5">
        <v>0.56999999999999995</v>
      </c>
      <c r="AK127" s="5">
        <v>1.73</v>
      </c>
      <c r="AM127">
        <v>5.8477280943665437E-2</v>
      </c>
    </row>
    <row r="128" spans="1:39" x14ac:dyDescent="0.2">
      <c r="A128" s="5" t="s">
        <v>158</v>
      </c>
      <c r="B128" s="9">
        <v>4600</v>
      </c>
      <c r="C128" s="13">
        <v>61</v>
      </c>
      <c r="D128" s="5" t="s">
        <v>137</v>
      </c>
      <c r="E128" s="13">
        <v>0.5</v>
      </c>
      <c r="F128" s="13">
        <v>30.5</v>
      </c>
      <c r="G128" s="12">
        <v>259.25</v>
      </c>
      <c r="H128" s="9">
        <v>70.77525</v>
      </c>
      <c r="I128" s="9">
        <v>32.103087197999997</v>
      </c>
      <c r="J128" s="12">
        <v>6</v>
      </c>
      <c r="K128" s="12">
        <v>14</v>
      </c>
      <c r="L128" s="12">
        <v>13</v>
      </c>
      <c r="M128" s="5">
        <v>6.5000000000000002E-2</v>
      </c>
      <c r="N128" s="12">
        <v>2</v>
      </c>
      <c r="O128" s="12">
        <v>27.3</v>
      </c>
      <c r="P128" s="5">
        <v>0.73</v>
      </c>
      <c r="Q128" s="9">
        <v>0</v>
      </c>
      <c r="R128" s="5">
        <v>0</v>
      </c>
      <c r="S128" s="5">
        <v>4.1734013357399995</v>
      </c>
      <c r="T128" s="5">
        <v>1.7999999999999999E-2</v>
      </c>
      <c r="U128" s="5">
        <v>2.4199999999999998E-3</v>
      </c>
      <c r="V128" s="5">
        <v>0.01</v>
      </c>
      <c r="W128" s="5">
        <v>3.0000000000000001E-3</v>
      </c>
      <c r="X128" s="5">
        <v>0.03</v>
      </c>
      <c r="Y128" s="5">
        <v>0.8</v>
      </c>
      <c r="Z128" s="5">
        <v>3.5</v>
      </c>
      <c r="AA128" s="5">
        <v>0.187</v>
      </c>
      <c r="AB128" s="5">
        <v>97</v>
      </c>
      <c r="AC128" s="5">
        <v>7.5121224043319987E-2</v>
      </c>
      <c r="AD128" s="5">
        <v>1.0099631232490799E-2</v>
      </c>
      <c r="AE128" s="5">
        <v>7.4999999999999997E-3</v>
      </c>
      <c r="AF128" s="5">
        <v>4.1734013357399999E-2</v>
      </c>
      <c r="AG128" s="5">
        <v>1.2520204007219999E-2</v>
      </c>
      <c r="AH128" s="5">
        <v>0.12520204007219998</v>
      </c>
      <c r="AI128" s="5">
        <v>3.1300510018049996E-2</v>
      </c>
      <c r="AJ128" s="5">
        <v>0.56999999999999995</v>
      </c>
      <c r="AK128" s="5">
        <v>1.73</v>
      </c>
      <c r="AM128">
        <v>5.8477280943665437E-2</v>
      </c>
    </row>
    <row r="129" spans="1:39" x14ac:dyDescent="0.2">
      <c r="A129" s="5" t="s">
        <v>159</v>
      </c>
      <c r="B129" s="9">
        <v>4600</v>
      </c>
      <c r="C129" s="13">
        <v>61</v>
      </c>
      <c r="D129" s="5" t="s">
        <v>137</v>
      </c>
      <c r="E129" s="13">
        <v>0.8</v>
      </c>
      <c r="F129" s="13">
        <v>48.800000000000004</v>
      </c>
      <c r="G129" s="12">
        <v>414.8</v>
      </c>
      <c r="H129" s="9">
        <v>113.24040000000001</v>
      </c>
      <c r="I129" s="9">
        <v>51.3649395168</v>
      </c>
      <c r="J129" s="12">
        <v>6</v>
      </c>
      <c r="K129" s="12">
        <v>14</v>
      </c>
      <c r="L129" s="12">
        <v>13</v>
      </c>
      <c r="M129" s="5">
        <v>0.10400000000000001</v>
      </c>
      <c r="N129" s="12">
        <v>2</v>
      </c>
      <c r="O129" s="12">
        <v>27.3</v>
      </c>
      <c r="P129" s="5">
        <v>0.73</v>
      </c>
      <c r="Q129" s="9">
        <v>0</v>
      </c>
      <c r="R129" s="5">
        <v>0</v>
      </c>
      <c r="S129" s="5">
        <v>6.6774421371840003</v>
      </c>
      <c r="T129" s="5">
        <v>1.7999999999999999E-2</v>
      </c>
      <c r="U129" s="5">
        <v>2.4199999999999998E-3</v>
      </c>
      <c r="V129" s="5">
        <v>0.01</v>
      </c>
      <c r="W129" s="5">
        <v>3.0000000000000001E-3</v>
      </c>
      <c r="X129" s="5">
        <v>0.03</v>
      </c>
      <c r="Y129" s="5">
        <v>0.8</v>
      </c>
      <c r="Z129" s="5">
        <v>3.5</v>
      </c>
      <c r="AA129" s="5">
        <v>0.187</v>
      </c>
      <c r="AB129" s="5">
        <v>97</v>
      </c>
      <c r="AC129" s="5">
        <v>0.120193958469312</v>
      </c>
      <c r="AD129" s="5">
        <v>1.615940997198528E-2</v>
      </c>
      <c r="AE129" s="5">
        <v>7.4999999999999997E-3</v>
      </c>
      <c r="AF129" s="5">
        <v>6.6774421371840004E-2</v>
      </c>
      <c r="AG129" s="5">
        <v>2.0032326411552E-2</v>
      </c>
      <c r="AH129" s="5">
        <v>0.20032326411552001</v>
      </c>
      <c r="AI129" s="5">
        <v>5.0080816028880003E-2</v>
      </c>
      <c r="AJ129" s="5">
        <v>0.56999999999999995</v>
      </c>
      <c r="AK129" s="5">
        <v>1.73</v>
      </c>
      <c r="AM129">
        <v>9.3563649509864691E-2</v>
      </c>
    </row>
    <row r="130" spans="1:39" x14ac:dyDescent="0.2">
      <c r="A130" s="5" t="s">
        <v>160</v>
      </c>
      <c r="B130" s="9">
        <v>5300</v>
      </c>
      <c r="C130" s="13">
        <v>11.5</v>
      </c>
      <c r="D130" s="5" t="s">
        <v>137</v>
      </c>
      <c r="E130" s="13">
        <v>1.7</v>
      </c>
      <c r="F130" s="13">
        <v>19.55</v>
      </c>
      <c r="G130" s="12">
        <v>166.17500000000001</v>
      </c>
      <c r="H130" s="9">
        <v>45.365775000000006</v>
      </c>
      <c r="I130" s="9">
        <v>20.577552613800002</v>
      </c>
      <c r="J130" s="12">
        <v>6</v>
      </c>
      <c r="K130" s="12">
        <v>14</v>
      </c>
      <c r="L130" s="12">
        <v>13</v>
      </c>
      <c r="M130" s="5">
        <v>0.221</v>
      </c>
      <c r="N130" s="12">
        <v>2</v>
      </c>
      <c r="O130" s="12">
        <v>27.3</v>
      </c>
      <c r="P130" s="5">
        <v>0.73</v>
      </c>
      <c r="Q130" s="9">
        <v>0</v>
      </c>
      <c r="R130" s="5">
        <v>0</v>
      </c>
      <c r="S130" s="5">
        <v>2.6750818397940002</v>
      </c>
      <c r="T130" s="5">
        <v>1.7999999999999999E-2</v>
      </c>
      <c r="U130" s="5">
        <v>2.4199999999999998E-3</v>
      </c>
      <c r="V130" s="5">
        <v>0.01</v>
      </c>
      <c r="W130" s="5">
        <v>3.0000000000000001E-3</v>
      </c>
      <c r="X130" s="5">
        <v>0.03</v>
      </c>
      <c r="Y130" s="5">
        <v>0.8</v>
      </c>
      <c r="Z130" s="5">
        <v>3.5</v>
      </c>
      <c r="AA130" s="5">
        <v>0.187</v>
      </c>
      <c r="AB130" s="5">
        <v>97</v>
      </c>
      <c r="AC130" s="5">
        <v>4.8151473116291997E-2</v>
      </c>
      <c r="AD130" s="5">
        <v>6.4736980523014799E-3</v>
      </c>
      <c r="AE130" s="5">
        <v>7.4999999999999997E-3</v>
      </c>
      <c r="AF130" s="5">
        <v>2.6750818397940003E-2</v>
      </c>
      <c r="AG130" s="5">
        <v>8.0252455193820012E-3</v>
      </c>
      <c r="AH130" s="5">
        <v>8.0252455193820002E-2</v>
      </c>
      <c r="AI130" s="5">
        <v>2.0063113798455001E-2</v>
      </c>
      <c r="AJ130" s="5">
        <v>0.56999999999999995</v>
      </c>
      <c r="AK130" s="5">
        <v>1.73</v>
      </c>
      <c r="AM130">
        <v>3.7482978440939646E-2</v>
      </c>
    </row>
    <row r="131" spans="1:39" x14ac:dyDescent="0.2">
      <c r="A131" s="5" t="s">
        <v>161</v>
      </c>
      <c r="B131" s="9">
        <v>5300</v>
      </c>
      <c r="C131" s="13">
        <v>11.5</v>
      </c>
      <c r="D131" s="5" t="s">
        <v>137</v>
      </c>
      <c r="E131" s="13">
        <v>3.4</v>
      </c>
      <c r="F131" s="13">
        <v>39.1</v>
      </c>
      <c r="G131" s="12">
        <v>332.35</v>
      </c>
      <c r="H131" s="9">
        <v>90.731550000000013</v>
      </c>
      <c r="I131" s="9">
        <v>41.155105227600004</v>
      </c>
      <c r="J131" s="12">
        <v>6</v>
      </c>
      <c r="K131" s="12">
        <v>14</v>
      </c>
      <c r="L131" s="12">
        <v>13</v>
      </c>
      <c r="M131" s="5">
        <v>0.442</v>
      </c>
      <c r="N131" s="12">
        <v>2</v>
      </c>
      <c r="O131" s="12">
        <v>27.3</v>
      </c>
      <c r="P131" s="5">
        <v>0.73</v>
      </c>
      <c r="Q131" s="9">
        <v>0</v>
      </c>
      <c r="R131" s="5">
        <v>0</v>
      </c>
      <c r="S131" s="5">
        <v>5.3501636795880003</v>
      </c>
      <c r="T131" s="5">
        <v>1.7999999999999999E-2</v>
      </c>
      <c r="U131" s="5">
        <v>2.4199999999999998E-3</v>
      </c>
      <c r="V131" s="5">
        <v>0.01</v>
      </c>
      <c r="W131" s="5">
        <v>3.0000000000000001E-3</v>
      </c>
      <c r="X131" s="5">
        <v>0.03</v>
      </c>
      <c r="Y131" s="5">
        <v>0.8</v>
      </c>
      <c r="Z131" s="5">
        <v>3.5</v>
      </c>
      <c r="AA131" s="5">
        <v>0.187</v>
      </c>
      <c r="AB131" s="5">
        <v>97</v>
      </c>
      <c r="AC131" s="5">
        <v>9.6302946232583994E-2</v>
      </c>
      <c r="AD131" s="5">
        <v>1.294739610460296E-2</v>
      </c>
      <c r="AE131" s="5">
        <v>7.4999999999999997E-3</v>
      </c>
      <c r="AF131" s="5">
        <v>5.3501636795880006E-2</v>
      </c>
      <c r="AG131" s="5">
        <v>1.6050491038764002E-2</v>
      </c>
      <c r="AH131" s="5">
        <v>0.16050491038764</v>
      </c>
      <c r="AI131" s="5">
        <v>4.0126227596910001E-2</v>
      </c>
      <c r="AJ131" s="5">
        <v>0.56999999999999995</v>
      </c>
      <c r="AK131" s="5">
        <v>1.73</v>
      </c>
      <c r="AM131">
        <v>7.4965956881879292E-2</v>
      </c>
    </row>
    <row r="132" spans="1:39" x14ac:dyDescent="0.2">
      <c r="A132" s="5" t="s">
        <v>162</v>
      </c>
      <c r="B132" s="9">
        <v>5300</v>
      </c>
      <c r="C132" s="13">
        <v>11.5</v>
      </c>
      <c r="D132" s="5" t="s">
        <v>137</v>
      </c>
      <c r="E132" s="13">
        <v>1.7</v>
      </c>
      <c r="F132" s="13">
        <v>19.55</v>
      </c>
      <c r="G132" s="12">
        <v>166.17500000000001</v>
      </c>
      <c r="H132" s="9">
        <v>45.365775000000006</v>
      </c>
      <c r="I132" s="9">
        <v>20.577552613800002</v>
      </c>
      <c r="J132" s="12">
        <v>6</v>
      </c>
      <c r="K132" s="12">
        <v>14</v>
      </c>
      <c r="L132" s="12">
        <v>13</v>
      </c>
      <c r="M132" s="5">
        <v>0.221</v>
      </c>
      <c r="N132" s="12">
        <v>2</v>
      </c>
      <c r="O132" s="12">
        <v>27.3</v>
      </c>
      <c r="P132" s="5">
        <v>0.73</v>
      </c>
      <c r="Q132" s="9">
        <v>0</v>
      </c>
      <c r="R132" s="5">
        <v>0</v>
      </c>
      <c r="S132" s="5">
        <v>2.6750818397940002</v>
      </c>
      <c r="T132" s="5">
        <v>1.7999999999999999E-2</v>
      </c>
      <c r="U132" s="5">
        <v>2.4199999999999998E-3</v>
      </c>
      <c r="V132" s="5">
        <v>0.01</v>
      </c>
      <c r="W132" s="5">
        <v>3.0000000000000001E-3</v>
      </c>
      <c r="X132" s="5">
        <v>0.03</v>
      </c>
      <c r="Y132" s="5">
        <v>0.8</v>
      </c>
      <c r="Z132" s="5">
        <v>3.5</v>
      </c>
      <c r="AA132" s="5">
        <v>0.187</v>
      </c>
      <c r="AB132" s="5">
        <v>97</v>
      </c>
      <c r="AC132" s="5">
        <v>4.8151473116291997E-2</v>
      </c>
      <c r="AD132" s="5">
        <v>6.4736980523014799E-3</v>
      </c>
      <c r="AE132" s="5">
        <v>7.4999999999999997E-3</v>
      </c>
      <c r="AF132" s="5">
        <v>2.6750818397940003E-2</v>
      </c>
      <c r="AG132" s="5">
        <v>8.0252455193820012E-3</v>
      </c>
      <c r="AH132" s="5">
        <v>8.0252455193820002E-2</v>
      </c>
      <c r="AI132" s="5">
        <v>2.0063113798455001E-2</v>
      </c>
      <c r="AJ132" s="5">
        <v>0.56999999999999995</v>
      </c>
      <c r="AK132" s="5">
        <v>1.73</v>
      </c>
      <c r="AM132">
        <v>3.7482978440939646E-2</v>
      </c>
    </row>
    <row r="133" spans="1:39" x14ac:dyDescent="0.2">
      <c r="A133" s="5" t="s">
        <v>163</v>
      </c>
      <c r="B133" s="9">
        <v>5300</v>
      </c>
      <c r="C133" s="13">
        <v>11.5</v>
      </c>
      <c r="D133" s="5" t="s">
        <v>137</v>
      </c>
      <c r="E133" s="13">
        <v>1.7</v>
      </c>
      <c r="F133" s="13">
        <v>19.55</v>
      </c>
      <c r="G133" s="12">
        <v>166.17500000000001</v>
      </c>
      <c r="H133" s="9">
        <v>45.365775000000006</v>
      </c>
      <c r="I133" s="9">
        <v>20.577552613800002</v>
      </c>
      <c r="J133" s="12">
        <v>6</v>
      </c>
      <c r="K133" s="12">
        <v>14</v>
      </c>
      <c r="L133" s="12">
        <v>13</v>
      </c>
      <c r="M133" s="5">
        <v>0.221</v>
      </c>
      <c r="N133" s="12">
        <v>2</v>
      </c>
      <c r="O133" s="12">
        <v>27.3</v>
      </c>
      <c r="P133" s="5">
        <v>0.73</v>
      </c>
      <c r="Q133" s="9">
        <v>0</v>
      </c>
      <c r="R133" s="5">
        <v>0</v>
      </c>
      <c r="S133" s="5">
        <v>2.6750818397940002</v>
      </c>
      <c r="T133" s="5">
        <v>1.7999999999999999E-2</v>
      </c>
      <c r="U133" s="5">
        <v>2.4199999999999998E-3</v>
      </c>
      <c r="V133" s="5">
        <v>0.01</v>
      </c>
      <c r="W133" s="5">
        <v>3.0000000000000001E-3</v>
      </c>
      <c r="X133" s="5">
        <v>0.03</v>
      </c>
      <c r="Y133" s="5">
        <v>0.8</v>
      </c>
      <c r="Z133" s="5">
        <v>3.5</v>
      </c>
      <c r="AA133" s="5">
        <v>0.187</v>
      </c>
      <c r="AB133" s="5">
        <v>97</v>
      </c>
      <c r="AC133" s="5">
        <v>4.8151473116291997E-2</v>
      </c>
      <c r="AD133" s="5">
        <v>6.4736980523014799E-3</v>
      </c>
      <c r="AE133" s="5">
        <v>7.4999999999999997E-3</v>
      </c>
      <c r="AF133" s="5">
        <v>2.6750818397940003E-2</v>
      </c>
      <c r="AG133" s="5">
        <v>8.0252455193820012E-3</v>
      </c>
      <c r="AH133" s="5">
        <v>8.0252455193820002E-2</v>
      </c>
      <c r="AI133" s="5">
        <v>2.0063113798455001E-2</v>
      </c>
      <c r="AJ133" s="5">
        <v>0.56999999999999995</v>
      </c>
      <c r="AK133" s="5">
        <v>1.73</v>
      </c>
      <c r="AM133">
        <v>3.7482978440939646E-2</v>
      </c>
    </row>
    <row r="134" spans="1:39" x14ac:dyDescent="0.2">
      <c r="A134" s="5" t="s">
        <v>126</v>
      </c>
      <c r="B134" s="9">
        <v>5300</v>
      </c>
      <c r="C134" s="13">
        <v>11.5</v>
      </c>
      <c r="D134" s="5" t="s">
        <v>137</v>
      </c>
      <c r="E134" s="13">
        <v>2.6</v>
      </c>
      <c r="F134" s="13">
        <v>29.900000000000002</v>
      </c>
      <c r="G134" s="12">
        <v>254.15</v>
      </c>
      <c r="H134" s="9">
        <v>69.382950000000008</v>
      </c>
      <c r="I134" s="9">
        <v>31.471551056400003</v>
      </c>
      <c r="J134" s="12">
        <v>6</v>
      </c>
      <c r="K134" s="12">
        <v>14</v>
      </c>
      <c r="L134" s="12">
        <v>13</v>
      </c>
      <c r="M134" s="5">
        <v>0.33800000000000002</v>
      </c>
      <c r="N134" s="12">
        <v>2</v>
      </c>
      <c r="O134" s="12">
        <v>27.3</v>
      </c>
      <c r="P134" s="5">
        <v>0.73</v>
      </c>
      <c r="Q134" s="9">
        <v>0</v>
      </c>
      <c r="R134" s="5">
        <v>0</v>
      </c>
      <c r="S134" s="5">
        <v>4.0913016373320001</v>
      </c>
      <c r="T134" s="5">
        <v>1.7999999999999999E-2</v>
      </c>
      <c r="U134" s="5">
        <v>2.4199999999999998E-3</v>
      </c>
      <c r="V134" s="5">
        <v>0.01</v>
      </c>
      <c r="W134" s="5">
        <v>3.0000000000000001E-3</v>
      </c>
      <c r="X134" s="5">
        <v>0.03</v>
      </c>
      <c r="Y134" s="5">
        <v>0.8</v>
      </c>
      <c r="Z134" s="5">
        <v>3.5</v>
      </c>
      <c r="AA134" s="5">
        <v>0.187</v>
      </c>
      <c r="AB134" s="5">
        <v>97</v>
      </c>
      <c r="AC134" s="5">
        <v>7.3643429471975996E-2</v>
      </c>
      <c r="AD134" s="5">
        <v>9.9009499623434402E-3</v>
      </c>
      <c r="AE134" s="5">
        <v>7.4999999999999997E-3</v>
      </c>
      <c r="AF134" s="5">
        <v>4.0913016373320003E-2</v>
      </c>
      <c r="AG134" s="5">
        <v>1.2273904911996E-2</v>
      </c>
      <c r="AH134" s="5">
        <v>0.12273904911996</v>
      </c>
      <c r="AI134" s="5">
        <v>3.0684762279990001E-2</v>
      </c>
      <c r="AJ134" s="5">
        <v>0.56999999999999995</v>
      </c>
      <c r="AK134" s="5">
        <v>1.73</v>
      </c>
      <c r="AM134">
        <v>5.7326908203790036E-2</v>
      </c>
    </row>
    <row r="135" spans="1:39" x14ac:dyDescent="0.2">
      <c r="A135" s="5" t="s">
        <v>164</v>
      </c>
      <c r="B135" s="9">
        <v>9400</v>
      </c>
      <c r="C135" s="13">
        <v>13.6</v>
      </c>
      <c r="D135" s="5" t="s">
        <v>137</v>
      </c>
      <c r="E135" s="13">
        <v>2.2000000000000002</v>
      </c>
      <c r="F135" s="13">
        <v>29.92</v>
      </c>
      <c r="G135" s="12">
        <v>254.32000000000002</v>
      </c>
      <c r="H135" s="9">
        <v>69.429360000000017</v>
      </c>
      <c r="I135" s="9">
        <v>31.492602261120009</v>
      </c>
      <c r="J135" s="12">
        <v>6</v>
      </c>
      <c r="K135" s="12">
        <v>14</v>
      </c>
      <c r="L135" s="12">
        <v>13</v>
      </c>
      <c r="M135" s="5">
        <v>0.28600000000000003</v>
      </c>
      <c r="N135" s="12">
        <v>2</v>
      </c>
      <c r="O135" s="12">
        <v>27.3</v>
      </c>
      <c r="P135" s="5">
        <v>0.73</v>
      </c>
      <c r="Q135" s="9">
        <v>0</v>
      </c>
      <c r="R135" s="5">
        <v>0</v>
      </c>
      <c r="S135" s="5">
        <v>4.0940382939456006</v>
      </c>
      <c r="T135" s="5">
        <v>1.7999999999999999E-2</v>
      </c>
      <c r="U135" s="5">
        <v>2.4199999999999998E-3</v>
      </c>
      <c r="V135" s="5">
        <v>0.01</v>
      </c>
      <c r="W135" s="5">
        <v>3.0000000000000001E-3</v>
      </c>
      <c r="X135" s="5">
        <v>0.03</v>
      </c>
      <c r="Y135" s="5">
        <v>0.8</v>
      </c>
      <c r="Z135" s="5">
        <v>3.5</v>
      </c>
      <c r="AA135" s="5">
        <v>0.187</v>
      </c>
      <c r="AB135" s="5">
        <v>97</v>
      </c>
      <c r="AC135" s="5">
        <v>7.369268929102081E-2</v>
      </c>
      <c r="AD135" s="5">
        <v>9.9075726713483536E-3</v>
      </c>
      <c r="AE135" s="5">
        <v>7.4999999999999997E-3</v>
      </c>
      <c r="AF135" s="5">
        <v>4.0940382939456003E-2</v>
      </c>
      <c r="AG135" s="5">
        <v>1.2282114881836802E-2</v>
      </c>
      <c r="AH135" s="5">
        <v>0.12282114881836802</v>
      </c>
      <c r="AI135" s="5">
        <v>3.0705287204592004E-2</v>
      </c>
      <c r="AJ135" s="5">
        <v>0.56999999999999995</v>
      </c>
      <c r="AK135" s="5">
        <v>1.73</v>
      </c>
      <c r="AM135">
        <v>5.7365253961785906E-2</v>
      </c>
    </row>
    <row r="136" spans="1:39" x14ac:dyDescent="0.2">
      <c r="A136" s="5" t="s">
        <v>165</v>
      </c>
      <c r="B136" s="9">
        <v>5300</v>
      </c>
      <c r="C136" s="13">
        <v>11.5</v>
      </c>
      <c r="D136" s="5" t="s">
        <v>137</v>
      </c>
      <c r="E136" s="13">
        <v>0.9</v>
      </c>
      <c r="F136" s="13">
        <v>10.35</v>
      </c>
      <c r="G136" s="12">
        <v>87.974999999999994</v>
      </c>
      <c r="H136" s="9">
        <v>24.017175000000002</v>
      </c>
      <c r="I136" s="9">
        <v>10.893998442600001</v>
      </c>
      <c r="J136" s="12">
        <v>6</v>
      </c>
      <c r="K136" s="12">
        <v>14</v>
      </c>
      <c r="L136" s="12">
        <v>13</v>
      </c>
      <c r="M136" s="5">
        <v>0.11700000000000001</v>
      </c>
      <c r="N136" s="12">
        <v>2</v>
      </c>
      <c r="O136" s="12">
        <v>27.3</v>
      </c>
      <c r="P136" s="5">
        <v>0.73</v>
      </c>
      <c r="Q136" s="9">
        <v>0</v>
      </c>
      <c r="R136" s="5">
        <v>0</v>
      </c>
      <c r="S136" s="5">
        <v>1.4162197975380002</v>
      </c>
      <c r="T136" s="5">
        <v>1.7999999999999999E-2</v>
      </c>
      <c r="U136" s="5">
        <v>2.4199999999999998E-3</v>
      </c>
      <c r="V136" s="5">
        <v>0.01</v>
      </c>
      <c r="W136" s="5">
        <v>3.0000000000000001E-3</v>
      </c>
      <c r="X136" s="5">
        <v>0.03</v>
      </c>
      <c r="Y136" s="5">
        <v>0.8</v>
      </c>
      <c r="Z136" s="5">
        <v>3.5</v>
      </c>
      <c r="AA136" s="5">
        <v>0.187</v>
      </c>
      <c r="AB136" s="5">
        <v>97</v>
      </c>
      <c r="AC136" s="5">
        <v>2.5491956355684003E-2</v>
      </c>
      <c r="AD136" s="5">
        <v>3.4272519100419603E-3</v>
      </c>
      <c r="AE136" s="5">
        <v>7.4999999999999997E-3</v>
      </c>
      <c r="AF136" s="5">
        <v>1.4162197975380002E-2</v>
      </c>
      <c r="AG136" s="5">
        <v>4.2486593926140005E-3</v>
      </c>
      <c r="AH136" s="5">
        <v>4.2486593926140001E-2</v>
      </c>
      <c r="AI136" s="5">
        <v>1.0621648481535E-2</v>
      </c>
      <c r="AJ136" s="5">
        <v>0.56999999999999995</v>
      </c>
      <c r="AK136" s="5">
        <v>1.73</v>
      </c>
      <c r="AM136">
        <v>1.9843929762850404E-2</v>
      </c>
    </row>
    <row r="137" spans="1:39" x14ac:dyDescent="0.2">
      <c r="A137" s="5" t="s">
        <v>166</v>
      </c>
      <c r="B137" s="9">
        <v>5300</v>
      </c>
      <c r="C137" s="13">
        <v>11.5</v>
      </c>
      <c r="D137" s="5" t="s">
        <v>137</v>
      </c>
      <c r="E137" s="13">
        <v>1.7</v>
      </c>
      <c r="F137" s="13">
        <v>19.55</v>
      </c>
      <c r="G137" s="12">
        <v>166.17500000000001</v>
      </c>
      <c r="H137" s="9">
        <v>45.365775000000006</v>
      </c>
      <c r="I137" s="9">
        <v>20.577552613800002</v>
      </c>
      <c r="J137" s="12">
        <v>6</v>
      </c>
      <c r="K137" s="12">
        <v>14</v>
      </c>
      <c r="L137" s="12">
        <v>13</v>
      </c>
      <c r="M137" s="5">
        <v>0.221</v>
      </c>
      <c r="N137" s="12">
        <v>2</v>
      </c>
      <c r="O137" s="12">
        <v>27.3</v>
      </c>
      <c r="P137" s="5">
        <v>0.73</v>
      </c>
      <c r="Q137" s="9">
        <v>0</v>
      </c>
      <c r="R137" s="5">
        <v>0</v>
      </c>
      <c r="S137" s="5">
        <v>2.6750818397940002</v>
      </c>
      <c r="T137" s="5">
        <v>1.7999999999999999E-2</v>
      </c>
      <c r="U137" s="5">
        <v>2.4199999999999998E-3</v>
      </c>
      <c r="V137" s="5">
        <v>0.01</v>
      </c>
      <c r="W137" s="5">
        <v>3.0000000000000001E-3</v>
      </c>
      <c r="X137" s="5">
        <v>0.03</v>
      </c>
      <c r="Y137" s="5">
        <v>0.8</v>
      </c>
      <c r="Z137" s="5">
        <v>3.5</v>
      </c>
      <c r="AA137" s="5">
        <v>0.187</v>
      </c>
      <c r="AB137" s="5">
        <v>97</v>
      </c>
      <c r="AC137" s="5">
        <v>4.8151473116291997E-2</v>
      </c>
      <c r="AD137" s="5">
        <v>6.4736980523014799E-3</v>
      </c>
      <c r="AE137" s="5">
        <v>7.4999999999999997E-3</v>
      </c>
      <c r="AF137" s="5">
        <v>2.6750818397940003E-2</v>
      </c>
      <c r="AG137" s="5">
        <v>8.0252455193820012E-3</v>
      </c>
      <c r="AH137" s="5">
        <v>8.0252455193820002E-2</v>
      </c>
      <c r="AI137" s="5">
        <v>2.0063113798455001E-2</v>
      </c>
      <c r="AJ137" s="5">
        <v>0.56999999999999995</v>
      </c>
      <c r="AK137" s="5">
        <v>1.73</v>
      </c>
      <c r="AM137">
        <v>3.7482978440939646E-2</v>
      </c>
    </row>
    <row r="138" spans="1:39" x14ac:dyDescent="0.2">
      <c r="A138" s="5" t="s">
        <v>132</v>
      </c>
      <c r="B138" s="9">
        <v>5300</v>
      </c>
      <c r="C138" s="13">
        <v>11.5</v>
      </c>
      <c r="D138" s="5" t="s">
        <v>137</v>
      </c>
      <c r="E138" s="13">
        <v>1.7</v>
      </c>
      <c r="F138" s="13">
        <v>19.55</v>
      </c>
      <c r="G138" s="12">
        <v>166.17500000000001</v>
      </c>
      <c r="H138" s="9">
        <v>45.365775000000006</v>
      </c>
      <c r="I138" s="9">
        <v>20.577552613800002</v>
      </c>
      <c r="J138" s="12">
        <v>6</v>
      </c>
      <c r="K138" s="12">
        <v>14</v>
      </c>
      <c r="L138" s="12">
        <v>13</v>
      </c>
      <c r="M138" s="5">
        <v>0.221</v>
      </c>
      <c r="N138" s="12">
        <v>2</v>
      </c>
      <c r="O138" s="12">
        <v>27.3</v>
      </c>
      <c r="P138" s="5">
        <v>0.73</v>
      </c>
      <c r="Q138" s="9">
        <v>0</v>
      </c>
      <c r="R138" s="5">
        <v>0</v>
      </c>
      <c r="S138" s="5">
        <v>2.6750818397940002</v>
      </c>
      <c r="T138" s="5">
        <v>1.7999999999999999E-2</v>
      </c>
      <c r="U138" s="5">
        <v>2.4199999999999998E-3</v>
      </c>
      <c r="V138" s="5">
        <v>0.01</v>
      </c>
      <c r="W138" s="5">
        <v>3.0000000000000001E-3</v>
      </c>
      <c r="X138" s="5">
        <v>0.03</v>
      </c>
      <c r="Y138" s="5">
        <v>0.8</v>
      </c>
      <c r="Z138" s="5">
        <v>3.5</v>
      </c>
      <c r="AA138" s="5">
        <v>0.187</v>
      </c>
      <c r="AB138" s="5">
        <v>97</v>
      </c>
      <c r="AC138" s="5">
        <v>4.8151473116291997E-2</v>
      </c>
      <c r="AD138" s="5">
        <v>6.4736980523014799E-3</v>
      </c>
      <c r="AE138" s="5">
        <v>7.4999999999999997E-3</v>
      </c>
      <c r="AF138" s="5">
        <v>2.6750818397940003E-2</v>
      </c>
      <c r="AG138" s="5">
        <v>8.0252455193820012E-3</v>
      </c>
      <c r="AH138" s="5">
        <v>8.0252455193820002E-2</v>
      </c>
      <c r="AI138" s="5">
        <v>2.0063113798455001E-2</v>
      </c>
      <c r="AJ138" s="5">
        <v>0.56999999999999995</v>
      </c>
      <c r="AK138" s="5">
        <v>1.73</v>
      </c>
      <c r="AM138">
        <v>3.7482978440939646E-2</v>
      </c>
    </row>
    <row r="139" spans="1:39" x14ac:dyDescent="0.2">
      <c r="A139" s="5" t="s">
        <v>134</v>
      </c>
      <c r="B139" s="9">
        <v>6500</v>
      </c>
      <c r="C139" s="13">
        <v>19.8</v>
      </c>
      <c r="D139" s="5" t="s">
        <v>137</v>
      </c>
      <c r="E139" s="13">
        <v>1</v>
      </c>
      <c r="F139" s="13">
        <v>19.8</v>
      </c>
      <c r="G139" s="12">
        <v>168.3</v>
      </c>
      <c r="H139" s="9">
        <v>45.945900000000009</v>
      </c>
      <c r="I139" s="9">
        <v>20.840692672800003</v>
      </c>
      <c r="J139" s="12">
        <v>6</v>
      </c>
      <c r="K139" s="12">
        <v>14</v>
      </c>
      <c r="L139" s="12">
        <v>13</v>
      </c>
      <c r="M139" s="5">
        <v>0.13</v>
      </c>
      <c r="N139" s="12">
        <v>2</v>
      </c>
      <c r="O139" s="12">
        <v>27.3</v>
      </c>
      <c r="P139" s="5">
        <v>0.73</v>
      </c>
      <c r="Q139" s="9">
        <v>0</v>
      </c>
      <c r="R139" s="5">
        <v>0</v>
      </c>
      <c r="S139" s="5">
        <v>2.7092900474640005</v>
      </c>
      <c r="T139" s="5">
        <v>1.7999999999999999E-2</v>
      </c>
      <c r="U139" s="5">
        <v>2.4199999999999998E-3</v>
      </c>
      <c r="V139" s="5">
        <v>0.01</v>
      </c>
      <c r="W139" s="5">
        <v>3.0000000000000001E-3</v>
      </c>
      <c r="X139" s="5">
        <v>0.03</v>
      </c>
      <c r="Y139" s="5">
        <v>0.8</v>
      </c>
      <c r="Z139" s="5">
        <v>3.5</v>
      </c>
      <c r="AA139" s="5">
        <v>0.187</v>
      </c>
      <c r="AB139" s="5">
        <v>97</v>
      </c>
      <c r="AC139" s="5">
        <v>4.8767220854352006E-2</v>
      </c>
      <c r="AD139" s="5">
        <v>6.5564819148628811E-3</v>
      </c>
      <c r="AE139" s="5">
        <v>7.4999999999999997E-3</v>
      </c>
      <c r="AF139" s="5">
        <v>2.7092900474640004E-2</v>
      </c>
      <c r="AG139" s="5">
        <v>8.1278701423920015E-3</v>
      </c>
      <c r="AH139" s="5">
        <v>8.1278701423920005E-2</v>
      </c>
      <c r="AI139" s="5">
        <v>2.0319675355980001E-2</v>
      </c>
      <c r="AJ139" s="5">
        <v>0.56999999999999995</v>
      </c>
      <c r="AK139" s="5">
        <v>1.73</v>
      </c>
      <c r="AM139">
        <v>3.7962300415887724E-2</v>
      </c>
    </row>
    <row r="140" spans="1:39" x14ac:dyDescent="0.2">
      <c r="A140" s="5" t="s">
        <v>167</v>
      </c>
      <c r="B140" s="9" t="s">
        <v>77</v>
      </c>
      <c r="C140" s="13" t="s">
        <v>168</v>
      </c>
      <c r="D140" s="5" t="s">
        <v>169</v>
      </c>
      <c r="E140" s="13">
        <v>2.9</v>
      </c>
      <c r="F140" s="13">
        <v>49.59</v>
      </c>
      <c r="G140" s="12">
        <v>421.51500000000004</v>
      </c>
      <c r="H140" s="9">
        <v>139.09995000000001</v>
      </c>
      <c r="I140" s="9">
        <v>63.094624520400004</v>
      </c>
      <c r="J140" s="12">
        <v>6</v>
      </c>
      <c r="K140" s="12">
        <v>14</v>
      </c>
      <c r="L140" s="12">
        <v>13</v>
      </c>
      <c r="M140" s="5">
        <v>0.377</v>
      </c>
      <c r="N140" s="12">
        <v>2</v>
      </c>
      <c r="O140" s="12">
        <v>33</v>
      </c>
      <c r="P140" s="5">
        <v>0.73</v>
      </c>
      <c r="Q140" s="9">
        <v>0</v>
      </c>
      <c r="R140" s="5">
        <v>0</v>
      </c>
      <c r="S140" s="5">
        <v>8.2023011876520009</v>
      </c>
      <c r="T140" s="5">
        <v>1.7999999999999999E-2</v>
      </c>
      <c r="U140" s="5">
        <v>2.4199999999999998E-3</v>
      </c>
      <c r="V140" s="5">
        <v>0.01</v>
      </c>
      <c r="W140" s="5">
        <v>3.0000000000000001E-3</v>
      </c>
      <c r="X140" s="5">
        <v>0.03</v>
      </c>
      <c r="Y140" s="5">
        <v>0.8</v>
      </c>
      <c r="Z140" s="5">
        <v>3.5</v>
      </c>
      <c r="AA140" s="5">
        <v>0.187</v>
      </c>
      <c r="AB140" s="5">
        <v>97</v>
      </c>
      <c r="AC140" s="5">
        <v>0.147641421377736</v>
      </c>
      <c r="AD140" s="5">
        <v>1.9849568874117842E-2</v>
      </c>
      <c r="AE140" s="5">
        <v>7.4999999999999997E-3</v>
      </c>
      <c r="AF140" s="5">
        <v>8.2023011876520016E-2</v>
      </c>
      <c r="AG140" s="5">
        <v>2.4606903562956004E-2</v>
      </c>
      <c r="AH140" s="5">
        <v>0.24606903562956001</v>
      </c>
      <c r="AI140" s="5">
        <v>6.1517258907390002E-2</v>
      </c>
      <c r="AJ140" s="5">
        <v>0.56999999999999995</v>
      </c>
      <c r="AK140" s="5">
        <v>1.73</v>
      </c>
      <c r="AM140">
        <v>0.11492982158875897</v>
      </c>
    </row>
    <row r="141" spans="1:39" x14ac:dyDescent="0.2">
      <c r="A141" s="5" t="s">
        <v>78</v>
      </c>
      <c r="B141" s="9">
        <v>7300</v>
      </c>
      <c r="C141" s="13">
        <v>31.1</v>
      </c>
      <c r="D141" s="5" t="s">
        <v>169</v>
      </c>
      <c r="E141" s="13">
        <v>2.2999999999999998</v>
      </c>
      <c r="F141" s="13">
        <v>71.53</v>
      </c>
      <c r="G141" s="12">
        <v>608.005</v>
      </c>
      <c r="H141" s="9">
        <v>200.64165</v>
      </c>
      <c r="I141" s="9">
        <v>91.009447306799999</v>
      </c>
      <c r="J141" s="12">
        <v>6</v>
      </c>
      <c r="K141" s="12">
        <v>14</v>
      </c>
      <c r="L141" s="12">
        <v>13</v>
      </c>
      <c r="M141" s="5">
        <v>0.29899999999999999</v>
      </c>
      <c r="N141" s="12">
        <v>2</v>
      </c>
      <c r="O141" s="12">
        <v>33</v>
      </c>
      <c r="P141" s="5">
        <v>0.73</v>
      </c>
      <c r="Q141" s="9">
        <v>0</v>
      </c>
      <c r="R141" s="5">
        <v>0</v>
      </c>
      <c r="S141" s="5">
        <v>11.831228149884</v>
      </c>
      <c r="T141" s="5">
        <v>1.7999999999999999E-2</v>
      </c>
      <c r="U141" s="5">
        <v>2.4199999999999998E-3</v>
      </c>
      <c r="V141" s="5">
        <v>0.01</v>
      </c>
      <c r="W141" s="5">
        <v>3.0000000000000001E-3</v>
      </c>
      <c r="X141" s="5">
        <v>0.03</v>
      </c>
      <c r="Y141" s="5">
        <v>0.8</v>
      </c>
      <c r="Z141" s="5">
        <v>3.5</v>
      </c>
      <c r="AA141" s="5">
        <v>0.187</v>
      </c>
      <c r="AB141" s="5">
        <v>97</v>
      </c>
      <c r="AC141" s="5">
        <v>0.21296210669791199</v>
      </c>
      <c r="AD141" s="5">
        <v>2.8631572122719277E-2</v>
      </c>
      <c r="AE141" s="5">
        <v>7.4999999999999997E-3</v>
      </c>
      <c r="AF141" s="5">
        <v>0.11831228149884</v>
      </c>
      <c r="AG141" s="5">
        <v>3.5493684449652001E-2</v>
      </c>
      <c r="AH141" s="5">
        <v>0.35493684449651997</v>
      </c>
      <c r="AI141" s="5">
        <v>8.8734211124129991E-2</v>
      </c>
      <c r="AJ141" s="5">
        <v>0.56999999999999995</v>
      </c>
      <c r="AK141" s="5">
        <v>1.73</v>
      </c>
      <c r="AM141">
        <v>0.16577798221907497</v>
      </c>
    </row>
    <row r="142" spans="1:39" x14ac:dyDescent="0.2">
      <c r="A142" s="5" t="s">
        <v>170</v>
      </c>
      <c r="B142" s="9">
        <v>3200</v>
      </c>
      <c r="C142" s="13">
        <v>18.46</v>
      </c>
      <c r="D142" s="5" t="s">
        <v>169</v>
      </c>
      <c r="E142" s="13">
        <v>2.2000000000000002</v>
      </c>
      <c r="F142" s="13">
        <v>40.612000000000002</v>
      </c>
      <c r="G142" s="12">
        <v>345.202</v>
      </c>
      <c r="H142" s="9">
        <v>113.91666000000001</v>
      </c>
      <c r="I142" s="9">
        <v>51.67168564272</v>
      </c>
      <c r="J142" s="12">
        <v>6</v>
      </c>
      <c r="K142" s="12">
        <v>14</v>
      </c>
      <c r="L142" s="12">
        <v>13</v>
      </c>
      <c r="M142" s="5">
        <v>0.28600000000000003</v>
      </c>
      <c r="N142" s="12">
        <v>2</v>
      </c>
      <c r="O142" s="12">
        <v>33</v>
      </c>
      <c r="P142" s="5">
        <v>0.73</v>
      </c>
      <c r="Q142" s="9">
        <v>0</v>
      </c>
      <c r="R142" s="5">
        <v>0</v>
      </c>
      <c r="S142" s="5">
        <v>6.7173191335536</v>
      </c>
      <c r="T142" s="5">
        <v>1.7999999999999999E-2</v>
      </c>
      <c r="U142" s="5">
        <v>2.4199999999999998E-3</v>
      </c>
      <c r="V142" s="5">
        <v>0.01</v>
      </c>
      <c r="W142" s="5">
        <v>3.0000000000000001E-3</v>
      </c>
      <c r="X142" s="5">
        <v>0.03</v>
      </c>
      <c r="Y142" s="5">
        <v>0.8</v>
      </c>
      <c r="Z142" s="5">
        <v>3.5</v>
      </c>
      <c r="AA142" s="5">
        <v>0.187</v>
      </c>
      <c r="AB142" s="5">
        <v>97</v>
      </c>
      <c r="AC142" s="5">
        <v>0.12091174440396479</v>
      </c>
      <c r="AD142" s="5">
        <v>1.6255912303199709E-2</v>
      </c>
      <c r="AE142" s="5">
        <v>7.4999999999999997E-3</v>
      </c>
      <c r="AF142" s="5">
        <v>6.7173191335535995E-2</v>
      </c>
      <c r="AG142" s="5">
        <v>2.0151957400660801E-2</v>
      </c>
      <c r="AH142" s="5">
        <v>0.201519574006608</v>
      </c>
      <c r="AI142" s="5">
        <v>5.0379893501652E-2</v>
      </c>
      <c r="AJ142" s="5">
        <v>0.56999999999999995</v>
      </c>
      <c r="AK142" s="5">
        <v>1.73</v>
      </c>
      <c r="AM142">
        <v>9.4122401983518442E-2</v>
      </c>
    </row>
    <row r="143" spans="1:39" x14ac:dyDescent="0.2">
      <c r="A143" s="5" t="s">
        <v>170</v>
      </c>
      <c r="B143" s="9">
        <v>3300</v>
      </c>
      <c r="C143" s="13">
        <v>17.100000000000001</v>
      </c>
      <c r="D143" s="5" t="s">
        <v>169</v>
      </c>
      <c r="E143" s="13">
        <v>3.51</v>
      </c>
      <c r="F143" s="13">
        <v>60.021000000000001</v>
      </c>
      <c r="G143" s="12">
        <v>510.17849999999999</v>
      </c>
      <c r="H143" s="9">
        <v>168.35890499999999</v>
      </c>
      <c r="I143" s="9">
        <v>76.366252436759993</v>
      </c>
      <c r="J143" s="12">
        <v>6</v>
      </c>
      <c r="K143" s="12">
        <v>14</v>
      </c>
      <c r="L143" s="12">
        <v>13</v>
      </c>
      <c r="M143" s="5">
        <v>0.45629999999999998</v>
      </c>
      <c r="N143" s="12">
        <v>2</v>
      </c>
      <c r="O143" s="12">
        <v>33</v>
      </c>
      <c r="P143" s="5">
        <v>0.73</v>
      </c>
      <c r="Q143" s="9">
        <v>0</v>
      </c>
      <c r="R143" s="5">
        <v>0</v>
      </c>
      <c r="S143" s="5">
        <v>9.9276128167787991</v>
      </c>
      <c r="T143" s="5">
        <v>1.7999999999999999E-2</v>
      </c>
      <c r="U143" s="5">
        <v>2.4199999999999998E-3</v>
      </c>
      <c r="V143" s="5">
        <v>0.01</v>
      </c>
      <c r="W143" s="5">
        <v>3.0000000000000001E-3</v>
      </c>
      <c r="X143" s="5">
        <v>0.03</v>
      </c>
      <c r="Y143" s="5">
        <v>0.8</v>
      </c>
      <c r="Z143" s="5">
        <v>3.5</v>
      </c>
      <c r="AA143" s="5">
        <v>0.187</v>
      </c>
      <c r="AB143" s="5">
        <v>97</v>
      </c>
      <c r="AC143" s="5">
        <v>0.17869703070201837</v>
      </c>
      <c r="AD143" s="5">
        <v>2.4024823016604694E-2</v>
      </c>
      <c r="AE143" s="5">
        <v>7.4999999999999997E-3</v>
      </c>
      <c r="AF143" s="5">
        <v>9.9276128167787997E-2</v>
      </c>
      <c r="AG143" s="5">
        <v>2.9782838450336399E-2</v>
      </c>
      <c r="AH143" s="5">
        <v>0.29782838450336396</v>
      </c>
      <c r="AI143" s="5">
        <v>7.4457096125840991E-2</v>
      </c>
      <c r="AJ143" s="5">
        <v>0.56999999999999995</v>
      </c>
      <c r="AK143" s="5">
        <v>1.73</v>
      </c>
      <c r="AM143">
        <v>0.13910471509535999</v>
      </c>
    </row>
    <row r="144" spans="1:39" x14ac:dyDescent="0.2">
      <c r="A144" s="5" t="s">
        <v>170</v>
      </c>
      <c r="B144" s="9">
        <v>9200</v>
      </c>
      <c r="C144" s="13">
        <v>29</v>
      </c>
      <c r="D144" s="5" t="s">
        <v>169</v>
      </c>
      <c r="E144" s="13">
        <v>5.6</v>
      </c>
      <c r="F144" s="13">
        <v>162.39999999999998</v>
      </c>
      <c r="G144" s="12">
        <v>1380.3999999999999</v>
      </c>
      <c r="H144" s="9">
        <v>455.53199999999998</v>
      </c>
      <c r="I144" s="9">
        <v>206.62567094399998</v>
      </c>
      <c r="J144" s="12">
        <v>6</v>
      </c>
      <c r="K144" s="12">
        <v>14</v>
      </c>
      <c r="L144" s="12">
        <v>13</v>
      </c>
      <c r="M144" s="5">
        <v>0.72799999999999998</v>
      </c>
      <c r="N144" s="12">
        <v>2</v>
      </c>
      <c r="O144" s="12">
        <v>33</v>
      </c>
      <c r="P144" s="5">
        <v>0.73</v>
      </c>
      <c r="Q144" s="9">
        <v>0</v>
      </c>
      <c r="R144" s="5">
        <v>0</v>
      </c>
      <c r="S144" s="5">
        <v>26.86133722272</v>
      </c>
      <c r="T144" s="5">
        <v>1.7999999999999999E-2</v>
      </c>
      <c r="U144" s="5">
        <v>2.4199999999999998E-3</v>
      </c>
      <c r="V144" s="5">
        <v>0.01</v>
      </c>
      <c r="W144" s="5">
        <v>3.0000000000000001E-3</v>
      </c>
      <c r="X144" s="5">
        <v>0.03</v>
      </c>
      <c r="Y144" s="5">
        <v>0.8</v>
      </c>
      <c r="Z144" s="5">
        <v>3.5</v>
      </c>
      <c r="AA144" s="5">
        <v>0.187</v>
      </c>
      <c r="AB144" s="5">
        <v>97</v>
      </c>
      <c r="AC144" s="5">
        <v>0.48350407000895995</v>
      </c>
      <c r="AD144" s="5">
        <v>6.5004436078982389E-2</v>
      </c>
      <c r="AE144" s="5">
        <v>7.4999999999999997E-3</v>
      </c>
      <c r="AF144" s="5">
        <v>0.2686133722272</v>
      </c>
      <c r="AG144" s="5">
        <v>8.0584011668159997E-2</v>
      </c>
      <c r="AH144" s="5">
        <v>0.80584011668159994</v>
      </c>
      <c r="AI144" s="5">
        <v>0.20146002917039998</v>
      </c>
      <c r="AJ144" s="5">
        <v>0.56999999999999995</v>
      </c>
      <c r="AK144" s="5">
        <v>1.73</v>
      </c>
      <c r="AM144">
        <v>0.37637836309769018</v>
      </c>
    </row>
    <row r="145" spans="1:39" x14ac:dyDescent="0.2">
      <c r="A145" s="5" t="s">
        <v>171</v>
      </c>
      <c r="B145" s="9">
        <v>9200</v>
      </c>
      <c r="C145" s="13">
        <v>29</v>
      </c>
      <c r="D145" s="5" t="s">
        <v>169</v>
      </c>
      <c r="E145" s="13">
        <v>5.1999999999999993</v>
      </c>
      <c r="F145" s="13">
        <v>150.79999999999998</v>
      </c>
      <c r="G145" s="12">
        <v>1281.8</v>
      </c>
      <c r="H145" s="9">
        <v>422.99400000000003</v>
      </c>
      <c r="I145" s="9">
        <v>191.866694448</v>
      </c>
      <c r="J145" s="12">
        <v>6</v>
      </c>
      <c r="K145" s="12">
        <v>14</v>
      </c>
      <c r="L145" s="12">
        <v>13</v>
      </c>
      <c r="M145" s="5">
        <v>0.67599999999999993</v>
      </c>
      <c r="N145" s="12">
        <v>2</v>
      </c>
      <c r="O145" s="12">
        <v>33</v>
      </c>
      <c r="P145" s="5">
        <v>0.73</v>
      </c>
      <c r="Q145" s="9">
        <v>0</v>
      </c>
      <c r="R145" s="5">
        <v>0</v>
      </c>
      <c r="S145" s="5">
        <v>24.942670278240001</v>
      </c>
      <c r="T145" s="5">
        <v>1.7999999999999999E-2</v>
      </c>
      <c r="U145" s="5">
        <v>2.4199999999999998E-3</v>
      </c>
      <c r="V145" s="5">
        <v>0.01</v>
      </c>
      <c r="W145" s="5">
        <v>3.0000000000000001E-3</v>
      </c>
      <c r="X145" s="5">
        <v>0.03</v>
      </c>
      <c r="Y145" s="5">
        <v>0.8</v>
      </c>
      <c r="Z145" s="5">
        <v>3.5</v>
      </c>
      <c r="AA145" s="5">
        <v>0.187</v>
      </c>
      <c r="AB145" s="5">
        <v>97</v>
      </c>
      <c r="AC145" s="5">
        <v>0.44896806500831998</v>
      </c>
      <c r="AD145" s="5">
        <v>6.0361262073340798E-2</v>
      </c>
      <c r="AE145" s="5">
        <v>7.4999999999999997E-3</v>
      </c>
      <c r="AF145" s="5">
        <v>0.24942670278240001</v>
      </c>
      <c r="AG145" s="5">
        <v>7.4828010834720002E-2</v>
      </c>
      <c r="AH145" s="5">
        <v>0.74828010834720005</v>
      </c>
      <c r="AI145" s="5">
        <v>0.18707002708680001</v>
      </c>
      <c r="AJ145" s="5">
        <v>0.56999999999999995</v>
      </c>
      <c r="AK145" s="5">
        <v>1.73</v>
      </c>
      <c r="AM145">
        <v>0.34949419430499812</v>
      </c>
    </row>
    <row r="146" spans="1:39" x14ac:dyDescent="0.2">
      <c r="A146" s="5" t="s">
        <v>172</v>
      </c>
      <c r="B146" s="9">
        <v>9200</v>
      </c>
      <c r="C146" s="13">
        <v>29</v>
      </c>
      <c r="D146" s="5" t="s">
        <v>169</v>
      </c>
      <c r="E146" s="13">
        <v>4.8</v>
      </c>
      <c r="F146" s="13">
        <v>139.19999999999999</v>
      </c>
      <c r="G146" s="12">
        <v>1183.1999999999998</v>
      </c>
      <c r="H146" s="9">
        <v>390.45599999999996</v>
      </c>
      <c r="I146" s="9">
        <v>177.10771795199997</v>
      </c>
      <c r="J146" s="12">
        <v>6</v>
      </c>
      <c r="K146" s="12">
        <v>14</v>
      </c>
      <c r="L146" s="12">
        <v>13</v>
      </c>
      <c r="M146" s="5">
        <v>0.624</v>
      </c>
      <c r="N146" s="12">
        <v>2</v>
      </c>
      <c r="O146" s="12">
        <v>33</v>
      </c>
      <c r="P146" s="5">
        <v>0.73</v>
      </c>
      <c r="Q146" s="9">
        <v>0</v>
      </c>
      <c r="R146" s="5">
        <v>0</v>
      </c>
      <c r="S146" s="5">
        <v>23.024003333759996</v>
      </c>
      <c r="T146" s="5">
        <v>1.7999999999999999E-2</v>
      </c>
      <c r="U146" s="5">
        <v>2.4199999999999998E-3</v>
      </c>
      <c r="V146" s="5">
        <v>0.01</v>
      </c>
      <c r="W146" s="5">
        <v>3.0000000000000001E-3</v>
      </c>
      <c r="X146" s="5">
        <v>0.03</v>
      </c>
      <c r="Y146" s="5">
        <v>0.8</v>
      </c>
      <c r="Z146" s="5">
        <v>3.5</v>
      </c>
      <c r="AA146" s="5">
        <v>0.187</v>
      </c>
      <c r="AB146" s="5">
        <v>97</v>
      </c>
      <c r="AC146" s="5">
        <v>0.4144320600076799</v>
      </c>
      <c r="AD146" s="5">
        <v>5.5718088067699185E-2</v>
      </c>
      <c r="AE146" s="5">
        <v>7.4999999999999997E-3</v>
      </c>
      <c r="AF146" s="5">
        <v>0.23024003333759996</v>
      </c>
      <c r="AG146" s="5">
        <v>6.9072010001279993E-2</v>
      </c>
      <c r="AH146" s="5">
        <v>0.69072010001279982</v>
      </c>
      <c r="AI146" s="5">
        <v>0.17268002500319996</v>
      </c>
      <c r="AJ146" s="5">
        <v>0.56999999999999995</v>
      </c>
      <c r="AK146" s="5">
        <v>1.73</v>
      </c>
      <c r="AM146">
        <v>0.32261002551230578</v>
      </c>
    </row>
    <row r="147" spans="1:39" x14ac:dyDescent="0.2">
      <c r="A147" s="5" t="s">
        <v>173</v>
      </c>
      <c r="B147" s="9">
        <v>9400</v>
      </c>
      <c r="C147" s="13">
        <v>42</v>
      </c>
      <c r="D147" s="5" t="s">
        <v>169</v>
      </c>
      <c r="E147" s="13">
        <v>1.4</v>
      </c>
      <c r="F147" s="13">
        <v>58.8</v>
      </c>
      <c r="G147" s="12">
        <v>499.79999999999995</v>
      </c>
      <c r="H147" s="9">
        <v>164.934</v>
      </c>
      <c r="I147" s="9">
        <v>74.812742927999992</v>
      </c>
      <c r="J147" s="12">
        <v>6</v>
      </c>
      <c r="K147" s="12">
        <v>14</v>
      </c>
      <c r="L147" s="12">
        <v>13</v>
      </c>
      <c r="M147" s="5">
        <v>0.182</v>
      </c>
      <c r="N147" s="12">
        <v>2</v>
      </c>
      <c r="O147" s="12">
        <v>33</v>
      </c>
      <c r="P147" s="5">
        <v>0.73</v>
      </c>
      <c r="Q147" s="9">
        <v>0</v>
      </c>
      <c r="R147" s="5">
        <v>0</v>
      </c>
      <c r="S147" s="5">
        <v>9.725656580639999</v>
      </c>
      <c r="T147" s="5">
        <v>1.7999999999999999E-2</v>
      </c>
      <c r="U147" s="5">
        <v>2.4199999999999998E-3</v>
      </c>
      <c r="V147" s="5">
        <v>0.01</v>
      </c>
      <c r="W147" s="5">
        <v>3.0000000000000001E-3</v>
      </c>
      <c r="X147" s="5">
        <v>0.03</v>
      </c>
      <c r="Y147" s="5">
        <v>0.8</v>
      </c>
      <c r="Z147" s="5">
        <v>3.5</v>
      </c>
      <c r="AA147" s="5">
        <v>0.187</v>
      </c>
      <c r="AB147" s="5">
        <v>97</v>
      </c>
      <c r="AC147" s="5">
        <v>0.17506181845151997</v>
      </c>
      <c r="AD147" s="5">
        <v>2.3536088925148795E-2</v>
      </c>
      <c r="AE147" s="5">
        <v>7.4999999999999997E-3</v>
      </c>
      <c r="AF147" s="5">
        <v>9.7256565806399992E-2</v>
      </c>
      <c r="AG147" s="5">
        <v>2.9176969741919998E-2</v>
      </c>
      <c r="AH147" s="5">
        <v>0.29176969741919995</v>
      </c>
      <c r="AI147" s="5">
        <v>7.2942424354799987E-2</v>
      </c>
      <c r="AJ147" s="5">
        <v>0.56999999999999995</v>
      </c>
      <c r="AK147" s="5">
        <v>1.73</v>
      </c>
      <c r="AM147">
        <v>0.13627492456985335</v>
      </c>
    </row>
    <row r="148" spans="1:39" x14ac:dyDescent="0.2">
      <c r="A148" s="5" t="s">
        <v>174</v>
      </c>
      <c r="B148" s="9">
        <v>9400</v>
      </c>
      <c r="C148" s="13">
        <v>42</v>
      </c>
      <c r="D148" s="5" t="s">
        <v>169</v>
      </c>
      <c r="E148" s="13">
        <v>0.5</v>
      </c>
      <c r="F148" s="13">
        <v>21</v>
      </c>
      <c r="G148" s="12">
        <v>178.5</v>
      </c>
      <c r="H148" s="9">
        <v>58.905000000000001</v>
      </c>
      <c r="I148" s="9">
        <v>26.718836759999999</v>
      </c>
      <c r="J148" s="12">
        <v>6</v>
      </c>
      <c r="K148" s="12">
        <v>14</v>
      </c>
      <c r="L148" s="12">
        <v>13</v>
      </c>
      <c r="M148" s="5">
        <v>6.5000000000000002E-2</v>
      </c>
      <c r="N148" s="12">
        <v>2</v>
      </c>
      <c r="O148" s="12">
        <v>33</v>
      </c>
      <c r="P148" s="5">
        <v>0.73</v>
      </c>
      <c r="Q148" s="9">
        <v>0</v>
      </c>
      <c r="R148" s="5">
        <v>0</v>
      </c>
      <c r="S148" s="5">
        <v>3.4734487787999995</v>
      </c>
      <c r="T148" s="5">
        <v>1.7999999999999999E-2</v>
      </c>
      <c r="U148" s="5">
        <v>2.4199999999999998E-3</v>
      </c>
      <c r="V148" s="5">
        <v>0.01</v>
      </c>
      <c r="W148" s="5">
        <v>3.0000000000000001E-3</v>
      </c>
      <c r="X148" s="5">
        <v>0.03</v>
      </c>
      <c r="Y148" s="5">
        <v>0.8</v>
      </c>
      <c r="Z148" s="5">
        <v>3.5</v>
      </c>
      <c r="AA148" s="5">
        <v>0.187</v>
      </c>
      <c r="AB148" s="5">
        <v>97</v>
      </c>
      <c r="AC148" s="5">
        <v>6.2522078018399985E-2</v>
      </c>
      <c r="AD148" s="5">
        <v>8.405746044695999E-3</v>
      </c>
      <c r="AE148" s="5">
        <v>7.4999999999999997E-3</v>
      </c>
      <c r="AF148" s="5">
        <v>3.4734487787999993E-2</v>
      </c>
      <c r="AG148" s="5">
        <v>1.0420346336399999E-2</v>
      </c>
      <c r="AH148" s="5">
        <v>0.10420346336399998</v>
      </c>
      <c r="AI148" s="5">
        <v>2.6050865840999995E-2</v>
      </c>
      <c r="AJ148" s="5">
        <v>0.56999999999999995</v>
      </c>
      <c r="AK148" s="5">
        <v>1.73</v>
      </c>
      <c r="AM148">
        <v>4.8669615917804762E-2</v>
      </c>
    </row>
    <row r="149" spans="1:39" x14ac:dyDescent="0.2">
      <c r="A149" s="5" t="s">
        <v>97</v>
      </c>
      <c r="B149" s="9">
        <v>6150</v>
      </c>
      <c r="C149" s="13">
        <v>47</v>
      </c>
      <c r="D149" s="5" t="s">
        <v>169</v>
      </c>
      <c r="E149" s="13">
        <v>0.64</v>
      </c>
      <c r="F149" s="13">
        <v>30.080000000000002</v>
      </c>
      <c r="G149" s="12">
        <v>255.68</v>
      </c>
      <c r="H149" s="9">
        <v>84.374400000000009</v>
      </c>
      <c r="I149" s="9">
        <v>38.271552844800006</v>
      </c>
      <c r="J149" s="12">
        <v>6</v>
      </c>
      <c r="K149" s="12">
        <v>14</v>
      </c>
      <c r="L149" s="12">
        <v>13</v>
      </c>
      <c r="M149" s="5">
        <v>8.320000000000001E-2</v>
      </c>
      <c r="N149" s="12">
        <v>2</v>
      </c>
      <c r="O149" s="12">
        <v>33</v>
      </c>
      <c r="P149" s="5">
        <v>0.73</v>
      </c>
      <c r="Q149" s="9">
        <v>0</v>
      </c>
      <c r="R149" s="5">
        <v>0</v>
      </c>
      <c r="S149" s="5">
        <v>4.9753018698240012</v>
      </c>
      <c r="T149" s="5">
        <v>1.7999999999999999E-2</v>
      </c>
      <c r="U149" s="5">
        <v>2.4199999999999998E-3</v>
      </c>
      <c r="V149" s="5">
        <v>0.01</v>
      </c>
      <c r="W149" s="5">
        <v>3.0000000000000001E-3</v>
      </c>
      <c r="X149" s="5">
        <v>0.03</v>
      </c>
      <c r="Y149" s="5">
        <v>0.8</v>
      </c>
      <c r="Z149" s="5">
        <v>3.5</v>
      </c>
      <c r="AA149" s="5">
        <v>0.187</v>
      </c>
      <c r="AB149" s="5">
        <v>97</v>
      </c>
      <c r="AC149" s="5">
        <v>8.9555433656832009E-2</v>
      </c>
      <c r="AD149" s="5">
        <v>1.2040230524974082E-2</v>
      </c>
      <c r="AE149" s="5">
        <v>7.4999999999999997E-3</v>
      </c>
      <c r="AF149" s="5">
        <v>4.975301869824001E-2</v>
      </c>
      <c r="AG149" s="5">
        <v>1.4925905609472004E-2</v>
      </c>
      <c r="AH149" s="5">
        <v>0.14925905609472004</v>
      </c>
      <c r="AI149" s="5">
        <v>3.731476402368001E-2</v>
      </c>
      <c r="AJ149" s="5">
        <v>0.56999999999999995</v>
      </c>
      <c r="AK149" s="5">
        <v>1.73</v>
      </c>
      <c r="AM149">
        <v>6.9713430800360368E-2</v>
      </c>
    </row>
    <row r="150" spans="1:39" x14ac:dyDescent="0.2">
      <c r="A150" s="5" t="s">
        <v>98</v>
      </c>
      <c r="B150" s="9">
        <v>6150</v>
      </c>
      <c r="C150" s="13">
        <v>47</v>
      </c>
      <c r="D150" s="5" t="s">
        <v>169</v>
      </c>
      <c r="E150" s="13">
        <v>0.6</v>
      </c>
      <c r="F150" s="13">
        <v>28.2</v>
      </c>
      <c r="G150" s="12">
        <v>239.7</v>
      </c>
      <c r="H150" s="9">
        <v>79.100999999999999</v>
      </c>
      <c r="I150" s="9">
        <v>35.879580791999999</v>
      </c>
      <c r="J150" s="12">
        <v>6</v>
      </c>
      <c r="K150" s="12">
        <v>14</v>
      </c>
      <c r="L150" s="12">
        <v>13</v>
      </c>
      <c r="M150" s="5">
        <v>7.8E-2</v>
      </c>
      <c r="N150" s="12">
        <v>2</v>
      </c>
      <c r="O150" s="12">
        <v>33</v>
      </c>
      <c r="P150" s="5">
        <v>0.73</v>
      </c>
      <c r="Q150" s="9">
        <v>0</v>
      </c>
      <c r="R150" s="5">
        <v>0</v>
      </c>
      <c r="S150" s="5">
        <v>4.6643455029599998</v>
      </c>
      <c r="T150" s="5">
        <v>1.7999999999999999E-2</v>
      </c>
      <c r="U150" s="5">
        <v>2.4199999999999998E-3</v>
      </c>
      <c r="V150" s="5">
        <v>0.01</v>
      </c>
      <c r="W150" s="5">
        <v>3.0000000000000001E-3</v>
      </c>
      <c r="X150" s="5">
        <v>0.03</v>
      </c>
      <c r="Y150" s="5">
        <v>0.8</v>
      </c>
      <c r="Z150" s="5">
        <v>3.5</v>
      </c>
      <c r="AA150" s="5">
        <v>0.187</v>
      </c>
      <c r="AB150" s="5">
        <v>97</v>
      </c>
      <c r="AC150" s="5">
        <v>8.3958219053279992E-2</v>
      </c>
      <c r="AD150" s="5">
        <v>1.1287716117163199E-2</v>
      </c>
      <c r="AE150" s="5">
        <v>7.4999999999999997E-3</v>
      </c>
      <c r="AF150" s="5">
        <v>4.6643455029599996E-2</v>
      </c>
      <c r="AG150" s="5">
        <v>1.3993036508879999E-2</v>
      </c>
      <c r="AH150" s="5">
        <v>0.1399303650888</v>
      </c>
      <c r="AI150" s="5">
        <v>3.4982591272199999E-2</v>
      </c>
      <c r="AJ150" s="5">
        <v>0.56999999999999995</v>
      </c>
      <c r="AK150" s="5">
        <v>1.73</v>
      </c>
      <c r="AM150">
        <v>6.5356341375337842E-2</v>
      </c>
    </row>
    <row r="151" spans="1:39" x14ac:dyDescent="0.2">
      <c r="A151" s="5" t="s">
        <v>175</v>
      </c>
      <c r="B151" s="9">
        <v>6150</v>
      </c>
      <c r="C151" s="13">
        <v>47</v>
      </c>
      <c r="D151" s="5" t="s">
        <v>169</v>
      </c>
      <c r="E151" s="13">
        <v>0.02</v>
      </c>
      <c r="F151" s="13">
        <v>0.94000000000000006</v>
      </c>
      <c r="G151" s="12">
        <v>7.99</v>
      </c>
      <c r="H151" s="9">
        <v>2.6367000000000003</v>
      </c>
      <c r="I151" s="9">
        <v>1.1959860264000002</v>
      </c>
      <c r="J151" s="12">
        <v>6</v>
      </c>
      <c r="K151" s="12">
        <v>14</v>
      </c>
      <c r="L151" s="12">
        <v>13</v>
      </c>
      <c r="M151" s="5">
        <v>2.6000000000000003E-3</v>
      </c>
      <c r="N151" s="12">
        <v>2</v>
      </c>
      <c r="O151" s="12">
        <v>33</v>
      </c>
      <c r="P151" s="5">
        <v>0.73</v>
      </c>
      <c r="Q151" s="9">
        <v>0</v>
      </c>
      <c r="R151" s="5">
        <v>0</v>
      </c>
      <c r="S151" s="5">
        <v>0.15547818343200004</v>
      </c>
      <c r="T151" s="5">
        <v>1.7999999999999999E-2</v>
      </c>
      <c r="U151" s="5">
        <v>2.4199999999999998E-3</v>
      </c>
      <c r="V151" s="5">
        <v>0.01</v>
      </c>
      <c r="W151" s="5">
        <v>3.0000000000000001E-3</v>
      </c>
      <c r="X151" s="5">
        <v>0.03</v>
      </c>
      <c r="Y151" s="5">
        <v>0.8</v>
      </c>
      <c r="Z151" s="5">
        <v>3.5</v>
      </c>
      <c r="AA151" s="5">
        <v>0.187</v>
      </c>
      <c r="AB151" s="5">
        <v>97</v>
      </c>
      <c r="AC151" s="5">
        <v>2.7986073017760003E-3</v>
      </c>
      <c r="AD151" s="5">
        <v>3.7625720390544007E-4</v>
      </c>
      <c r="AE151" s="5">
        <v>7.4999999999999997E-3</v>
      </c>
      <c r="AF151" s="5">
        <v>1.5547818343200003E-3</v>
      </c>
      <c r="AG151" s="5">
        <v>4.6643455029600012E-4</v>
      </c>
      <c r="AH151" s="5">
        <v>4.6643455029600012E-3</v>
      </c>
      <c r="AI151" s="5">
        <v>1.1660863757400003E-3</v>
      </c>
      <c r="AJ151" s="5">
        <v>0.56999999999999995</v>
      </c>
      <c r="AK151" s="5">
        <v>1.73</v>
      </c>
      <c r="AM151">
        <v>2.1785447125112615E-3</v>
      </c>
    </row>
    <row r="152" spans="1:39" x14ac:dyDescent="0.2">
      <c r="A152" s="5" t="s">
        <v>176</v>
      </c>
      <c r="B152" s="9">
        <v>5400</v>
      </c>
      <c r="C152" s="13">
        <v>28.5</v>
      </c>
      <c r="D152" s="5" t="s">
        <v>169</v>
      </c>
      <c r="E152" s="13">
        <v>3.2</v>
      </c>
      <c r="F152" s="13">
        <v>91.2</v>
      </c>
      <c r="G152" s="12">
        <v>775.2</v>
      </c>
      <c r="H152" s="9">
        <v>255.81600000000003</v>
      </c>
      <c r="I152" s="9">
        <v>116.03609107200002</v>
      </c>
      <c r="J152" s="12">
        <v>6</v>
      </c>
      <c r="K152" s="12">
        <v>14</v>
      </c>
      <c r="L152" s="12">
        <v>13</v>
      </c>
      <c r="M152" s="5">
        <v>0.41600000000000004</v>
      </c>
      <c r="N152" s="12">
        <v>2</v>
      </c>
      <c r="O152" s="12">
        <v>33</v>
      </c>
      <c r="P152" s="5">
        <v>0.73</v>
      </c>
      <c r="Q152" s="9">
        <v>0</v>
      </c>
      <c r="R152" s="5">
        <v>0</v>
      </c>
      <c r="S152" s="5">
        <v>15.084691839360003</v>
      </c>
      <c r="T152" s="5">
        <v>1.7999999999999999E-2</v>
      </c>
      <c r="U152" s="5">
        <v>2.4199999999999998E-3</v>
      </c>
      <c r="V152" s="5">
        <v>0.01</v>
      </c>
      <c r="W152" s="5">
        <v>3.0000000000000001E-3</v>
      </c>
      <c r="X152" s="5">
        <v>0.03</v>
      </c>
      <c r="Y152" s="5">
        <v>0.8</v>
      </c>
      <c r="Z152" s="5">
        <v>3.5</v>
      </c>
      <c r="AA152" s="5">
        <v>0.187</v>
      </c>
      <c r="AB152" s="5">
        <v>97</v>
      </c>
      <c r="AC152" s="5">
        <v>0.27152445310848006</v>
      </c>
      <c r="AD152" s="5">
        <v>3.6504954251251207E-2</v>
      </c>
      <c r="AE152" s="5">
        <v>7.4999999999999997E-3</v>
      </c>
      <c r="AF152" s="5">
        <v>0.15084691839360004</v>
      </c>
      <c r="AG152" s="5">
        <v>4.5254075518080007E-2</v>
      </c>
      <c r="AH152" s="5">
        <v>0.45254075518080006</v>
      </c>
      <c r="AI152" s="5">
        <v>0.11313518879520001</v>
      </c>
      <c r="AJ152" s="5">
        <v>0.56999999999999995</v>
      </c>
      <c r="AK152" s="5">
        <v>1.73</v>
      </c>
      <c r="AM152">
        <v>0.21136518912875218</v>
      </c>
    </row>
    <row r="153" spans="1:39" x14ac:dyDescent="0.2">
      <c r="A153" s="5" t="s">
        <v>176</v>
      </c>
      <c r="B153" s="9">
        <v>7400</v>
      </c>
      <c r="C153" s="13">
        <v>12.4</v>
      </c>
      <c r="D153" s="5" t="s">
        <v>169</v>
      </c>
      <c r="E153" s="13">
        <v>15.2</v>
      </c>
      <c r="F153" s="13">
        <v>188.48</v>
      </c>
      <c r="G153" s="12">
        <v>1602.08</v>
      </c>
      <c r="H153" s="9">
        <v>528.68640000000005</v>
      </c>
      <c r="I153" s="9">
        <v>239.80792154880001</v>
      </c>
      <c r="J153" s="12">
        <v>6</v>
      </c>
      <c r="K153" s="12">
        <v>14</v>
      </c>
      <c r="L153" s="12">
        <v>13</v>
      </c>
      <c r="M153" s="5">
        <v>1.976</v>
      </c>
      <c r="N153" s="12">
        <v>2</v>
      </c>
      <c r="O153" s="12">
        <v>33</v>
      </c>
      <c r="P153" s="5">
        <v>0.73</v>
      </c>
      <c r="Q153" s="9">
        <v>0</v>
      </c>
      <c r="R153" s="5">
        <v>0</v>
      </c>
      <c r="S153" s="5">
        <v>31.175029801344003</v>
      </c>
      <c r="T153" s="5">
        <v>1.7999999999999999E-2</v>
      </c>
      <c r="U153" s="5">
        <v>2.4199999999999998E-3</v>
      </c>
      <c r="V153" s="5">
        <v>0.01</v>
      </c>
      <c r="W153" s="5">
        <v>3.0000000000000001E-3</v>
      </c>
      <c r="X153" s="5">
        <v>0.03</v>
      </c>
      <c r="Y153" s="5">
        <v>0.8</v>
      </c>
      <c r="Z153" s="5">
        <v>3.5</v>
      </c>
      <c r="AA153" s="5">
        <v>0.187</v>
      </c>
      <c r="AB153" s="5">
        <v>97</v>
      </c>
      <c r="AC153" s="5">
        <v>0.56115053642419199</v>
      </c>
      <c r="AD153" s="5">
        <v>7.5443572119252483E-2</v>
      </c>
      <c r="AE153" s="5">
        <v>7.4999999999999997E-3</v>
      </c>
      <c r="AF153" s="5">
        <v>0.31175029801344006</v>
      </c>
      <c r="AG153" s="5">
        <v>9.3525089404032008E-2</v>
      </c>
      <c r="AH153" s="5">
        <v>0.93525089404032002</v>
      </c>
      <c r="AI153" s="5">
        <v>0.23381272351008001</v>
      </c>
      <c r="AJ153" s="5">
        <v>0.56999999999999995</v>
      </c>
      <c r="AK153" s="5">
        <v>1.73</v>
      </c>
      <c r="AM153">
        <v>0.43682139086608779</v>
      </c>
    </row>
    <row r="154" spans="1:39" x14ac:dyDescent="0.2">
      <c r="A154" s="5" t="s">
        <v>176</v>
      </c>
      <c r="B154" s="9">
        <v>7500</v>
      </c>
      <c r="C154" s="13">
        <v>14.6</v>
      </c>
      <c r="D154" s="5" t="s">
        <v>169</v>
      </c>
      <c r="E154" s="13">
        <v>8.1999999999999993</v>
      </c>
      <c r="F154" s="13">
        <v>119.71999999999998</v>
      </c>
      <c r="G154" s="12">
        <v>1017.6199999999999</v>
      </c>
      <c r="H154" s="9">
        <v>335.81459999999998</v>
      </c>
      <c r="I154" s="9">
        <v>152.32281604319999</v>
      </c>
      <c r="J154" s="12">
        <v>6</v>
      </c>
      <c r="K154" s="12">
        <v>14</v>
      </c>
      <c r="L154" s="12">
        <v>13</v>
      </c>
      <c r="M154" s="5">
        <v>1.0659999999999998</v>
      </c>
      <c r="N154" s="12">
        <v>2</v>
      </c>
      <c r="O154" s="12">
        <v>33</v>
      </c>
      <c r="P154" s="5">
        <v>0.73</v>
      </c>
      <c r="Q154" s="9">
        <v>0</v>
      </c>
      <c r="R154" s="5">
        <v>0</v>
      </c>
      <c r="S154" s="5">
        <v>19.801966085616002</v>
      </c>
      <c r="T154" s="5">
        <v>1.7999999999999999E-2</v>
      </c>
      <c r="U154" s="5">
        <v>2.4199999999999998E-3</v>
      </c>
      <c r="V154" s="5">
        <v>0.01</v>
      </c>
      <c r="W154" s="5">
        <v>3.0000000000000001E-3</v>
      </c>
      <c r="X154" s="5">
        <v>0.03</v>
      </c>
      <c r="Y154" s="5">
        <v>0.8</v>
      </c>
      <c r="Z154" s="5">
        <v>3.5</v>
      </c>
      <c r="AA154" s="5">
        <v>0.187</v>
      </c>
      <c r="AB154" s="5">
        <v>97</v>
      </c>
      <c r="AC154" s="5">
        <v>0.356435389541088</v>
      </c>
      <c r="AD154" s="5">
        <v>4.7920757927190721E-2</v>
      </c>
      <c r="AE154" s="5">
        <v>7.4999999999999997E-3</v>
      </c>
      <c r="AF154" s="5">
        <v>0.19801966085616002</v>
      </c>
      <c r="AG154" s="5">
        <v>5.9405898256848007E-2</v>
      </c>
      <c r="AH154" s="5">
        <v>0.59405898256848</v>
      </c>
      <c r="AI154" s="5">
        <v>0.14851474564212</v>
      </c>
      <c r="AJ154" s="5">
        <v>0.56999999999999995</v>
      </c>
      <c r="AK154" s="5">
        <v>1.73</v>
      </c>
      <c r="AM154">
        <v>0.27746316274664701</v>
      </c>
    </row>
    <row r="155" spans="1:39" x14ac:dyDescent="0.2">
      <c r="A155" s="5" t="s">
        <v>105</v>
      </c>
      <c r="B155" s="9">
        <v>6150</v>
      </c>
      <c r="C155" s="13">
        <v>47</v>
      </c>
      <c r="D155" s="5" t="s">
        <v>169</v>
      </c>
      <c r="E155" s="13">
        <v>0.02</v>
      </c>
      <c r="F155" s="13">
        <v>0.94000000000000006</v>
      </c>
      <c r="G155" s="12">
        <v>7.99</v>
      </c>
      <c r="H155" s="9">
        <v>2.6367000000000003</v>
      </c>
      <c r="I155" s="9">
        <v>1.1959860264000002</v>
      </c>
      <c r="J155" s="12">
        <v>6</v>
      </c>
      <c r="K155" s="12">
        <v>14</v>
      </c>
      <c r="L155" s="12">
        <v>13</v>
      </c>
      <c r="M155" s="5">
        <v>2.6000000000000003E-3</v>
      </c>
      <c r="N155" s="12">
        <v>2</v>
      </c>
      <c r="O155" s="12">
        <v>33</v>
      </c>
      <c r="P155" s="5">
        <v>0.73</v>
      </c>
      <c r="Q155" s="9">
        <v>0</v>
      </c>
      <c r="R155" s="5">
        <v>0</v>
      </c>
      <c r="S155" s="5">
        <v>0.15547818343200004</v>
      </c>
      <c r="T155" s="5">
        <v>1.7999999999999999E-2</v>
      </c>
      <c r="U155" s="5">
        <v>2.4199999999999998E-3</v>
      </c>
      <c r="V155" s="5">
        <v>0.01</v>
      </c>
      <c r="W155" s="5">
        <v>3.0000000000000001E-3</v>
      </c>
      <c r="X155" s="5">
        <v>0.03</v>
      </c>
      <c r="Y155" s="5">
        <v>0.8</v>
      </c>
      <c r="Z155" s="5">
        <v>3.5</v>
      </c>
      <c r="AA155" s="5">
        <v>0.187</v>
      </c>
      <c r="AB155" s="5">
        <v>97</v>
      </c>
      <c r="AC155" s="5">
        <v>2.7986073017760003E-3</v>
      </c>
      <c r="AD155" s="5">
        <v>3.7625720390544007E-4</v>
      </c>
      <c r="AE155" s="5">
        <v>7.4999999999999997E-3</v>
      </c>
      <c r="AF155" s="5">
        <v>1.5547818343200003E-3</v>
      </c>
      <c r="AG155" s="5">
        <v>4.6643455029600012E-4</v>
      </c>
      <c r="AH155" s="5">
        <v>4.6643455029600012E-3</v>
      </c>
      <c r="AI155" s="5">
        <v>1.1660863757400003E-3</v>
      </c>
      <c r="AJ155" s="5">
        <v>0.56999999999999995</v>
      </c>
      <c r="AK155" s="5">
        <v>1.73</v>
      </c>
      <c r="AM155">
        <v>2.1785447125112615E-3</v>
      </c>
    </row>
    <row r="156" spans="1:39" x14ac:dyDescent="0.2">
      <c r="A156" s="5" t="s">
        <v>147</v>
      </c>
      <c r="B156" s="9">
        <v>6150</v>
      </c>
      <c r="C156" s="13">
        <v>47</v>
      </c>
      <c r="D156" s="5" t="s">
        <v>169</v>
      </c>
      <c r="E156" s="13">
        <v>0.02</v>
      </c>
      <c r="F156" s="13">
        <v>0.94000000000000006</v>
      </c>
      <c r="G156" s="12">
        <v>7.99</v>
      </c>
      <c r="H156" s="9">
        <v>2.6367000000000003</v>
      </c>
      <c r="I156" s="9">
        <v>1.1959860264000002</v>
      </c>
      <c r="J156" s="12">
        <v>6</v>
      </c>
      <c r="K156" s="12">
        <v>14</v>
      </c>
      <c r="L156" s="12">
        <v>13</v>
      </c>
      <c r="M156" s="5">
        <v>2.6000000000000003E-3</v>
      </c>
      <c r="N156" s="12">
        <v>2</v>
      </c>
      <c r="O156" s="12">
        <v>33</v>
      </c>
      <c r="P156" s="5">
        <v>0.73</v>
      </c>
      <c r="Q156" s="9">
        <v>0</v>
      </c>
      <c r="R156" s="5">
        <v>0</v>
      </c>
      <c r="S156" s="5">
        <v>0.15547818343200004</v>
      </c>
      <c r="T156" s="5">
        <v>1.7999999999999999E-2</v>
      </c>
      <c r="U156" s="5">
        <v>2.4199999999999998E-3</v>
      </c>
      <c r="V156" s="5">
        <v>0.01</v>
      </c>
      <c r="W156" s="5">
        <v>3.0000000000000001E-3</v>
      </c>
      <c r="X156" s="5">
        <v>0.03</v>
      </c>
      <c r="Y156" s="5">
        <v>0.8</v>
      </c>
      <c r="Z156" s="5">
        <v>3.5</v>
      </c>
      <c r="AA156" s="5">
        <v>0.187</v>
      </c>
      <c r="AB156" s="5">
        <v>97</v>
      </c>
      <c r="AC156" s="5">
        <v>2.7986073017760003E-3</v>
      </c>
      <c r="AD156" s="5">
        <v>3.7625720390544007E-4</v>
      </c>
      <c r="AE156" s="5">
        <v>7.4999999999999997E-3</v>
      </c>
      <c r="AF156" s="5">
        <v>1.5547818343200003E-3</v>
      </c>
      <c r="AG156" s="5">
        <v>4.6643455029600012E-4</v>
      </c>
      <c r="AH156" s="5">
        <v>4.6643455029600012E-3</v>
      </c>
      <c r="AI156" s="5">
        <v>1.1660863757400003E-3</v>
      </c>
      <c r="AJ156" s="5">
        <v>0.56999999999999995</v>
      </c>
      <c r="AK156" s="5">
        <v>1.73</v>
      </c>
      <c r="AM156">
        <v>2.1785447125112615E-3</v>
      </c>
    </row>
    <row r="157" spans="1:39" x14ac:dyDescent="0.2">
      <c r="A157" s="5" t="s">
        <v>177</v>
      </c>
      <c r="B157" s="9">
        <v>4600</v>
      </c>
      <c r="C157" s="13">
        <v>61</v>
      </c>
      <c r="D157" s="5" t="s">
        <v>169</v>
      </c>
      <c r="E157" s="13">
        <v>0.03</v>
      </c>
      <c r="F157" s="13">
        <v>1.8299999999999998</v>
      </c>
      <c r="G157" s="12">
        <v>15.554999999999998</v>
      </c>
      <c r="H157" s="9">
        <v>5.1331499999999997</v>
      </c>
      <c r="I157" s="9">
        <v>2.3283557747999999</v>
      </c>
      <c r="J157" s="12">
        <v>6</v>
      </c>
      <c r="K157" s="12">
        <v>14</v>
      </c>
      <c r="L157" s="12">
        <v>13</v>
      </c>
      <c r="M157" s="5">
        <v>3.8999999999999998E-3</v>
      </c>
      <c r="N157" s="12">
        <v>2</v>
      </c>
      <c r="O157" s="12">
        <v>33</v>
      </c>
      <c r="P157" s="5">
        <v>0.73</v>
      </c>
      <c r="Q157" s="9">
        <v>0</v>
      </c>
      <c r="R157" s="5">
        <v>0</v>
      </c>
      <c r="S157" s="5">
        <v>0.30268625072400002</v>
      </c>
      <c r="T157" s="5">
        <v>1.7999999999999999E-2</v>
      </c>
      <c r="U157" s="5">
        <v>2.4199999999999998E-3</v>
      </c>
      <c r="V157" s="5">
        <v>0.01</v>
      </c>
      <c r="W157" s="5">
        <v>3.0000000000000001E-3</v>
      </c>
      <c r="X157" s="5">
        <v>0.03</v>
      </c>
      <c r="Y157" s="5">
        <v>0.8</v>
      </c>
      <c r="Z157" s="5">
        <v>3.5</v>
      </c>
      <c r="AA157" s="5">
        <v>0.187</v>
      </c>
      <c r="AB157" s="5">
        <v>97</v>
      </c>
      <c r="AC157" s="5">
        <v>5.4483525130319998E-3</v>
      </c>
      <c r="AD157" s="5">
        <v>7.3250072675208003E-4</v>
      </c>
      <c r="AE157" s="5">
        <v>7.4999999999999997E-3</v>
      </c>
      <c r="AF157" s="5">
        <v>3.0268625072400004E-3</v>
      </c>
      <c r="AG157" s="5">
        <v>9.0805875217200003E-4</v>
      </c>
      <c r="AH157" s="5">
        <v>9.0805875217199999E-3</v>
      </c>
      <c r="AI157" s="5">
        <v>2.27014688043E-3</v>
      </c>
      <c r="AJ157" s="5">
        <v>0.56999999999999995</v>
      </c>
      <c r="AK157" s="5">
        <v>1.73</v>
      </c>
      <c r="AM157">
        <v>4.2412093871229866E-3</v>
      </c>
    </row>
    <row r="158" spans="1:39" x14ac:dyDescent="0.2">
      <c r="A158" s="5" t="s">
        <v>155</v>
      </c>
      <c r="B158" s="9">
        <v>4600</v>
      </c>
      <c r="C158" s="13">
        <v>61</v>
      </c>
      <c r="D158" s="5" t="s">
        <v>169</v>
      </c>
      <c r="E158" s="13">
        <v>0.8</v>
      </c>
      <c r="F158" s="13">
        <v>48.800000000000004</v>
      </c>
      <c r="G158" s="12">
        <v>414.8</v>
      </c>
      <c r="H158" s="9">
        <v>136.88400000000001</v>
      </c>
      <c r="I158" s="9">
        <v>62.089487328000004</v>
      </c>
      <c r="J158" s="12">
        <v>6</v>
      </c>
      <c r="K158" s="12">
        <v>14</v>
      </c>
      <c r="L158" s="12">
        <v>13</v>
      </c>
      <c r="M158" s="5">
        <v>0.10400000000000001</v>
      </c>
      <c r="N158" s="12">
        <v>2</v>
      </c>
      <c r="O158" s="12">
        <v>33</v>
      </c>
      <c r="P158" s="5">
        <v>0.73</v>
      </c>
      <c r="Q158" s="9">
        <v>0</v>
      </c>
      <c r="R158" s="5">
        <v>0</v>
      </c>
      <c r="S158" s="5">
        <v>8.0716333526399993</v>
      </c>
      <c r="T158" s="5">
        <v>1.7999999999999999E-2</v>
      </c>
      <c r="U158" s="5">
        <v>2.4199999999999998E-3</v>
      </c>
      <c r="V158" s="5">
        <v>0.01</v>
      </c>
      <c r="W158" s="5">
        <v>3.0000000000000001E-3</v>
      </c>
      <c r="X158" s="5">
        <v>0.03</v>
      </c>
      <c r="Y158" s="5">
        <v>0.8</v>
      </c>
      <c r="Z158" s="5">
        <v>3.5</v>
      </c>
      <c r="AA158" s="5">
        <v>0.187</v>
      </c>
      <c r="AB158" s="5">
        <v>97</v>
      </c>
      <c r="AC158" s="5">
        <v>0.14528940034751997</v>
      </c>
      <c r="AD158" s="5">
        <v>1.9533352713388796E-2</v>
      </c>
      <c r="AE158" s="5">
        <v>7.4999999999999997E-3</v>
      </c>
      <c r="AF158" s="5">
        <v>8.0716333526399994E-2</v>
      </c>
      <c r="AG158" s="5">
        <v>2.421490005792E-2</v>
      </c>
      <c r="AH158" s="5">
        <v>0.24214900057919997</v>
      </c>
      <c r="AI158" s="5">
        <v>6.0537250144799992E-2</v>
      </c>
      <c r="AJ158" s="5">
        <v>0.56999999999999995</v>
      </c>
      <c r="AK158" s="5">
        <v>1.73</v>
      </c>
      <c r="AM158">
        <v>0.11309891698994631</v>
      </c>
    </row>
    <row r="159" spans="1:39" x14ac:dyDescent="0.2">
      <c r="A159" s="5" t="s">
        <v>120</v>
      </c>
      <c r="B159" s="9">
        <v>4600</v>
      </c>
      <c r="C159" s="13">
        <v>61</v>
      </c>
      <c r="D159" s="5" t="s">
        <v>169</v>
      </c>
      <c r="E159" s="13">
        <v>0.7</v>
      </c>
      <c r="F159" s="13">
        <v>42.699999999999996</v>
      </c>
      <c r="G159" s="12">
        <v>362.95</v>
      </c>
      <c r="H159" s="9">
        <v>119.7735</v>
      </c>
      <c r="I159" s="9">
        <v>54.328301412000002</v>
      </c>
      <c r="J159" s="12">
        <v>6</v>
      </c>
      <c r="K159" s="12">
        <v>14</v>
      </c>
      <c r="L159" s="12">
        <v>13</v>
      </c>
      <c r="M159" s="5">
        <v>9.0999999999999998E-2</v>
      </c>
      <c r="N159" s="12">
        <v>2</v>
      </c>
      <c r="O159" s="12">
        <v>33</v>
      </c>
      <c r="P159" s="5">
        <v>0.73</v>
      </c>
      <c r="Q159" s="9">
        <v>0</v>
      </c>
      <c r="R159" s="5">
        <v>0</v>
      </c>
      <c r="S159" s="5">
        <v>7.0626791835600002</v>
      </c>
      <c r="T159" s="5">
        <v>1.7999999999999999E-2</v>
      </c>
      <c r="U159" s="5">
        <v>2.4199999999999998E-3</v>
      </c>
      <c r="V159" s="5">
        <v>0.01</v>
      </c>
      <c r="W159" s="5">
        <v>3.0000000000000001E-3</v>
      </c>
      <c r="X159" s="5">
        <v>0.03</v>
      </c>
      <c r="Y159" s="5">
        <v>0.8</v>
      </c>
      <c r="Z159" s="5">
        <v>3.5</v>
      </c>
      <c r="AA159" s="5">
        <v>0.187</v>
      </c>
      <c r="AB159" s="5">
        <v>97</v>
      </c>
      <c r="AC159" s="5">
        <v>0.12712822530407999</v>
      </c>
      <c r="AD159" s="5">
        <v>1.70916836242152E-2</v>
      </c>
      <c r="AE159" s="5">
        <v>7.4999999999999997E-3</v>
      </c>
      <c r="AF159" s="5">
        <v>7.06267918356E-2</v>
      </c>
      <c r="AG159" s="5">
        <v>2.1188037550680001E-2</v>
      </c>
      <c r="AH159" s="5">
        <v>0.2118803755068</v>
      </c>
      <c r="AI159" s="5">
        <v>5.29700938767E-2</v>
      </c>
      <c r="AJ159" s="5">
        <v>0.56999999999999995</v>
      </c>
      <c r="AK159" s="5">
        <v>1.73</v>
      </c>
      <c r="AM159">
        <v>9.8961552366203062E-2</v>
      </c>
    </row>
    <row r="160" spans="1:39" x14ac:dyDescent="0.2">
      <c r="A160" s="5" t="s">
        <v>121</v>
      </c>
      <c r="B160" s="9">
        <v>4600</v>
      </c>
      <c r="C160" s="13">
        <v>61</v>
      </c>
      <c r="D160" s="5" t="s">
        <v>169</v>
      </c>
      <c r="E160" s="13">
        <v>0.7</v>
      </c>
      <c r="F160" s="13">
        <v>42.699999999999996</v>
      </c>
      <c r="G160" s="12">
        <v>362.95</v>
      </c>
      <c r="H160" s="9">
        <v>119.7735</v>
      </c>
      <c r="I160" s="9">
        <v>54.328301412000002</v>
      </c>
      <c r="J160" s="12">
        <v>6</v>
      </c>
      <c r="K160" s="12">
        <v>14</v>
      </c>
      <c r="L160" s="12">
        <v>13</v>
      </c>
      <c r="M160" s="5">
        <v>9.0999999999999998E-2</v>
      </c>
      <c r="N160" s="12">
        <v>2</v>
      </c>
      <c r="O160" s="12">
        <v>33</v>
      </c>
      <c r="P160" s="5">
        <v>0.73</v>
      </c>
      <c r="Q160" s="9">
        <v>0</v>
      </c>
      <c r="R160" s="5">
        <v>0</v>
      </c>
      <c r="S160" s="5">
        <v>7.0626791835600002</v>
      </c>
      <c r="T160" s="5">
        <v>1.7999999999999999E-2</v>
      </c>
      <c r="U160" s="5">
        <v>2.4199999999999998E-3</v>
      </c>
      <c r="V160" s="5">
        <v>0.01</v>
      </c>
      <c r="W160" s="5">
        <v>3.0000000000000001E-3</v>
      </c>
      <c r="X160" s="5">
        <v>0.03</v>
      </c>
      <c r="Y160" s="5">
        <v>0.8</v>
      </c>
      <c r="Z160" s="5">
        <v>3.5</v>
      </c>
      <c r="AA160" s="5">
        <v>0.187</v>
      </c>
      <c r="AB160" s="5">
        <v>97</v>
      </c>
      <c r="AC160" s="5">
        <v>0.12712822530407999</v>
      </c>
      <c r="AD160" s="5">
        <v>1.70916836242152E-2</v>
      </c>
      <c r="AE160" s="5">
        <v>7.4999999999999997E-3</v>
      </c>
      <c r="AF160" s="5">
        <v>7.06267918356E-2</v>
      </c>
      <c r="AG160" s="5">
        <v>2.1188037550680001E-2</v>
      </c>
      <c r="AH160" s="5">
        <v>0.2118803755068</v>
      </c>
      <c r="AI160" s="5">
        <v>5.29700938767E-2</v>
      </c>
      <c r="AJ160" s="5">
        <v>0.56999999999999995</v>
      </c>
      <c r="AK160" s="5">
        <v>1.73</v>
      </c>
      <c r="AM160">
        <v>9.8961552366203062E-2</v>
      </c>
    </row>
    <row r="161" spans="1:39" x14ac:dyDescent="0.2">
      <c r="A161" s="5" t="s">
        <v>163</v>
      </c>
      <c r="B161" s="9">
        <v>9400</v>
      </c>
      <c r="C161" s="13">
        <v>13.6</v>
      </c>
      <c r="D161" s="5" t="s">
        <v>169</v>
      </c>
      <c r="E161" s="13">
        <v>11.100000000000001</v>
      </c>
      <c r="F161" s="13">
        <v>150.96</v>
      </c>
      <c r="G161" s="12">
        <v>1283.1600000000001</v>
      </c>
      <c r="H161" s="9">
        <v>423.44280000000003</v>
      </c>
      <c r="I161" s="9">
        <v>192.07026653760002</v>
      </c>
      <c r="J161" s="12">
        <v>6</v>
      </c>
      <c r="K161" s="12">
        <v>14</v>
      </c>
      <c r="L161" s="12">
        <v>13</v>
      </c>
      <c r="M161" s="5">
        <v>1.4430000000000003</v>
      </c>
      <c r="N161" s="12">
        <v>2</v>
      </c>
      <c r="O161" s="12">
        <v>33</v>
      </c>
      <c r="P161" s="5">
        <v>0.73</v>
      </c>
      <c r="Q161" s="9">
        <v>0</v>
      </c>
      <c r="R161" s="5">
        <v>0</v>
      </c>
      <c r="S161" s="5">
        <v>24.969134649888002</v>
      </c>
      <c r="T161" s="5">
        <v>1.7999999999999999E-2</v>
      </c>
      <c r="U161" s="5">
        <v>2.4199999999999998E-3</v>
      </c>
      <c r="V161" s="5">
        <v>0.01</v>
      </c>
      <c r="W161" s="5">
        <v>3.0000000000000001E-3</v>
      </c>
      <c r="X161" s="5">
        <v>0.03</v>
      </c>
      <c r="Y161" s="5">
        <v>0.8</v>
      </c>
      <c r="Z161" s="5">
        <v>3.5</v>
      </c>
      <c r="AA161" s="5">
        <v>0.187</v>
      </c>
      <c r="AB161" s="5">
        <v>97</v>
      </c>
      <c r="AC161" s="5">
        <v>0.44944442369798399</v>
      </c>
      <c r="AD161" s="5">
        <v>6.0425305852728962E-2</v>
      </c>
      <c r="AE161" s="5">
        <v>7.4999999999999997E-3</v>
      </c>
      <c r="AF161" s="5">
        <v>0.24969134649888003</v>
      </c>
      <c r="AG161" s="5">
        <v>7.4907403949664011E-2</v>
      </c>
      <c r="AH161" s="5">
        <v>0.74907403949663998</v>
      </c>
      <c r="AI161" s="5">
        <v>0.18726850987415999</v>
      </c>
      <c r="AJ161" s="5">
        <v>0.56999999999999995</v>
      </c>
      <c r="AK161" s="5">
        <v>1.73</v>
      </c>
      <c r="AM161">
        <v>0.34986501042627649</v>
      </c>
    </row>
    <row r="162" spans="1:39" x14ac:dyDescent="0.2">
      <c r="A162" s="5" t="s">
        <v>165</v>
      </c>
      <c r="B162" s="9">
        <v>5300</v>
      </c>
      <c r="C162" s="13">
        <v>11.5</v>
      </c>
      <c r="D162" s="5" t="s">
        <v>169</v>
      </c>
      <c r="E162" s="13">
        <v>2.6</v>
      </c>
      <c r="F162" s="13">
        <v>29.900000000000002</v>
      </c>
      <c r="G162" s="12">
        <v>254.15</v>
      </c>
      <c r="H162" s="9">
        <v>83.869500000000002</v>
      </c>
      <c r="I162" s="9">
        <v>38.042534244000002</v>
      </c>
      <c r="J162" s="12">
        <v>6</v>
      </c>
      <c r="K162" s="12">
        <v>14</v>
      </c>
      <c r="L162" s="12">
        <v>13</v>
      </c>
      <c r="M162" s="5">
        <v>0.33800000000000002</v>
      </c>
      <c r="N162" s="12">
        <v>2</v>
      </c>
      <c r="O162" s="12">
        <v>33</v>
      </c>
      <c r="P162" s="5">
        <v>0.73</v>
      </c>
      <c r="Q162" s="9">
        <v>0</v>
      </c>
      <c r="R162" s="5">
        <v>0</v>
      </c>
      <c r="S162" s="5">
        <v>4.9455294517200006</v>
      </c>
      <c r="T162" s="5">
        <v>1.7999999999999999E-2</v>
      </c>
      <c r="U162" s="5">
        <v>2.4199999999999998E-3</v>
      </c>
      <c r="V162" s="5">
        <v>0.01</v>
      </c>
      <c r="W162" s="5">
        <v>3.0000000000000001E-3</v>
      </c>
      <c r="X162" s="5">
        <v>0.03</v>
      </c>
      <c r="Y162" s="5">
        <v>0.8</v>
      </c>
      <c r="Z162" s="5">
        <v>3.5</v>
      </c>
      <c r="AA162" s="5">
        <v>0.187</v>
      </c>
      <c r="AB162" s="5">
        <v>97</v>
      </c>
      <c r="AC162" s="5">
        <v>8.9019530130960006E-2</v>
      </c>
      <c r="AD162" s="5">
        <v>1.19681812731624E-2</v>
      </c>
      <c r="AE162" s="5">
        <v>7.4999999999999997E-3</v>
      </c>
      <c r="AF162" s="5">
        <v>4.9455294517200009E-2</v>
      </c>
      <c r="AG162" s="5">
        <v>1.4836588355160002E-2</v>
      </c>
      <c r="AH162" s="5">
        <v>0.14836588355160002</v>
      </c>
      <c r="AI162" s="5">
        <v>3.7091470887900005E-2</v>
      </c>
      <c r="AJ162" s="5">
        <v>0.56999999999999995</v>
      </c>
      <c r="AK162" s="5">
        <v>1.73</v>
      </c>
      <c r="AM162">
        <v>6.929626266392204E-2</v>
      </c>
    </row>
    <row r="163" spans="1:39" x14ac:dyDescent="0.2">
      <c r="A163" s="5" t="s">
        <v>178</v>
      </c>
      <c r="B163" s="9">
        <v>9400</v>
      </c>
      <c r="C163" s="13">
        <v>13.6</v>
      </c>
      <c r="D163" s="5" t="s">
        <v>169</v>
      </c>
      <c r="E163" s="13">
        <v>18.399999999999999</v>
      </c>
      <c r="F163" s="13">
        <v>250.23999999999998</v>
      </c>
      <c r="G163" s="12">
        <v>2127.04</v>
      </c>
      <c r="H163" s="9">
        <v>701.92320000000007</v>
      </c>
      <c r="I163" s="9">
        <v>318.38674813440002</v>
      </c>
      <c r="J163" s="12">
        <v>6</v>
      </c>
      <c r="K163" s="12">
        <v>14</v>
      </c>
      <c r="L163" s="12">
        <v>13</v>
      </c>
      <c r="M163" s="5">
        <v>2.3919999999999999</v>
      </c>
      <c r="N163" s="12">
        <v>2</v>
      </c>
      <c r="O163" s="12">
        <v>33</v>
      </c>
      <c r="P163" s="5">
        <v>0.73</v>
      </c>
      <c r="Q163" s="9">
        <v>0</v>
      </c>
      <c r="R163" s="5">
        <v>0</v>
      </c>
      <c r="S163" s="5">
        <v>41.390277257472007</v>
      </c>
      <c r="T163" s="5">
        <v>1.7999999999999999E-2</v>
      </c>
      <c r="U163" s="5">
        <v>2.4199999999999998E-3</v>
      </c>
      <c r="V163" s="5">
        <v>0.01</v>
      </c>
      <c r="W163" s="5">
        <v>3.0000000000000001E-3</v>
      </c>
      <c r="X163" s="5">
        <v>0.03</v>
      </c>
      <c r="Y163" s="5">
        <v>0.8</v>
      </c>
      <c r="Z163" s="5">
        <v>3.5</v>
      </c>
      <c r="AA163" s="5">
        <v>0.187</v>
      </c>
      <c r="AB163" s="5">
        <v>97</v>
      </c>
      <c r="AC163" s="5">
        <v>0.74502499063449612</v>
      </c>
      <c r="AD163" s="5">
        <v>0.10016447096308226</v>
      </c>
      <c r="AE163" s="5">
        <v>7.4999999999999997E-3</v>
      </c>
      <c r="AF163" s="5">
        <v>0.41390277257472008</v>
      </c>
      <c r="AG163" s="5">
        <v>0.12417083177241603</v>
      </c>
      <c r="AH163" s="5">
        <v>1.2417083177241601</v>
      </c>
      <c r="AI163" s="5">
        <v>0.31042707943104003</v>
      </c>
      <c r="AJ163" s="5">
        <v>0.56999999999999995</v>
      </c>
      <c r="AK163" s="5">
        <v>1.73</v>
      </c>
      <c r="AM163">
        <v>0.57995641367959372</v>
      </c>
    </row>
    <row r="164" spans="1:39" x14ac:dyDescent="0.2">
      <c r="A164" s="5" t="s">
        <v>179</v>
      </c>
      <c r="B164" s="9">
        <v>9400</v>
      </c>
      <c r="C164" s="13">
        <v>13.6</v>
      </c>
      <c r="D164" s="5" t="s">
        <v>169</v>
      </c>
      <c r="E164" s="13">
        <v>22.8</v>
      </c>
      <c r="F164" s="13">
        <v>310.08</v>
      </c>
      <c r="G164" s="12">
        <v>2635.68</v>
      </c>
      <c r="H164" s="9">
        <v>869.77440000000001</v>
      </c>
      <c r="I164" s="9">
        <v>394.52270964479999</v>
      </c>
      <c r="J164" s="12">
        <v>6</v>
      </c>
      <c r="K164" s="12">
        <v>14</v>
      </c>
      <c r="L164" s="12">
        <v>13</v>
      </c>
      <c r="M164" s="5">
        <v>2.9640000000000004</v>
      </c>
      <c r="N164" s="12">
        <v>2</v>
      </c>
      <c r="O164" s="12">
        <v>33</v>
      </c>
      <c r="P164" s="5">
        <v>0.73</v>
      </c>
      <c r="Q164" s="9">
        <v>0</v>
      </c>
      <c r="R164" s="5">
        <v>0</v>
      </c>
      <c r="S164" s="5">
        <v>51.287952253823995</v>
      </c>
      <c r="T164" s="5">
        <v>1.7999999999999999E-2</v>
      </c>
      <c r="U164" s="5">
        <v>2.4199999999999998E-3</v>
      </c>
      <c r="V164" s="5">
        <v>0.01</v>
      </c>
      <c r="W164" s="5">
        <v>3.0000000000000001E-3</v>
      </c>
      <c r="X164" s="5">
        <v>0.03</v>
      </c>
      <c r="Y164" s="5">
        <v>0.8</v>
      </c>
      <c r="Z164" s="5">
        <v>3.5</v>
      </c>
      <c r="AA164" s="5">
        <v>0.187</v>
      </c>
      <c r="AB164" s="5">
        <v>97</v>
      </c>
      <c r="AC164" s="5">
        <v>0.92318314056883188</v>
      </c>
      <c r="AD164" s="5">
        <v>0.12411684445425405</v>
      </c>
      <c r="AE164" s="5">
        <v>7.4999999999999997E-3</v>
      </c>
      <c r="AF164" s="5">
        <v>0.51287952253823998</v>
      </c>
      <c r="AG164" s="5">
        <v>0.15386385676147199</v>
      </c>
      <c r="AH164" s="5">
        <v>1.5386385676147198</v>
      </c>
      <c r="AI164" s="5">
        <v>0.38465964190367996</v>
      </c>
      <c r="AJ164" s="5">
        <v>0.56999999999999995</v>
      </c>
      <c r="AK164" s="5">
        <v>1.73</v>
      </c>
      <c r="AM164">
        <v>0.71864164303775724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B62FF-FB0E-A24E-B312-8A869E32CE88}">
  <dimension ref="A1:AM15"/>
  <sheetViews>
    <sheetView tabSelected="1" workbookViewId="0">
      <selection activeCell="E23" sqref="E23"/>
    </sheetView>
  </sheetViews>
  <sheetFormatPr baseColWidth="10" defaultRowHeight="16" x14ac:dyDescent="0.2"/>
  <sheetData>
    <row r="1" spans="1:39" s="3" customFormat="1" x14ac:dyDescent="0.2">
      <c r="A1" s="6" t="s">
        <v>37</v>
      </c>
      <c r="B1" s="6" t="s">
        <v>38</v>
      </c>
      <c r="C1" s="6" t="s">
        <v>39</v>
      </c>
      <c r="D1" s="6" t="s">
        <v>40</v>
      </c>
      <c r="E1" s="4" t="s">
        <v>41</v>
      </c>
      <c r="F1" s="4" t="s">
        <v>42</v>
      </c>
      <c r="G1" s="4" t="s">
        <v>182</v>
      </c>
      <c r="H1" s="7" t="s">
        <v>181</v>
      </c>
      <c r="I1" s="8" t="s">
        <v>180</v>
      </c>
      <c r="J1" s="8" t="s">
        <v>52</v>
      </c>
      <c r="K1" s="8" t="s">
        <v>53</v>
      </c>
      <c r="L1" s="8" t="s">
        <v>54</v>
      </c>
      <c r="M1" s="8" t="s">
        <v>55</v>
      </c>
      <c r="N1" s="8" t="s">
        <v>60</v>
      </c>
      <c r="O1" s="8" t="s">
        <v>56</v>
      </c>
      <c r="P1" s="8" t="s">
        <v>57</v>
      </c>
      <c r="Q1" s="8" t="s">
        <v>184</v>
      </c>
      <c r="R1" s="8" t="s">
        <v>58</v>
      </c>
      <c r="S1" s="4" t="s">
        <v>59</v>
      </c>
      <c r="T1" s="8" t="s">
        <v>61</v>
      </c>
      <c r="U1" s="4" t="s">
        <v>43</v>
      </c>
      <c r="V1" s="8" t="s">
        <v>62</v>
      </c>
      <c r="W1" s="8" t="s">
        <v>63</v>
      </c>
      <c r="X1" s="8" t="s">
        <v>64</v>
      </c>
      <c r="Y1" s="4" t="s">
        <v>44</v>
      </c>
      <c r="Z1" s="4" t="s">
        <v>45</v>
      </c>
      <c r="AA1" s="4" t="s">
        <v>46</v>
      </c>
      <c r="AB1" s="4" t="s">
        <v>47</v>
      </c>
      <c r="AC1" s="8" t="s">
        <v>185</v>
      </c>
      <c r="AD1" s="8" t="s">
        <v>186</v>
      </c>
      <c r="AE1" s="8" t="s">
        <v>48</v>
      </c>
      <c r="AF1" s="8" t="s">
        <v>65</v>
      </c>
      <c r="AG1" s="8" t="s">
        <v>66</v>
      </c>
      <c r="AH1" s="8" t="s">
        <v>67</v>
      </c>
      <c r="AI1" s="8" t="s">
        <v>51</v>
      </c>
      <c r="AJ1" s="8" t="s">
        <v>49</v>
      </c>
      <c r="AK1" s="8" t="s">
        <v>50</v>
      </c>
      <c r="AM1" s="3" t="s">
        <v>187</v>
      </c>
    </row>
    <row r="2" spans="1:39" x14ac:dyDescent="0.2">
      <c r="A2" s="5" t="s">
        <v>0</v>
      </c>
      <c r="B2" s="5" t="s">
        <v>1</v>
      </c>
      <c r="C2" s="5">
        <v>17.100000000000001</v>
      </c>
      <c r="D2" s="5" t="s">
        <v>2</v>
      </c>
      <c r="E2" s="5">
        <v>1710</v>
      </c>
      <c r="F2" s="5">
        <v>100</v>
      </c>
      <c r="G2" s="5" t="s">
        <v>183</v>
      </c>
      <c r="H2" s="9">
        <f>O2/100*E2</f>
        <v>1675.8</v>
      </c>
      <c r="I2" s="5">
        <f t="shared" ref="I2:I15" si="0">E2*0.453592</f>
        <v>775.64232000000004</v>
      </c>
      <c r="J2" s="5">
        <v>21</v>
      </c>
      <c r="K2" s="5">
        <v>0</v>
      </c>
      <c r="L2" s="5">
        <v>0</v>
      </c>
      <c r="M2" s="5">
        <f t="shared" ref="M2:M15" si="1">L2/100*E2</f>
        <v>0</v>
      </c>
      <c r="N2" s="5">
        <v>0</v>
      </c>
      <c r="O2" s="5">
        <v>98</v>
      </c>
      <c r="P2" s="5">
        <v>0.73</v>
      </c>
      <c r="Q2" s="5">
        <v>0.2</v>
      </c>
      <c r="R2" s="5">
        <f t="shared" ref="R2:R15" si="2">Q2*44/12*I2</f>
        <v>568.80436800000007</v>
      </c>
      <c r="S2" s="5">
        <f t="shared" ref="S2:S15" si="3">E2*0.21*0.45</f>
        <v>161.595</v>
      </c>
      <c r="T2" s="5">
        <v>1.7999999999999999E-2</v>
      </c>
      <c r="U2" s="5">
        <v>2.4199999999999998E-3</v>
      </c>
      <c r="V2" s="5">
        <v>0.01</v>
      </c>
      <c r="W2" s="5">
        <v>3.0000000000000001E-3</v>
      </c>
      <c r="X2" s="5">
        <v>0.03</v>
      </c>
      <c r="Y2" s="5">
        <v>0.8</v>
      </c>
      <c r="Z2" s="5">
        <v>3.5</v>
      </c>
      <c r="AA2" s="5">
        <v>0.187</v>
      </c>
      <c r="AB2" s="5">
        <v>97</v>
      </c>
      <c r="AC2" s="5">
        <f>T2*S2</f>
        <v>2.9087099999999997</v>
      </c>
      <c r="AD2" s="5">
        <f>S2*U2</f>
        <v>0.39105989999999996</v>
      </c>
      <c r="AE2" s="5">
        <v>7.4999999999999997E-3</v>
      </c>
      <c r="AF2" s="5">
        <f>$S2*V2</f>
        <v>1.61595</v>
      </c>
      <c r="AG2" s="5">
        <f t="shared" ref="AG2:AH15" si="4">$S2*W2</f>
        <v>0.48478500000000002</v>
      </c>
      <c r="AH2" s="5">
        <f t="shared" si="4"/>
        <v>4.8478500000000002</v>
      </c>
      <c r="AI2" s="5">
        <f t="shared" ref="AI2:AI15" si="5">AE2*S2</f>
        <v>1.2119625000000001</v>
      </c>
      <c r="AJ2" s="5">
        <v>0.56999999999999995</v>
      </c>
      <c r="AK2" s="5">
        <v>1.73</v>
      </c>
      <c r="AM2">
        <f>STDEV(AF2:AH2)</f>
        <v>2.2642529327738541</v>
      </c>
    </row>
    <row r="3" spans="1:39" x14ac:dyDescent="0.2">
      <c r="A3" s="5" t="s">
        <v>0</v>
      </c>
      <c r="B3" s="5" t="s">
        <v>3</v>
      </c>
      <c r="C3" s="5">
        <v>6.56</v>
      </c>
      <c r="D3" s="5" t="s">
        <v>2</v>
      </c>
      <c r="E3" s="5">
        <v>620</v>
      </c>
      <c r="F3" s="5">
        <v>100</v>
      </c>
      <c r="G3" s="5" t="s">
        <v>183</v>
      </c>
      <c r="H3" s="9">
        <f t="shared" ref="H3:H15" si="6">O3/100*E3</f>
        <v>607.6</v>
      </c>
      <c r="I3" s="5">
        <f t="shared" si="0"/>
        <v>281.22703999999999</v>
      </c>
      <c r="J3" s="5">
        <v>21</v>
      </c>
      <c r="K3" s="5">
        <v>0</v>
      </c>
      <c r="L3" s="5">
        <v>0</v>
      </c>
      <c r="M3" s="5">
        <f t="shared" si="1"/>
        <v>0</v>
      </c>
      <c r="N3" s="5">
        <v>0</v>
      </c>
      <c r="O3" s="5">
        <v>98</v>
      </c>
      <c r="P3" s="5">
        <v>0.73</v>
      </c>
      <c r="Q3" s="5">
        <v>0.2</v>
      </c>
      <c r="R3" s="5">
        <f t="shared" si="2"/>
        <v>206.23316266666669</v>
      </c>
      <c r="S3" s="5">
        <f t="shared" si="3"/>
        <v>58.589999999999996</v>
      </c>
      <c r="T3" s="5">
        <v>1.7999999999999999E-2</v>
      </c>
      <c r="U3" s="5">
        <v>2.4199999999999998E-3</v>
      </c>
      <c r="V3" s="5">
        <v>0.01</v>
      </c>
      <c r="W3" s="5">
        <v>3.0000000000000001E-3</v>
      </c>
      <c r="X3" s="5">
        <v>0.03</v>
      </c>
      <c r="Y3" s="5">
        <v>0.8</v>
      </c>
      <c r="Z3" s="5">
        <v>3.5</v>
      </c>
      <c r="AA3" s="5">
        <v>0.187</v>
      </c>
      <c r="AB3" s="5">
        <v>97</v>
      </c>
      <c r="AC3" s="5">
        <f t="shared" ref="AC3:AC15" si="7">T3*S3</f>
        <v>1.0546199999999999</v>
      </c>
      <c r="AD3" s="5">
        <f t="shared" ref="AD3:AD15" si="8">S3*U3</f>
        <v>0.14178779999999999</v>
      </c>
      <c r="AE3" s="5">
        <v>7.4999999999999997E-3</v>
      </c>
      <c r="AF3" s="5">
        <f t="shared" ref="AF3:AF15" si="9">$S3*V3</f>
        <v>0.58589999999999998</v>
      </c>
      <c r="AG3" s="5">
        <f>$S3*W3</f>
        <v>0.17576999999999998</v>
      </c>
      <c r="AH3" s="5">
        <f t="shared" si="4"/>
        <v>1.7576999999999998</v>
      </c>
      <c r="AI3" s="5">
        <f t="shared" si="5"/>
        <v>0.43942499999999995</v>
      </c>
      <c r="AJ3" s="5">
        <v>0.56999999999999995</v>
      </c>
      <c r="AK3" s="5">
        <v>1.73</v>
      </c>
      <c r="AM3">
        <f t="shared" ref="AM3:AM15" si="10">STDEV(AF3:AH3)</f>
        <v>0.82095720369578329</v>
      </c>
    </row>
    <row r="4" spans="1:39" x14ac:dyDescent="0.2">
      <c r="A4" s="5" t="s">
        <v>0</v>
      </c>
      <c r="B4" s="5" t="s">
        <v>4</v>
      </c>
      <c r="C4" s="5">
        <v>3.5</v>
      </c>
      <c r="D4" s="5" t="s">
        <v>2</v>
      </c>
      <c r="E4" s="5">
        <v>380</v>
      </c>
      <c r="F4" s="5">
        <v>100</v>
      </c>
      <c r="G4" s="5" t="s">
        <v>183</v>
      </c>
      <c r="H4" s="9">
        <f t="shared" si="6"/>
        <v>372.4</v>
      </c>
      <c r="I4" s="5">
        <f t="shared" si="0"/>
        <v>172.36496</v>
      </c>
      <c r="J4" s="5">
        <v>21</v>
      </c>
      <c r="K4" s="5">
        <v>0</v>
      </c>
      <c r="L4" s="5">
        <v>0</v>
      </c>
      <c r="M4" s="5">
        <f t="shared" si="1"/>
        <v>0</v>
      </c>
      <c r="N4" s="5">
        <v>0</v>
      </c>
      <c r="O4" s="5">
        <v>98</v>
      </c>
      <c r="P4" s="5">
        <v>0.73</v>
      </c>
      <c r="Q4" s="5">
        <v>0.2</v>
      </c>
      <c r="R4" s="5">
        <f t="shared" si="2"/>
        <v>126.40097066666668</v>
      </c>
      <c r="S4" s="5">
        <f t="shared" si="3"/>
        <v>35.909999999999997</v>
      </c>
      <c r="T4" s="5">
        <v>1.7999999999999999E-2</v>
      </c>
      <c r="U4" s="5">
        <v>2.4199999999999998E-3</v>
      </c>
      <c r="V4" s="5">
        <v>0.01</v>
      </c>
      <c r="W4" s="5">
        <v>3.0000000000000001E-3</v>
      </c>
      <c r="X4" s="5">
        <v>0.03</v>
      </c>
      <c r="Y4" s="5">
        <v>0.8</v>
      </c>
      <c r="Z4" s="5">
        <v>3.5</v>
      </c>
      <c r="AA4" s="5">
        <v>0.187</v>
      </c>
      <c r="AB4" s="5">
        <v>97</v>
      </c>
      <c r="AC4" s="5">
        <f t="shared" si="7"/>
        <v>0.64637999999999984</v>
      </c>
      <c r="AD4" s="5">
        <f t="shared" si="8"/>
        <v>8.6902199999999985E-2</v>
      </c>
      <c r="AE4" s="5">
        <v>7.4999999999999997E-3</v>
      </c>
      <c r="AF4" s="5">
        <f t="shared" si="9"/>
        <v>0.35909999999999997</v>
      </c>
      <c r="AG4" s="5">
        <f t="shared" si="4"/>
        <v>0.10772999999999999</v>
      </c>
      <c r="AH4" s="5">
        <f t="shared" si="4"/>
        <v>1.0772999999999999</v>
      </c>
      <c r="AI4" s="5">
        <f t="shared" si="5"/>
        <v>0.26932499999999998</v>
      </c>
      <c r="AJ4" s="5">
        <v>0.56999999999999995</v>
      </c>
      <c r="AK4" s="5">
        <v>1.73</v>
      </c>
      <c r="AM4">
        <f t="shared" si="10"/>
        <v>0.50316731839418971</v>
      </c>
    </row>
    <row r="5" spans="1:39" x14ac:dyDescent="0.2">
      <c r="A5" s="5" t="s">
        <v>0</v>
      </c>
      <c r="B5" s="5" t="s">
        <v>5</v>
      </c>
      <c r="C5" s="5">
        <v>43</v>
      </c>
      <c r="D5" s="5" t="s">
        <v>2</v>
      </c>
      <c r="E5" s="5">
        <v>4300</v>
      </c>
      <c r="F5" s="5">
        <v>100</v>
      </c>
      <c r="G5" s="5" t="s">
        <v>183</v>
      </c>
      <c r="H5" s="9">
        <f t="shared" si="6"/>
        <v>4214</v>
      </c>
      <c r="I5" s="5">
        <f t="shared" si="0"/>
        <v>1950.4456</v>
      </c>
      <c r="J5" s="5">
        <v>21</v>
      </c>
      <c r="K5" s="5">
        <v>0</v>
      </c>
      <c r="L5" s="5">
        <v>0</v>
      </c>
      <c r="M5" s="5">
        <f t="shared" si="1"/>
        <v>0</v>
      </c>
      <c r="N5" s="5">
        <v>0</v>
      </c>
      <c r="O5" s="5">
        <v>98</v>
      </c>
      <c r="P5" s="5">
        <v>0.73</v>
      </c>
      <c r="Q5" s="5">
        <v>0.2</v>
      </c>
      <c r="R5" s="5">
        <f t="shared" si="2"/>
        <v>1430.3267733333334</v>
      </c>
      <c r="S5" s="5">
        <f t="shared" si="3"/>
        <v>406.35</v>
      </c>
      <c r="T5" s="5">
        <v>1.7999999999999999E-2</v>
      </c>
      <c r="U5" s="5">
        <v>2.4199999999999998E-3</v>
      </c>
      <c r="V5" s="5">
        <v>0.01</v>
      </c>
      <c r="W5" s="5">
        <v>3.0000000000000001E-3</v>
      </c>
      <c r="X5" s="5">
        <v>0.03</v>
      </c>
      <c r="Y5" s="5">
        <v>0.8</v>
      </c>
      <c r="Z5" s="5">
        <v>3.5</v>
      </c>
      <c r="AA5" s="5">
        <v>0.187</v>
      </c>
      <c r="AB5" s="5">
        <v>97</v>
      </c>
      <c r="AC5" s="5">
        <f t="shared" si="7"/>
        <v>7.3143000000000002</v>
      </c>
      <c r="AD5" s="5">
        <f t="shared" si="8"/>
        <v>0.98336699999999999</v>
      </c>
      <c r="AE5" s="5">
        <v>7.4999999999999997E-3</v>
      </c>
      <c r="AF5" s="5">
        <f t="shared" si="9"/>
        <v>4.0635000000000003</v>
      </c>
      <c r="AG5" s="5">
        <f t="shared" si="4"/>
        <v>1.2190500000000002</v>
      </c>
      <c r="AH5" s="5">
        <f t="shared" si="4"/>
        <v>12.1905</v>
      </c>
      <c r="AI5" s="5">
        <f t="shared" si="5"/>
        <v>3.047625</v>
      </c>
      <c r="AJ5" s="5">
        <v>0.56999999999999995</v>
      </c>
      <c r="AK5" s="5">
        <v>1.73</v>
      </c>
      <c r="AM5">
        <f t="shared" si="10"/>
        <v>5.693735444986884</v>
      </c>
    </row>
    <row r="6" spans="1:39" x14ac:dyDescent="0.2">
      <c r="A6" s="5" t="s">
        <v>0</v>
      </c>
      <c r="B6" s="5" t="s">
        <v>6</v>
      </c>
      <c r="C6" s="5">
        <v>62.8</v>
      </c>
      <c r="D6" s="5" t="s">
        <v>2</v>
      </c>
      <c r="E6" s="5">
        <v>6280</v>
      </c>
      <c r="F6" s="5">
        <v>100</v>
      </c>
      <c r="G6" s="5" t="s">
        <v>183</v>
      </c>
      <c r="H6" s="9">
        <f t="shared" si="6"/>
        <v>6154.4</v>
      </c>
      <c r="I6" s="5">
        <f t="shared" si="0"/>
        <v>2848.5577600000001</v>
      </c>
      <c r="J6" s="5">
        <v>21</v>
      </c>
      <c r="K6" s="5">
        <v>0</v>
      </c>
      <c r="L6" s="5">
        <v>0</v>
      </c>
      <c r="M6" s="5">
        <f t="shared" si="1"/>
        <v>0</v>
      </c>
      <c r="N6" s="5">
        <v>0</v>
      </c>
      <c r="O6" s="5">
        <v>98</v>
      </c>
      <c r="P6" s="5">
        <v>0.73</v>
      </c>
      <c r="Q6" s="5">
        <v>0.2</v>
      </c>
      <c r="R6" s="5">
        <f t="shared" si="2"/>
        <v>2088.9423573333338</v>
      </c>
      <c r="S6" s="5">
        <f t="shared" si="3"/>
        <v>593.46</v>
      </c>
      <c r="T6" s="5">
        <v>1.7999999999999999E-2</v>
      </c>
      <c r="U6" s="5">
        <v>2.4199999999999998E-3</v>
      </c>
      <c r="V6" s="5">
        <v>0.01</v>
      </c>
      <c r="W6" s="5">
        <v>3.0000000000000001E-3</v>
      </c>
      <c r="X6" s="5">
        <v>0.03</v>
      </c>
      <c r="Y6" s="5">
        <v>0.8</v>
      </c>
      <c r="Z6" s="5">
        <v>3.5</v>
      </c>
      <c r="AA6" s="5">
        <v>0.187</v>
      </c>
      <c r="AB6" s="5">
        <v>97</v>
      </c>
      <c r="AC6" s="5">
        <f t="shared" si="7"/>
        <v>10.68228</v>
      </c>
      <c r="AD6" s="5">
        <f t="shared" si="8"/>
        <v>1.4361732</v>
      </c>
      <c r="AE6" s="5">
        <v>7.4999999999999997E-3</v>
      </c>
      <c r="AF6" s="5">
        <f t="shared" si="9"/>
        <v>5.9346000000000005</v>
      </c>
      <c r="AG6" s="5">
        <f t="shared" si="4"/>
        <v>1.7803800000000001</v>
      </c>
      <c r="AH6" s="5">
        <f t="shared" si="4"/>
        <v>17.803799999999999</v>
      </c>
      <c r="AI6" s="5">
        <f t="shared" si="5"/>
        <v>4.4509499999999997</v>
      </c>
      <c r="AJ6" s="5">
        <v>0.56999999999999995</v>
      </c>
      <c r="AK6" s="5">
        <v>1.73</v>
      </c>
      <c r="AM6">
        <f t="shared" si="10"/>
        <v>8.3155019987250309</v>
      </c>
    </row>
    <row r="7" spans="1:39" x14ac:dyDescent="0.2">
      <c r="A7" s="5" t="s">
        <v>0</v>
      </c>
      <c r="B7" s="5" t="s">
        <v>7</v>
      </c>
      <c r="C7" s="5">
        <v>47</v>
      </c>
      <c r="D7" s="5" t="s">
        <v>2</v>
      </c>
      <c r="E7" s="5">
        <v>4710</v>
      </c>
      <c r="F7" s="5">
        <v>100</v>
      </c>
      <c r="G7" s="5" t="s">
        <v>183</v>
      </c>
      <c r="H7" s="9">
        <f t="shared" si="6"/>
        <v>4615.8</v>
      </c>
      <c r="I7" s="5">
        <f t="shared" si="0"/>
        <v>2136.4183199999998</v>
      </c>
      <c r="J7" s="5">
        <v>21</v>
      </c>
      <c r="K7" s="5">
        <v>0</v>
      </c>
      <c r="L7" s="5">
        <v>0</v>
      </c>
      <c r="M7" s="5">
        <f t="shared" si="1"/>
        <v>0</v>
      </c>
      <c r="N7" s="5">
        <v>0</v>
      </c>
      <c r="O7" s="5">
        <v>98</v>
      </c>
      <c r="P7" s="5">
        <v>0.73</v>
      </c>
      <c r="Q7" s="5">
        <v>0.2</v>
      </c>
      <c r="R7" s="5">
        <f t="shared" si="2"/>
        <v>1566.706768</v>
      </c>
      <c r="S7" s="5">
        <f t="shared" si="3"/>
        <v>445.09499999999997</v>
      </c>
      <c r="T7" s="5">
        <v>1.7999999999999999E-2</v>
      </c>
      <c r="U7" s="5">
        <v>2.4199999999999998E-3</v>
      </c>
      <c r="V7" s="5">
        <v>0.01</v>
      </c>
      <c r="W7" s="5">
        <v>3.0000000000000001E-3</v>
      </c>
      <c r="X7" s="5">
        <v>0.03</v>
      </c>
      <c r="Y7" s="5">
        <v>0.8</v>
      </c>
      <c r="Z7" s="5">
        <v>3.5</v>
      </c>
      <c r="AA7" s="5">
        <v>0.187</v>
      </c>
      <c r="AB7" s="5">
        <v>97</v>
      </c>
      <c r="AC7" s="5">
        <f t="shared" si="7"/>
        <v>8.011709999999999</v>
      </c>
      <c r="AD7" s="5">
        <f t="shared" si="8"/>
        <v>1.0771298999999999</v>
      </c>
      <c r="AE7" s="5">
        <v>7.4999999999999997E-3</v>
      </c>
      <c r="AF7" s="5">
        <f t="shared" si="9"/>
        <v>4.4509499999999997</v>
      </c>
      <c r="AG7" s="5">
        <f t="shared" si="4"/>
        <v>1.3352849999999998</v>
      </c>
      <c r="AH7" s="5">
        <f t="shared" si="4"/>
        <v>13.352849999999998</v>
      </c>
      <c r="AI7" s="5">
        <f t="shared" si="5"/>
        <v>3.3382124999999996</v>
      </c>
      <c r="AJ7" s="5">
        <v>0.56999999999999995</v>
      </c>
      <c r="AK7" s="5">
        <v>1.73</v>
      </c>
      <c r="AM7">
        <f t="shared" si="10"/>
        <v>6.2366264990437736</v>
      </c>
    </row>
    <row r="8" spans="1:39" x14ac:dyDescent="0.2">
      <c r="A8" s="5" t="s">
        <v>0</v>
      </c>
      <c r="B8" s="5" t="s">
        <v>8</v>
      </c>
      <c r="C8" s="5">
        <v>16.25</v>
      </c>
      <c r="D8" s="5" t="s">
        <v>2</v>
      </c>
      <c r="E8" s="5">
        <v>1660</v>
      </c>
      <c r="F8" s="5">
        <v>100</v>
      </c>
      <c r="G8" s="5" t="s">
        <v>183</v>
      </c>
      <c r="H8" s="9">
        <f t="shared" si="6"/>
        <v>1626.8</v>
      </c>
      <c r="I8" s="5">
        <f t="shared" si="0"/>
        <v>752.96271999999999</v>
      </c>
      <c r="J8" s="5">
        <v>21</v>
      </c>
      <c r="K8" s="5">
        <v>0</v>
      </c>
      <c r="L8" s="5">
        <v>0</v>
      </c>
      <c r="M8" s="5">
        <f t="shared" si="1"/>
        <v>0</v>
      </c>
      <c r="N8" s="5">
        <v>0</v>
      </c>
      <c r="O8" s="5">
        <v>98</v>
      </c>
      <c r="P8" s="5">
        <v>0.73</v>
      </c>
      <c r="Q8" s="5">
        <v>0.2</v>
      </c>
      <c r="R8" s="5">
        <f t="shared" si="2"/>
        <v>552.17266133333339</v>
      </c>
      <c r="S8" s="5">
        <f t="shared" si="3"/>
        <v>156.86999999999998</v>
      </c>
      <c r="T8" s="5">
        <v>1.7999999999999999E-2</v>
      </c>
      <c r="U8" s="5">
        <v>2.4199999999999998E-3</v>
      </c>
      <c r="V8" s="5">
        <v>0.01</v>
      </c>
      <c r="W8" s="5">
        <v>3.0000000000000001E-3</v>
      </c>
      <c r="X8" s="5">
        <v>0.03</v>
      </c>
      <c r="Y8" s="5">
        <v>0.8</v>
      </c>
      <c r="Z8" s="5">
        <v>3.5</v>
      </c>
      <c r="AA8" s="5">
        <v>0.187</v>
      </c>
      <c r="AB8" s="5">
        <v>97</v>
      </c>
      <c r="AC8" s="5">
        <f t="shared" si="7"/>
        <v>2.8236599999999994</v>
      </c>
      <c r="AD8" s="5">
        <f t="shared" si="8"/>
        <v>0.37962539999999989</v>
      </c>
      <c r="AE8" s="5">
        <v>7.4999999999999997E-3</v>
      </c>
      <c r="AF8" s="5">
        <f t="shared" si="9"/>
        <v>1.5686999999999998</v>
      </c>
      <c r="AG8" s="5">
        <f t="shared" si="4"/>
        <v>0.47060999999999992</v>
      </c>
      <c r="AH8" s="5">
        <f t="shared" si="4"/>
        <v>4.7060999999999993</v>
      </c>
      <c r="AI8" s="5">
        <f t="shared" si="5"/>
        <v>1.1765249999999998</v>
      </c>
      <c r="AJ8" s="5">
        <v>0.56999999999999995</v>
      </c>
      <c r="AK8" s="5">
        <v>1.73</v>
      </c>
      <c r="AM8">
        <f t="shared" si="10"/>
        <v>2.1980467066693556</v>
      </c>
    </row>
    <row r="9" spans="1:39" x14ac:dyDescent="0.2">
      <c r="A9" s="5" t="s">
        <v>0</v>
      </c>
      <c r="B9" s="5" t="s">
        <v>9</v>
      </c>
      <c r="C9" s="5">
        <v>13.66</v>
      </c>
      <c r="D9" s="5" t="s">
        <v>2</v>
      </c>
      <c r="E9" s="5">
        <v>1380</v>
      </c>
      <c r="F9" s="5">
        <v>100</v>
      </c>
      <c r="G9" s="5" t="s">
        <v>183</v>
      </c>
      <c r="H9" s="9">
        <f t="shared" si="6"/>
        <v>1352.3999999999999</v>
      </c>
      <c r="I9" s="5">
        <f t="shared" si="0"/>
        <v>625.95695999999998</v>
      </c>
      <c r="J9" s="5">
        <v>21</v>
      </c>
      <c r="K9" s="5">
        <v>0</v>
      </c>
      <c r="L9" s="5">
        <v>0</v>
      </c>
      <c r="M9" s="5">
        <f t="shared" si="1"/>
        <v>0</v>
      </c>
      <c r="N9" s="5">
        <v>0</v>
      </c>
      <c r="O9" s="5">
        <v>98</v>
      </c>
      <c r="P9" s="5">
        <v>0.73</v>
      </c>
      <c r="Q9" s="5">
        <v>0.2</v>
      </c>
      <c r="R9" s="5">
        <f t="shared" si="2"/>
        <v>459.03510400000005</v>
      </c>
      <c r="S9" s="5">
        <f t="shared" si="3"/>
        <v>130.41</v>
      </c>
      <c r="T9" s="5">
        <v>1.7999999999999999E-2</v>
      </c>
      <c r="U9" s="5">
        <v>2.4199999999999998E-3</v>
      </c>
      <c r="V9" s="5">
        <v>0.01</v>
      </c>
      <c r="W9" s="5">
        <v>3.0000000000000001E-3</v>
      </c>
      <c r="X9" s="5">
        <v>0.03</v>
      </c>
      <c r="Y9" s="5">
        <v>0.8</v>
      </c>
      <c r="Z9" s="5">
        <v>3.5</v>
      </c>
      <c r="AA9" s="5">
        <v>0.187</v>
      </c>
      <c r="AB9" s="5">
        <v>97</v>
      </c>
      <c r="AC9" s="5">
        <f t="shared" si="7"/>
        <v>2.3473799999999998</v>
      </c>
      <c r="AD9" s="5">
        <f t="shared" si="8"/>
        <v>0.31559219999999999</v>
      </c>
      <c r="AE9" s="5">
        <v>7.4999999999999997E-3</v>
      </c>
      <c r="AF9" s="5">
        <f t="shared" si="9"/>
        <v>1.3041</v>
      </c>
      <c r="AG9" s="5">
        <f t="shared" si="4"/>
        <v>0.39123000000000002</v>
      </c>
      <c r="AH9" s="5">
        <f t="shared" si="4"/>
        <v>3.9122999999999997</v>
      </c>
      <c r="AI9" s="5">
        <f t="shared" si="5"/>
        <v>0.97807499999999992</v>
      </c>
      <c r="AJ9" s="5">
        <v>0.56999999999999995</v>
      </c>
      <c r="AK9" s="5">
        <v>1.73</v>
      </c>
      <c r="AM9">
        <f t="shared" si="10"/>
        <v>1.8272918404841629</v>
      </c>
    </row>
    <row r="10" spans="1:39" x14ac:dyDescent="0.2">
      <c r="A10" s="5" t="s">
        <v>0</v>
      </c>
      <c r="B10" s="5" t="s">
        <v>10</v>
      </c>
      <c r="C10" s="5">
        <v>19.8</v>
      </c>
      <c r="D10" s="5" t="s">
        <v>2</v>
      </c>
      <c r="E10" s="5">
        <v>1980</v>
      </c>
      <c r="F10" s="5">
        <v>100</v>
      </c>
      <c r="G10" s="5" t="s">
        <v>183</v>
      </c>
      <c r="H10" s="9">
        <f t="shared" si="6"/>
        <v>1940.3999999999999</v>
      </c>
      <c r="I10" s="5">
        <f t="shared" si="0"/>
        <v>898.11216000000002</v>
      </c>
      <c r="J10" s="5">
        <v>21</v>
      </c>
      <c r="K10" s="5">
        <v>0</v>
      </c>
      <c r="L10" s="5">
        <v>0</v>
      </c>
      <c r="M10" s="5">
        <f t="shared" si="1"/>
        <v>0</v>
      </c>
      <c r="N10" s="5">
        <v>0</v>
      </c>
      <c r="O10" s="5">
        <v>98</v>
      </c>
      <c r="P10" s="5">
        <v>0.73</v>
      </c>
      <c r="Q10" s="5">
        <v>0.2</v>
      </c>
      <c r="R10" s="5">
        <f t="shared" si="2"/>
        <v>658.61558400000001</v>
      </c>
      <c r="S10" s="5">
        <f t="shared" si="3"/>
        <v>187.11</v>
      </c>
      <c r="T10" s="5">
        <v>1.7999999999999999E-2</v>
      </c>
      <c r="U10" s="5">
        <v>2.4199999999999998E-3</v>
      </c>
      <c r="V10" s="5">
        <v>0.01</v>
      </c>
      <c r="W10" s="5">
        <v>3.0000000000000001E-3</v>
      </c>
      <c r="X10" s="5">
        <v>0.03</v>
      </c>
      <c r="Y10" s="5">
        <v>0.8</v>
      </c>
      <c r="Z10" s="5">
        <v>3.5</v>
      </c>
      <c r="AA10" s="5">
        <v>0.187</v>
      </c>
      <c r="AB10" s="5">
        <v>97</v>
      </c>
      <c r="AC10" s="5">
        <f t="shared" si="7"/>
        <v>3.3679800000000002</v>
      </c>
      <c r="AD10" s="5">
        <f t="shared" si="8"/>
        <v>0.45280619999999999</v>
      </c>
      <c r="AE10" s="5">
        <v>7.4999999999999997E-3</v>
      </c>
      <c r="AF10" s="5">
        <f t="shared" si="9"/>
        <v>1.8711000000000002</v>
      </c>
      <c r="AG10" s="5">
        <f t="shared" si="4"/>
        <v>0.56133000000000011</v>
      </c>
      <c r="AH10" s="5">
        <f t="shared" si="4"/>
        <v>5.6133000000000006</v>
      </c>
      <c r="AI10" s="5">
        <f t="shared" si="5"/>
        <v>1.4033250000000002</v>
      </c>
      <c r="AJ10" s="5">
        <v>0.56999999999999995</v>
      </c>
      <c r="AK10" s="5">
        <v>1.73</v>
      </c>
      <c r="AM10">
        <f t="shared" si="10"/>
        <v>2.6217665537381469</v>
      </c>
    </row>
    <row r="11" spans="1:39" x14ac:dyDescent="0.2">
      <c r="A11" s="5" t="s">
        <v>0</v>
      </c>
      <c r="B11" s="5" t="s">
        <v>11</v>
      </c>
      <c r="C11" s="5">
        <v>19</v>
      </c>
      <c r="D11" s="5" t="s">
        <v>2</v>
      </c>
      <c r="E11" s="5">
        <v>2270</v>
      </c>
      <c r="F11" s="5">
        <v>100</v>
      </c>
      <c r="G11" s="5" t="s">
        <v>183</v>
      </c>
      <c r="H11" s="9">
        <f t="shared" si="6"/>
        <v>2224.6</v>
      </c>
      <c r="I11" s="5">
        <f t="shared" si="0"/>
        <v>1029.6538399999999</v>
      </c>
      <c r="J11" s="5">
        <v>21</v>
      </c>
      <c r="K11" s="5">
        <v>0</v>
      </c>
      <c r="L11" s="5">
        <v>0</v>
      </c>
      <c r="M11" s="5">
        <f t="shared" si="1"/>
        <v>0</v>
      </c>
      <c r="N11" s="5">
        <v>0</v>
      </c>
      <c r="O11" s="5">
        <v>98</v>
      </c>
      <c r="P11" s="5">
        <v>0.73</v>
      </c>
      <c r="Q11" s="5">
        <v>0.2</v>
      </c>
      <c r="R11" s="5">
        <f t="shared" si="2"/>
        <v>755.07948266666665</v>
      </c>
      <c r="S11" s="5">
        <f t="shared" si="3"/>
        <v>214.51499999999999</v>
      </c>
      <c r="T11" s="5">
        <v>1.7999999999999999E-2</v>
      </c>
      <c r="U11" s="5">
        <v>2.4199999999999998E-3</v>
      </c>
      <c r="V11" s="5">
        <v>0.01</v>
      </c>
      <c r="W11" s="5">
        <v>3.0000000000000001E-3</v>
      </c>
      <c r="X11" s="5">
        <v>0.03</v>
      </c>
      <c r="Y11" s="5">
        <v>0.8</v>
      </c>
      <c r="Z11" s="5">
        <v>3.5</v>
      </c>
      <c r="AA11" s="5">
        <v>0.187</v>
      </c>
      <c r="AB11" s="5">
        <v>97</v>
      </c>
      <c r="AC11" s="5">
        <f t="shared" si="7"/>
        <v>3.8612699999999993</v>
      </c>
      <c r="AD11" s="5">
        <f t="shared" si="8"/>
        <v>0.51912629999999993</v>
      </c>
      <c r="AE11" s="5">
        <v>7.4999999999999997E-3</v>
      </c>
      <c r="AF11" s="5">
        <f t="shared" si="9"/>
        <v>2.1451500000000001</v>
      </c>
      <c r="AG11" s="5">
        <f t="shared" si="4"/>
        <v>0.64354499999999992</v>
      </c>
      <c r="AH11" s="5">
        <f t="shared" si="4"/>
        <v>6.4354499999999994</v>
      </c>
      <c r="AI11" s="5">
        <f t="shared" si="5"/>
        <v>1.6088624999999999</v>
      </c>
      <c r="AJ11" s="5">
        <v>0.56999999999999995</v>
      </c>
      <c r="AK11" s="5">
        <v>1.73</v>
      </c>
      <c r="AM11">
        <f t="shared" si="10"/>
        <v>3.0057626651442382</v>
      </c>
    </row>
    <row r="12" spans="1:39" x14ac:dyDescent="0.2">
      <c r="A12" s="5" t="s">
        <v>0</v>
      </c>
      <c r="B12" s="5" t="s">
        <v>12</v>
      </c>
      <c r="C12" s="5">
        <v>22.42</v>
      </c>
      <c r="D12" s="5" t="s">
        <v>2</v>
      </c>
      <c r="E12" s="5">
        <v>2310</v>
      </c>
      <c r="F12" s="5">
        <v>100</v>
      </c>
      <c r="G12" s="5" t="s">
        <v>183</v>
      </c>
      <c r="H12" s="9">
        <f t="shared" si="6"/>
        <v>2263.8000000000002</v>
      </c>
      <c r="I12" s="5">
        <f t="shared" si="0"/>
        <v>1047.7975200000001</v>
      </c>
      <c r="J12" s="5">
        <v>21</v>
      </c>
      <c r="K12" s="5">
        <v>0</v>
      </c>
      <c r="L12" s="5">
        <v>0</v>
      </c>
      <c r="M12" s="5">
        <f t="shared" si="1"/>
        <v>0</v>
      </c>
      <c r="N12" s="5">
        <v>0</v>
      </c>
      <c r="O12" s="5">
        <v>98</v>
      </c>
      <c r="P12" s="5">
        <v>0.73</v>
      </c>
      <c r="Q12" s="5">
        <v>0.2</v>
      </c>
      <c r="R12" s="5">
        <f t="shared" si="2"/>
        <v>768.38484800000015</v>
      </c>
      <c r="S12" s="5">
        <f t="shared" si="3"/>
        <v>218.29499999999999</v>
      </c>
      <c r="T12" s="5">
        <v>1.7999999999999999E-2</v>
      </c>
      <c r="U12" s="5">
        <v>2.4199999999999998E-3</v>
      </c>
      <c r="V12" s="5">
        <v>0.01</v>
      </c>
      <c r="W12" s="5">
        <v>3.0000000000000001E-3</v>
      </c>
      <c r="X12" s="5">
        <v>0.03</v>
      </c>
      <c r="Y12" s="5">
        <v>0.8</v>
      </c>
      <c r="Z12" s="5">
        <v>3.5</v>
      </c>
      <c r="AA12" s="5">
        <v>0.187</v>
      </c>
      <c r="AB12" s="5">
        <v>97</v>
      </c>
      <c r="AC12" s="5">
        <f t="shared" si="7"/>
        <v>3.9293099999999996</v>
      </c>
      <c r="AD12" s="5">
        <f t="shared" si="8"/>
        <v>0.52827389999999996</v>
      </c>
      <c r="AE12" s="5">
        <v>7.4999999999999997E-3</v>
      </c>
      <c r="AF12" s="5">
        <f t="shared" si="9"/>
        <v>2.1829499999999999</v>
      </c>
      <c r="AG12" s="5">
        <f t="shared" si="4"/>
        <v>0.65488499999999994</v>
      </c>
      <c r="AH12" s="5">
        <f t="shared" si="4"/>
        <v>6.5488499999999989</v>
      </c>
      <c r="AI12" s="5">
        <f t="shared" si="5"/>
        <v>1.6372124999999997</v>
      </c>
      <c r="AJ12" s="5">
        <v>0.56999999999999995</v>
      </c>
      <c r="AK12" s="5">
        <v>1.73</v>
      </c>
      <c r="AM12">
        <f t="shared" si="10"/>
        <v>3.0587276460278376</v>
      </c>
    </row>
    <row r="13" spans="1:39" x14ac:dyDescent="0.2">
      <c r="A13" s="5" t="s">
        <v>0</v>
      </c>
      <c r="B13" s="5" t="s">
        <v>13</v>
      </c>
      <c r="C13" s="5">
        <v>10.4</v>
      </c>
      <c r="D13" s="5" t="s">
        <v>2</v>
      </c>
      <c r="E13" s="5">
        <v>1040</v>
      </c>
      <c r="F13" s="5">
        <v>100</v>
      </c>
      <c r="G13" s="5" t="s">
        <v>183</v>
      </c>
      <c r="H13" s="9">
        <f t="shared" si="6"/>
        <v>1019.1999999999999</v>
      </c>
      <c r="I13" s="5">
        <f t="shared" si="0"/>
        <v>471.73568</v>
      </c>
      <c r="J13" s="5">
        <v>21</v>
      </c>
      <c r="K13" s="5">
        <v>0</v>
      </c>
      <c r="L13" s="5">
        <v>0</v>
      </c>
      <c r="M13" s="5">
        <f t="shared" si="1"/>
        <v>0</v>
      </c>
      <c r="N13" s="5">
        <v>0</v>
      </c>
      <c r="O13" s="5">
        <v>98</v>
      </c>
      <c r="P13" s="5">
        <v>0.73</v>
      </c>
      <c r="Q13" s="5">
        <v>0.2</v>
      </c>
      <c r="R13" s="5">
        <f t="shared" si="2"/>
        <v>345.93949866666668</v>
      </c>
      <c r="S13" s="5">
        <f t="shared" si="3"/>
        <v>98.28</v>
      </c>
      <c r="T13" s="5">
        <v>1.7999999999999999E-2</v>
      </c>
      <c r="U13" s="5">
        <v>2.4199999999999998E-3</v>
      </c>
      <c r="V13" s="5">
        <v>0.01</v>
      </c>
      <c r="W13" s="5">
        <v>3.0000000000000001E-3</v>
      </c>
      <c r="X13" s="5">
        <v>0.03</v>
      </c>
      <c r="Y13" s="5">
        <v>0.8</v>
      </c>
      <c r="Z13" s="5">
        <v>3.5</v>
      </c>
      <c r="AA13" s="5">
        <v>0.187</v>
      </c>
      <c r="AB13" s="5">
        <v>97</v>
      </c>
      <c r="AC13" s="5">
        <f t="shared" si="7"/>
        <v>1.7690399999999999</v>
      </c>
      <c r="AD13" s="5">
        <f t="shared" si="8"/>
        <v>0.23783759999999998</v>
      </c>
      <c r="AE13" s="5">
        <v>7.4999999999999997E-3</v>
      </c>
      <c r="AF13" s="5">
        <f t="shared" si="9"/>
        <v>0.98280000000000001</v>
      </c>
      <c r="AG13" s="5">
        <f t="shared" si="4"/>
        <v>0.29483999999999999</v>
      </c>
      <c r="AH13" s="5">
        <f t="shared" si="4"/>
        <v>2.9483999999999999</v>
      </c>
      <c r="AI13" s="5">
        <f t="shared" si="5"/>
        <v>0.73709999999999998</v>
      </c>
      <c r="AJ13" s="5">
        <v>0.56999999999999995</v>
      </c>
      <c r="AK13" s="5">
        <v>1.73</v>
      </c>
      <c r="AM13">
        <f t="shared" si="10"/>
        <v>1.3770895029735726</v>
      </c>
    </row>
    <row r="14" spans="1:39" x14ac:dyDescent="0.2">
      <c r="A14" s="5" t="s">
        <v>0</v>
      </c>
      <c r="B14" s="5" t="s">
        <v>14</v>
      </c>
      <c r="C14" s="5">
        <v>13.82</v>
      </c>
      <c r="D14" s="5" t="s">
        <v>2</v>
      </c>
      <c r="E14" s="5">
        <v>1420</v>
      </c>
      <c r="F14" s="5">
        <v>100</v>
      </c>
      <c r="G14" s="5" t="s">
        <v>183</v>
      </c>
      <c r="H14" s="9">
        <f t="shared" si="6"/>
        <v>1391.6</v>
      </c>
      <c r="I14" s="5">
        <f t="shared" si="0"/>
        <v>644.10064</v>
      </c>
      <c r="J14" s="5">
        <v>21</v>
      </c>
      <c r="K14" s="5">
        <v>0</v>
      </c>
      <c r="L14" s="5">
        <v>0</v>
      </c>
      <c r="M14" s="5">
        <f t="shared" si="1"/>
        <v>0</v>
      </c>
      <c r="N14" s="5">
        <v>0</v>
      </c>
      <c r="O14" s="5">
        <v>98</v>
      </c>
      <c r="P14" s="5">
        <v>0.73</v>
      </c>
      <c r="Q14" s="5">
        <v>0.2</v>
      </c>
      <c r="R14" s="5">
        <f t="shared" si="2"/>
        <v>472.34046933333337</v>
      </c>
      <c r="S14" s="5">
        <f t="shared" si="3"/>
        <v>134.19</v>
      </c>
      <c r="T14" s="5">
        <v>1.7999999999999999E-2</v>
      </c>
      <c r="U14" s="5">
        <v>2.4199999999999998E-3</v>
      </c>
      <c r="V14" s="5">
        <v>0.01</v>
      </c>
      <c r="W14" s="5">
        <v>3.0000000000000001E-3</v>
      </c>
      <c r="X14" s="5">
        <v>0.03</v>
      </c>
      <c r="Y14" s="5">
        <v>0.8</v>
      </c>
      <c r="Z14" s="5">
        <v>3.5</v>
      </c>
      <c r="AA14" s="5">
        <v>0.187</v>
      </c>
      <c r="AB14" s="5">
        <v>97</v>
      </c>
      <c r="AC14" s="5">
        <f t="shared" si="7"/>
        <v>2.4154199999999997</v>
      </c>
      <c r="AD14" s="5">
        <f t="shared" si="8"/>
        <v>0.32473979999999997</v>
      </c>
      <c r="AE14" s="5">
        <v>7.4999999999999997E-3</v>
      </c>
      <c r="AF14" s="5">
        <f t="shared" si="9"/>
        <v>1.3419000000000001</v>
      </c>
      <c r="AG14" s="5">
        <f t="shared" si="4"/>
        <v>0.40256999999999998</v>
      </c>
      <c r="AH14" s="5">
        <f t="shared" si="4"/>
        <v>4.0256999999999996</v>
      </c>
      <c r="AI14" s="5">
        <f t="shared" si="5"/>
        <v>1.0064249999999999</v>
      </c>
      <c r="AJ14" s="5">
        <v>0.56999999999999995</v>
      </c>
      <c r="AK14" s="5">
        <v>1.73</v>
      </c>
      <c r="AM14">
        <f t="shared" si="10"/>
        <v>1.8802568213677615</v>
      </c>
    </row>
    <row r="15" spans="1:39" x14ac:dyDescent="0.2">
      <c r="A15" s="5" t="s">
        <v>0</v>
      </c>
      <c r="B15" s="5" t="s">
        <v>15</v>
      </c>
      <c r="C15" s="5">
        <v>20.7</v>
      </c>
      <c r="D15" s="5" t="s">
        <v>2</v>
      </c>
      <c r="E15" s="5">
        <v>2070</v>
      </c>
      <c r="F15" s="5">
        <v>100</v>
      </c>
      <c r="G15" s="5" t="s">
        <v>183</v>
      </c>
      <c r="H15" s="9">
        <f t="shared" si="6"/>
        <v>2028.6</v>
      </c>
      <c r="I15" s="5">
        <f t="shared" si="0"/>
        <v>938.93543999999997</v>
      </c>
      <c r="J15" s="5">
        <v>21</v>
      </c>
      <c r="K15" s="5">
        <v>0</v>
      </c>
      <c r="L15" s="5">
        <v>0</v>
      </c>
      <c r="M15" s="5">
        <f t="shared" si="1"/>
        <v>0</v>
      </c>
      <c r="N15" s="5">
        <v>0</v>
      </c>
      <c r="O15" s="5">
        <v>98</v>
      </c>
      <c r="P15" s="5">
        <v>0.73</v>
      </c>
      <c r="Q15" s="5">
        <v>0.2</v>
      </c>
      <c r="R15" s="5">
        <f t="shared" si="2"/>
        <v>688.55265600000007</v>
      </c>
      <c r="S15" s="5">
        <f t="shared" si="3"/>
        <v>195.61500000000001</v>
      </c>
      <c r="T15" s="5">
        <v>1.7999999999999999E-2</v>
      </c>
      <c r="U15" s="5">
        <v>2.4199999999999998E-3</v>
      </c>
      <c r="V15" s="5">
        <v>0.01</v>
      </c>
      <c r="W15" s="5">
        <v>3.0000000000000001E-3</v>
      </c>
      <c r="X15" s="5">
        <v>0.03</v>
      </c>
      <c r="Y15" s="5">
        <v>0.8</v>
      </c>
      <c r="Z15" s="5">
        <v>3.5</v>
      </c>
      <c r="AA15" s="5">
        <v>0.187</v>
      </c>
      <c r="AB15" s="5">
        <v>97</v>
      </c>
      <c r="AC15" s="5">
        <f t="shared" si="7"/>
        <v>3.5210699999999999</v>
      </c>
      <c r="AD15" s="5">
        <f t="shared" si="8"/>
        <v>0.47338829999999998</v>
      </c>
      <c r="AE15" s="5">
        <v>7.4999999999999997E-3</v>
      </c>
      <c r="AF15" s="5">
        <f t="shared" si="9"/>
        <v>1.9561500000000001</v>
      </c>
      <c r="AG15" s="5">
        <f t="shared" si="4"/>
        <v>0.58684500000000006</v>
      </c>
      <c r="AH15" s="5">
        <f t="shared" si="4"/>
        <v>5.8684500000000002</v>
      </c>
      <c r="AI15" s="5">
        <f t="shared" si="5"/>
        <v>1.4671125</v>
      </c>
      <c r="AJ15" s="5">
        <v>0.56999999999999995</v>
      </c>
      <c r="AK15" s="5">
        <v>1.73</v>
      </c>
      <c r="AM15">
        <f t="shared" si="10"/>
        <v>2.7409377607262448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urea</vt:lpstr>
      <vt:lpstr>manure</vt:lpstr>
      <vt:lpstr>fertilizer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2021-03-09T02:40:14Z</dcterms:created>
  <dcterms:modified xsi:type="dcterms:W3CDTF">2022-03-08T15:46:21Z</dcterms:modified>
</cp:coreProperties>
</file>