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 activeTab="1"/>
  </bookViews>
  <sheets>
    <sheet name="PROJECT STUDY UNIVARIATE" sheetId="1" r:id="rId1"/>
    <sheet name="PROJECT STUDY BIVARIATE" sheetId="2" r:id="rId2"/>
    <sheet name="Sheet3" sheetId="3" r:id="rId3"/>
  </sheets>
  <definedNames>
    <definedName name="_xlnm._FilterDatabase" localSheetId="1" hidden="1">'PROJECT STUDY BIVARIATE'!$A$2:$I$37</definedName>
  </definedNames>
  <calcPr calcId="145621"/>
</workbook>
</file>

<file path=xl/calcChain.xml><?xml version="1.0" encoding="utf-8"?>
<calcChain xmlns="http://schemas.openxmlformats.org/spreadsheetml/2006/main">
  <c r="G31" i="1" l="1"/>
  <c r="F130" i="1"/>
  <c r="G130" i="1"/>
  <c r="F116" i="1" l="1"/>
  <c r="F112" i="1"/>
  <c r="G112" i="1"/>
  <c r="G122" i="1"/>
  <c r="F122" i="1"/>
  <c r="G116" i="1"/>
  <c r="F97" i="1"/>
  <c r="G97" i="1"/>
  <c r="F79" i="1"/>
  <c r="I41" i="1"/>
  <c r="I42" i="1"/>
  <c r="I43" i="1"/>
  <c r="I45" i="1"/>
  <c r="G79" i="1"/>
  <c r="F73" i="1"/>
  <c r="G73" i="1"/>
  <c r="F63" i="1"/>
  <c r="G63" i="1"/>
  <c r="G45" i="1"/>
  <c r="F45" i="1"/>
  <c r="F31" i="1"/>
  <c r="F35" i="1" l="1"/>
  <c r="I40" i="1"/>
  <c r="F108" i="1"/>
  <c r="F103" i="1"/>
  <c r="F86" i="1"/>
  <c r="F69" i="1"/>
  <c r="F52" i="1"/>
  <c r="F40" i="1"/>
  <c r="G103" i="1"/>
  <c r="G86" i="1"/>
  <c r="G52" i="1"/>
  <c r="G40" i="1"/>
  <c r="G35" i="1"/>
</calcChain>
</file>

<file path=xl/sharedStrings.xml><?xml version="1.0" encoding="utf-8"?>
<sst xmlns="http://schemas.openxmlformats.org/spreadsheetml/2006/main" count="487" uniqueCount="241">
  <si>
    <t>SRNO</t>
  </si>
  <si>
    <t>DATATYPE</t>
  </si>
  <si>
    <t>ATTIRITION</t>
  </si>
  <si>
    <t>SUMMARIZATION</t>
  </si>
  <si>
    <t>MODE/MEDIAN/</t>
  </si>
  <si>
    <t>RANGE</t>
  </si>
  <si>
    <t>MIN</t>
  </si>
  <si>
    <t>Q1</t>
  </si>
  <si>
    <t>Q2</t>
  </si>
  <si>
    <t>Q3</t>
  </si>
  <si>
    <t>MQX</t>
  </si>
  <si>
    <t>VISUALIZATION</t>
  </si>
  <si>
    <t>DESCRIPTION</t>
  </si>
  <si>
    <t>Q</t>
  </si>
  <si>
    <t>ATTRITION</t>
  </si>
  <si>
    <t>AGE</t>
  </si>
  <si>
    <t>DAILYRATE</t>
  </si>
  <si>
    <t>DISTANCEFROMHOME</t>
  </si>
  <si>
    <t>EDUCATION</t>
  </si>
  <si>
    <t>HOURLYRATE</t>
  </si>
  <si>
    <t>JOBLEVEL</t>
  </si>
  <si>
    <t>JOBSATISFACTION</t>
  </si>
  <si>
    <t>MONTHLYINCOME</t>
  </si>
  <si>
    <t>MONTHLYRATE</t>
  </si>
  <si>
    <t>NUMOFCOMPANIESWORKED</t>
  </si>
  <si>
    <t>PERCENTSALARYHIKE</t>
  </si>
  <si>
    <t>PERFORMANCERATING</t>
  </si>
  <si>
    <t>STOCKOPTIONLEVEL</t>
  </si>
  <si>
    <t>TOTALWORKINGYEARS</t>
  </si>
  <si>
    <t>TRAININGTIMELASTYEARS</t>
  </si>
  <si>
    <t>WORKLIFEBALANCE</t>
  </si>
  <si>
    <t>YEARSATCOMPANY</t>
  </si>
  <si>
    <t>YEARSINCURRENTROLE</t>
  </si>
  <si>
    <t>YRSSINCELASTPROMOTION</t>
  </si>
  <si>
    <t>YRSWITHCURRENTMANAGER</t>
  </si>
  <si>
    <t>BUSINESSTRAVEL</t>
  </si>
  <si>
    <t>DEPARTMENT</t>
  </si>
  <si>
    <t>EDUCATIONFIELD</t>
  </si>
  <si>
    <t>GENDER</t>
  </si>
  <si>
    <t>JOBROLE</t>
  </si>
  <si>
    <t>OVERTIME</t>
  </si>
  <si>
    <t>C</t>
  </si>
  <si>
    <t>MARITALSTATUS</t>
  </si>
  <si>
    <t>MOST PEOPLE ARE AT 0-1 COMPANIES WORKED</t>
  </si>
  <si>
    <t>MOST PEOPLE HIKE IS 11-15</t>
  </si>
  <si>
    <t>MOST PEOPLE HAVE EXP FORM 4 TO 15 YEARS</t>
  </si>
  <si>
    <t>MOST OF THE EMP HAVE NOT TRAINED SINCE LAST 2 YRRS</t>
  </si>
  <si>
    <t>MOST OF THE EMP ARE WORKING FORM 0-5 YRS</t>
  </si>
  <si>
    <t>MOST OF THE EMP ARE ON SOME ROLE SINCE 0-3 YRS</t>
  </si>
  <si>
    <t>MOST OF THE EMP GET PROMOTED IN 0-2YRS</t>
  </si>
  <si>
    <t>MOST OF THE EMP ARE WORKING WITH CURRENT MANAGER</t>
  </si>
  <si>
    <t>MOST OF THE EMP TRAVEL RARELY</t>
  </si>
  <si>
    <t>EMP WORKING IN THE COMPANY ARE BETWEEN 18 TO 60 YRS</t>
  </si>
  <si>
    <t>EMP ARE PAID BETWEEN 100 TO 1500 USD  IN AVG RATE HAVING 140 EMP</t>
  </si>
  <si>
    <t>SHAPE</t>
  </si>
  <si>
    <t>SYMMRTRIC DISTRIBUTION</t>
  </si>
  <si>
    <t>UNIFROM DISTRIBUTION</t>
  </si>
  <si>
    <t>SKEWED DISTRIBUTION</t>
  </si>
  <si>
    <t>18;60</t>
  </si>
  <si>
    <t>100;1500</t>
  </si>
  <si>
    <t>30;100</t>
  </si>
  <si>
    <t>1000;20000</t>
  </si>
  <si>
    <t>1;8</t>
  </si>
  <si>
    <t>11;25</t>
  </si>
  <si>
    <t>0;40</t>
  </si>
  <si>
    <t>0;6</t>
  </si>
  <si>
    <t>1;40</t>
  </si>
  <si>
    <t>1;18</t>
  </si>
  <si>
    <t>1;15</t>
  </si>
  <si>
    <t>1;17</t>
  </si>
  <si>
    <t>MOST OF THE EMP DISTANCE TO OFFICE IS NORMALLY VERY NEAR BETWEEN 1-9 KM</t>
  </si>
  <si>
    <t>1;28</t>
  </si>
  <si>
    <t>HISTOGRAM/BOXPLOT</t>
  </si>
  <si>
    <t>MOST OF THE EMP WORK FOR 50-90 HOURS</t>
  </si>
  <si>
    <t>MOST OF THE EMP ARE PAID TILL 5000 FOR A MONTH</t>
  </si>
  <si>
    <t>EMP ARE SPREAD EQUALLY IN EACH AREA</t>
  </si>
  <si>
    <t>2100;27000</t>
  </si>
  <si>
    <t>COUNT</t>
  </si>
  <si>
    <t>PERCENTAGE</t>
  </si>
  <si>
    <t>Travel_rarely</t>
  </si>
  <si>
    <t>Travel_frequently</t>
  </si>
  <si>
    <t>Non_travel</t>
  </si>
  <si>
    <t>MOST OF THE EMP ARE WORKING IN RESEARCH AND DEVEOLPMENT</t>
  </si>
  <si>
    <t>Research and Deveolpment</t>
  </si>
  <si>
    <t>Sales</t>
  </si>
  <si>
    <t>HR</t>
  </si>
  <si>
    <t>MOST OF THE EMP EDUCATION BELONG TO LIFE SCIENCE</t>
  </si>
  <si>
    <t>Life Science</t>
  </si>
  <si>
    <t>Medical</t>
  </si>
  <si>
    <t>Marketing</t>
  </si>
  <si>
    <t>Teechnical Degree</t>
  </si>
  <si>
    <t>Other</t>
  </si>
  <si>
    <t>Male</t>
  </si>
  <si>
    <t>Female</t>
  </si>
  <si>
    <t>MOST OF THE EMP ARE MALE WORKING IN THE COMPANY</t>
  </si>
  <si>
    <t>MOST OF THE EMPS JOB ROLE IS SALES FOLLOWED BY RESEARCH SCIENTIST</t>
  </si>
  <si>
    <t>Sales Executive</t>
  </si>
  <si>
    <t>Research Scientist</t>
  </si>
  <si>
    <t>Laboratory Technician</t>
  </si>
  <si>
    <t>Manufacturing Director</t>
  </si>
  <si>
    <t>Healthcare Representative</t>
  </si>
  <si>
    <t>Manager</t>
  </si>
  <si>
    <t>Sales Representat</t>
  </si>
  <si>
    <t>Research Director</t>
  </si>
  <si>
    <t>MOST OF THE EMP R MARRIED BUT THE RATE OF DIVORED IS ALSO HIGH</t>
  </si>
  <si>
    <t>MARRIED</t>
  </si>
  <si>
    <t>SINGLE</t>
  </si>
  <si>
    <t>DIVORED</t>
  </si>
  <si>
    <t xml:space="preserve">MOST OF THE EMP DO NOT WORK OVERTIME </t>
  </si>
  <si>
    <t>YES</t>
  </si>
  <si>
    <t xml:space="preserve">NO </t>
  </si>
  <si>
    <t>BARCHART/PIEPLOT</t>
  </si>
  <si>
    <t>PROJECT STUDY UNIVARIATE</t>
  </si>
  <si>
    <t>PROJECT STUDY BIVARIATE</t>
  </si>
  <si>
    <t>MODE</t>
  </si>
  <si>
    <t>PROPOATION</t>
  </si>
  <si>
    <t>RELATIONSHIP</t>
  </si>
  <si>
    <t>0=Not Left</t>
  </si>
  <si>
    <t>1=Left</t>
  </si>
  <si>
    <t>ScartterPolt</t>
  </si>
  <si>
    <t>S. No.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</si>
  <si>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</si>
  <si>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</si>
  <si>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</si>
  <si>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</si>
  <si>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</si>
  <si>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</si>
  <si>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</si>
  <si>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</si>
  <si>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</si>
  <si>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</si>
  <si>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</si>
  <si>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</si>
  <si>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</si>
  <si>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</si>
  <si>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</si>
  <si>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</si>
  <si>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</si>
  <si>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</si>
  <si>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</si>
  <si>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</si>
  <si>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</si>
  <si>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</si>
  <si>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</si>
  <si>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</si>
  <si>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</si>
  <si>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</si>
  <si>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</si>
  <si>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</si>
  <si>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</si>
  <si>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</si>
  <si>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</si>
  <si>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</si>
  <si>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</si>
  <si>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</si>
  <si>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</si>
  <si>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DATA</t>
  </si>
  <si>
    <t>Most of the emp's income is 10000 and no age effect is seen</t>
  </si>
  <si>
    <t>Most of the emp's daily rate is 2500 plot is too much scatted</t>
  </si>
  <si>
    <t>Most of the emp 's home is not far away from office</t>
  </si>
  <si>
    <t>MOST OF THE EMP ARE IN 3CAT</t>
  </si>
  <si>
    <t>1=Lowest</t>
  </si>
  <si>
    <t>2=</t>
  </si>
  <si>
    <t>3=</t>
  </si>
  <si>
    <t>4=</t>
  </si>
  <si>
    <t>5=Highest</t>
  </si>
  <si>
    <t>ENVIRONMENTSATIFACATION</t>
  </si>
  <si>
    <t>4=Highest</t>
  </si>
  <si>
    <t>JOBINVOLVEMNET</t>
  </si>
  <si>
    <t>MOST OF THE EMP HAVE BEST INVOLVEMENT</t>
  </si>
  <si>
    <t>MOST OF THE EMP ARE SATIFIED WITH THE JOB</t>
  </si>
  <si>
    <t>3CAT</t>
  </si>
  <si>
    <t>4CAT</t>
  </si>
  <si>
    <t>MOST OF THE EMP'S ARE AT LOW LEVEL AT JOB</t>
  </si>
  <si>
    <t>1CAT</t>
  </si>
  <si>
    <t>NA</t>
  </si>
  <si>
    <t>Most of the emp's hourlyrate is 2500</t>
  </si>
  <si>
    <t>4=HIGHEST</t>
  </si>
  <si>
    <t>MOST OF THE EMPS ARE SATISFIED WITH THE JOB</t>
  </si>
  <si>
    <t xml:space="preserve">This is considered as a y Axis </t>
  </si>
  <si>
    <t>Density is more towards 2500</t>
  </si>
  <si>
    <t>No affect on the salary whether who many companies worked</t>
  </si>
  <si>
    <t>Density is more towards 12 to14 %</t>
  </si>
  <si>
    <t xml:space="preserve">As pre company 80 hrs are standrad hour and all are at 80 </t>
  </si>
  <si>
    <t>MOST OF THE EMPS HAVE GOOD PERFORMANCE RATE</t>
  </si>
  <si>
    <t>3=GOOD</t>
  </si>
  <si>
    <t>NO</t>
  </si>
  <si>
    <t>RELATIONSHIPSATISFACTION</t>
  </si>
  <si>
    <t>0=Lowest</t>
  </si>
  <si>
    <t>1=</t>
  </si>
  <si>
    <t>3=Highest</t>
  </si>
  <si>
    <t>MOST OF THE EMPS ARE NOT GIVEN STOCKS OF COMPANY</t>
  </si>
  <si>
    <t>Density is high in the 2500-10000</t>
  </si>
  <si>
    <t>Most of the emp,s have attened 2-3 days training</t>
  </si>
  <si>
    <t>MOST OF THE EMPS HAVE GOOD WORK LIFE BALANCE</t>
  </si>
  <si>
    <t>Most of the emp's are working with same manager</t>
  </si>
  <si>
    <t>Most of the get promotion in 1-2 years</t>
  </si>
  <si>
    <t>Presently no promotion is done</t>
  </si>
  <si>
    <t>Most of the emp's are at same company for many years</t>
  </si>
  <si>
    <t>Name</t>
  </si>
  <si>
    <t>SUSHANT KESHAV PUJARI</t>
  </si>
  <si>
    <t>MALE</t>
  </si>
  <si>
    <t>KESHAV KARBHARI PUJARI</t>
  </si>
  <si>
    <t xml:space="preserve">FLAT NO.406, S B SAMRUDDI COMPLEX, </t>
  </si>
  <si>
    <t xml:space="preserve">   </t>
  </si>
  <si>
    <t>NEAR NAGAR-MANMAD ROAD,PUNE</t>
  </si>
  <si>
    <t>MORGE WASTI, GANPATI MANDIR ROAD</t>
  </si>
  <si>
    <t xml:space="preserve">  </t>
  </si>
  <si>
    <t>WARD NO. 7 , SHRIRAMPUR</t>
  </si>
  <si>
    <t>sush25000@gmail.com</t>
  </si>
  <si>
    <t>Date of Birth</t>
  </si>
  <si>
    <t>Father’sName</t>
  </si>
  <si>
    <t>Marital Status</t>
  </si>
  <si>
    <t>Present Address</t>
  </si>
  <si>
    <t>Permanent Address</t>
  </si>
  <si>
    <t>Mobile Number</t>
  </si>
  <si>
    <t>Email Address</t>
  </si>
  <si>
    <t>CONCLUSION</t>
  </si>
  <si>
    <t xml:space="preserve">EMPLOYEE COUNT </t>
  </si>
  <si>
    <t>AS THE EMP COUNT ARE ALL 1 SO THE SUMM AND VISUAL NO NEED TO BE DONE</t>
  </si>
  <si>
    <t>EMPLOYEE NUMBER</t>
  </si>
  <si>
    <t>AS SEEN THAT EMP NUMBER IS NOT USED TO SUMM AND VISUAL BUT CAN BE USED AS INDEX</t>
  </si>
  <si>
    <t>STANDARD HOURS</t>
  </si>
  <si>
    <t xml:space="preserve">AS STANDARD HRS IS 80 SO NEED TO SUMM AND VISUALIZE </t>
  </si>
  <si>
    <t xml:space="preserve">NOTE </t>
  </si>
  <si>
    <t>THIS ABOVE ROWS CAN BE AVIODED IN THE BI VARIATE</t>
  </si>
  <si>
    <t>Side by side box plot</t>
  </si>
  <si>
    <t>OVER18</t>
  </si>
  <si>
    <t xml:space="preserve">ALL EMPS ARE OVER 18 SO NOT </t>
  </si>
  <si>
    <t>Y axis</t>
  </si>
  <si>
    <t>PearsonrValue</t>
  </si>
  <si>
    <t>Weak Relation</t>
  </si>
  <si>
    <t>Strong Relation</t>
  </si>
  <si>
    <t>No Relation</t>
  </si>
  <si>
    <t>Medium Relation</t>
  </si>
  <si>
    <t>There is no relation between X-Y</t>
  </si>
  <si>
    <t>X axis</t>
  </si>
  <si>
    <t>Shows some relation between the axis</t>
  </si>
  <si>
    <t>Some Relation</t>
  </si>
  <si>
    <t>Shows strong relation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</si>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</sst>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 Demi"/>
      <family val="2"/>
    </font>
    <font>
      <sz val="48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rgb="FF0000FF"/>
      <name val="Arial"/>
      <family val="2"/>
    </font>
    <font>
      <b/>
      <sz val="10"/>
      <color theme="1"/>
      <name val="Bradley Hand ITC"/>
      <family val="4"/>
    </font>
    <font>
      <b/>
      <sz val="11"/>
      <color theme="1"/>
      <name val="Bradley Hand ITC"/>
      <family val="4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2" borderId="2" applyNumberFormat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3" xfId="0" applyFont="1" applyBorder="1"/>
    <xf numFmtId="0" fontId="1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4" fillId="2" borderId="2" xfId="1" applyAlignment="1">
      <alignment horizontal="justify" vertical="center"/>
    </xf>
    <xf numFmtId="15" fontId="4" fillId="2" borderId="2" xfId="1" applyNumberFormat="1" applyAlignment="1">
      <alignment horizontal="justify" vertical="center"/>
    </xf>
    <xf numFmtId="0" fontId="7" fillId="0" borderId="0" xfId="0" applyFont="1"/>
    <xf numFmtId="0" fontId="7" fillId="0" borderId="1" xfId="0" applyFont="1" applyBorder="1"/>
    <xf numFmtId="0" fontId="7" fillId="0" borderId="0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Fill="1" applyBorder="1"/>
    <xf numFmtId="0" fontId="7" fillId="0" borderId="0" xfId="0" applyFont="1" applyAlignment="1">
      <alignment horizontal="right"/>
    </xf>
    <xf numFmtId="0" fontId="8" fillId="0" borderId="0" xfId="0" applyFont="1"/>
    <xf numFmtId="0" fontId="1" fillId="0" borderId="0" xfId="0" applyFont="1" applyBorder="1"/>
    <xf numFmtId="0" fontId="0" fillId="0" borderId="0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/>
    <xf numFmtId="0" fontId="0" fillId="3" borderId="0" xfId="0" applyFill="1"/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0" fontId="0" fillId="4" borderId="0" xfId="0" applyFill="1" applyBorder="1"/>
    <xf numFmtId="0" fontId="0" fillId="4" borderId="0" xfId="0" applyFill="1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zoomScale="86" zoomScaleNormal="86" workbookViewId="0">
      <selection activeCell="C8" sqref="C8"/>
    </sheetView>
  </sheetViews>
  <sheetFormatPr defaultRowHeight="15" x14ac:dyDescent="0.25"/>
  <cols>
    <col min="1" max="1" width="6.42578125" customWidth="1"/>
    <col min="2" max="2" width="11.140625" customWidth="1"/>
    <col min="3" max="3" width="30" customWidth="1"/>
    <col min="4" max="4" width="72.85546875" customWidth="1"/>
    <col min="5" max="5" width="26.85546875" customWidth="1"/>
    <col min="6" max="6" width="16.5703125" customWidth="1"/>
    <col min="7" max="7" width="13.42578125" customWidth="1"/>
    <col min="8" max="8" width="7.7109375" customWidth="1"/>
    <col min="9" max="9" width="8.28515625" customWidth="1"/>
    <col min="10" max="10" width="8" customWidth="1"/>
    <col min="11" max="11" width="7.42578125" customWidth="1"/>
    <col min="12" max="12" width="8.42578125" customWidth="1"/>
    <col min="13" max="13" width="24.5703125" bestFit="1" customWidth="1"/>
  </cols>
  <sheetData>
    <row r="1" spans="1:14" ht="61.5" x14ac:dyDescent="0.9">
      <c r="A1" s="3" t="s">
        <v>112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6.5" thickBot="1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4" ht="15.75" x14ac:dyDescent="0.3">
      <c r="A3" s="16" t="s">
        <v>0</v>
      </c>
      <c r="B3" s="16" t="s">
        <v>1</v>
      </c>
      <c r="C3" s="16" t="s">
        <v>2</v>
      </c>
      <c r="D3" s="17" t="s">
        <v>12</v>
      </c>
      <c r="E3" s="18" t="s">
        <v>54</v>
      </c>
      <c r="F3" s="16" t="s">
        <v>3</v>
      </c>
      <c r="G3" s="16"/>
      <c r="H3" s="16"/>
      <c r="I3" s="16"/>
      <c r="J3" s="16"/>
      <c r="K3" s="16"/>
      <c r="L3" s="16"/>
      <c r="M3" s="16" t="s">
        <v>11</v>
      </c>
      <c r="N3" s="1"/>
    </row>
    <row r="4" spans="1:14" ht="15.75" x14ac:dyDescent="0.3">
      <c r="A4" s="16"/>
      <c r="B4" s="16"/>
      <c r="C4" s="16"/>
      <c r="D4" s="16"/>
      <c r="E4" s="16"/>
      <c r="F4" s="16" t="s">
        <v>4</v>
      </c>
      <c r="G4" s="16" t="s">
        <v>5</v>
      </c>
      <c r="H4" s="16" t="s">
        <v>6</v>
      </c>
      <c r="I4" s="16" t="s">
        <v>7</v>
      </c>
      <c r="J4" s="16" t="s">
        <v>8</v>
      </c>
      <c r="K4" s="16" t="s">
        <v>9</v>
      </c>
      <c r="L4" s="16" t="s">
        <v>10</v>
      </c>
      <c r="M4" s="16"/>
      <c r="N4" s="1"/>
    </row>
    <row r="5" spans="1:14" ht="15.75" x14ac:dyDescent="0.3">
      <c r="A5" s="16">
        <v>1</v>
      </c>
      <c r="B5" s="16" t="s">
        <v>13</v>
      </c>
      <c r="C5" s="16" t="s">
        <v>15</v>
      </c>
      <c r="D5" s="16" t="s">
        <v>52</v>
      </c>
      <c r="E5" s="16" t="s">
        <v>55</v>
      </c>
      <c r="F5" s="19">
        <v>35</v>
      </c>
      <c r="G5" s="19" t="s">
        <v>58</v>
      </c>
      <c r="H5" s="19">
        <v>18</v>
      </c>
      <c r="I5" s="19">
        <v>30</v>
      </c>
      <c r="J5" s="19">
        <v>36</v>
      </c>
      <c r="K5" s="19">
        <v>42</v>
      </c>
      <c r="L5" s="19">
        <v>60</v>
      </c>
      <c r="M5" s="16" t="s">
        <v>72</v>
      </c>
    </row>
    <row r="6" spans="1:14" ht="15.75" x14ac:dyDescent="0.3">
      <c r="A6" s="16">
        <v>2</v>
      </c>
      <c r="B6" s="16" t="s">
        <v>13</v>
      </c>
      <c r="C6" s="16" t="s">
        <v>16</v>
      </c>
      <c r="D6" s="20" t="s">
        <v>53</v>
      </c>
      <c r="E6" s="16" t="s">
        <v>56</v>
      </c>
      <c r="F6" s="19">
        <v>800</v>
      </c>
      <c r="G6" s="19" t="s">
        <v>59</v>
      </c>
      <c r="H6" s="19">
        <v>100</v>
      </c>
      <c r="I6" s="19">
        <v>500</v>
      </c>
      <c r="J6" s="19">
        <v>800</v>
      </c>
      <c r="K6" s="19">
        <v>1185</v>
      </c>
      <c r="L6" s="19">
        <v>1500</v>
      </c>
      <c r="M6" s="16" t="s">
        <v>72</v>
      </c>
    </row>
    <row r="7" spans="1:14" ht="15.75" x14ac:dyDescent="0.3">
      <c r="A7" s="16">
        <v>3</v>
      </c>
      <c r="B7" s="16" t="s">
        <v>13</v>
      </c>
      <c r="C7" s="16" t="s">
        <v>17</v>
      </c>
      <c r="D7" s="16" t="s">
        <v>70</v>
      </c>
      <c r="E7" s="16" t="s">
        <v>57</v>
      </c>
      <c r="F7" s="19">
        <v>2</v>
      </c>
      <c r="G7" s="19" t="s">
        <v>71</v>
      </c>
      <c r="H7" s="19">
        <v>1</v>
      </c>
      <c r="I7" s="19">
        <v>2</v>
      </c>
      <c r="J7" s="19">
        <v>7</v>
      </c>
      <c r="K7" s="19">
        <v>14</v>
      </c>
      <c r="L7" s="19">
        <v>28</v>
      </c>
      <c r="M7" s="16" t="s">
        <v>72</v>
      </c>
    </row>
    <row r="8" spans="1:14" ht="15.75" x14ac:dyDescent="0.3">
      <c r="A8" s="16">
        <v>4</v>
      </c>
      <c r="B8" s="16" t="s">
        <v>13</v>
      </c>
      <c r="C8" s="21" t="s">
        <v>19</v>
      </c>
      <c r="D8" s="16" t="s">
        <v>73</v>
      </c>
      <c r="E8" s="16" t="s">
        <v>56</v>
      </c>
      <c r="F8" s="19">
        <v>65</v>
      </c>
      <c r="G8" s="19" t="s">
        <v>60</v>
      </c>
      <c r="H8" s="19">
        <v>30</v>
      </c>
      <c r="I8" s="19">
        <v>48</v>
      </c>
      <c r="J8" s="19">
        <v>66</v>
      </c>
      <c r="K8" s="19">
        <v>85</v>
      </c>
      <c r="L8" s="19">
        <v>100</v>
      </c>
      <c r="M8" s="16" t="s">
        <v>72</v>
      </c>
    </row>
    <row r="9" spans="1:14" ht="15.75" x14ac:dyDescent="0.3">
      <c r="A9" s="16">
        <v>5</v>
      </c>
      <c r="B9" s="16" t="s">
        <v>13</v>
      </c>
      <c r="C9" s="21" t="s">
        <v>22</v>
      </c>
      <c r="D9" s="16" t="s">
        <v>74</v>
      </c>
      <c r="E9" s="16" t="s">
        <v>57</v>
      </c>
      <c r="F9" s="19">
        <v>5000</v>
      </c>
      <c r="G9" s="19" t="s">
        <v>61</v>
      </c>
      <c r="H9" s="19">
        <v>1000</v>
      </c>
      <c r="I9" s="19">
        <v>2900</v>
      </c>
      <c r="J9" s="19">
        <v>5000</v>
      </c>
      <c r="K9" s="19">
        <v>8500</v>
      </c>
      <c r="L9" s="19">
        <v>20000</v>
      </c>
      <c r="M9" s="16" t="s">
        <v>72</v>
      </c>
    </row>
    <row r="10" spans="1:14" ht="15.75" x14ac:dyDescent="0.3">
      <c r="A10" s="16">
        <v>6</v>
      </c>
      <c r="B10" s="16" t="s">
        <v>13</v>
      </c>
      <c r="C10" s="21" t="s">
        <v>23</v>
      </c>
      <c r="D10" s="16" t="s">
        <v>75</v>
      </c>
      <c r="E10" s="16" t="s">
        <v>56</v>
      </c>
      <c r="F10" s="19">
        <v>14000</v>
      </c>
      <c r="G10" s="19" t="s">
        <v>76</v>
      </c>
      <c r="H10" s="19">
        <v>2100</v>
      </c>
      <c r="I10" s="19">
        <v>8000</v>
      </c>
      <c r="J10" s="19">
        <v>14000</v>
      </c>
      <c r="K10" s="19">
        <v>20000</v>
      </c>
      <c r="L10" s="19">
        <v>27000</v>
      </c>
      <c r="M10" s="16" t="s">
        <v>72</v>
      </c>
    </row>
    <row r="11" spans="1:14" ht="15.75" x14ac:dyDescent="0.3">
      <c r="A11" s="16">
        <v>7</v>
      </c>
      <c r="B11" s="16" t="s">
        <v>13</v>
      </c>
      <c r="C11" s="21" t="s">
        <v>24</v>
      </c>
      <c r="D11" s="16" t="s">
        <v>43</v>
      </c>
      <c r="E11" s="16" t="s">
        <v>57</v>
      </c>
      <c r="F11" s="19">
        <v>1</v>
      </c>
      <c r="G11" s="19" t="s">
        <v>62</v>
      </c>
      <c r="H11" s="19">
        <v>0</v>
      </c>
      <c r="I11" s="19">
        <v>1</v>
      </c>
      <c r="J11" s="19">
        <v>2</v>
      </c>
      <c r="K11" s="19">
        <v>4</v>
      </c>
      <c r="L11" s="19">
        <v>8</v>
      </c>
      <c r="M11" s="16" t="s">
        <v>72</v>
      </c>
    </row>
    <row r="12" spans="1:14" ht="15.75" x14ac:dyDescent="0.3">
      <c r="A12" s="16">
        <v>8</v>
      </c>
      <c r="B12" s="16" t="s">
        <v>13</v>
      </c>
      <c r="C12" s="21" t="s">
        <v>25</v>
      </c>
      <c r="D12" s="16" t="s">
        <v>44</v>
      </c>
      <c r="E12" s="16" t="s">
        <v>57</v>
      </c>
      <c r="F12" s="19">
        <v>12</v>
      </c>
      <c r="G12" s="19" t="s">
        <v>63</v>
      </c>
      <c r="H12" s="19">
        <v>11</v>
      </c>
      <c r="I12" s="19">
        <v>12</v>
      </c>
      <c r="J12" s="19">
        <v>14</v>
      </c>
      <c r="K12" s="19">
        <v>18</v>
      </c>
      <c r="L12" s="19">
        <v>25</v>
      </c>
      <c r="M12" s="16" t="s">
        <v>72</v>
      </c>
    </row>
    <row r="13" spans="1:14" ht="15.75" x14ac:dyDescent="0.3">
      <c r="A13" s="16">
        <v>9</v>
      </c>
      <c r="B13" s="16" t="s">
        <v>13</v>
      </c>
      <c r="C13" s="21" t="s">
        <v>28</v>
      </c>
      <c r="D13" s="16" t="s">
        <v>45</v>
      </c>
      <c r="E13" s="16" t="s">
        <v>57</v>
      </c>
      <c r="F13" s="19">
        <v>10</v>
      </c>
      <c r="G13" s="19" t="s">
        <v>64</v>
      </c>
      <c r="H13" s="19">
        <v>0</v>
      </c>
      <c r="I13" s="19">
        <v>6</v>
      </c>
      <c r="J13" s="19">
        <v>10</v>
      </c>
      <c r="K13" s="19">
        <v>15</v>
      </c>
      <c r="L13" s="19">
        <v>28</v>
      </c>
      <c r="M13" s="16" t="s">
        <v>72</v>
      </c>
    </row>
    <row r="14" spans="1:14" ht="15.75" x14ac:dyDescent="0.3">
      <c r="A14" s="16">
        <v>10</v>
      </c>
      <c r="B14" s="16" t="s">
        <v>13</v>
      </c>
      <c r="C14" s="21" t="s">
        <v>29</v>
      </c>
      <c r="D14" s="16" t="s">
        <v>46</v>
      </c>
      <c r="E14" s="16" t="s">
        <v>55</v>
      </c>
      <c r="F14" s="19">
        <v>2</v>
      </c>
      <c r="G14" s="19" t="s">
        <v>65</v>
      </c>
      <c r="H14" s="19">
        <v>0</v>
      </c>
      <c r="I14" s="19">
        <v>1</v>
      </c>
      <c r="J14" s="19">
        <v>2</v>
      </c>
      <c r="K14" s="19">
        <v>3</v>
      </c>
      <c r="L14" s="19">
        <v>3</v>
      </c>
      <c r="M14" s="16" t="s">
        <v>72</v>
      </c>
    </row>
    <row r="15" spans="1:14" ht="15.75" x14ac:dyDescent="0.3">
      <c r="A15" s="16">
        <v>11</v>
      </c>
      <c r="B15" s="16" t="s">
        <v>13</v>
      </c>
      <c r="C15" s="21" t="s">
        <v>31</v>
      </c>
      <c r="D15" s="16" t="s">
        <v>47</v>
      </c>
      <c r="E15" s="16" t="s">
        <v>57</v>
      </c>
      <c r="F15" s="19">
        <v>5</v>
      </c>
      <c r="G15" s="19" t="s">
        <v>66</v>
      </c>
      <c r="H15" s="19">
        <v>0</v>
      </c>
      <c r="I15" s="19">
        <v>2</v>
      </c>
      <c r="J15" s="19">
        <v>5</v>
      </c>
      <c r="K15" s="19">
        <v>9</v>
      </c>
      <c r="L15" s="19">
        <v>18</v>
      </c>
      <c r="M15" s="16" t="s">
        <v>72</v>
      </c>
    </row>
    <row r="16" spans="1:14" ht="15.75" x14ac:dyDescent="0.3">
      <c r="A16" s="16">
        <v>12</v>
      </c>
      <c r="B16" s="16" t="s">
        <v>13</v>
      </c>
      <c r="C16" s="21" t="s">
        <v>32</v>
      </c>
      <c r="D16" s="16" t="s">
        <v>48</v>
      </c>
      <c r="E16" s="16" t="s">
        <v>57</v>
      </c>
      <c r="F16" s="19">
        <v>3</v>
      </c>
      <c r="G16" s="19" t="s">
        <v>67</v>
      </c>
      <c r="H16" s="19">
        <v>0</v>
      </c>
      <c r="I16" s="19">
        <v>2</v>
      </c>
      <c r="J16" s="19">
        <v>3</v>
      </c>
      <c r="K16" s="19">
        <v>7</v>
      </c>
      <c r="L16" s="19">
        <v>18</v>
      </c>
      <c r="M16" s="16" t="s">
        <v>72</v>
      </c>
    </row>
    <row r="17" spans="1:13" ht="15.75" x14ac:dyDescent="0.3">
      <c r="A17" s="16">
        <v>13</v>
      </c>
      <c r="B17" s="16" t="s">
        <v>13</v>
      </c>
      <c r="C17" s="21" t="s">
        <v>33</v>
      </c>
      <c r="D17" s="16" t="s">
        <v>49</v>
      </c>
      <c r="E17" s="16" t="s">
        <v>57</v>
      </c>
      <c r="F17" s="19">
        <v>2</v>
      </c>
      <c r="G17" s="19" t="s">
        <v>68</v>
      </c>
      <c r="H17" s="19">
        <v>0</v>
      </c>
      <c r="I17" s="19">
        <v>0</v>
      </c>
      <c r="J17" s="19">
        <v>1</v>
      </c>
      <c r="K17" s="19">
        <v>3</v>
      </c>
      <c r="L17" s="19">
        <v>7</v>
      </c>
      <c r="M17" s="16" t="s">
        <v>72</v>
      </c>
    </row>
    <row r="18" spans="1:13" ht="15.75" x14ac:dyDescent="0.3">
      <c r="A18" s="16">
        <v>14</v>
      </c>
      <c r="B18" s="16" t="s">
        <v>13</v>
      </c>
      <c r="C18" s="21" t="s">
        <v>34</v>
      </c>
      <c r="D18" s="16" t="s">
        <v>50</v>
      </c>
      <c r="E18" s="16" t="s">
        <v>57</v>
      </c>
      <c r="F18" s="19">
        <v>2</v>
      </c>
      <c r="G18" s="19" t="s">
        <v>69</v>
      </c>
      <c r="H18" s="19">
        <v>0</v>
      </c>
      <c r="I18" s="19">
        <v>2</v>
      </c>
      <c r="J18" s="19">
        <v>3</v>
      </c>
      <c r="K18" s="19">
        <v>7</v>
      </c>
      <c r="L18" s="19">
        <v>14</v>
      </c>
      <c r="M18" s="16" t="s">
        <v>72</v>
      </c>
    </row>
    <row r="19" spans="1:13" ht="15.75" x14ac:dyDescent="0.3">
      <c r="A19" s="16"/>
      <c r="B19" s="16"/>
      <c r="C19" s="21"/>
      <c r="D19" s="16"/>
      <c r="E19" s="16"/>
      <c r="F19" s="19"/>
      <c r="G19" s="19"/>
      <c r="H19" s="19"/>
      <c r="I19" s="19"/>
      <c r="J19" s="19"/>
      <c r="K19" s="19"/>
      <c r="L19" s="19"/>
      <c r="M19" s="16"/>
    </row>
    <row r="20" spans="1:13" ht="15.75" x14ac:dyDescent="0.3">
      <c r="A20" s="16"/>
      <c r="B20" s="16"/>
      <c r="C20" s="21"/>
      <c r="D20" s="16"/>
      <c r="E20" s="16"/>
      <c r="F20" s="19"/>
      <c r="G20" s="19"/>
      <c r="H20" s="19"/>
      <c r="I20" s="19"/>
      <c r="J20" s="19"/>
      <c r="K20" s="19"/>
      <c r="L20" s="19"/>
      <c r="M20" s="16"/>
    </row>
    <row r="21" spans="1:13" ht="15.75" x14ac:dyDescent="0.3">
      <c r="A21" s="16"/>
      <c r="B21" s="16"/>
      <c r="C21" s="21"/>
      <c r="D21" s="16"/>
      <c r="E21" s="16"/>
      <c r="F21" s="19"/>
      <c r="G21" s="19"/>
      <c r="H21" s="19"/>
      <c r="I21" s="19"/>
      <c r="J21" s="19"/>
      <c r="K21" s="19"/>
      <c r="L21" s="19"/>
      <c r="M21" s="16"/>
    </row>
    <row r="22" spans="1:13" ht="15.75" x14ac:dyDescent="0.3">
      <c r="A22" s="16"/>
      <c r="B22" s="16"/>
      <c r="C22" s="21"/>
      <c r="D22" s="16"/>
      <c r="E22" s="16"/>
      <c r="F22" s="19"/>
      <c r="G22" s="19"/>
      <c r="H22" s="19"/>
      <c r="I22" s="19"/>
      <c r="J22" s="19"/>
      <c r="K22" s="19"/>
      <c r="L22" s="19"/>
      <c r="M22" s="16"/>
    </row>
    <row r="23" spans="1:13" ht="15.75" x14ac:dyDescent="0.3">
      <c r="A23" s="16"/>
      <c r="B23" s="16"/>
      <c r="C23" s="21"/>
      <c r="D23" s="16"/>
      <c r="E23" s="16"/>
      <c r="F23" s="19"/>
      <c r="G23" s="19"/>
      <c r="H23" s="19"/>
      <c r="I23" s="19"/>
      <c r="J23" s="19"/>
      <c r="K23" s="19"/>
      <c r="L23" s="19"/>
      <c r="M23" s="16"/>
    </row>
    <row r="24" spans="1:13" ht="15.75" x14ac:dyDescent="0.3">
      <c r="A24" s="16"/>
      <c r="B24" s="16"/>
      <c r="C24" s="21"/>
      <c r="D24" s="16"/>
      <c r="E24" s="16"/>
      <c r="F24" s="19"/>
      <c r="G24" s="19"/>
      <c r="H24" s="19"/>
      <c r="I24" s="19"/>
      <c r="J24" s="19"/>
      <c r="K24" s="19"/>
      <c r="L24" s="19"/>
      <c r="M24" s="16"/>
    </row>
    <row r="25" spans="1:13" ht="15.75" x14ac:dyDescent="0.3">
      <c r="A25" s="16"/>
      <c r="B25" s="16"/>
      <c r="C25" s="21"/>
      <c r="D25" s="16"/>
      <c r="E25" s="16"/>
      <c r="F25" s="19"/>
      <c r="G25" s="19"/>
      <c r="H25" s="19"/>
      <c r="I25" s="19"/>
      <c r="J25" s="19"/>
      <c r="K25" s="19"/>
      <c r="L25" s="19"/>
      <c r="M25" s="16"/>
    </row>
    <row r="26" spans="1:13" ht="15.75" x14ac:dyDescent="0.3">
      <c r="A26" s="16"/>
      <c r="B26" s="16"/>
      <c r="C26" s="21"/>
      <c r="D26" s="16"/>
      <c r="E26" s="16"/>
      <c r="F26" s="19"/>
      <c r="G26" s="19"/>
      <c r="H26" s="19"/>
      <c r="I26" s="19"/>
      <c r="J26" s="19"/>
      <c r="K26" s="19"/>
      <c r="L26" s="19"/>
      <c r="M26" s="16"/>
    </row>
    <row r="27" spans="1:13" ht="15.75" x14ac:dyDescent="0.3">
      <c r="A27" s="16"/>
      <c r="B27" s="16"/>
      <c r="C27" s="21"/>
      <c r="D27" s="16"/>
      <c r="E27" s="16"/>
      <c r="F27" s="19"/>
      <c r="G27" s="19"/>
      <c r="H27" s="19"/>
      <c r="I27" s="19"/>
      <c r="J27" s="19"/>
      <c r="K27" s="19"/>
      <c r="L27" s="19"/>
      <c r="M27" s="16"/>
    </row>
    <row r="28" spans="1:13" ht="15.75" x14ac:dyDescent="0.3">
      <c r="A28" s="16"/>
      <c r="B28" s="16"/>
      <c r="C28" s="21"/>
      <c r="D28" s="16"/>
      <c r="E28" s="16"/>
      <c r="F28" s="19"/>
      <c r="G28" s="19"/>
      <c r="H28" s="19"/>
      <c r="I28" s="19"/>
      <c r="J28" s="19"/>
      <c r="K28" s="19"/>
      <c r="L28" s="19"/>
      <c r="M28" s="16"/>
    </row>
    <row r="29" spans="1:13" ht="15.75" x14ac:dyDescent="0.3">
      <c r="A29" s="16"/>
      <c r="B29" s="16"/>
      <c r="C29" s="21"/>
      <c r="D29" s="16"/>
      <c r="E29" s="16"/>
      <c r="F29" s="19"/>
      <c r="G29" s="19"/>
      <c r="H29" s="19"/>
      <c r="I29" s="19"/>
      <c r="J29" s="19"/>
      <c r="K29" s="19"/>
      <c r="L29" s="19"/>
      <c r="M29" s="16"/>
    </row>
    <row r="30" spans="1:13" ht="15.75" x14ac:dyDescent="0.3">
      <c r="A30" s="16"/>
      <c r="B30" s="16"/>
      <c r="C30" s="16"/>
      <c r="D30" s="16"/>
      <c r="E30" s="16" t="s">
        <v>114</v>
      </c>
      <c r="F30" s="19" t="s">
        <v>77</v>
      </c>
      <c r="G30" s="19" t="s">
        <v>78</v>
      </c>
      <c r="H30" s="19" t="s">
        <v>115</v>
      </c>
      <c r="I30" s="19"/>
      <c r="J30" s="19"/>
      <c r="K30" s="19"/>
      <c r="L30" s="19"/>
      <c r="M30" s="16"/>
    </row>
    <row r="31" spans="1:13" ht="15.75" x14ac:dyDescent="0.3">
      <c r="A31" s="16">
        <v>15</v>
      </c>
      <c r="B31" s="16" t="s">
        <v>41</v>
      </c>
      <c r="C31" s="16" t="s">
        <v>14</v>
      </c>
      <c r="D31" s="16"/>
      <c r="E31" s="16" t="s">
        <v>117</v>
      </c>
      <c r="F31" s="22">
        <f>F32+F33</f>
        <v>1470</v>
      </c>
      <c r="G31" s="22">
        <f>G32+G33</f>
        <v>100</v>
      </c>
      <c r="H31" s="19"/>
      <c r="I31" s="19"/>
      <c r="J31" s="19"/>
      <c r="K31" s="19"/>
      <c r="L31" s="19"/>
      <c r="M31" s="16"/>
    </row>
    <row r="32" spans="1:13" ht="15.75" x14ac:dyDescent="0.3">
      <c r="A32" s="16"/>
      <c r="B32" s="16"/>
      <c r="C32" s="16"/>
      <c r="D32" s="16" t="s">
        <v>117</v>
      </c>
      <c r="E32" s="16"/>
      <c r="F32" s="19">
        <v>1233</v>
      </c>
      <c r="G32" s="19">
        <v>83.88</v>
      </c>
      <c r="H32" s="19"/>
      <c r="I32" s="19"/>
      <c r="J32" s="19"/>
      <c r="K32" s="19"/>
      <c r="L32" s="19"/>
      <c r="M32" s="16"/>
    </row>
    <row r="33" spans="1:13" ht="15.75" x14ac:dyDescent="0.3">
      <c r="A33" s="16"/>
      <c r="B33" s="16"/>
      <c r="C33" s="16"/>
      <c r="D33" s="16" t="s">
        <v>118</v>
      </c>
      <c r="E33" s="16"/>
      <c r="F33" s="19">
        <v>237</v>
      </c>
      <c r="G33" s="19">
        <v>16.12</v>
      </c>
      <c r="H33" s="19"/>
      <c r="I33" s="19"/>
      <c r="J33" s="19"/>
      <c r="K33" s="19"/>
      <c r="L33" s="19"/>
      <c r="M33" s="16"/>
    </row>
    <row r="34" spans="1:13" ht="15.75" x14ac:dyDescent="0.3">
      <c r="A34" s="16"/>
      <c r="B34" s="16"/>
      <c r="C34" s="16"/>
      <c r="D34" s="16"/>
      <c r="E34" s="16"/>
      <c r="F34" s="19"/>
      <c r="G34" s="19"/>
      <c r="H34" s="19"/>
      <c r="I34" s="19"/>
      <c r="J34" s="19"/>
      <c r="K34" s="19"/>
      <c r="L34" s="19"/>
      <c r="M34" s="16"/>
    </row>
    <row r="35" spans="1:13" ht="15.75" x14ac:dyDescent="0.3">
      <c r="A35" s="16">
        <v>16</v>
      </c>
      <c r="B35" s="16" t="s">
        <v>41</v>
      </c>
      <c r="C35" s="16" t="s">
        <v>35</v>
      </c>
      <c r="D35" s="16" t="s">
        <v>51</v>
      </c>
      <c r="E35" s="16" t="s">
        <v>79</v>
      </c>
      <c r="F35" s="22">
        <f>F36+F37+F38</f>
        <v>1470</v>
      </c>
      <c r="G35" s="22">
        <f>G36+G37+G38</f>
        <v>100.00000000000001</v>
      </c>
      <c r="H35" s="19"/>
      <c r="I35" s="19"/>
      <c r="J35" s="19"/>
      <c r="K35" s="19"/>
      <c r="L35" s="19"/>
      <c r="M35" s="16" t="s">
        <v>111</v>
      </c>
    </row>
    <row r="36" spans="1:13" ht="15.75" x14ac:dyDescent="0.3">
      <c r="A36" s="16"/>
      <c r="B36" s="16"/>
      <c r="C36" s="16"/>
      <c r="D36" s="16" t="s">
        <v>79</v>
      </c>
      <c r="E36" s="16"/>
      <c r="F36" s="19">
        <v>1043</v>
      </c>
      <c r="G36" s="19">
        <v>70.95</v>
      </c>
      <c r="H36" s="19"/>
      <c r="I36" s="19"/>
      <c r="J36" s="19"/>
      <c r="K36" s="19"/>
      <c r="L36" s="19"/>
      <c r="M36" s="16"/>
    </row>
    <row r="37" spans="1:13" ht="15.75" x14ac:dyDescent="0.3">
      <c r="A37" s="16"/>
      <c r="B37" s="16"/>
      <c r="C37" s="16"/>
      <c r="D37" s="16" t="s">
        <v>80</v>
      </c>
      <c r="E37" s="16"/>
      <c r="F37" s="19">
        <v>277</v>
      </c>
      <c r="G37" s="19">
        <v>18.850000000000001</v>
      </c>
      <c r="H37" s="19"/>
      <c r="I37" s="19"/>
      <c r="J37" s="19"/>
      <c r="K37" s="19"/>
      <c r="L37" s="19"/>
      <c r="M37" s="16"/>
    </row>
    <row r="38" spans="1:13" ht="15.75" x14ac:dyDescent="0.3">
      <c r="A38" s="16"/>
      <c r="B38" s="16"/>
      <c r="C38" s="16"/>
      <c r="D38" s="16" t="s">
        <v>81</v>
      </c>
      <c r="E38" s="16"/>
      <c r="F38" s="19">
        <v>150</v>
      </c>
      <c r="G38" s="19">
        <v>10.199999999999999</v>
      </c>
      <c r="H38" s="19"/>
      <c r="I38" s="19"/>
      <c r="J38" s="19"/>
      <c r="K38" s="19"/>
      <c r="L38" s="19"/>
      <c r="M38" s="16"/>
    </row>
    <row r="39" spans="1:13" ht="15.75" x14ac:dyDescent="0.3">
      <c r="A39" s="16"/>
      <c r="B39" s="16"/>
      <c r="C39" s="16"/>
      <c r="D39" s="16"/>
      <c r="E39" s="16"/>
      <c r="F39" s="19"/>
      <c r="G39" s="19"/>
      <c r="H39" s="19"/>
      <c r="I39" s="19"/>
      <c r="J39" s="19"/>
      <c r="K39" s="19"/>
      <c r="L39" s="19"/>
      <c r="M39" s="16"/>
    </row>
    <row r="40" spans="1:13" ht="15.75" x14ac:dyDescent="0.3">
      <c r="A40" s="16">
        <v>17</v>
      </c>
      <c r="B40" s="16" t="s">
        <v>41</v>
      </c>
      <c r="C40" s="16" t="s">
        <v>36</v>
      </c>
      <c r="D40" s="16" t="s">
        <v>82</v>
      </c>
      <c r="E40" s="16" t="s">
        <v>83</v>
      </c>
      <c r="F40" s="22">
        <f>F41+F42+F43</f>
        <v>1470</v>
      </c>
      <c r="G40" s="22">
        <f>G41+G42+G43</f>
        <v>100</v>
      </c>
      <c r="H40" s="19"/>
      <c r="I40" s="19">
        <f>(1470*J40)/100</f>
        <v>79.968000000000004</v>
      </c>
      <c r="J40" s="19">
        <v>5.44</v>
      </c>
      <c r="K40" s="19"/>
      <c r="L40" s="19"/>
      <c r="M40" s="16" t="s">
        <v>111</v>
      </c>
    </row>
    <row r="41" spans="1:13" ht="15.75" x14ac:dyDescent="0.3">
      <c r="A41" s="16"/>
      <c r="B41" s="16"/>
      <c r="C41" s="16"/>
      <c r="D41" s="16" t="s">
        <v>83</v>
      </c>
      <c r="E41" s="16"/>
      <c r="F41" s="19">
        <v>961</v>
      </c>
      <c r="G41" s="19">
        <v>65.37</v>
      </c>
      <c r="H41" s="19"/>
      <c r="I41" s="19">
        <f t="shared" ref="I41:I45" si="0">(1470*J41)/100</f>
        <v>343.98</v>
      </c>
      <c r="J41" s="19">
        <v>23.4</v>
      </c>
      <c r="K41" s="19"/>
      <c r="L41" s="19"/>
      <c r="M41" s="16"/>
    </row>
    <row r="42" spans="1:13" ht="15.75" x14ac:dyDescent="0.3">
      <c r="A42" s="16"/>
      <c r="B42" s="16"/>
      <c r="C42" s="16"/>
      <c r="D42" s="16" t="s">
        <v>84</v>
      </c>
      <c r="E42" s="16"/>
      <c r="F42" s="19">
        <v>446</v>
      </c>
      <c r="G42" s="19">
        <v>30.33</v>
      </c>
      <c r="H42" s="19"/>
      <c r="I42" s="19">
        <f t="shared" si="0"/>
        <v>893.02499999999998</v>
      </c>
      <c r="J42" s="19">
        <v>60.75</v>
      </c>
      <c r="K42" s="19"/>
      <c r="L42" s="19"/>
      <c r="M42" s="16"/>
    </row>
    <row r="43" spans="1:13" ht="15.75" x14ac:dyDescent="0.3">
      <c r="A43" s="16"/>
      <c r="B43" s="16"/>
      <c r="C43" s="16"/>
      <c r="D43" s="16" t="s">
        <v>85</v>
      </c>
      <c r="E43" s="16"/>
      <c r="F43" s="19">
        <v>63</v>
      </c>
      <c r="G43" s="19">
        <v>4.3</v>
      </c>
      <c r="H43" s="19"/>
      <c r="I43" s="19">
        <f t="shared" si="0"/>
        <v>153.02700000000002</v>
      </c>
      <c r="J43" s="19">
        <v>10.41</v>
      </c>
      <c r="K43" s="19"/>
      <c r="L43" s="19"/>
      <c r="M43" s="16"/>
    </row>
    <row r="44" spans="1:13" ht="15.75" x14ac:dyDescent="0.3">
      <c r="A44" s="16"/>
      <c r="B44" s="16"/>
      <c r="C44" s="16"/>
      <c r="D44" s="16"/>
      <c r="E44" s="16"/>
      <c r="F44" s="19"/>
      <c r="G44" s="19"/>
      <c r="H44" s="19"/>
      <c r="I44" s="19"/>
      <c r="J44" s="19"/>
      <c r="K44" s="19"/>
      <c r="L44" s="19"/>
      <c r="M44" s="16"/>
    </row>
    <row r="45" spans="1:13" ht="15.75" x14ac:dyDescent="0.3">
      <c r="A45" s="16">
        <v>18</v>
      </c>
      <c r="B45" s="16" t="s">
        <v>41</v>
      </c>
      <c r="C45" s="16" t="s">
        <v>18</v>
      </c>
      <c r="D45" s="16" t="s">
        <v>160</v>
      </c>
      <c r="E45" s="16" t="s">
        <v>172</v>
      </c>
      <c r="F45" s="22">
        <f>F46+F47+F48+F49+F50</f>
        <v>1470</v>
      </c>
      <c r="G45" s="22">
        <f>G46+G47+G48+G49+G50</f>
        <v>100</v>
      </c>
      <c r="H45" s="19"/>
      <c r="I45" s="19">
        <f t="shared" si="0"/>
        <v>68.942999999999998</v>
      </c>
      <c r="J45" s="19">
        <v>4.6900000000000004</v>
      </c>
      <c r="K45" s="19"/>
      <c r="L45" s="19"/>
      <c r="M45" s="16"/>
    </row>
    <row r="46" spans="1:13" ht="15.75" x14ac:dyDescent="0.3">
      <c r="A46" s="16"/>
      <c r="B46" s="16"/>
      <c r="C46" s="16"/>
      <c r="D46" s="16" t="s">
        <v>161</v>
      </c>
      <c r="E46" s="16"/>
      <c r="F46" s="19">
        <v>170</v>
      </c>
      <c r="G46" s="19">
        <v>11.56</v>
      </c>
      <c r="H46" s="19"/>
      <c r="I46" s="19"/>
      <c r="J46" s="19"/>
      <c r="K46" s="19"/>
      <c r="L46" s="19"/>
      <c r="M46" s="16"/>
    </row>
    <row r="47" spans="1:13" ht="15.75" x14ac:dyDescent="0.3">
      <c r="A47" s="16"/>
      <c r="B47" s="16"/>
      <c r="C47" s="16"/>
      <c r="D47" s="16" t="s">
        <v>162</v>
      </c>
      <c r="E47" s="16"/>
      <c r="F47" s="19">
        <v>282</v>
      </c>
      <c r="G47" s="19">
        <v>19.18</v>
      </c>
      <c r="H47" s="19"/>
      <c r="I47" s="19"/>
      <c r="J47" s="19"/>
      <c r="K47" s="19"/>
      <c r="L47" s="19"/>
      <c r="M47" s="16"/>
    </row>
    <row r="48" spans="1:13" ht="15.75" x14ac:dyDescent="0.3">
      <c r="A48" s="16"/>
      <c r="B48" s="16"/>
      <c r="C48" s="16"/>
      <c r="D48" s="16" t="s">
        <v>163</v>
      </c>
      <c r="E48" s="16"/>
      <c r="F48" s="19">
        <v>398</v>
      </c>
      <c r="G48" s="19">
        <v>27.07</v>
      </c>
      <c r="H48" s="19"/>
      <c r="I48" s="19"/>
      <c r="J48" s="19"/>
      <c r="K48" s="19"/>
      <c r="L48" s="19"/>
      <c r="M48" s="16"/>
    </row>
    <row r="49" spans="1:13" ht="15.75" x14ac:dyDescent="0.3">
      <c r="A49" s="16"/>
      <c r="B49" s="16"/>
      <c r="C49" s="16"/>
      <c r="D49" s="16" t="s">
        <v>164</v>
      </c>
      <c r="E49" s="16"/>
      <c r="F49" s="19">
        <v>572</v>
      </c>
      <c r="G49" s="19">
        <v>38.92</v>
      </c>
      <c r="H49" s="19"/>
      <c r="I49" s="19"/>
      <c r="J49" s="19"/>
      <c r="K49" s="19"/>
      <c r="L49" s="19"/>
      <c r="M49" s="16"/>
    </row>
    <row r="50" spans="1:13" ht="15.75" x14ac:dyDescent="0.3">
      <c r="A50" s="16"/>
      <c r="B50" s="16"/>
      <c r="C50" s="16"/>
      <c r="D50" s="16" t="s">
        <v>165</v>
      </c>
      <c r="E50" s="16"/>
      <c r="F50" s="19">
        <v>48</v>
      </c>
      <c r="G50" s="19">
        <v>3.27</v>
      </c>
      <c r="H50" s="19"/>
      <c r="I50" s="19"/>
      <c r="J50" s="19"/>
      <c r="K50" s="19"/>
      <c r="L50" s="19"/>
      <c r="M50" s="16"/>
    </row>
    <row r="51" spans="1:13" ht="15.75" x14ac:dyDescent="0.3">
      <c r="A51" s="16"/>
      <c r="B51" s="16"/>
      <c r="C51" s="16"/>
      <c r="D51" s="16"/>
      <c r="E51" s="16"/>
      <c r="F51" s="19"/>
      <c r="G51" s="19"/>
      <c r="H51" s="19"/>
      <c r="I51" s="19"/>
      <c r="J51" s="19"/>
      <c r="K51" s="19"/>
      <c r="L51" s="19"/>
      <c r="M51" s="16"/>
    </row>
    <row r="52" spans="1:13" ht="15.75" x14ac:dyDescent="0.3">
      <c r="A52" s="16">
        <v>19</v>
      </c>
      <c r="B52" s="16" t="s">
        <v>41</v>
      </c>
      <c r="C52" s="16" t="s">
        <v>37</v>
      </c>
      <c r="D52" s="16" t="s">
        <v>86</v>
      </c>
      <c r="E52" s="16" t="s">
        <v>87</v>
      </c>
      <c r="F52" s="22">
        <f>F53+F54+F55+F56+F57+F58</f>
        <v>1470</v>
      </c>
      <c r="G52" s="22">
        <f>G53+G54+G55+G56+G57+G58</f>
        <v>100</v>
      </c>
      <c r="H52" s="19"/>
      <c r="I52" s="19"/>
      <c r="J52" s="19"/>
      <c r="K52" s="19"/>
      <c r="L52" s="19"/>
      <c r="M52" s="16" t="s">
        <v>111</v>
      </c>
    </row>
    <row r="53" spans="1:13" ht="15.75" x14ac:dyDescent="0.3">
      <c r="A53" s="16"/>
      <c r="B53" s="16"/>
      <c r="C53" s="16"/>
      <c r="D53" s="16" t="s">
        <v>87</v>
      </c>
      <c r="E53" s="16"/>
      <c r="F53" s="19">
        <v>606</v>
      </c>
      <c r="G53" s="19">
        <v>41.22</v>
      </c>
      <c r="H53" s="19"/>
      <c r="I53" s="19"/>
      <c r="J53" s="19"/>
      <c r="K53" s="19"/>
      <c r="L53" s="19"/>
      <c r="M53" s="16"/>
    </row>
    <row r="54" spans="1:13" ht="15.75" x14ac:dyDescent="0.3">
      <c r="A54" s="16"/>
      <c r="B54" s="16"/>
      <c r="C54" s="16"/>
      <c r="D54" s="16" t="s">
        <v>88</v>
      </c>
      <c r="E54" s="16"/>
      <c r="F54" s="19">
        <v>464</v>
      </c>
      <c r="G54" s="19">
        <v>31.56</v>
      </c>
      <c r="H54" s="19"/>
      <c r="I54" s="19"/>
      <c r="J54" s="19"/>
      <c r="K54" s="19"/>
      <c r="L54" s="19"/>
      <c r="M54" s="16"/>
    </row>
    <row r="55" spans="1:13" ht="15.75" x14ac:dyDescent="0.3">
      <c r="A55" s="16"/>
      <c r="B55" s="16"/>
      <c r="C55" s="16"/>
      <c r="D55" s="16" t="s">
        <v>89</v>
      </c>
      <c r="E55" s="16"/>
      <c r="F55" s="19">
        <v>159</v>
      </c>
      <c r="G55" s="19">
        <v>10.82</v>
      </c>
      <c r="H55" s="19"/>
      <c r="I55" s="19"/>
      <c r="J55" s="19"/>
      <c r="K55" s="19"/>
      <c r="L55" s="19"/>
      <c r="M55" s="16"/>
    </row>
    <row r="56" spans="1:13" ht="15.75" x14ac:dyDescent="0.3">
      <c r="A56" s="16"/>
      <c r="B56" s="16"/>
      <c r="C56" s="16"/>
      <c r="D56" s="16" t="s">
        <v>90</v>
      </c>
      <c r="E56" s="16"/>
      <c r="F56" s="19">
        <v>132</v>
      </c>
      <c r="G56" s="19">
        <v>8.98</v>
      </c>
      <c r="H56" s="19"/>
      <c r="I56" s="19"/>
      <c r="J56" s="19"/>
      <c r="K56" s="19"/>
      <c r="L56" s="19"/>
      <c r="M56" s="16"/>
    </row>
    <row r="57" spans="1:13" ht="15.75" x14ac:dyDescent="0.3">
      <c r="A57" s="16"/>
      <c r="B57" s="16"/>
      <c r="C57" s="16"/>
      <c r="D57" s="16" t="s">
        <v>91</v>
      </c>
      <c r="E57" s="16"/>
      <c r="F57" s="19">
        <v>82</v>
      </c>
      <c r="G57" s="19">
        <v>5.58</v>
      </c>
      <c r="H57" s="19"/>
      <c r="I57" s="19"/>
      <c r="J57" s="19"/>
      <c r="K57" s="19"/>
      <c r="L57" s="19"/>
      <c r="M57" s="16"/>
    </row>
    <row r="58" spans="1:13" ht="15.75" x14ac:dyDescent="0.3">
      <c r="A58" s="16"/>
      <c r="B58" s="16"/>
      <c r="C58" s="16"/>
      <c r="D58" s="16" t="s">
        <v>85</v>
      </c>
      <c r="E58" s="16"/>
      <c r="F58" s="19">
        <v>27</v>
      </c>
      <c r="G58" s="19">
        <v>1.84</v>
      </c>
      <c r="H58" s="19"/>
      <c r="I58" s="19"/>
      <c r="J58" s="19"/>
      <c r="K58" s="19"/>
      <c r="L58" s="19"/>
      <c r="M58" s="16"/>
    </row>
    <row r="59" spans="1:13" ht="15.75" x14ac:dyDescent="0.3">
      <c r="A59" s="16"/>
      <c r="B59" s="16"/>
      <c r="C59" s="16"/>
      <c r="D59" s="16"/>
      <c r="E59" s="16"/>
      <c r="F59" s="19"/>
      <c r="G59" s="19"/>
      <c r="H59" s="19"/>
      <c r="I59" s="19"/>
      <c r="J59" s="19"/>
      <c r="K59" s="19"/>
      <c r="L59" s="19"/>
      <c r="M59" s="16"/>
    </row>
    <row r="60" spans="1:13" ht="15.75" x14ac:dyDescent="0.3">
      <c r="A60" s="16"/>
      <c r="B60" s="16"/>
      <c r="C60" s="16"/>
      <c r="D60" s="16"/>
      <c r="E60" s="16"/>
      <c r="F60" s="19"/>
      <c r="G60" s="19"/>
      <c r="H60" s="19"/>
      <c r="I60" s="19"/>
      <c r="J60" s="19"/>
      <c r="K60" s="19"/>
      <c r="L60" s="19"/>
      <c r="M60" s="16"/>
    </row>
    <row r="61" spans="1:13" ht="15.75" x14ac:dyDescent="0.3">
      <c r="A61" s="16"/>
      <c r="B61" s="16"/>
      <c r="C61" s="16"/>
      <c r="D61" s="16"/>
      <c r="E61" s="16"/>
      <c r="F61" s="19"/>
      <c r="G61" s="19"/>
      <c r="H61" s="19"/>
      <c r="I61" s="19"/>
      <c r="J61" s="19"/>
      <c r="K61" s="19"/>
      <c r="L61" s="19"/>
      <c r="M61" s="16"/>
    </row>
    <row r="62" spans="1:13" ht="15.75" x14ac:dyDescent="0.3">
      <c r="A62" s="16"/>
      <c r="B62" s="16"/>
      <c r="C62" s="16"/>
      <c r="D62" s="16"/>
      <c r="E62" s="16"/>
      <c r="F62" s="19"/>
      <c r="G62" s="19"/>
      <c r="H62" s="19"/>
      <c r="I62" s="19"/>
      <c r="J62" s="19"/>
      <c r="K62" s="19"/>
      <c r="L62" s="19"/>
      <c r="M62" s="16"/>
    </row>
    <row r="63" spans="1:13" ht="15.75" x14ac:dyDescent="0.3">
      <c r="A63" s="16">
        <v>20</v>
      </c>
      <c r="B63" s="16" t="s">
        <v>41</v>
      </c>
      <c r="C63" s="16" t="s">
        <v>166</v>
      </c>
      <c r="D63" s="16" t="s">
        <v>170</v>
      </c>
      <c r="E63" s="16" t="s">
        <v>171</v>
      </c>
      <c r="F63" s="22">
        <f>F64+F65+F66+F67</f>
        <v>1470</v>
      </c>
      <c r="G63" s="22">
        <f>G64+G65+G66+G67</f>
        <v>100</v>
      </c>
      <c r="H63" s="19"/>
      <c r="I63" s="19"/>
      <c r="J63" s="19"/>
      <c r="K63" s="19"/>
      <c r="L63" s="19"/>
      <c r="M63" s="16"/>
    </row>
    <row r="64" spans="1:13" ht="15.75" x14ac:dyDescent="0.3">
      <c r="A64" s="16"/>
      <c r="B64" s="16"/>
      <c r="C64" s="16"/>
      <c r="D64" s="16" t="s">
        <v>161</v>
      </c>
      <c r="E64" s="16"/>
      <c r="F64" s="19">
        <v>284</v>
      </c>
      <c r="G64" s="19">
        <v>19.32</v>
      </c>
      <c r="H64" s="19"/>
      <c r="I64" s="19"/>
      <c r="J64" s="19"/>
      <c r="K64" s="19"/>
      <c r="L64" s="19"/>
      <c r="M64" s="16"/>
    </row>
    <row r="65" spans="1:13" ht="15.75" x14ac:dyDescent="0.3">
      <c r="A65" s="16"/>
      <c r="B65" s="16"/>
      <c r="C65" s="16"/>
      <c r="D65" s="16" t="s">
        <v>162</v>
      </c>
      <c r="E65" s="16"/>
      <c r="F65" s="19">
        <v>287</v>
      </c>
      <c r="G65" s="19">
        <v>19.52</v>
      </c>
      <c r="H65" s="19"/>
      <c r="I65" s="19"/>
      <c r="J65" s="19"/>
      <c r="K65" s="19"/>
      <c r="L65" s="19"/>
      <c r="M65" s="16"/>
    </row>
    <row r="66" spans="1:13" ht="15.75" x14ac:dyDescent="0.3">
      <c r="A66" s="16"/>
      <c r="B66" s="16"/>
      <c r="C66" s="16"/>
      <c r="D66" s="16" t="s">
        <v>163</v>
      </c>
      <c r="E66" s="16"/>
      <c r="F66" s="19">
        <v>453</v>
      </c>
      <c r="G66" s="19">
        <v>30.82</v>
      </c>
      <c r="H66" s="19"/>
      <c r="I66" s="19"/>
      <c r="J66" s="19"/>
      <c r="K66" s="19"/>
      <c r="L66" s="19"/>
      <c r="M66" s="16"/>
    </row>
    <row r="67" spans="1:13" ht="15.75" x14ac:dyDescent="0.3">
      <c r="A67" s="16"/>
      <c r="B67" s="16"/>
      <c r="C67" s="16"/>
      <c r="D67" s="16" t="s">
        <v>167</v>
      </c>
      <c r="E67" s="16"/>
      <c r="F67" s="19">
        <v>446</v>
      </c>
      <c r="G67" s="19">
        <v>30.34</v>
      </c>
      <c r="H67" s="19"/>
      <c r="I67" s="19"/>
      <c r="J67" s="19"/>
      <c r="K67" s="19"/>
      <c r="L67" s="19"/>
      <c r="M67" s="16"/>
    </row>
    <row r="68" spans="1:13" ht="15.75" x14ac:dyDescent="0.3">
      <c r="A68" s="16"/>
      <c r="B68" s="16"/>
      <c r="C68" s="16"/>
      <c r="D68" s="16"/>
      <c r="E68" s="16"/>
      <c r="F68" s="19"/>
      <c r="G68" s="19"/>
      <c r="H68" s="19"/>
      <c r="I68" s="19"/>
      <c r="J68" s="19"/>
      <c r="K68" s="19"/>
      <c r="L68" s="19"/>
      <c r="M68" s="16"/>
    </row>
    <row r="69" spans="1:13" ht="15.75" x14ac:dyDescent="0.3">
      <c r="A69" s="16">
        <v>21</v>
      </c>
      <c r="B69" s="16" t="s">
        <v>41</v>
      </c>
      <c r="C69" s="16" t="s">
        <v>38</v>
      </c>
      <c r="D69" s="16" t="s">
        <v>94</v>
      </c>
      <c r="E69" s="16" t="s">
        <v>92</v>
      </c>
      <c r="F69" s="22">
        <f>F70+F71</f>
        <v>1470</v>
      </c>
      <c r="G69" s="22">
        <v>100</v>
      </c>
      <c r="H69" s="19"/>
      <c r="I69" s="19"/>
      <c r="J69" s="19"/>
      <c r="K69" s="19"/>
      <c r="L69" s="19"/>
      <c r="M69" s="16" t="s">
        <v>111</v>
      </c>
    </row>
    <row r="70" spans="1:13" ht="15.75" x14ac:dyDescent="0.3">
      <c r="A70" s="16"/>
      <c r="B70" s="16"/>
      <c r="C70" s="16"/>
      <c r="D70" s="16" t="s">
        <v>92</v>
      </c>
      <c r="E70" s="16"/>
      <c r="F70" s="19">
        <v>882</v>
      </c>
      <c r="G70" s="19">
        <v>60</v>
      </c>
      <c r="H70" s="19"/>
      <c r="I70" s="19"/>
      <c r="J70" s="19"/>
      <c r="K70" s="19"/>
      <c r="L70" s="19"/>
      <c r="M70" s="16"/>
    </row>
    <row r="71" spans="1:13" ht="15.75" x14ac:dyDescent="0.3">
      <c r="A71" s="16"/>
      <c r="B71" s="16"/>
      <c r="C71" s="16"/>
      <c r="D71" s="16" t="s">
        <v>93</v>
      </c>
      <c r="E71" s="16"/>
      <c r="F71" s="19">
        <v>588</v>
      </c>
      <c r="G71" s="19">
        <v>40</v>
      </c>
      <c r="H71" s="19"/>
      <c r="I71" s="19"/>
      <c r="J71" s="19"/>
      <c r="K71" s="19"/>
      <c r="L71" s="19"/>
      <c r="M71" s="16"/>
    </row>
    <row r="72" spans="1:13" ht="15.75" x14ac:dyDescent="0.3">
      <c r="A72" s="16"/>
      <c r="B72" s="16"/>
      <c r="C72" s="16"/>
      <c r="D72" s="16"/>
      <c r="E72" s="16"/>
      <c r="F72" s="19"/>
      <c r="G72" s="19"/>
      <c r="H72" s="19"/>
      <c r="I72" s="19"/>
      <c r="J72" s="19"/>
      <c r="K72" s="19"/>
      <c r="L72" s="19"/>
      <c r="M72" s="16"/>
    </row>
    <row r="73" spans="1:13" ht="15.75" x14ac:dyDescent="0.3">
      <c r="A73" s="16">
        <v>22</v>
      </c>
      <c r="B73" s="16" t="s">
        <v>41</v>
      </c>
      <c r="C73" s="16" t="s">
        <v>168</v>
      </c>
      <c r="D73" s="16" t="s">
        <v>169</v>
      </c>
      <c r="E73" s="16" t="s">
        <v>171</v>
      </c>
      <c r="F73" s="22">
        <f>F74+F75+F76+F77</f>
        <v>1470</v>
      </c>
      <c r="G73" s="22">
        <f>G74+G75+G76+G77</f>
        <v>100</v>
      </c>
      <c r="H73" s="19"/>
      <c r="I73" s="19"/>
      <c r="J73" s="19"/>
      <c r="K73" s="19"/>
      <c r="L73" s="19"/>
      <c r="M73" s="16" t="s">
        <v>111</v>
      </c>
    </row>
    <row r="74" spans="1:13" ht="15.75" x14ac:dyDescent="0.3">
      <c r="A74" s="16"/>
      <c r="B74" s="16"/>
      <c r="C74" s="16"/>
      <c r="D74" s="16" t="s">
        <v>161</v>
      </c>
      <c r="E74" s="16"/>
      <c r="F74" s="19">
        <v>83</v>
      </c>
      <c r="G74" s="19">
        <v>5.65</v>
      </c>
      <c r="H74" s="19"/>
      <c r="I74" s="19"/>
      <c r="J74" s="19"/>
      <c r="K74" s="19"/>
      <c r="L74" s="19"/>
      <c r="M74" s="16"/>
    </row>
    <row r="75" spans="1:13" ht="15.75" x14ac:dyDescent="0.3">
      <c r="A75" s="16"/>
      <c r="B75" s="16"/>
      <c r="C75" s="16"/>
      <c r="D75" s="16" t="s">
        <v>162</v>
      </c>
      <c r="E75" s="16"/>
      <c r="F75" s="19">
        <v>144</v>
      </c>
      <c r="G75" s="19">
        <v>9.8000000000000007</v>
      </c>
      <c r="H75" s="19"/>
      <c r="I75" s="19"/>
      <c r="J75" s="19"/>
      <c r="K75" s="19"/>
      <c r="L75" s="19"/>
      <c r="M75" s="16"/>
    </row>
    <row r="76" spans="1:13" ht="15.75" x14ac:dyDescent="0.3">
      <c r="A76" s="16"/>
      <c r="B76" s="16"/>
      <c r="C76" s="16"/>
      <c r="D76" s="16" t="s">
        <v>163</v>
      </c>
      <c r="E76" s="16"/>
      <c r="F76" s="19">
        <v>868</v>
      </c>
      <c r="G76" s="19">
        <v>59.04</v>
      </c>
      <c r="H76" s="19"/>
      <c r="I76" s="19"/>
      <c r="J76" s="19"/>
      <c r="K76" s="19"/>
      <c r="L76" s="19"/>
      <c r="M76" s="16"/>
    </row>
    <row r="77" spans="1:13" ht="15.75" x14ac:dyDescent="0.3">
      <c r="A77" s="16"/>
      <c r="B77" s="16"/>
      <c r="C77" s="16"/>
      <c r="D77" s="16" t="s">
        <v>167</v>
      </c>
      <c r="E77" s="16"/>
      <c r="F77" s="19">
        <v>375</v>
      </c>
      <c r="G77" s="19">
        <v>25.51</v>
      </c>
      <c r="H77" s="19"/>
      <c r="I77" s="19"/>
      <c r="J77" s="19"/>
      <c r="K77" s="19"/>
      <c r="L77" s="19"/>
      <c r="M77" s="16"/>
    </row>
    <row r="78" spans="1:13" ht="15.75" x14ac:dyDescent="0.3">
      <c r="A78" s="16"/>
      <c r="B78" s="16"/>
      <c r="C78" s="16"/>
      <c r="D78" s="16"/>
      <c r="E78" s="16"/>
      <c r="F78" s="19"/>
      <c r="G78" s="19"/>
      <c r="H78" s="19"/>
      <c r="I78" s="19"/>
      <c r="J78" s="19"/>
      <c r="K78" s="19"/>
      <c r="L78" s="19"/>
      <c r="M78" s="16"/>
    </row>
    <row r="79" spans="1:13" ht="15.75" x14ac:dyDescent="0.3">
      <c r="A79" s="16">
        <v>23</v>
      </c>
      <c r="B79" s="16" t="s">
        <v>41</v>
      </c>
      <c r="C79" s="16" t="s">
        <v>20</v>
      </c>
      <c r="D79" s="16" t="s">
        <v>173</v>
      </c>
      <c r="E79" s="16" t="s">
        <v>174</v>
      </c>
      <c r="F79" s="22">
        <f>F80+F81+F82+F84+F83</f>
        <v>1470</v>
      </c>
      <c r="G79" s="22">
        <f>G80+G81+G82+G84+G83</f>
        <v>99.999999999999986</v>
      </c>
      <c r="H79" s="19"/>
      <c r="I79" s="19"/>
      <c r="J79" s="19"/>
      <c r="K79" s="19"/>
      <c r="L79" s="19"/>
      <c r="M79" s="16" t="s">
        <v>111</v>
      </c>
    </row>
    <row r="80" spans="1:13" ht="15.75" x14ac:dyDescent="0.3">
      <c r="A80" s="16"/>
      <c r="B80" s="16"/>
      <c r="C80" s="16"/>
      <c r="D80" s="16" t="s">
        <v>161</v>
      </c>
      <c r="E80" s="16"/>
      <c r="F80" s="19">
        <v>543</v>
      </c>
      <c r="G80" s="19">
        <v>36.94</v>
      </c>
      <c r="H80" s="19"/>
      <c r="I80" s="19"/>
      <c r="J80" s="19"/>
      <c r="K80" s="19"/>
      <c r="L80" s="19"/>
      <c r="M80" s="16"/>
    </row>
    <row r="81" spans="1:13" ht="15.75" x14ac:dyDescent="0.3">
      <c r="A81" s="16"/>
      <c r="B81" s="16"/>
      <c r="C81" s="16"/>
      <c r="D81" s="16" t="s">
        <v>162</v>
      </c>
      <c r="E81" s="16"/>
      <c r="F81" s="19">
        <v>534</v>
      </c>
      <c r="G81" s="19">
        <v>36.33</v>
      </c>
      <c r="H81" s="19"/>
      <c r="I81" s="19"/>
      <c r="J81" s="19"/>
      <c r="K81" s="19"/>
      <c r="L81" s="19"/>
      <c r="M81" s="16"/>
    </row>
    <row r="82" spans="1:13" ht="15.75" x14ac:dyDescent="0.3">
      <c r="A82" s="16"/>
      <c r="B82" s="16"/>
      <c r="C82" s="16"/>
      <c r="D82" s="16" t="s">
        <v>163</v>
      </c>
      <c r="E82" s="16"/>
      <c r="F82" s="19">
        <v>218</v>
      </c>
      <c r="G82" s="19">
        <v>14.83</v>
      </c>
      <c r="H82" s="19"/>
      <c r="I82" s="19"/>
      <c r="J82" s="19"/>
      <c r="K82" s="19"/>
      <c r="L82" s="19"/>
      <c r="M82" s="16"/>
    </row>
    <row r="83" spans="1:13" ht="15.75" x14ac:dyDescent="0.3">
      <c r="A83" s="16"/>
      <c r="B83" s="16"/>
      <c r="C83" s="16"/>
      <c r="D83" s="16" t="s">
        <v>164</v>
      </c>
      <c r="E83" s="16"/>
      <c r="F83" s="19">
        <v>106</v>
      </c>
      <c r="G83" s="19">
        <v>7.21</v>
      </c>
      <c r="H83" s="19"/>
      <c r="I83" s="19"/>
      <c r="J83" s="19"/>
      <c r="K83" s="19"/>
      <c r="L83" s="19"/>
      <c r="M83" s="16"/>
    </row>
    <row r="84" spans="1:13" ht="15.75" x14ac:dyDescent="0.3">
      <c r="A84" s="16"/>
      <c r="B84" s="16"/>
      <c r="C84" s="16"/>
      <c r="D84" s="16" t="s">
        <v>165</v>
      </c>
      <c r="E84" s="16"/>
      <c r="F84" s="19">
        <v>69</v>
      </c>
      <c r="G84" s="19">
        <v>4.6900000000000004</v>
      </c>
      <c r="H84" s="19"/>
      <c r="I84" s="19"/>
      <c r="J84" s="19"/>
      <c r="K84" s="19"/>
      <c r="L84" s="19"/>
      <c r="M84" s="16"/>
    </row>
    <row r="85" spans="1:13" ht="15.75" x14ac:dyDescent="0.3">
      <c r="A85" s="16"/>
      <c r="B85" s="16"/>
      <c r="C85" s="16"/>
      <c r="D85" s="16"/>
      <c r="E85" s="16"/>
      <c r="F85" s="19"/>
      <c r="G85" s="19"/>
      <c r="H85" s="19"/>
      <c r="I85" s="19"/>
      <c r="J85" s="19"/>
      <c r="K85" s="19"/>
      <c r="L85" s="19"/>
      <c r="M85" s="16"/>
    </row>
    <row r="86" spans="1:13" ht="15.75" x14ac:dyDescent="0.3">
      <c r="A86" s="16">
        <v>24</v>
      </c>
      <c r="B86" s="16" t="s">
        <v>41</v>
      </c>
      <c r="C86" s="16" t="s">
        <v>39</v>
      </c>
      <c r="D86" s="16" t="s">
        <v>95</v>
      </c>
      <c r="E86" s="16" t="s">
        <v>96</v>
      </c>
      <c r="F86" s="22">
        <f>F87+F88+F89+F90+F91+F92+F93+F94+F95</f>
        <v>1470</v>
      </c>
      <c r="G86" s="22">
        <f>G87+G88+G89+G90+G91+G92+G94+G93+G95</f>
        <v>100</v>
      </c>
      <c r="H86" s="19"/>
      <c r="I86" s="19"/>
      <c r="J86" s="19"/>
      <c r="K86" s="19"/>
      <c r="L86" s="19"/>
      <c r="M86" s="16"/>
    </row>
    <row r="87" spans="1:13" ht="15.75" x14ac:dyDescent="0.3">
      <c r="A87" s="16"/>
      <c r="B87" s="16"/>
      <c r="C87" s="16"/>
      <c r="D87" s="16" t="s">
        <v>96</v>
      </c>
      <c r="E87" s="16"/>
      <c r="F87" s="19">
        <v>326</v>
      </c>
      <c r="G87" s="19">
        <v>22.18</v>
      </c>
      <c r="H87" s="19"/>
      <c r="I87" s="19"/>
      <c r="J87" s="19"/>
      <c r="K87" s="19"/>
      <c r="L87" s="19"/>
      <c r="M87" s="16"/>
    </row>
    <row r="88" spans="1:13" ht="15.75" x14ac:dyDescent="0.3">
      <c r="A88" s="16"/>
      <c r="B88" s="16"/>
      <c r="C88" s="16"/>
      <c r="D88" s="16" t="s">
        <v>97</v>
      </c>
      <c r="E88" s="16"/>
      <c r="F88" s="19">
        <v>292</v>
      </c>
      <c r="G88" s="19">
        <v>19.86</v>
      </c>
      <c r="H88" s="19"/>
      <c r="I88" s="19"/>
      <c r="J88" s="19"/>
      <c r="K88" s="19"/>
      <c r="L88" s="19"/>
      <c r="M88" s="16"/>
    </row>
    <row r="89" spans="1:13" ht="15.75" x14ac:dyDescent="0.3">
      <c r="A89" s="16"/>
      <c r="B89" s="16"/>
      <c r="C89" s="16"/>
      <c r="D89" s="16" t="s">
        <v>98</v>
      </c>
      <c r="E89" s="16"/>
      <c r="F89" s="19">
        <v>259</v>
      </c>
      <c r="G89" s="19">
        <v>17.62</v>
      </c>
      <c r="H89" s="19"/>
      <c r="I89" s="19"/>
      <c r="J89" s="19"/>
      <c r="K89" s="19"/>
      <c r="L89" s="19"/>
      <c r="M89" s="16"/>
    </row>
    <row r="90" spans="1:13" ht="15.75" x14ac:dyDescent="0.3">
      <c r="A90" s="16"/>
      <c r="B90" s="16"/>
      <c r="C90" s="16"/>
      <c r="D90" s="16" t="s">
        <v>99</v>
      </c>
      <c r="E90" s="16"/>
      <c r="F90" s="19">
        <v>145</v>
      </c>
      <c r="G90" s="19">
        <v>9.86</v>
      </c>
      <c r="H90" s="19"/>
      <c r="I90" s="19"/>
      <c r="J90" s="19"/>
      <c r="K90" s="19"/>
      <c r="L90" s="19"/>
      <c r="M90" s="16"/>
    </row>
    <row r="91" spans="1:13" ht="15.75" x14ac:dyDescent="0.3">
      <c r="A91" s="16"/>
      <c r="B91" s="16"/>
      <c r="C91" s="16"/>
      <c r="D91" s="16" t="s">
        <v>100</v>
      </c>
      <c r="E91" s="16"/>
      <c r="F91" s="19">
        <v>131</v>
      </c>
      <c r="G91" s="19">
        <v>8.91</v>
      </c>
      <c r="H91" s="19"/>
      <c r="I91" s="19"/>
      <c r="J91" s="19"/>
      <c r="K91" s="19"/>
      <c r="L91" s="19"/>
      <c r="M91" s="16" t="s">
        <v>111</v>
      </c>
    </row>
    <row r="92" spans="1:13" ht="15.75" x14ac:dyDescent="0.3">
      <c r="A92" s="16"/>
      <c r="B92" s="16"/>
      <c r="C92" s="16"/>
      <c r="D92" s="16" t="s">
        <v>101</v>
      </c>
      <c r="E92" s="16"/>
      <c r="F92" s="19">
        <v>102</v>
      </c>
      <c r="G92" s="19">
        <v>6.94</v>
      </c>
      <c r="H92" s="19"/>
      <c r="I92" s="19"/>
      <c r="J92" s="19"/>
      <c r="K92" s="19"/>
      <c r="L92" s="19"/>
      <c r="M92" s="16"/>
    </row>
    <row r="93" spans="1:13" ht="15.75" x14ac:dyDescent="0.3">
      <c r="A93" s="16"/>
      <c r="B93" s="16"/>
      <c r="C93" s="16"/>
      <c r="D93" s="16" t="s">
        <v>102</v>
      </c>
      <c r="E93" s="16"/>
      <c r="F93" s="19">
        <v>83</v>
      </c>
      <c r="G93" s="19">
        <v>5.65</v>
      </c>
      <c r="H93" s="19"/>
      <c r="I93" s="19"/>
      <c r="J93" s="19"/>
      <c r="K93" s="19"/>
      <c r="L93" s="19"/>
      <c r="M93" s="16"/>
    </row>
    <row r="94" spans="1:13" ht="15.75" x14ac:dyDescent="0.3">
      <c r="A94" s="16"/>
      <c r="B94" s="16"/>
      <c r="C94" s="16"/>
      <c r="D94" s="16" t="s">
        <v>103</v>
      </c>
      <c r="E94" s="16"/>
      <c r="F94" s="19">
        <v>80</v>
      </c>
      <c r="G94" s="19">
        <v>5.44</v>
      </c>
      <c r="H94" s="19"/>
      <c r="I94" s="19"/>
      <c r="J94" s="19"/>
      <c r="K94" s="19"/>
      <c r="L94" s="19"/>
      <c r="M94" s="16"/>
    </row>
    <row r="95" spans="1:13" ht="15.75" x14ac:dyDescent="0.3">
      <c r="A95" s="16"/>
      <c r="B95" s="16"/>
      <c r="C95" s="16"/>
      <c r="D95" s="16" t="s">
        <v>85</v>
      </c>
      <c r="E95" s="16"/>
      <c r="F95" s="19">
        <v>52</v>
      </c>
      <c r="G95" s="19">
        <v>3.54</v>
      </c>
      <c r="H95" s="19"/>
      <c r="I95" s="19"/>
      <c r="J95" s="19"/>
      <c r="K95" s="19"/>
      <c r="L95" s="19"/>
      <c r="M95" s="16"/>
    </row>
    <row r="96" spans="1:13" ht="15.75" x14ac:dyDescent="0.3">
      <c r="A96" s="16"/>
      <c r="B96" s="16"/>
      <c r="C96" s="16"/>
      <c r="D96" s="16"/>
      <c r="E96" s="16"/>
      <c r="F96" s="19"/>
      <c r="G96" s="19"/>
      <c r="H96" s="19"/>
      <c r="I96" s="19"/>
      <c r="J96" s="19"/>
      <c r="K96" s="19"/>
      <c r="L96" s="19"/>
      <c r="M96" s="16"/>
    </row>
    <row r="97" spans="1:13" ht="15.75" x14ac:dyDescent="0.3">
      <c r="A97" s="16">
        <v>25</v>
      </c>
      <c r="B97" s="16" t="s">
        <v>41</v>
      </c>
      <c r="C97" s="16" t="s">
        <v>21</v>
      </c>
      <c r="D97" s="16" t="s">
        <v>178</v>
      </c>
      <c r="E97" s="16" t="s">
        <v>177</v>
      </c>
      <c r="F97" s="22">
        <f>F98+F99+F100+F101</f>
        <v>1470</v>
      </c>
      <c r="G97" s="22">
        <f>G98+G99+G100+G101</f>
        <v>100</v>
      </c>
      <c r="H97" s="19"/>
      <c r="I97" s="19"/>
      <c r="J97" s="19"/>
      <c r="K97" s="19"/>
      <c r="L97" s="19"/>
      <c r="M97" s="16" t="s">
        <v>111</v>
      </c>
    </row>
    <row r="98" spans="1:13" ht="15.75" x14ac:dyDescent="0.3">
      <c r="A98" s="16"/>
      <c r="B98" s="16"/>
      <c r="C98" s="16"/>
      <c r="D98" s="16" t="s">
        <v>161</v>
      </c>
      <c r="E98" s="16"/>
      <c r="F98" s="19">
        <v>289</v>
      </c>
      <c r="G98" s="19">
        <v>19.66</v>
      </c>
      <c r="H98" s="19"/>
      <c r="I98" s="19"/>
      <c r="J98" s="19"/>
      <c r="K98" s="19"/>
      <c r="L98" s="19"/>
      <c r="M98" s="16"/>
    </row>
    <row r="99" spans="1:13" ht="15.75" x14ac:dyDescent="0.3">
      <c r="A99" s="16"/>
      <c r="B99" s="16"/>
      <c r="C99" s="16"/>
      <c r="D99" s="16" t="s">
        <v>162</v>
      </c>
      <c r="E99" s="16"/>
      <c r="F99" s="19">
        <v>280</v>
      </c>
      <c r="G99" s="19">
        <v>19.05</v>
      </c>
      <c r="H99" s="16"/>
      <c r="I99" s="16"/>
      <c r="J99" s="16"/>
      <c r="K99" s="16"/>
      <c r="L99" s="16"/>
      <c r="M99" s="16"/>
    </row>
    <row r="100" spans="1:13" ht="15.75" x14ac:dyDescent="0.3">
      <c r="A100" s="16"/>
      <c r="B100" s="16"/>
      <c r="C100" s="16"/>
      <c r="D100" s="16" t="s">
        <v>163</v>
      </c>
      <c r="E100" s="16"/>
      <c r="F100" s="19">
        <v>442</v>
      </c>
      <c r="G100" s="19">
        <v>30.07</v>
      </c>
      <c r="H100" s="16"/>
      <c r="I100" s="16"/>
      <c r="J100" s="16"/>
      <c r="K100" s="16"/>
      <c r="L100" s="16"/>
      <c r="M100" s="16"/>
    </row>
    <row r="101" spans="1:13" ht="15.75" x14ac:dyDescent="0.3">
      <c r="A101" s="16"/>
      <c r="B101" s="16"/>
      <c r="C101" s="16"/>
      <c r="D101" s="16" t="s">
        <v>167</v>
      </c>
      <c r="E101" s="16"/>
      <c r="F101" s="19">
        <v>459</v>
      </c>
      <c r="G101" s="19">
        <v>31.22</v>
      </c>
      <c r="H101" s="16"/>
      <c r="I101" s="16"/>
      <c r="J101" s="16"/>
      <c r="K101" s="16"/>
      <c r="L101" s="16"/>
      <c r="M101" s="16"/>
    </row>
    <row r="102" spans="1:13" ht="15.75" x14ac:dyDescent="0.3">
      <c r="A102" s="16"/>
      <c r="B102" s="16"/>
      <c r="C102" s="16"/>
      <c r="D102" s="16"/>
      <c r="E102" s="16"/>
      <c r="F102" s="19"/>
      <c r="G102" s="19"/>
      <c r="H102" s="16"/>
      <c r="I102" s="16"/>
      <c r="J102" s="16"/>
      <c r="K102" s="16"/>
      <c r="L102" s="16"/>
      <c r="M102" s="16"/>
    </row>
    <row r="103" spans="1:13" ht="15.75" x14ac:dyDescent="0.3">
      <c r="A103" s="16">
        <v>26</v>
      </c>
      <c r="B103" s="16" t="s">
        <v>41</v>
      </c>
      <c r="C103" s="16" t="s">
        <v>42</v>
      </c>
      <c r="D103" s="16" t="s">
        <v>104</v>
      </c>
      <c r="E103" s="16" t="s">
        <v>105</v>
      </c>
      <c r="F103" s="22">
        <f>F104+F105+F106</f>
        <v>1470</v>
      </c>
      <c r="G103" s="22">
        <f>G104+G105+G106</f>
        <v>100</v>
      </c>
      <c r="H103" s="16"/>
      <c r="I103" s="16"/>
      <c r="J103" s="16"/>
      <c r="K103" s="16"/>
      <c r="L103" s="16"/>
      <c r="M103" s="16" t="s">
        <v>111</v>
      </c>
    </row>
    <row r="104" spans="1:13" ht="15.75" x14ac:dyDescent="0.3">
      <c r="A104" s="16"/>
      <c r="B104" s="16"/>
      <c r="C104" s="16"/>
      <c r="D104" s="16" t="s">
        <v>105</v>
      </c>
      <c r="E104" s="16"/>
      <c r="F104" s="19">
        <v>673</v>
      </c>
      <c r="G104" s="19">
        <v>45.78</v>
      </c>
      <c r="H104" s="16"/>
      <c r="I104" s="16"/>
      <c r="J104" s="16"/>
      <c r="K104" s="16"/>
      <c r="L104" s="16"/>
      <c r="M104" s="16"/>
    </row>
    <row r="105" spans="1:13" ht="15.75" x14ac:dyDescent="0.3">
      <c r="A105" s="16"/>
      <c r="B105" s="16"/>
      <c r="C105" s="16"/>
      <c r="D105" s="16" t="s">
        <v>106</v>
      </c>
      <c r="E105" s="16"/>
      <c r="F105" s="19">
        <v>470</v>
      </c>
      <c r="G105" s="19">
        <v>31.97</v>
      </c>
      <c r="H105" s="16"/>
      <c r="I105" s="16"/>
      <c r="J105" s="16"/>
      <c r="K105" s="16"/>
      <c r="L105" s="16"/>
      <c r="M105" s="16"/>
    </row>
    <row r="106" spans="1:13" ht="15.75" x14ac:dyDescent="0.3">
      <c r="A106" s="16"/>
      <c r="B106" s="16"/>
      <c r="C106" s="16"/>
      <c r="D106" s="16" t="s">
        <v>107</v>
      </c>
      <c r="E106" s="16"/>
      <c r="F106" s="19">
        <v>327</v>
      </c>
      <c r="G106" s="19">
        <v>22.25</v>
      </c>
      <c r="H106" s="16"/>
      <c r="I106" s="16"/>
      <c r="J106" s="16"/>
      <c r="K106" s="16"/>
      <c r="L106" s="16"/>
      <c r="M106" s="16"/>
    </row>
    <row r="107" spans="1:13" ht="15.75" x14ac:dyDescent="0.3">
      <c r="A107" s="16"/>
      <c r="B107" s="16"/>
      <c r="C107" s="16"/>
      <c r="D107" s="16"/>
      <c r="E107" s="16"/>
      <c r="F107" s="19"/>
      <c r="G107" s="19"/>
      <c r="H107" s="16"/>
      <c r="I107" s="16"/>
      <c r="J107" s="16"/>
      <c r="K107" s="16"/>
      <c r="L107" s="16"/>
      <c r="M107" s="16"/>
    </row>
    <row r="108" spans="1:13" ht="15.75" x14ac:dyDescent="0.3">
      <c r="A108" s="16">
        <v>27</v>
      </c>
      <c r="B108" s="16" t="s">
        <v>41</v>
      </c>
      <c r="C108" s="16" t="s">
        <v>40</v>
      </c>
      <c r="D108" s="16" t="s">
        <v>108</v>
      </c>
      <c r="E108" s="16" t="s">
        <v>186</v>
      </c>
      <c r="F108" s="22">
        <f>F109+F110</f>
        <v>1470</v>
      </c>
      <c r="G108" s="22">
        <v>100</v>
      </c>
      <c r="H108" s="16"/>
      <c r="I108" s="16"/>
      <c r="J108" s="16"/>
      <c r="K108" s="16"/>
      <c r="L108" s="16"/>
      <c r="M108" s="16" t="s">
        <v>111</v>
      </c>
    </row>
    <row r="109" spans="1:13" ht="15.75" x14ac:dyDescent="0.3">
      <c r="A109" s="16"/>
      <c r="B109" s="16"/>
      <c r="C109" s="16"/>
      <c r="D109" s="16" t="s">
        <v>110</v>
      </c>
      <c r="E109" s="16"/>
      <c r="F109" s="19">
        <v>1054</v>
      </c>
      <c r="G109" s="19">
        <v>71.7</v>
      </c>
      <c r="H109" s="16"/>
      <c r="I109" s="16"/>
      <c r="J109" s="16"/>
      <c r="K109" s="16"/>
      <c r="L109" s="16"/>
      <c r="M109" s="16"/>
    </row>
    <row r="110" spans="1:13" ht="15.75" x14ac:dyDescent="0.3">
      <c r="A110" s="16"/>
      <c r="B110" s="16"/>
      <c r="C110" s="16"/>
      <c r="D110" s="16" t="s">
        <v>109</v>
      </c>
      <c r="E110" s="16"/>
      <c r="F110" s="19">
        <v>416</v>
      </c>
      <c r="G110" s="19">
        <v>28.3</v>
      </c>
      <c r="H110" s="16"/>
      <c r="I110" s="16"/>
      <c r="J110" s="16"/>
      <c r="K110" s="16"/>
      <c r="L110" s="16"/>
      <c r="M110" s="16"/>
    </row>
    <row r="111" spans="1:13" ht="15.75" x14ac:dyDescent="0.3">
      <c r="A111" s="16"/>
      <c r="B111" s="16"/>
      <c r="C111" s="16"/>
      <c r="D111" s="16"/>
      <c r="E111" s="16"/>
      <c r="F111" s="19"/>
      <c r="G111" s="19"/>
      <c r="H111" s="16"/>
      <c r="I111" s="16"/>
      <c r="J111" s="16"/>
      <c r="K111" s="16"/>
      <c r="L111" s="16"/>
      <c r="M111" s="16"/>
    </row>
    <row r="112" spans="1:13" ht="15.75" x14ac:dyDescent="0.3">
      <c r="A112" s="16">
        <v>28</v>
      </c>
      <c r="B112" s="16" t="s">
        <v>41</v>
      </c>
      <c r="C112" s="16" t="s">
        <v>26</v>
      </c>
      <c r="D112" s="16" t="s">
        <v>184</v>
      </c>
      <c r="E112" s="16" t="s">
        <v>185</v>
      </c>
      <c r="F112" s="22">
        <f>F113+F114</f>
        <v>1470</v>
      </c>
      <c r="G112" s="22">
        <f>G113+G114</f>
        <v>100</v>
      </c>
      <c r="H112" s="16"/>
      <c r="I112" s="16"/>
      <c r="J112" s="16"/>
      <c r="K112" s="16"/>
      <c r="L112" s="16"/>
      <c r="M112" s="16" t="s">
        <v>111</v>
      </c>
    </row>
    <row r="113" spans="1:13" ht="15.75" x14ac:dyDescent="0.3">
      <c r="A113" s="16"/>
      <c r="B113" s="16"/>
      <c r="C113" s="16"/>
      <c r="D113" s="16" t="s">
        <v>185</v>
      </c>
      <c r="E113" s="16"/>
      <c r="F113" s="19">
        <v>1244</v>
      </c>
      <c r="G113" s="19">
        <v>84.63</v>
      </c>
      <c r="H113" s="16"/>
      <c r="I113" s="16"/>
      <c r="J113" s="16"/>
      <c r="K113" s="16"/>
      <c r="L113" s="16"/>
      <c r="M113" s="16"/>
    </row>
    <row r="114" spans="1:13" ht="15.75" x14ac:dyDescent="0.3">
      <c r="A114" s="16"/>
      <c r="B114" s="16"/>
      <c r="C114" s="16"/>
      <c r="D114" s="16" t="s">
        <v>164</v>
      </c>
      <c r="E114" s="16"/>
      <c r="F114" s="19">
        <v>226</v>
      </c>
      <c r="G114" s="19">
        <v>15.37</v>
      </c>
      <c r="H114" s="16"/>
      <c r="I114" s="16"/>
      <c r="J114" s="16"/>
      <c r="K114" s="16"/>
      <c r="L114" s="16"/>
      <c r="M114" s="16"/>
    </row>
    <row r="115" spans="1:13" ht="15.75" x14ac:dyDescent="0.3">
      <c r="A115" s="16"/>
      <c r="B115" s="16"/>
      <c r="C115" s="16"/>
      <c r="D115" s="16"/>
      <c r="E115" s="16"/>
      <c r="F115" s="19"/>
      <c r="G115" s="19"/>
      <c r="H115" s="16"/>
      <c r="I115" s="16"/>
      <c r="J115" s="16"/>
      <c r="K115" s="16"/>
      <c r="L115" s="16"/>
      <c r="M115" s="16"/>
    </row>
    <row r="116" spans="1:13" ht="15.75" x14ac:dyDescent="0.3">
      <c r="A116" s="16">
        <v>29</v>
      </c>
      <c r="B116" s="16" t="s">
        <v>41</v>
      </c>
      <c r="C116" s="16" t="s">
        <v>187</v>
      </c>
      <c r="D116" s="16" t="s">
        <v>178</v>
      </c>
      <c r="E116" s="16" t="s">
        <v>171</v>
      </c>
      <c r="F116" s="22">
        <f>F117+F118+F119+F120</f>
        <v>1470</v>
      </c>
      <c r="G116" s="22">
        <f>G117+G118+G119+G120</f>
        <v>100</v>
      </c>
      <c r="H116" s="16"/>
      <c r="I116" s="16"/>
      <c r="J116" s="16"/>
      <c r="K116" s="16"/>
      <c r="L116" s="16"/>
      <c r="M116" s="16" t="s">
        <v>111</v>
      </c>
    </row>
    <row r="117" spans="1:13" ht="15.75" x14ac:dyDescent="0.3">
      <c r="A117" s="16"/>
      <c r="B117" s="16"/>
      <c r="C117" s="16"/>
      <c r="D117" s="16" t="s">
        <v>161</v>
      </c>
      <c r="E117" s="16"/>
      <c r="F117" s="19">
        <v>276</v>
      </c>
      <c r="G117" s="19">
        <v>18.78</v>
      </c>
      <c r="H117" s="16"/>
      <c r="I117" s="16"/>
      <c r="J117" s="16"/>
      <c r="K117" s="16"/>
      <c r="L117" s="16"/>
      <c r="M117" s="16"/>
    </row>
    <row r="118" spans="1:13" ht="15.75" x14ac:dyDescent="0.3">
      <c r="A118" s="16"/>
      <c r="B118" s="16"/>
      <c r="C118" s="16"/>
      <c r="D118" s="16" t="s">
        <v>162</v>
      </c>
      <c r="E118" s="16"/>
      <c r="F118" s="19">
        <v>303</v>
      </c>
      <c r="G118" s="19">
        <v>20.61</v>
      </c>
      <c r="H118" s="16"/>
      <c r="I118" s="16"/>
      <c r="J118" s="16"/>
      <c r="K118" s="16"/>
      <c r="L118" s="16"/>
      <c r="M118" s="16"/>
    </row>
    <row r="119" spans="1:13" ht="15.75" x14ac:dyDescent="0.3">
      <c r="A119" s="16"/>
      <c r="B119" s="16"/>
      <c r="C119" s="16"/>
      <c r="D119" s="16" t="s">
        <v>163</v>
      </c>
      <c r="E119" s="16"/>
      <c r="F119" s="19">
        <v>459</v>
      </c>
      <c r="G119" s="19">
        <v>31.22</v>
      </c>
      <c r="H119" s="16"/>
      <c r="I119" s="16"/>
      <c r="J119" s="16"/>
      <c r="K119" s="16"/>
      <c r="L119" s="16"/>
      <c r="M119" s="16"/>
    </row>
    <row r="120" spans="1:13" ht="15.75" x14ac:dyDescent="0.3">
      <c r="A120" s="16"/>
      <c r="B120" s="16"/>
      <c r="C120" s="16"/>
      <c r="D120" s="16" t="s">
        <v>167</v>
      </c>
      <c r="E120" s="16"/>
      <c r="F120" s="19">
        <v>432</v>
      </c>
      <c r="G120" s="19">
        <v>29.39</v>
      </c>
      <c r="H120" s="16"/>
      <c r="I120" s="16"/>
      <c r="J120" s="16"/>
      <c r="K120" s="16"/>
      <c r="L120" s="16"/>
      <c r="M120" s="16"/>
    </row>
    <row r="121" spans="1:13" ht="15.75" x14ac:dyDescent="0.3">
      <c r="A121" s="16"/>
      <c r="B121" s="16"/>
      <c r="C121" s="16"/>
      <c r="D121" s="16"/>
      <c r="E121" s="16"/>
      <c r="F121" s="19"/>
      <c r="G121" s="19"/>
      <c r="H121" s="16"/>
      <c r="I121" s="16"/>
      <c r="J121" s="16"/>
      <c r="K121" s="16"/>
      <c r="L121" s="16"/>
      <c r="M121" s="16"/>
    </row>
    <row r="122" spans="1:13" ht="15.75" x14ac:dyDescent="0.3">
      <c r="A122" s="16">
        <v>30</v>
      </c>
      <c r="B122" s="16" t="s">
        <v>41</v>
      </c>
      <c r="C122" s="16" t="s">
        <v>27</v>
      </c>
      <c r="D122" s="16" t="s">
        <v>191</v>
      </c>
      <c r="E122" s="16" t="s">
        <v>188</v>
      </c>
      <c r="F122" s="22">
        <f>F123+F124+F125+F126</f>
        <v>1470</v>
      </c>
      <c r="G122" s="22">
        <f>G123+G124+G125+G126</f>
        <v>100</v>
      </c>
      <c r="H122" s="16"/>
      <c r="I122" s="16"/>
      <c r="J122" s="16"/>
      <c r="K122" s="16"/>
      <c r="L122" s="16"/>
      <c r="M122" s="16" t="s">
        <v>111</v>
      </c>
    </row>
    <row r="123" spans="1:13" ht="15.75" x14ac:dyDescent="0.3">
      <c r="A123" s="16"/>
      <c r="B123" s="16"/>
      <c r="C123" s="16"/>
      <c r="D123" s="16" t="s">
        <v>188</v>
      </c>
      <c r="E123" s="16"/>
      <c r="F123" s="19">
        <v>631</v>
      </c>
      <c r="G123" s="19">
        <v>42.93</v>
      </c>
      <c r="H123" s="16"/>
      <c r="I123" s="16"/>
      <c r="J123" s="16"/>
      <c r="K123" s="16"/>
      <c r="L123" s="16"/>
      <c r="M123" s="16"/>
    </row>
    <row r="124" spans="1:13" ht="15.75" x14ac:dyDescent="0.3">
      <c r="A124" s="16"/>
      <c r="B124" s="16"/>
      <c r="C124" s="16"/>
      <c r="D124" s="16" t="s">
        <v>189</v>
      </c>
      <c r="E124" s="16"/>
      <c r="F124" s="19">
        <v>596</v>
      </c>
      <c r="G124" s="19">
        <v>40.54</v>
      </c>
      <c r="H124" s="16"/>
      <c r="I124" s="16"/>
      <c r="J124" s="16"/>
      <c r="K124" s="16"/>
      <c r="L124" s="16"/>
      <c r="M124" s="16"/>
    </row>
    <row r="125" spans="1:13" ht="15.75" x14ac:dyDescent="0.3">
      <c r="A125" s="16"/>
      <c r="B125" s="16"/>
      <c r="C125" s="16"/>
      <c r="D125" s="16" t="s">
        <v>162</v>
      </c>
      <c r="E125" s="16"/>
      <c r="F125" s="19">
        <v>158</v>
      </c>
      <c r="G125" s="19">
        <v>10.75</v>
      </c>
      <c r="H125" s="16"/>
      <c r="I125" s="16"/>
      <c r="J125" s="16"/>
      <c r="K125" s="16"/>
      <c r="L125" s="16"/>
      <c r="M125" s="16"/>
    </row>
    <row r="126" spans="1:13" ht="15.75" x14ac:dyDescent="0.3">
      <c r="A126" s="16"/>
      <c r="B126" s="16"/>
      <c r="C126" s="16"/>
      <c r="D126" s="16" t="s">
        <v>190</v>
      </c>
      <c r="E126" s="16"/>
      <c r="F126" s="19">
        <v>85</v>
      </c>
      <c r="G126" s="19">
        <v>5.78</v>
      </c>
      <c r="H126" s="16"/>
      <c r="I126" s="16"/>
      <c r="J126" s="16"/>
      <c r="K126" s="16"/>
      <c r="L126" s="16"/>
      <c r="M126" s="16"/>
    </row>
    <row r="127" spans="1:13" ht="15.75" x14ac:dyDescent="0.3">
      <c r="A127" s="16"/>
      <c r="B127" s="16"/>
      <c r="C127" s="16"/>
      <c r="D127" s="16"/>
      <c r="E127" s="16"/>
      <c r="F127" s="19"/>
      <c r="G127" s="19"/>
      <c r="H127" s="16"/>
      <c r="I127" s="16"/>
      <c r="J127" s="16"/>
      <c r="K127" s="16"/>
      <c r="L127" s="16"/>
      <c r="M127" s="16"/>
    </row>
    <row r="128" spans="1:13" ht="15.75" x14ac:dyDescent="0.3">
      <c r="A128" s="16"/>
      <c r="B128" s="16"/>
      <c r="C128" s="16"/>
      <c r="D128" s="16"/>
      <c r="E128" s="16"/>
      <c r="F128" s="19"/>
      <c r="G128" s="19"/>
      <c r="H128" s="16"/>
      <c r="I128" s="16"/>
      <c r="J128" s="16"/>
      <c r="K128" s="16"/>
      <c r="L128" s="16"/>
      <c r="M128" s="16"/>
    </row>
    <row r="129" spans="1:13" ht="15.75" x14ac:dyDescent="0.3">
      <c r="A129" s="16"/>
      <c r="B129" s="16"/>
      <c r="C129" s="16"/>
      <c r="D129" s="16"/>
      <c r="E129" s="16"/>
      <c r="F129" s="19"/>
      <c r="G129" s="19"/>
      <c r="H129" s="16"/>
      <c r="I129" s="16"/>
      <c r="J129" s="16"/>
      <c r="K129" s="16"/>
      <c r="L129" s="16"/>
      <c r="M129" s="16"/>
    </row>
    <row r="130" spans="1:13" ht="15.75" x14ac:dyDescent="0.3">
      <c r="A130" s="16">
        <v>31</v>
      </c>
      <c r="B130" s="16" t="s">
        <v>41</v>
      </c>
      <c r="C130" s="16" t="s">
        <v>30</v>
      </c>
      <c r="D130" s="16" t="s">
        <v>194</v>
      </c>
      <c r="E130" s="16" t="s">
        <v>185</v>
      </c>
      <c r="F130" s="22">
        <f>F131+F132+F133+F134</f>
        <v>1470</v>
      </c>
      <c r="G130" s="22">
        <f>G131+G132+G133+G134</f>
        <v>100</v>
      </c>
      <c r="H130" s="16"/>
      <c r="I130" s="16"/>
      <c r="J130" s="16"/>
      <c r="K130" s="16"/>
      <c r="L130" s="16"/>
      <c r="M130" s="16" t="s">
        <v>111</v>
      </c>
    </row>
    <row r="131" spans="1:13" ht="15.75" x14ac:dyDescent="0.3">
      <c r="A131" s="16"/>
      <c r="B131" s="16"/>
      <c r="C131" s="16"/>
      <c r="D131" s="16" t="s">
        <v>161</v>
      </c>
      <c r="E131" s="16"/>
      <c r="F131" s="19">
        <v>80</v>
      </c>
      <c r="G131" s="19">
        <v>5.44</v>
      </c>
      <c r="H131" s="16"/>
      <c r="I131" s="16"/>
      <c r="J131" s="16"/>
      <c r="K131" s="16"/>
      <c r="L131" s="16"/>
      <c r="M131" s="16"/>
    </row>
    <row r="132" spans="1:13" ht="15.75" x14ac:dyDescent="0.3">
      <c r="A132" s="16"/>
      <c r="B132" s="16"/>
      <c r="C132" s="16"/>
      <c r="D132" s="16" t="s">
        <v>162</v>
      </c>
      <c r="E132" s="16"/>
      <c r="F132" s="19">
        <v>344</v>
      </c>
      <c r="G132" s="19">
        <v>23.4</v>
      </c>
      <c r="H132" s="16"/>
      <c r="I132" s="16"/>
      <c r="J132" s="16"/>
      <c r="K132" s="16"/>
      <c r="L132" s="16"/>
      <c r="M132" s="16"/>
    </row>
    <row r="133" spans="1:13" ht="15.75" x14ac:dyDescent="0.3">
      <c r="A133" s="16"/>
      <c r="B133" s="16"/>
      <c r="C133" s="16"/>
      <c r="D133" s="16" t="s">
        <v>163</v>
      </c>
      <c r="E133" s="16"/>
      <c r="F133" s="19">
        <v>893</v>
      </c>
      <c r="G133" s="19">
        <v>60.75</v>
      </c>
      <c r="H133" s="16"/>
      <c r="I133" s="16"/>
      <c r="J133" s="16"/>
      <c r="K133" s="16"/>
      <c r="L133" s="16"/>
      <c r="M133" s="16"/>
    </row>
    <row r="134" spans="1:13" ht="15.75" x14ac:dyDescent="0.3">
      <c r="A134" s="16"/>
      <c r="B134" s="16"/>
      <c r="C134" s="16"/>
      <c r="D134" s="16" t="s">
        <v>167</v>
      </c>
      <c r="E134" s="16"/>
      <c r="F134" s="19">
        <v>153</v>
      </c>
      <c r="G134" s="19">
        <v>10.41</v>
      </c>
      <c r="H134" s="16"/>
      <c r="I134" s="16"/>
      <c r="J134" s="16"/>
      <c r="K134" s="16"/>
      <c r="L134" s="16"/>
      <c r="M134" s="16"/>
    </row>
    <row r="136" spans="1:13" ht="16.5" x14ac:dyDescent="0.35">
      <c r="C136" s="23" t="s">
        <v>217</v>
      </c>
    </row>
    <row r="137" spans="1:13" ht="16.5" x14ac:dyDescent="0.35">
      <c r="C137" s="23" t="s">
        <v>218</v>
      </c>
      <c r="D137" s="16" t="s">
        <v>219</v>
      </c>
    </row>
    <row r="138" spans="1:13" ht="16.5" x14ac:dyDescent="0.35">
      <c r="C138" s="23" t="s">
        <v>220</v>
      </c>
      <c r="D138" s="16" t="s">
        <v>221</v>
      </c>
    </row>
    <row r="139" spans="1:13" ht="16.5" x14ac:dyDescent="0.35">
      <c r="C139" s="23" t="s">
        <v>227</v>
      </c>
      <c r="D139" s="16" t="s">
        <v>228</v>
      </c>
    </row>
    <row r="140" spans="1:13" ht="16.5" x14ac:dyDescent="0.35">
      <c r="C140" s="23" t="s">
        <v>222</v>
      </c>
      <c r="D140" s="16" t="s">
        <v>223</v>
      </c>
    </row>
    <row r="141" spans="1:13" ht="16.5" x14ac:dyDescent="0.35">
      <c r="C141" s="23" t="s">
        <v>224</v>
      </c>
      <c r="D141" s="16" t="s">
        <v>225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"/>
  <sheetViews>
    <sheetView tabSelected="1" workbookViewId="0">
      <selection activeCell="F40" sqref="F40"/>
    </sheetView>
  </sheetViews>
  <sheetFormatPr defaultRowHeight="15" x14ac:dyDescent="0.25"/>
  <cols>
    <col min="2" max="2" width="23.7109375" bestFit="1" customWidth="1"/>
    <col min="3" max="3" width="15.140625" bestFit="1" customWidth="1"/>
    <col min="4" max="4" width="11" bestFit="1" customWidth="1"/>
    <col min="5" max="5" width="55" bestFit="1" customWidth="1"/>
    <col min="6" max="6" width="14.140625" bestFit="1" customWidth="1"/>
    <col min="7" max="7" width="16.42578125" bestFit="1" customWidth="1"/>
    <col min="8" max="8" width="19.5703125" bestFit="1" customWidth="1"/>
  </cols>
  <sheetData>
    <row r="1" spans="1:9" ht="62.25" thickBot="1" x14ac:dyDescent="0.95">
      <c r="A1" s="3" t="s">
        <v>113</v>
      </c>
      <c r="B1" s="3"/>
      <c r="C1" s="3"/>
    </row>
    <row r="2" spans="1:9" ht="15.75" thickBot="1" x14ac:dyDescent="0.3">
      <c r="A2" s="4" t="s">
        <v>120</v>
      </c>
      <c r="B2" s="5" t="s">
        <v>236</v>
      </c>
      <c r="C2" s="24" t="s">
        <v>229</v>
      </c>
      <c r="D2" t="s">
        <v>156</v>
      </c>
      <c r="E2" t="s">
        <v>12</v>
      </c>
      <c r="F2" t="s">
        <v>230</v>
      </c>
      <c r="G2" t="s">
        <v>116</v>
      </c>
      <c r="H2" t="s">
        <v>11</v>
      </c>
      <c r="I2" t="s">
        <v>240</v>
      </c>
    </row>
    <row r="3" spans="1:9" x14ac:dyDescent="0.25">
      <c r="A3" s="6">
        <v>1</v>
      </c>
      <c r="B3" s="7" t="s">
        <v>121</v>
      </c>
      <c r="C3" s="25" t="s">
        <v>139</v>
      </c>
      <c r="D3" s="34" t="s">
        <v>13</v>
      </c>
      <c r="E3" t="s">
        <v>157</v>
      </c>
      <c r="F3">
        <v>0.49</v>
      </c>
      <c r="G3" t="s">
        <v>234</v>
      </c>
      <c r="H3" t="s">
        <v>119</v>
      </c>
      <c r="I3">
        <v>0</v>
      </c>
    </row>
    <row r="4" spans="1:9" x14ac:dyDescent="0.25">
      <c r="A4" s="8">
        <v>2</v>
      </c>
      <c r="B4" s="9" t="s">
        <v>122</v>
      </c>
      <c r="C4" s="25" t="s">
        <v>139</v>
      </c>
      <c r="D4" s="34" t="s">
        <v>41</v>
      </c>
      <c r="E4" t="s">
        <v>235</v>
      </c>
      <c r="G4" t="s">
        <v>233</v>
      </c>
      <c r="H4" t="s">
        <v>226</v>
      </c>
      <c r="I4" s="35">
        <v>7.1400000000000002E-10</v>
      </c>
    </row>
    <row r="5" spans="1:9" hidden="1" x14ac:dyDescent="0.25">
      <c r="A5" s="8">
        <v>3</v>
      </c>
      <c r="B5" s="9" t="s">
        <v>123</v>
      </c>
      <c r="C5" s="25" t="s">
        <v>139</v>
      </c>
      <c r="D5" s="34" t="s">
        <v>41</v>
      </c>
      <c r="E5" t="s">
        <v>235</v>
      </c>
      <c r="G5" t="s">
        <v>233</v>
      </c>
      <c r="H5" t="s">
        <v>226</v>
      </c>
      <c r="I5">
        <v>0.33</v>
      </c>
    </row>
    <row r="6" spans="1:9" hidden="1" x14ac:dyDescent="0.25">
      <c r="A6" s="8">
        <v>4</v>
      </c>
      <c r="B6" s="9" t="s">
        <v>124</v>
      </c>
      <c r="C6" s="25" t="s">
        <v>139</v>
      </c>
      <c r="D6" s="34" t="s">
        <v>13</v>
      </c>
      <c r="E6" t="s">
        <v>158</v>
      </c>
      <c r="F6">
        <v>7.0000000000000007E-2</v>
      </c>
      <c r="G6" t="s">
        <v>233</v>
      </c>
      <c r="H6" t="s">
        <v>119</v>
      </c>
      <c r="I6">
        <v>0.76800000000000002</v>
      </c>
    </row>
    <row r="7" spans="1:9" x14ac:dyDescent="0.25">
      <c r="A7" s="8">
        <v>5</v>
      </c>
      <c r="B7" s="9" t="s">
        <v>125</v>
      </c>
      <c r="C7" s="25" t="s">
        <v>139</v>
      </c>
      <c r="D7" s="34" t="s">
        <v>41</v>
      </c>
      <c r="E7" t="s">
        <v>235</v>
      </c>
      <c r="H7" t="s">
        <v>226</v>
      </c>
      <c r="I7">
        <v>0.04</v>
      </c>
    </row>
    <row r="8" spans="1:9" hidden="1" x14ac:dyDescent="0.25">
      <c r="A8" s="8">
        <v>6</v>
      </c>
      <c r="B8" s="9" t="s">
        <v>126</v>
      </c>
      <c r="C8" s="25" t="s">
        <v>139</v>
      </c>
      <c r="D8" s="34" t="s">
        <v>13</v>
      </c>
      <c r="E8" t="s">
        <v>159</v>
      </c>
      <c r="F8">
        <v>-1.7000000000000001E-2</v>
      </c>
      <c r="G8" t="s">
        <v>233</v>
      </c>
      <c r="H8" t="s">
        <v>119</v>
      </c>
      <c r="I8">
        <v>0.57499999999999996</v>
      </c>
    </row>
    <row r="9" spans="1:9" x14ac:dyDescent="0.25">
      <c r="A9" s="8">
        <v>7</v>
      </c>
      <c r="B9" s="9" t="s">
        <v>127</v>
      </c>
      <c r="C9" s="25" t="s">
        <v>139</v>
      </c>
      <c r="D9" s="34" t="s">
        <v>41</v>
      </c>
      <c r="E9" t="s">
        <v>235</v>
      </c>
      <c r="G9" t="s">
        <v>231</v>
      </c>
      <c r="H9" t="s">
        <v>226</v>
      </c>
      <c r="I9">
        <v>3.0000000000000001E-3</v>
      </c>
    </row>
    <row r="10" spans="1:9" hidden="1" x14ac:dyDescent="0.25">
      <c r="A10" s="8">
        <v>8</v>
      </c>
      <c r="B10" s="9" t="s">
        <v>128</v>
      </c>
      <c r="C10" s="25" t="s">
        <v>139</v>
      </c>
      <c r="D10" s="34" t="s">
        <v>41</v>
      </c>
      <c r="E10" t="s">
        <v>235</v>
      </c>
      <c r="G10" t="s">
        <v>231</v>
      </c>
      <c r="H10" t="s">
        <v>226</v>
      </c>
    </row>
    <row r="11" spans="1:9" s="29" customFormat="1" hidden="1" x14ac:dyDescent="0.25">
      <c r="A11" s="26">
        <v>9</v>
      </c>
      <c r="B11" s="27" t="s">
        <v>129</v>
      </c>
      <c r="C11" s="28" t="s">
        <v>139</v>
      </c>
      <c r="D11" s="29" t="s">
        <v>175</v>
      </c>
    </row>
    <row r="12" spans="1:9" s="29" customFormat="1" hidden="1" x14ac:dyDescent="0.25">
      <c r="A12" s="26">
        <v>10</v>
      </c>
      <c r="B12" s="27" t="s">
        <v>130</v>
      </c>
      <c r="C12" s="28" t="s">
        <v>139</v>
      </c>
      <c r="D12" s="29" t="s">
        <v>175</v>
      </c>
    </row>
    <row r="13" spans="1:9" hidden="1" x14ac:dyDescent="0.25">
      <c r="A13" s="8">
        <v>11</v>
      </c>
      <c r="B13" s="9" t="s">
        <v>131</v>
      </c>
      <c r="C13" s="25" t="s">
        <v>139</v>
      </c>
      <c r="D13" s="34" t="s">
        <v>41</v>
      </c>
      <c r="E13" t="s">
        <v>235</v>
      </c>
      <c r="G13" t="s">
        <v>233</v>
      </c>
      <c r="H13" t="s">
        <v>226</v>
      </c>
      <c r="I13">
        <v>0.745</v>
      </c>
    </row>
    <row r="14" spans="1:9" hidden="1" x14ac:dyDescent="0.25">
      <c r="A14" s="8">
        <v>12</v>
      </c>
      <c r="B14" s="9" t="s">
        <v>132</v>
      </c>
      <c r="C14" s="25" t="s">
        <v>139</v>
      </c>
      <c r="D14" s="34" t="s">
        <v>41</v>
      </c>
      <c r="E14" t="s">
        <v>235</v>
      </c>
      <c r="G14" t="s">
        <v>233</v>
      </c>
      <c r="H14" t="s">
        <v>226</v>
      </c>
      <c r="I14">
        <v>0.222</v>
      </c>
    </row>
    <row r="15" spans="1:9" hidden="1" x14ac:dyDescent="0.25">
      <c r="A15" s="8">
        <v>13</v>
      </c>
      <c r="B15" s="9" t="s">
        <v>133</v>
      </c>
      <c r="C15" s="25" t="s">
        <v>139</v>
      </c>
      <c r="D15" s="34" t="s">
        <v>13</v>
      </c>
      <c r="E15" t="s">
        <v>176</v>
      </c>
      <c r="F15">
        <v>-1.7000000000000001E-2</v>
      </c>
      <c r="G15" t="s">
        <v>233</v>
      </c>
      <c r="H15" t="s">
        <v>119</v>
      </c>
      <c r="I15">
        <v>0.54500000000000004</v>
      </c>
    </row>
    <row r="16" spans="1:9" hidden="1" x14ac:dyDescent="0.25">
      <c r="A16" s="8">
        <v>14</v>
      </c>
      <c r="B16" s="9" t="s">
        <v>134</v>
      </c>
      <c r="C16" s="25" t="s">
        <v>139</v>
      </c>
      <c r="D16" s="34" t="s">
        <v>41</v>
      </c>
      <c r="E16" t="s">
        <v>235</v>
      </c>
      <c r="G16" t="s">
        <v>233</v>
      </c>
      <c r="H16" t="s">
        <v>226</v>
      </c>
      <c r="I16">
        <v>0.80300000000000005</v>
      </c>
    </row>
    <row r="17" spans="1:9" x14ac:dyDescent="0.25">
      <c r="A17" s="8">
        <v>15</v>
      </c>
      <c r="B17" s="9" t="s">
        <v>135</v>
      </c>
      <c r="C17" s="25" t="s">
        <v>139</v>
      </c>
      <c r="D17" s="34" t="s">
        <v>41</v>
      </c>
      <c r="E17" t="s">
        <v>237</v>
      </c>
      <c r="G17" t="s">
        <v>238</v>
      </c>
      <c r="H17" t="s">
        <v>226</v>
      </c>
      <c r="I17">
        <v>0</v>
      </c>
    </row>
    <row r="18" spans="1:9" x14ac:dyDescent="0.25">
      <c r="A18" s="8">
        <v>16</v>
      </c>
      <c r="B18" s="9" t="s">
        <v>136</v>
      </c>
      <c r="C18" s="25" t="s">
        <v>139</v>
      </c>
      <c r="D18" s="34" t="s">
        <v>41</v>
      </c>
      <c r="E18" t="s">
        <v>239</v>
      </c>
      <c r="G18" t="s">
        <v>232</v>
      </c>
      <c r="H18" t="s">
        <v>226</v>
      </c>
      <c r="I18">
        <v>0</v>
      </c>
    </row>
    <row r="19" spans="1:9" hidden="1" x14ac:dyDescent="0.25">
      <c r="A19" s="8">
        <v>17</v>
      </c>
      <c r="B19" s="9" t="s">
        <v>137</v>
      </c>
      <c r="C19" s="25" t="s">
        <v>139</v>
      </c>
      <c r="D19" s="34" t="s">
        <v>41</v>
      </c>
      <c r="E19" t="s">
        <v>235</v>
      </c>
      <c r="G19" t="s">
        <v>233</v>
      </c>
      <c r="H19" t="s">
        <v>226</v>
      </c>
      <c r="I19">
        <v>0.80300000000000005</v>
      </c>
    </row>
    <row r="20" spans="1:9" x14ac:dyDescent="0.25">
      <c r="A20" s="8">
        <v>18</v>
      </c>
      <c r="B20" s="9" t="s">
        <v>138</v>
      </c>
      <c r="C20" s="25" t="s">
        <v>139</v>
      </c>
      <c r="D20" s="34" t="s">
        <v>41</v>
      </c>
      <c r="E20" t="s">
        <v>235</v>
      </c>
      <c r="G20" t="s">
        <v>233</v>
      </c>
      <c r="H20" t="s">
        <v>226</v>
      </c>
      <c r="I20">
        <v>2E-3</v>
      </c>
    </row>
    <row r="21" spans="1:9" s="33" customFormat="1" hidden="1" x14ac:dyDescent="0.25">
      <c r="A21" s="30">
        <v>19</v>
      </c>
      <c r="B21" s="31" t="s">
        <v>139</v>
      </c>
      <c r="C21" s="32" t="s">
        <v>139</v>
      </c>
      <c r="D21" s="33" t="s">
        <v>13</v>
      </c>
      <c r="E21" s="33" t="s">
        <v>179</v>
      </c>
    </row>
    <row r="22" spans="1:9" hidden="1" x14ac:dyDescent="0.25">
      <c r="A22" s="8">
        <v>20</v>
      </c>
      <c r="B22" s="9" t="s">
        <v>140</v>
      </c>
      <c r="C22" s="25" t="s">
        <v>139</v>
      </c>
      <c r="D22" s="34" t="s">
        <v>13</v>
      </c>
      <c r="E22" t="s">
        <v>180</v>
      </c>
      <c r="F22">
        <v>3.4000000000000002E-2</v>
      </c>
      <c r="G22" t="s">
        <v>233</v>
      </c>
      <c r="H22" t="s">
        <v>119</v>
      </c>
      <c r="I22">
        <v>0.182</v>
      </c>
    </row>
    <row r="23" spans="1:9" x14ac:dyDescent="0.25">
      <c r="A23" s="8">
        <v>21</v>
      </c>
      <c r="B23" s="9" t="s">
        <v>141</v>
      </c>
      <c r="C23" s="25" t="s">
        <v>139</v>
      </c>
      <c r="D23" s="34" t="s">
        <v>13</v>
      </c>
      <c r="E23" t="s">
        <v>181</v>
      </c>
      <c r="F23">
        <v>0.15</v>
      </c>
      <c r="G23" t="s">
        <v>231</v>
      </c>
      <c r="H23" t="s">
        <v>119</v>
      </c>
      <c r="I23">
        <v>0</v>
      </c>
    </row>
    <row r="24" spans="1:9" s="29" customFormat="1" hidden="1" x14ac:dyDescent="0.25">
      <c r="A24" s="26">
        <v>22</v>
      </c>
      <c r="B24" s="27" t="s">
        <v>142</v>
      </c>
      <c r="C24" s="28" t="s">
        <v>139</v>
      </c>
      <c r="D24" s="29" t="s">
        <v>175</v>
      </c>
    </row>
    <row r="25" spans="1:9" hidden="1" x14ac:dyDescent="0.25">
      <c r="A25" s="8">
        <v>23</v>
      </c>
      <c r="B25" s="9" t="s">
        <v>143</v>
      </c>
      <c r="C25" s="25" t="s">
        <v>139</v>
      </c>
      <c r="D25" s="34" t="s">
        <v>41</v>
      </c>
      <c r="E25" t="s">
        <v>235</v>
      </c>
      <c r="G25" t="s">
        <v>233</v>
      </c>
      <c r="H25" t="s">
        <v>226</v>
      </c>
      <c r="I25">
        <v>0.81499999999999995</v>
      </c>
    </row>
    <row r="26" spans="1:9" hidden="1" x14ac:dyDescent="0.25">
      <c r="A26" s="8">
        <v>24</v>
      </c>
      <c r="B26" s="9" t="s">
        <v>144</v>
      </c>
      <c r="C26" s="25" t="s">
        <v>139</v>
      </c>
      <c r="D26" s="34" t="s">
        <v>13</v>
      </c>
      <c r="E26" t="s">
        <v>182</v>
      </c>
      <c r="F26">
        <v>-0.02</v>
      </c>
      <c r="G26" t="s">
        <v>233</v>
      </c>
      <c r="H26" t="s">
        <v>119</v>
      </c>
      <c r="I26">
        <v>0.29599999999999999</v>
      </c>
    </row>
    <row r="27" spans="1:9" hidden="1" x14ac:dyDescent="0.25">
      <c r="A27" s="8">
        <v>25</v>
      </c>
      <c r="B27" s="9" t="s">
        <v>145</v>
      </c>
      <c r="C27" s="25" t="s">
        <v>139</v>
      </c>
      <c r="D27" t="s">
        <v>41</v>
      </c>
      <c r="E27" t="s">
        <v>235</v>
      </c>
      <c r="G27" t="s">
        <v>233</v>
      </c>
      <c r="H27" t="s">
        <v>226</v>
      </c>
    </row>
    <row r="28" spans="1:9" hidden="1" x14ac:dyDescent="0.25">
      <c r="A28" s="8">
        <v>26</v>
      </c>
      <c r="B28" s="9" t="s">
        <v>146</v>
      </c>
      <c r="C28" s="25" t="s">
        <v>139</v>
      </c>
      <c r="D28" t="s">
        <v>41</v>
      </c>
      <c r="E28" t="s">
        <v>235</v>
      </c>
      <c r="G28" t="s">
        <v>233</v>
      </c>
      <c r="H28" t="s">
        <v>226</v>
      </c>
      <c r="I28">
        <v>0.65</v>
      </c>
    </row>
    <row r="29" spans="1:9" s="29" customFormat="1" hidden="1" x14ac:dyDescent="0.25">
      <c r="A29" s="26">
        <v>27</v>
      </c>
      <c r="B29" s="27" t="s">
        <v>147</v>
      </c>
      <c r="C29" s="28" t="s">
        <v>139</v>
      </c>
      <c r="D29" s="29" t="s">
        <v>175</v>
      </c>
      <c r="E29" s="29" t="s">
        <v>183</v>
      </c>
    </row>
    <row r="30" spans="1:9" x14ac:dyDescent="0.25">
      <c r="A30" s="8">
        <v>28</v>
      </c>
      <c r="B30" s="9" t="s">
        <v>148</v>
      </c>
      <c r="C30" s="25" t="s">
        <v>139</v>
      </c>
      <c r="D30" t="s">
        <v>41</v>
      </c>
      <c r="E30" t="s">
        <v>235</v>
      </c>
      <c r="G30" t="s">
        <v>233</v>
      </c>
      <c r="H30" t="s">
        <v>226</v>
      </c>
      <c r="I30">
        <v>5.0000000000000001E-3</v>
      </c>
    </row>
    <row r="31" spans="1:9" x14ac:dyDescent="0.25">
      <c r="A31" s="8">
        <v>29</v>
      </c>
      <c r="B31" s="9" t="s">
        <v>149</v>
      </c>
      <c r="C31" s="25" t="s">
        <v>139</v>
      </c>
      <c r="D31" s="34" t="s">
        <v>13</v>
      </c>
      <c r="E31" t="s">
        <v>192</v>
      </c>
      <c r="F31">
        <v>0.77</v>
      </c>
      <c r="G31" t="s">
        <v>232</v>
      </c>
      <c r="H31" t="s">
        <v>119</v>
      </c>
      <c r="I31">
        <v>0</v>
      </c>
    </row>
    <row r="32" spans="1:9" hidden="1" x14ac:dyDescent="0.25">
      <c r="A32" s="8">
        <v>30</v>
      </c>
      <c r="B32" s="9" t="s">
        <v>150</v>
      </c>
      <c r="C32" s="25" t="s">
        <v>139</v>
      </c>
      <c r="D32" s="34" t="s">
        <v>13</v>
      </c>
      <c r="E32" t="s">
        <v>193</v>
      </c>
      <c r="F32">
        <v>-2.1000000000000001E-2</v>
      </c>
      <c r="G32" t="s">
        <v>233</v>
      </c>
      <c r="H32" t="s">
        <v>119</v>
      </c>
      <c r="I32">
        <v>0.40500000000000003</v>
      </c>
    </row>
    <row r="33" spans="1:9" hidden="1" x14ac:dyDescent="0.25">
      <c r="A33" s="8">
        <v>31</v>
      </c>
      <c r="B33" s="9" t="s">
        <v>151</v>
      </c>
      <c r="C33" s="25" t="s">
        <v>139</v>
      </c>
      <c r="D33" t="s">
        <v>41</v>
      </c>
      <c r="E33" t="s">
        <v>235</v>
      </c>
      <c r="G33" t="s">
        <v>233</v>
      </c>
      <c r="H33" t="s">
        <v>226</v>
      </c>
      <c r="I33">
        <v>0.60699999999999998</v>
      </c>
    </row>
    <row r="34" spans="1:9" x14ac:dyDescent="0.25">
      <c r="A34" s="8">
        <v>32</v>
      </c>
      <c r="B34" s="9" t="s">
        <v>152</v>
      </c>
      <c r="C34" s="25" t="s">
        <v>139</v>
      </c>
      <c r="D34" s="34" t="s">
        <v>13</v>
      </c>
      <c r="E34" t="s">
        <v>198</v>
      </c>
      <c r="F34">
        <v>0.51</v>
      </c>
      <c r="G34" t="s">
        <v>234</v>
      </c>
      <c r="H34" t="s">
        <v>119</v>
      </c>
      <c r="I34">
        <v>0</v>
      </c>
    </row>
    <row r="35" spans="1:9" x14ac:dyDescent="0.25">
      <c r="A35" s="8">
        <v>33</v>
      </c>
      <c r="B35" s="9" t="s">
        <v>153</v>
      </c>
      <c r="C35" s="25" t="s">
        <v>139</v>
      </c>
      <c r="D35" s="34" t="s">
        <v>13</v>
      </c>
      <c r="E35" t="s">
        <v>197</v>
      </c>
      <c r="F35">
        <v>0.36</v>
      </c>
      <c r="G35" t="s">
        <v>231</v>
      </c>
      <c r="H35" t="s">
        <v>119</v>
      </c>
      <c r="I35">
        <v>0</v>
      </c>
    </row>
    <row r="36" spans="1:9" x14ac:dyDescent="0.25">
      <c r="A36" s="8">
        <v>34</v>
      </c>
      <c r="B36" s="9" t="s">
        <v>154</v>
      </c>
      <c r="C36" s="25" t="s">
        <v>139</v>
      </c>
      <c r="D36" s="34" t="s">
        <v>13</v>
      </c>
      <c r="E36" t="s">
        <v>196</v>
      </c>
      <c r="F36">
        <v>0</v>
      </c>
      <c r="G36" t="s">
        <v>233</v>
      </c>
      <c r="H36" t="s">
        <v>119</v>
      </c>
      <c r="I36">
        <v>0</v>
      </c>
    </row>
    <row r="37" spans="1:9" ht="15.75" thickBot="1" x14ac:dyDescent="0.3">
      <c r="A37" s="10">
        <v>35</v>
      </c>
      <c r="B37" s="11" t="s">
        <v>155</v>
      </c>
      <c r="C37" s="25" t="s">
        <v>139</v>
      </c>
      <c r="D37" s="34" t="s">
        <v>13</v>
      </c>
      <c r="E37" t="s">
        <v>195</v>
      </c>
      <c r="F37">
        <v>0.34</v>
      </c>
      <c r="G37" t="s">
        <v>231</v>
      </c>
      <c r="H37" t="s">
        <v>119</v>
      </c>
      <c r="I37">
        <v>0</v>
      </c>
    </row>
  </sheetData>
  <autoFilter ref="A2:I37">
    <filterColumn colId="8">
      <customFilters>
        <customFilter operator="lessThan" val="0.1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K16"/>
  <sheetViews>
    <sheetView workbookViewId="0">
      <selection activeCell="H13" sqref="H13"/>
    </sheetView>
  </sheetViews>
  <sheetFormatPr defaultRowHeight="15" x14ac:dyDescent="0.25"/>
  <cols>
    <col min="7" max="7" width="22.28515625" customWidth="1"/>
    <col min="8" max="8" width="37.42578125" customWidth="1"/>
  </cols>
  <sheetData>
    <row r="5" spans="7:11" x14ac:dyDescent="0.25">
      <c r="G5" s="14" t="s">
        <v>199</v>
      </c>
      <c r="H5" s="14" t="s">
        <v>200</v>
      </c>
      <c r="J5" s="12"/>
      <c r="K5" s="12"/>
    </row>
    <row r="6" spans="7:11" x14ac:dyDescent="0.25">
      <c r="G6" s="14" t="s">
        <v>210</v>
      </c>
      <c r="H6" s="15">
        <v>32507</v>
      </c>
    </row>
    <row r="7" spans="7:11" x14ac:dyDescent="0.25">
      <c r="G7" s="14" t="s">
        <v>132</v>
      </c>
      <c r="H7" s="14" t="s">
        <v>201</v>
      </c>
    </row>
    <row r="8" spans="7:11" x14ac:dyDescent="0.25">
      <c r="G8" s="14" t="s">
        <v>211</v>
      </c>
      <c r="H8" s="14" t="s">
        <v>202</v>
      </c>
    </row>
    <row r="9" spans="7:11" x14ac:dyDescent="0.25">
      <c r="G9" s="14" t="s">
        <v>212</v>
      </c>
      <c r="H9" s="14" t="s">
        <v>105</v>
      </c>
    </row>
    <row r="10" spans="7:11" x14ac:dyDescent="0.25">
      <c r="G10" s="14" t="s">
        <v>213</v>
      </c>
      <c r="H10" s="14" t="s">
        <v>203</v>
      </c>
    </row>
    <row r="11" spans="7:11" x14ac:dyDescent="0.25">
      <c r="G11" s="14" t="s">
        <v>204</v>
      </c>
      <c r="H11" s="14" t="s">
        <v>205</v>
      </c>
    </row>
    <row r="12" spans="7:11" ht="16.5" customHeight="1" x14ac:dyDescent="0.25">
      <c r="G12" s="14" t="s">
        <v>214</v>
      </c>
      <c r="H12" s="14" t="s">
        <v>206</v>
      </c>
    </row>
    <row r="13" spans="7:11" x14ac:dyDescent="0.25">
      <c r="G13" s="14" t="s">
        <v>207</v>
      </c>
      <c r="H13" s="14" t="s">
        <v>208</v>
      </c>
    </row>
    <row r="14" spans="7:11" x14ac:dyDescent="0.25">
      <c r="G14" s="14" t="s">
        <v>215</v>
      </c>
      <c r="H14" s="14">
        <v>7020349941</v>
      </c>
    </row>
    <row r="15" spans="7:11" x14ac:dyDescent="0.25">
      <c r="G15" s="14" t="s">
        <v>216</v>
      </c>
      <c r="H15" s="14" t="s">
        <v>209</v>
      </c>
    </row>
    <row r="16" spans="7:11" x14ac:dyDescent="0.25">
      <c r="G1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STUDY UNIVARIATE</vt:lpstr>
      <vt:lpstr>PROJECT STUDY BIVARIATE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Suchitra Pujari</dc:creator>
  <cp:lastModifiedBy>Suchitra Pujari</cp:lastModifiedBy>
  <cp:lastPrinted>2020-01-08T14:16:53Z</cp:lastPrinted>
  <dcterms:created xsi:type="dcterms:W3CDTF">2020-01-03T11:32:45Z</dcterms:created>
  <dcterms:modified xsi:type="dcterms:W3CDTF">2020-02-15T12:01:19Z</dcterms:modified>
</cp:coreProperties>
</file>