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A8C236EB-4A42-40BA-AC67-E97AC33A0855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LED required" sheetId="1" r:id="rId1"/>
    <sheet name="Shortage" sheetId="4" r:id="rId2"/>
    <sheet name="Location wise" sheetId="6" r:id="rId3"/>
    <sheet name="SURVEY-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E7" i="6"/>
  <c r="E8" i="6"/>
  <c r="E23" i="6"/>
  <c r="E24" i="6"/>
  <c r="E30" i="6"/>
  <c r="E31" i="6"/>
  <c r="E32" i="6"/>
  <c r="E33" i="6"/>
  <c r="E45" i="6"/>
  <c r="E34" i="6"/>
  <c r="E46" i="6"/>
  <c r="E47" i="6"/>
  <c r="E48" i="6"/>
  <c r="E49" i="6"/>
  <c r="E50" i="6"/>
  <c r="D6" i="4" l="1"/>
  <c r="E6" i="4"/>
  <c r="C6" i="4"/>
  <c r="J39" i="1"/>
  <c r="O39" i="1"/>
  <c r="C8" i="1"/>
  <c r="C21" i="1" l="1"/>
  <c r="C22" i="1"/>
  <c r="C23" i="1"/>
  <c r="C24" i="1"/>
  <c r="C15" i="1"/>
  <c r="C16" i="1"/>
  <c r="C17" i="1"/>
  <c r="C18" i="1"/>
  <c r="C19" i="1"/>
  <c r="C20" i="1"/>
  <c r="C14" i="1"/>
  <c r="C12" i="1"/>
  <c r="C10" i="1"/>
  <c r="C6" i="1"/>
  <c r="C4" i="1"/>
  <c r="C39" i="1" l="1"/>
</calcChain>
</file>

<file path=xl/sharedStrings.xml><?xml version="1.0" encoding="utf-8"?>
<sst xmlns="http://schemas.openxmlformats.org/spreadsheetml/2006/main" count="192" uniqueCount="99">
  <si>
    <t>CV C2</t>
  </si>
  <si>
    <t>CV 1.1</t>
  </si>
  <si>
    <t>CV 1.2</t>
  </si>
  <si>
    <t>CV 2.1</t>
  </si>
  <si>
    <t>CV 2.2</t>
  </si>
  <si>
    <t>CV 3.1</t>
  </si>
  <si>
    <t>CV 3.2</t>
  </si>
  <si>
    <t>CV 4.1</t>
  </si>
  <si>
    <t>CV 4.2</t>
  </si>
  <si>
    <t>CV 5.1</t>
  </si>
  <si>
    <t>CV 5.2</t>
  </si>
  <si>
    <t>CV C1</t>
  </si>
  <si>
    <t>CV C3</t>
  </si>
  <si>
    <t>CV C4</t>
  </si>
  <si>
    <t>CV C5</t>
  </si>
  <si>
    <t>CV C6</t>
  </si>
  <si>
    <t>CV C7</t>
  </si>
  <si>
    <t>CV C8</t>
  </si>
  <si>
    <t>CV C9</t>
  </si>
  <si>
    <t>CV C10</t>
  </si>
  <si>
    <t>CV C11</t>
  </si>
  <si>
    <t>TP-1</t>
  </si>
  <si>
    <t>TP-2</t>
  </si>
  <si>
    <t>TP-3</t>
  </si>
  <si>
    <t>TP-4</t>
  </si>
  <si>
    <t>TP-5</t>
  </si>
  <si>
    <t>TP-6</t>
  </si>
  <si>
    <t>TP-7</t>
  </si>
  <si>
    <t>200W Flood LED</t>
  </si>
  <si>
    <t>Drive House: CV 1.1 &amp; 1.2</t>
  </si>
  <si>
    <t>Drive House: CV 5.1 &amp; 5.2</t>
  </si>
  <si>
    <t>Drive House: CV C2</t>
  </si>
  <si>
    <t>Drive House: CV C6</t>
  </si>
  <si>
    <t>Drive House: CV C7</t>
  </si>
  <si>
    <t>Drive House: CV C8 &amp; C11</t>
  </si>
  <si>
    <t>Drive House: CV C10</t>
  </si>
  <si>
    <t>Gap</t>
  </si>
  <si>
    <t>Rcv pit ph-1</t>
  </si>
  <si>
    <t>Rcv pit ph-2</t>
  </si>
  <si>
    <t>EOT shade ph-1</t>
  </si>
  <si>
    <t>Crusher house ph-1</t>
  </si>
  <si>
    <t>EOT shade ph-2</t>
  </si>
  <si>
    <t>Crusher house ph-2</t>
  </si>
  <si>
    <t>SS-6</t>
  </si>
  <si>
    <t>SS-5</t>
  </si>
  <si>
    <t>SS-4</t>
  </si>
  <si>
    <t>SS-2</t>
  </si>
  <si>
    <t>Time office building</t>
  </si>
  <si>
    <t>SS-1</t>
  </si>
  <si>
    <t>Counter weights</t>
  </si>
  <si>
    <t>Bunker ph-1</t>
  </si>
  <si>
    <t>Bunker ph-2</t>
  </si>
  <si>
    <t>35W Well Glass LED</t>
  </si>
  <si>
    <t>120W street LED</t>
  </si>
  <si>
    <t>Office building</t>
  </si>
  <si>
    <t>SS-3</t>
  </si>
  <si>
    <t>Canteen</t>
  </si>
  <si>
    <t>Store shade</t>
  </si>
  <si>
    <t>Tower near CHP gate</t>
  </si>
  <si>
    <t>Tower light near C2 drive house</t>
  </si>
  <si>
    <t>Tower light near C3 conv</t>
  </si>
  <si>
    <t>Tower light behind SS-2 building</t>
  </si>
  <si>
    <t>Tower light near weighbridge</t>
  </si>
  <si>
    <t>Tower light near pump house</t>
  </si>
  <si>
    <t>Tower light near Ph-2 bunker</t>
  </si>
  <si>
    <t>Tower light near 2.1 conv</t>
  </si>
  <si>
    <t>Tower light near C-8 drive house</t>
  </si>
  <si>
    <t>Tower light near Ph-2  SILO MCC</t>
  </si>
  <si>
    <t>4 nos towers near ph-1 crusher</t>
  </si>
  <si>
    <t>Street poles</t>
  </si>
  <si>
    <t>Location</t>
  </si>
  <si>
    <t>Length</t>
  </si>
  <si>
    <t>Silo-1</t>
  </si>
  <si>
    <t>Silo-2</t>
  </si>
  <si>
    <t>120W</t>
  </si>
  <si>
    <t>200W</t>
  </si>
  <si>
    <t>High mast towers (for 5 nos bajaj)</t>
  </si>
  <si>
    <t>High mast towers required : 11 nos</t>
  </si>
  <si>
    <t>High mast towers present : 07 nos</t>
  </si>
  <si>
    <t>Required</t>
  </si>
  <si>
    <t>Present</t>
  </si>
  <si>
    <t>Shortage</t>
  </si>
  <si>
    <t>35W</t>
  </si>
  <si>
    <t>Status of LED Lights at CHP</t>
  </si>
  <si>
    <t>High mast towers shortage: 04 nos</t>
  </si>
  <si>
    <t>Reqd</t>
  </si>
  <si>
    <t>CV 1.1 &amp; 1.2</t>
  </si>
  <si>
    <t>CV 2.1 &amp; 2.2</t>
  </si>
  <si>
    <t>CV 3.1 &amp; 3.2</t>
  </si>
  <si>
    <t>CV 4.1 &amp; 4.2</t>
  </si>
  <si>
    <t>CV 5.1 &amp; 5.2</t>
  </si>
  <si>
    <t>LOCATION</t>
  </si>
  <si>
    <t>META</t>
  </si>
  <si>
    <t>45W</t>
  </si>
  <si>
    <t>AREA</t>
  </si>
  <si>
    <t>SL</t>
  </si>
  <si>
    <t>LIGHTING SURVEY</t>
  </si>
  <si>
    <t>110W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</si>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</sst>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4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Medium9"/>
  <colors>
    <mruColors>
      <color rgb="FFA0A0A0"/>
      <color rgb="FFF0F0F0"/>
      <color rgb="FF78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9"/>
  <sheetViews>
    <sheetView workbookViewId="0">
      <selection activeCell="G11" sqref="G11"/>
    </sheetView>
  </sheetViews>
  <sheetFormatPr defaultRowHeight="15" x14ac:dyDescent="0.25"/>
  <cols>
    <col min="1" max="1" width="10.85546875" bestFit="1" customWidth="1"/>
    <col min="2" max="2" width="9.7109375" customWidth="1"/>
    <col min="3" max="7" width="8.85546875" customWidth="1"/>
    <col min="8" max="8" width="4.7109375" customWidth="1"/>
    <col min="9" max="9" width="30.28515625" bestFit="1" customWidth="1"/>
    <col min="10" max="10" width="7.42578125" customWidth="1"/>
    <col min="11" max="11" width="12.42578125" customWidth="1"/>
    <col min="12" max="12" width="15.140625" customWidth="1"/>
    <col min="13" max="13" width="8.5703125" customWidth="1"/>
    <col min="14" max="14" width="19" bestFit="1" customWidth="1"/>
    <col min="15" max="15" width="5.5703125" bestFit="1" customWidth="1"/>
  </cols>
  <sheetData>
    <row r="1" spans="1:22" x14ac:dyDescent="0.25">
      <c r="A1" s="25" t="s">
        <v>52</v>
      </c>
      <c r="B1" s="25"/>
      <c r="C1" s="25"/>
      <c r="D1" s="8"/>
      <c r="E1" s="23"/>
      <c r="F1" s="23"/>
      <c r="G1" s="9"/>
      <c r="H1" s="3"/>
      <c r="I1" s="25" t="s">
        <v>28</v>
      </c>
      <c r="J1" s="25"/>
      <c r="K1" s="9"/>
      <c r="L1" s="6"/>
      <c r="M1" s="6"/>
      <c r="N1" s="3" t="s">
        <v>53</v>
      </c>
      <c r="O1" s="3"/>
      <c r="U1" t="s">
        <v>36</v>
      </c>
      <c r="V1">
        <v>8</v>
      </c>
    </row>
    <row r="2" spans="1:22" x14ac:dyDescent="0.25">
      <c r="A2" s="32" t="s">
        <v>70</v>
      </c>
      <c r="B2" s="32" t="s">
        <v>71</v>
      </c>
      <c r="C2" s="32" t="s">
        <v>85</v>
      </c>
      <c r="D2" s="34" t="s">
        <v>80</v>
      </c>
      <c r="E2" s="25"/>
      <c r="F2" s="35"/>
      <c r="G2" s="6"/>
      <c r="H2" s="3"/>
      <c r="I2" s="3" t="s">
        <v>70</v>
      </c>
      <c r="J2" s="3" t="s">
        <v>85</v>
      </c>
      <c r="K2" s="3" t="s">
        <v>80</v>
      </c>
      <c r="L2" s="3" t="s">
        <v>81</v>
      </c>
      <c r="M2" s="6"/>
      <c r="N2" s="7" t="s">
        <v>70</v>
      </c>
      <c r="O2" s="7" t="s">
        <v>85</v>
      </c>
      <c r="P2" s="3" t="s">
        <v>80</v>
      </c>
      <c r="Q2" s="3" t="s">
        <v>81</v>
      </c>
    </row>
    <row r="3" spans="1:22" x14ac:dyDescent="0.25">
      <c r="A3" s="32"/>
      <c r="B3" s="32"/>
      <c r="C3" s="32"/>
      <c r="D3" s="33" t="s">
        <v>82</v>
      </c>
      <c r="E3" s="33" t="s">
        <v>97</v>
      </c>
      <c r="F3" s="33" t="s">
        <v>75</v>
      </c>
      <c r="G3" s="6"/>
      <c r="H3" s="6"/>
      <c r="I3" s="6"/>
      <c r="J3" s="6"/>
      <c r="K3" s="6"/>
      <c r="L3" s="6"/>
      <c r="M3" s="6"/>
      <c r="N3" s="30"/>
      <c r="O3" s="30"/>
      <c r="P3" s="6"/>
      <c r="Q3" s="6"/>
    </row>
    <row r="4" spans="1:22" x14ac:dyDescent="0.25">
      <c r="A4" s="2" t="s">
        <v>1</v>
      </c>
      <c r="B4" s="2">
        <v>270</v>
      </c>
      <c r="C4" s="24">
        <f>B4*3/V1</f>
        <v>101.25</v>
      </c>
      <c r="D4" s="31">
        <v>55</v>
      </c>
      <c r="E4" s="29">
        <v>8</v>
      </c>
      <c r="F4" s="17"/>
      <c r="G4" s="17"/>
      <c r="H4" s="4"/>
      <c r="I4" s="2" t="s">
        <v>37</v>
      </c>
      <c r="J4" s="2">
        <v>18</v>
      </c>
      <c r="K4" s="2"/>
      <c r="L4" s="6"/>
      <c r="M4" s="6"/>
      <c r="N4" s="6" t="s">
        <v>54</v>
      </c>
      <c r="O4" s="10">
        <v>6</v>
      </c>
    </row>
    <row r="5" spans="1:22" x14ac:dyDescent="0.25">
      <c r="A5" s="2" t="s">
        <v>2</v>
      </c>
      <c r="B5" s="2">
        <v>270</v>
      </c>
      <c r="C5" s="24"/>
      <c r="D5" s="24"/>
      <c r="E5" s="31"/>
      <c r="F5" s="22"/>
      <c r="G5" s="17"/>
      <c r="H5" s="4"/>
      <c r="I5" s="2" t="s">
        <v>39</v>
      </c>
      <c r="J5" s="2">
        <v>24</v>
      </c>
      <c r="K5" s="2"/>
      <c r="L5" s="2"/>
      <c r="M5" s="2"/>
      <c r="N5" s="2" t="s">
        <v>48</v>
      </c>
      <c r="O5" s="11">
        <v>6</v>
      </c>
    </row>
    <row r="6" spans="1:22" x14ac:dyDescent="0.25">
      <c r="A6" s="2" t="s">
        <v>3</v>
      </c>
      <c r="B6" s="2">
        <v>150</v>
      </c>
      <c r="C6" s="24">
        <f>B6*3/V1</f>
        <v>56.25</v>
      </c>
      <c r="D6" s="12"/>
      <c r="E6" s="22"/>
      <c r="F6" s="22"/>
      <c r="G6" s="17"/>
      <c r="H6" s="4"/>
      <c r="I6" s="2" t="s">
        <v>40</v>
      </c>
      <c r="J6" s="2">
        <v>30</v>
      </c>
      <c r="K6" s="2"/>
      <c r="L6" s="2"/>
      <c r="M6" s="2"/>
      <c r="N6" s="2" t="s">
        <v>46</v>
      </c>
      <c r="O6" s="11">
        <v>6</v>
      </c>
    </row>
    <row r="7" spans="1:22" x14ac:dyDescent="0.25">
      <c r="A7" s="2" t="s">
        <v>4</v>
      </c>
      <c r="B7" s="2">
        <v>150</v>
      </c>
      <c r="C7" s="24"/>
      <c r="D7" s="12"/>
      <c r="E7" s="22"/>
      <c r="F7" s="22"/>
      <c r="G7" s="12"/>
      <c r="H7" s="4"/>
      <c r="I7" s="2" t="s">
        <v>38</v>
      </c>
      <c r="J7" s="2">
        <v>16</v>
      </c>
      <c r="K7" s="2"/>
      <c r="L7" s="2"/>
      <c r="M7" s="2"/>
      <c r="N7" s="2" t="s">
        <v>55</v>
      </c>
      <c r="O7" s="11">
        <v>2</v>
      </c>
    </row>
    <row r="8" spans="1:22" x14ac:dyDescent="0.25">
      <c r="A8" s="2" t="s">
        <v>5</v>
      </c>
      <c r="B8" s="2">
        <v>190</v>
      </c>
      <c r="C8" s="24">
        <f>B8*2/V1</f>
        <v>47.5</v>
      </c>
      <c r="D8" s="12"/>
      <c r="E8" s="22"/>
      <c r="F8" s="22"/>
      <c r="G8" s="12"/>
      <c r="H8" s="4"/>
      <c r="I8" s="2" t="s">
        <v>41</v>
      </c>
      <c r="J8" s="2">
        <v>16</v>
      </c>
      <c r="K8" s="2"/>
      <c r="L8" s="2"/>
      <c r="M8" s="2"/>
      <c r="N8" s="2" t="s">
        <v>45</v>
      </c>
      <c r="O8" s="11">
        <v>6</v>
      </c>
    </row>
    <row r="9" spans="1:22" x14ac:dyDescent="0.25">
      <c r="A9" s="2" t="s">
        <v>6</v>
      </c>
      <c r="B9" s="2">
        <v>190</v>
      </c>
      <c r="C9" s="24"/>
      <c r="D9" s="12"/>
      <c r="E9" s="22"/>
      <c r="F9" s="22"/>
      <c r="G9" s="12"/>
      <c r="H9" s="4"/>
      <c r="I9" s="2" t="s">
        <v>42</v>
      </c>
      <c r="J9" s="2">
        <v>20</v>
      </c>
      <c r="K9" s="2"/>
      <c r="L9" s="2"/>
      <c r="M9" s="2"/>
      <c r="N9" s="2" t="s">
        <v>44</v>
      </c>
      <c r="O9" s="11">
        <v>6</v>
      </c>
    </row>
    <row r="10" spans="1:22" x14ac:dyDescent="0.25">
      <c r="A10" s="2" t="s">
        <v>7</v>
      </c>
      <c r="B10" s="2">
        <v>200</v>
      </c>
      <c r="C10" s="24">
        <f>B10*3/V1</f>
        <v>75</v>
      </c>
      <c r="D10" s="12"/>
      <c r="E10" s="22"/>
      <c r="F10" s="22"/>
      <c r="G10" s="12"/>
      <c r="H10" s="4"/>
      <c r="I10" s="2" t="s">
        <v>29</v>
      </c>
      <c r="J10" s="2">
        <v>6</v>
      </c>
      <c r="K10" s="2"/>
      <c r="L10" s="2"/>
      <c r="M10" s="2"/>
      <c r="N10" s="2" t="s">
        <v>43</v>
      </c>
      <c r="O10" s="11">
        <v>6</v>
      </c>
    </row>
    <row r="11" spans="1:22" x14ac:dyDescent="0.25">
      <c r="A11" s="2" t="s">
        <v>8</v>
      </c>
      <c r="B11" s="2">
        <v>200</v>
      </c>
      <c r="C11" s="24"/>
      <c r="D11" s="12"/>
      <c r="E11" s="22"/>
      <c r="F11" s="22"/>
      <c r="G11" s="12"/>
      <c r="H11" s="4"/>
      <c r="I11" s="2" t="s">
        <v>30</v>
      </c>
      <c r="J11" s="2">
        <v>6</v>
      </c>
      <c r="K11" s="2"/>
      <c r="L11" s="2"/>
      <c r="M11" s="2"/>
      <c r="N11" s="2" t="s">
        <v>47</v>
      </c>
      <c r="O11" s="11">
        <v>6</v>
      </c>
    </row>
    <row r="12" spans="1:22" x14ac:dyDescent="0.25">
      <c r="A12" s="2" t="s">
        <v>9</v>
      </c>
      <c r="B12" s="2">
        <v>320</v>
      </c>
      <c r="C12" s="24">
        <f>B12*3/V1</f>
        <v>120</v>
      </c>
      <c r="D12" s="12"/>
      <c r="E12" s="22"/>
      <c r="F12" s="22"/>
      <c r="G12" s="12"/>
      <c r="H12" s="4"/>
      <c r="I12" s="2" t="s">
        <v>31</v>
      </c>
      <c r="J12" s="2">
        <v>4</v>
      </c>
      <c r="K12" s="2"/>
      <c r="L12" s="2"/>
      <c r="M12" s="2"/>
      <c r="N12" s="2" t="s">
        <v>56</v>
      </c>
      <c r="O12" s="11">
        <v>4</v>
      </c>
    </row>
    <row r="13" spans="1:22" x14ac:dyDescent="0.25">
      <c r="A13" s="2" t="s">
        <v>10</v>
      </c>
      <c r="B13" s="2">
        <v>320</v>
      </c>
      <c r="C13" s="24"/>
      <c r="D13" s="12"/>
      <c r="E13" s="22"/>
      <c r="F13" s="22"/>
      <c r="G13" s="12"/>
      <c r="H13" s="4"/>
      <c r="I13" s="2" t="s">
        <v>32</v>
      </c>
      <c r="J13" s="2">
        <v>4</v>
      </c>
      <c r="K13" s="2"/>
      <c r="L13" s="2"/>
      <c r="M13" s="2"/>
      <c r="N13" s="2" t="s">
        <v>57</v>
      </c>
      <c r="O13" s="11">
        <v>8</v>
      </c>
    </row>
    <row r="14" spans="1:22" x14ac:dyDescent="0.25">
      <c r="A14" s="2" t="s">
        <v>11</v>
      </c>
      <c r="B14" s="2">
        <v>20</v>
      </c>
      <c r="C14" s="12">
        <f t="shared" ref="C14:C24" si="0">B14*2/$V$1</f>
        <v>5</v>
      </c>
      <c r="D14" s="12"/>
      <c r="E14" s="22"/>
      <c r="F14" s="22"/>
      <c r="G14" s="12"/>
      <c r="H14" s="4"/>
      <c r="I14" s="2" t="s">
        <v>33</v>
      </c>
      <c r="J14" s="2">
        <v>6</v>
      </c>
      <c r="K14" s="2"/>
      <c r="L14" s="2"/>
      <c r="M14" s="2"/>
      <c r="N14" s="2" t="s">
        <v>69</v>
      </c>
      <c r="O14" s="11">
        <v>60</v>
      </c>
    </row>
    <row r="15" spans="1:22" x14ac:dyDescent="0.25">
      <c r="A15" s="2" t="s">
        <v>0</v>
      </c>
      <c r="B15" s="2">
        <v>215</v>
      </c>
      <c r="C15" s="12">
        <f t="shared" si="0"/>
        <v>53.75</v>
      </c>
      <c r="D15" s="12"/>
      <c r="E15" s="22"/>
      <c r="F15" s="22"/>
      <c r="G15" s="12"/>
      <c r="H15" s="4"/>
      <c r="I15" s="2" t="s">
        <v>34</v>
      </c>
      <c r="J15" s="2">
        <v>6</v>
      </c>
      <c r="K15" s="2"/>
      <c r="L15" s="2"/>
      <c r="M15" s="2"/>
      <c r="N15" s="2" t="s">
        <v>72</v>
      </c>
      <c r="O15" s="11">
        <v>40</v>
      </c>
    </row>
    <row r="16" spans="1:22" x14ac:dyDescent="0.25">
      <c r="A16" s="2" t="s">
        <v>12</v>
      </c>
      <c r="B16" s="2">
        <v>100</v>
      </c>
      <c r="C16" s="12">
        <f t="shared" si="0"/>
        <v>25</v>
      </c>
      <c r="D16" s="12"/>
      <c r="E16" s="22"/>
      <c r="F16" s="22"/>
      <c r="G16" s="12"/>
      <c r="H16" s="4"/>
      <c r="I16" s="2" t="s">
        <v>35</v>
      </c>
      <c r="J16" s="2">
        <v>4</v>
      </c>
      <c r="K16" s="2"/>
      <c r="L16" s="2"/>
      <c r="M16" s="2"/>
      <c r="N16" s="2" t="s">
        <v>73</v>
      </c>
      <c r="O16" s="11">
        <v>40</v>
      </c>
    </row>
    <row r="17" spans="1:15" x14ac:dyDescent="0.25">
      <c r="A17" s="2" t="s">
        <v>13</v>
      </c>
      <c r="B17" s="2">
        <v>140</v>
      </c>
      <c r="C17" s="12">
        <f t="shared" si="0"/>
        <v>35</v>
      </c>
      <c r="D17" s="12"/>
      <c r="E17" s="22"/>
      <c r="F17" s="22"/>
      <c r="G17" s="12"/>
      <c r="H17" s="4"/>
      <c r="I17" s="2" t="s">
        <v>21</v>
      </c>
      <c r="J17" s="2">
        <v>2</v>
      </c>
      <c r="K17" s="2"/>
      <c r="L17" s="2"/>
      <c r="M17" s="2"/>
      <c r="N17" s="2"/>
      <c r="O17" s="11"/>
    </row>
    <row r="18" spans="1:15" x14ac:dyDescent="0.25">
      <c r="A18" s="2" t="s">
        <v>14</v>
      </c>
      <c r="B18" s="2">
        <v>200</v>
      </c>
      <c r="C18" s="12">
        <f t="shared" si="0"/>
        <v>50</v>
      </c>
      <c r="D18" s="12"/>
      <c r="E18" s="22"/>
      <c r="F18" s="22"/>
      <c r="G18" s="12"/>
      <c r="H18" s="4"/>
      <c r="I18" s="2" t="s">
        <v>22</v>
      </c>
      <c r="J18" s="2">
        <v>2</v>
      </c>
      <c r="K18" s="2"/>
      <c r="L18" s="2"/>
      <c r="M18" s="2"/>
      <c r="N18" s="2"/>
      <c r="O18" s="11"/>
    </row>
    <row r="19" spans="1:15" x14ac:dyDescent="0.25">
      <c r="A19" s="2" t="s">
        <v>15</v>
      </c>
      <c r="B19" s="2">
        <v>270</v>
      </c>
      <c r="C19" s="12">
        <f t="shared" si="0"/>
        <v>67.5</v>
      </c>
      <c r="D19" s="12"/>
      <c r="E19" s="22"/>
      <c r="F19" s="22"/>
      <c r="G19" s="12"/>
      <c r="H19" s="4"/>
      <c r="I19" s="2" t="s">
        <v>23</v>
      </c>
      <c r="J19" s="2">
        <v>2</v>
      </c>
      <c r="K19" s="2"/>
      <c r="L19" s="2"/>
      <c r="M19" s="2"/>
      <c r="N19" s="2"/>
      <c r="O19" s="11"/>
    </row>
    <row r="20" spans="1:15" x14ac:dyDescent="0.25">
      <c r="A20" s="2" t="s">
        <v>16</v>
      </c>
      <c r="B20" s="2">
        <v>300</v>
      </c>
      <c r="C20" s="12">
        <f t="shared" si="0"/>
        <v>75</v>
      </c>
      <c r="D20" s="12"/>
      <c r="E20" s="22"/>
      <c r="F20" s="22"/>
      <c r="G20" s="12"/>
      <c r="H20" s="4"/>
      <c r="I20" s="2" t="s">
        <v>24</v>
      </c>
      <c r="J20" s="2">
        <v>2</v>
      </c>
      <c r="K20" s="2"/>
      <c r="L20" s="2"/>
      <c r="M20" s="2"/>
      <c r="N20" s="2"/>
      <c r="O20" s="11"/>
    </row>
    <row r="21" spans="1:15" x14ac:dyDescent="0.25">
      <c r="A21" s="2" t="s">
        <v>17</v>
      </c>
      <c r="B21" s="2">
        <v>300</v>
      </c>
      <c r="C21" s="12">
        <f t="shared" si="0"/>
        <v>75</v>
      </c>
      <c r="D21" s="12"/>
      <c r="E21" s="22"/>
      <c r="F21" s="22"/>
      <c r="G21" s="12"/>
      <c r="H21" s="4"/>
      <c r="I21" s="2" t="s">
        <v>25</v>
      </c>
      <c r="J21" s="2">
        <v>2</v>
      </c>
      <c r="K21" s="2"/>
      <c r="L21" s="2"/>
      <c r="M21" s="2"/>
      <c r="N21" s="2"/>
      <c r="O21" s="11"/>
    </row>
    <row r="22" spans="1:15" x14ac:dyDescent="0.25">
      <c r="A22" s="2" t="s">
        <v>18</v>
      </c>
      <c r="B22" s="2">
        <v>40</v>
      </c>
      <c r="C22" s="12">
        <f t="shared" si="0"/>
        <v>10</v>
      </c>
      <c r="D22" s="12"/>
      <c r="E22" s="22"/>
      <c r="F22" s="22"/>
      <c r="G22" s="12"/>
      <c r="H22" s="4"/>
      <c r="I22" s="2" t="s">
        <v>26</v>
      </c>
      <c r="J22" s="2">
        <v>2</v>
      </c>
      <c r="K22" s="2"/>
      <c r="L22" s="2"/>
      <c r="M22" s="2"/>
      <c r="N22" s="2"/>
      <c r="O22" s="11"/>
    </row>
    <row r="23" spans="1:15" x14ac:dyDescent="0.25">
      <c r="A23" s="2" t="s">
        <v>19</v>
      </c>
      <c r="B23" s="2">
        <v>150</v>
      </c>
      <c r="C23" s="12">
        <f t="shared" si="0"/>
        <v>37.5</v>
      </c>
      <c r="D23" s="12"/>
      <c r="E23" s="22"/>
      <c r="F23" s="22"/>
      <c r="G23" s="12"/>
      <c r="H23" s="4"/>
      <c r="I23" s="2" t="s">
        <v>27</v>
      </c>
      <c r="J23" s="2">
        <v>2</v>
      </c>
      <c r="K23" s="2"/>
      <c r="L23" s="2"/>
      <c r="M23" s="2"/>
      <c r="N23" s="2"/>
      <c r="O23" s="11"/>
    </row>
    <row r="24" spans="1:15" x14ac:dyDescent="0.25">
      <c r="A24" s="2" t="s">
        <v>20</v>
      </c>
      <c r="B24" s="2">
        <v>170</v>
      </c>
      <c r="C24" s="12">
        <f t="shared" si="0"/>
        <v>42.5</v>
      </c>
      <c r="D24" s="12"/>
      <c r="E24" s="22"/>
      <c r="F24" s="22"/>
      <c r="G24" s="12"/>
      <c r="H24" s="4"/>
      <c r="I24" s="2" t="s">
        <v>50</v>
      </c>
      <c r="J24" s="2">
        <v>20</v>
      </c>
      <c r="K24" s="2"/>
      <c r="L24" s="2"/>
      <c r="M24" s="2"/>
      <c r="N24" s="2"/>
      <c r="O24" s="11"/>
    </row>
    <row r="25" spans="1:15" x14ac:dyDescent="0.25">
      <c r="A25" s="6"/>
      <c r="B25" s="6"/>
      <c r="C25" s="5"/>
      <c r="D25" s="9"/>
      <c r="E25" s="9"/>
      <c r="F25" s="9"/>
      <c r="G25" s="9"/>
      <c r="H25" s="5"/>
      <c r="I25" s="2" t="s">
        <v>51</v>
      </c>
      <c r="J25" s="2">
        <v>14</v>
      </c>
      <c r="K25" s="2"/>
      <c r="L25" s="2"/>
      <c r="M25" s="2"/>
      <c r="N25" s="2"/>
      <c r="O25" s="11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 t="s">
        <v>49</v>
      </c>
      <c r="J26" s="2">
        <v>30</v>
      </c>
      <c r="K26" s="2"/>
      <c r="L26" s="2"/>
      <c r="M26" s="2"/>
      <c r="N26" s="2"/>
      <c r="O26" s="11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 t="s">
        <v>58</v>
      </c>
      <c r="J27" s="2">
        <v>4</v>
      </c>
      <c r="K27" s="2"/>
      <c r="L27" s="2"/>
      <c r="M27" s="2"/>
      <c r="N27" s="2"/>
      <c r="O27" s="11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 t="s">
        <v>59</v>
      </c>
      <c r="J28" s="2">
        <v>4</v>
      </c>
      <c r="K28" s="2"/>
      <c r="L28" s="2"/>
      <c r="M28" s="2"/>
      <c r="N28" s="2"/>
      <c r="O28" s="11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 t="s">
        <v>60</v>
      </c>
      <c r="J29" s="2">
        <v>4</v>
      </c>
      <c r="K29" s="2"/>
      <c r="L29" s="2"/>
      <c r="M29" s="2"/>
      <c r="N29" s="2"/>
      <c r="O29" s="11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 t="s">
        <v>61</v>
      </c>
      <c r="J30" s="2">
        <v>4</v>
      </c>
      <c r="K30" s="2"/>
      <c r="L30" s="2"/>
      <c r="M30" s="2"/>
      <c r="N30" s="2"/>
      <c r="O30" s="11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 t="s">
        <v>62</v>
      </c>
      <c r="J31" s="2">
        <v>4</v>
      </c>
      <c r="K31" s="2"/>
      <c r="L31" s="2"/>
      <c r="M31" s="2"/>
      <c r="N31" s="2"/>
      <c r="O31" s="11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 t="s">
        <v>63</v>
      </c>
      <c r="J32" s="2">
        <v>4</v>
      </c>
      <c r="K32" s="2"/>
      <c r="L32" s="2"/>
      <c r="M32" s="2"/>
      <c r="N32" s="2"/>
      <c r="O32" s="11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 t="s">
        <v>64</v>
      </c>
      <c r="J33" s="2">
        <v>4</v>
      </c>
      <c r="K33" s="2"/>
      <c r="L33" s="2"/>
      <c r="M33" s="2"/>
      <c r="N33" s="2"/>
      <c r="O33" s="11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 t="s">
        <v>65</v>
      </c>
      <c r="J34" s="2">
        <v>4</v>
      </c>
      <c r="K34" s="2"/>
      <c r="L34" s="2"/>
      <c r="M34" s="2"/>
      <c r="N34" s="2"/>
      <c r="O34" s="11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 t="s">
        <v>66</v>
      </c>
      <c r="J35" s="2">
        <v>4</v>
      </c>
      <c r="K35" s="2"/>
      <c r="L35" s="2"/>
      <c r="M35" s="2"/>
      <c r="N35" s="2"/>
      <c r="O35" s="11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 t="s">
        <v>67</v>
      </c>
      <c r="J36" s="2">
        <v>4</v>
      </c>
      <c r="K36" s="2"/>
      <c r="L36" s="2"/>
      <c r="M36" s="2"/>
      <c r="N36" s="2"/>
      <c r="O36" s="11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 t="s">
        <v>68</v>
      </c>
      <c r="J37" s="2">
        <v>16</v>
      </c>
      <c r="K37" s="2"/>
      <c r="L37" s="2"/>
      <c r="M37" s="2"/>
      <c r="N37" s="2"/>
      <c r="O37" s="11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 t="s">
        <v>76</v>
      </c>
      <c r="J38" s="2">
        <v>40</v>
      </c>
      <c r="K38" s="2"/>
      <c r="L38" s="2"/>
      <c r="M38" s="2"/>
      <c r="N38" s="2"/>
      <c r="O38" s="11"/>
    </row>
    <row r="39" spans="1:17" x14ac:dyDescent="0.25">
      <c r="A39" s="3"/>
      <c r="B39" s="3"/>
      <c r="C39" s="13">
        <f>SUM(C4:C37)</f>
        <v>876.25</v>
      </c>
      <c r="D39" s="13"/>
      <c r="E39" s="13"/>
      <c r="F39" s="13"/>
      <c r="G39" s="13"/>
      <c r="H39" s="3"/>
      <c r="I39" s="3"/>
      <c r="J39" s="3">
        <f>SUM(J4:J38)</f>
        <v>334</v>
      </c>
      <c r="K39" s="3"/>
      <c r="L39" s="3"/>
      <c r="M39" s="3"/>
      <c r="N39" s="3"/>
      <c r="O39" s="3">
        <f>SUM(O4:O37)</f>
        <v>196</v>
      </c>
      <c r="P39" s="1"/>
      <c r="Q39" s="1"/>
    </row>
  </sheetData>
  <mergeCells count="13">
    <mergeCell ref="C12:C13"/>
    <mergeCell ref="A1:C1"/>
    <mergeCell ref="I1:J1"/>
    <mergeCell ref="C4:C5"/>
    <mergeCell ref="C6:C7"/>
    <mergeCell ref="C8:C9"/>
    <mergeCell ref="C10:C11"/>
    <mergeCell ref="D4:D5"/>
    <mergeCell ref="A2:A3"/>
    <mergeCell ref="B2:B3"/>
    <mergeCell ref="C2:C3"/>
    <mergeCell ref="D2:F2"/>
    <mergeCell ref="E4:E5"/>
  </mergeCells>
  <phoneticPr fontId="2" type="noConversion"/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2CDC-D7D3-4299-8CBB-493A14E847BE}">
  <dimension ref="B2:E10"/>
  <sheetViews>
    <sheetView workbookViewId="0">
      <selection activeCell="K9" sqref="K9"/>
    </sheetView>
  </sheetViews>
  <sheetFormatPr defaultRowHeight="15" x14ac:dyDescent="0.25"/>
  <cols>
    <col min="2" max="2" width="11" customWidth="1"/>
    <col min="3" max="3" width="13" customWidth="1"/>
    <col min="4" max="4" width="11" customWidth="1"/>
  </cols>
  <sheetData>
    <row r="2" spans="2:5" ht="31.5" customHeight="1" x14ac:dyDescent="0.25">
      <c r="B2" s="27" t="s">
        <v>83</v>
      </c>
      <c r="C2" s="27"/>
      <c r="D2" s="27"/>
      <c r="E2" s="27"/>
    </row>
    <row r="3" spans="2:5" ht="20.100000000000001" customHeight="1" x14ac:dyDescent="0.25">
      <c r="B3" s="15"/>
      <c r="C3" s="16" t="s">
        <v>82</v>
      </c>
      <c r="D3" s="16" t="s">
        <v>74</v>
      </c>
      <c r="E3" s="16" t="s">
        <v>75</v>
      </c>
    </row>
    <row r="4" spans="2:5" ht="20.100000000000001" customHeight="1" x14ac:dyDescent="0.25">
      <c r="B4" s="15" t="s">
        <v>79</v>
      </c>
      <c r="C4" s="14">
        <v>876</v>
      </c>
      <c r="D4" s="14">
        <v>196</v>
      </c>
      <c r="E4" s="14">
        <v>334</v>
      </c>
    </row>
    <row r="5" spans="2:5" ht="20.100000000000001" customHeight="1" x14ac:dyDescent="0.25">
      <c r="B5" s="15" t="s">
        <v>80</v>
      </c>
      <c r="C5" s="14">
        <v>518</v>
      </c>
      <c r="D5" s="14">
        <v>114</v>
      </c>
      <c r="E5" s="14">
        <v>202</v>
      </c>
    </row>
    <row r="6" spans="2:5" ht="20.100000000000001" customHeight="1" x14ac:dyDescent="0.25">
      <c r="B6" s="15" t="s">
        <v>81</v>
      </c>
      <c r="C6" s="14">
        <f>C4-C5</f>
        <v>358</v>
      </c>
      <c r="D6" s="14">
        <f t="shared" ref="D6:E6" si="0">D4-D5</f>
        <v>82</v>
      </c>
      <c r="E6" s="14">
        <f t="shared" si="0"/>
        <v>132</v>
      </c>
    </row>
    <row r="7" spans="2:5" ht="20.100000000000001" customHeight="1" x14ac:dyDescent="0.25"/>
    <row r="8" spans="2:5" ht="20.100000000000001" customHeight="1" x14ac:dyDescent="0.25">
      <c r="B8" s="26" t="s">
        <v>77</v>
      </c>
      <c r="C8" s="26"/>
      <c r="D8" s="26"/>
      <c r="E8" s="26"/>
    </row>
    <row r="9" spans="2:5" ht="20.100000000000001" customHeight="1" x14ac:dyDescent="0.25">
      <c r="B9" s="26" t="s">
        <v>78</v>
      </c>
      <c r="C9" s="26"/>
      <c r="D9" s="26"/>
      <c r="E9" s="26"/>
    </row>
    <row r="10" spans="2:5" ht="20.100000000000001" customHeight="1" x14ac:dyDescent="0.25">
      <c r="B10" s="26" t="s">
        <v>84</v>
      </c>
      <c r="C10" s="26"/>
      <c r="D10" s="26"/>
      <c r="E10" s="26"/>
    </row>
  </sheetData>
  <mergeCells count="4">
    <mergeCell ref="B10:E10"/>
    <mergeCell ref="B2:E2"/>
    <mergeCell ref="B8:E8"/>
    <mergeCell ref="B9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9B-8F61-45ED-AB9F-0E785CE1CC1E}">
  <dimension ref="A1:P62"/>
  <sheetViews>
    <sheetView tabSelected="1" workbookViewId="0">
      <selection activeCell="P15" sqref="P15"/>
    </sheetView>
  </sheetViews>
  <sheetFormatPr defaultRowHeight="15" x14ac:dyDescent="0.25"/>
  <cols>
    <col min="2" max="2" width="29.28515625" customWidth="1"/>
    <col min="3" max="3" width="5.7109375" bestFit="1" customWidth="1"/>
    <col min="4" max="4" width="5.7109375" customWidth="1"/>
    <col min="5" max="5" width="9.28515625" customWidth="1"/>
    <col min="12" max="12" width="8" customWidth="1"/>
  </cols>
  <sheetData>
    <row r="1" spans="1:16" ht="22.5" customHeight="1" x14ac:dyDescent="0.25">
      <c r="A1" t="s">
        <v>95</v>
      </c>
      <c r="B1" s="19" t="s">
        <v>91</v>
      </c>
      <c r="C1" s="19" t="s">
        <v>94</v>
      </c>
      <c r="D1" s="36"/>
      <c r="E1" s="19" t="s">
        <v>93</v>
      </c>
      <c r="F1" s="19" t="s">
        <v>74</v>
      </c>
      <c r="G1" s="19" t="s">
        <v>75</v>
      </c>
      <c r="H1" s="36"/>
      <c r="I1" s="19" t="s">
        <v>93</v>
      </c>
      <c r="J1" s="19" t="s">
        <v>74</v>
      </c>
      <c r="K1" s="19" t="s">
        <v>75</v>
      </c>
      <c r="L1" s="19" t="s">
        <v>92</v>
      </c>
    </row>
    <row r="2" spans="1:16" x14ac:dyDescent="0.25">
      <c r="A2">
        <v>32</v>
      </c>
      <c r="B2" t="s">
        <v>23</v>
      </c>
      <c r="C2">
        <v>0</v>
      </c>
      <c r="E2">
        <v>0</v>
      </c>
      <c r="F2">
        <v>0</v>
      </c>
      <c r="G2">
        <v>2</v>
      </c>
    </row>
    <row r="3" spans="1:16" x14ac:dyDescent="0.25">
      <c r="A3">
        <v>33</v>
      </c>
      <c r="B3" t="s">
        <v>24</v>
      </c>
      <c r="C3">
        <v>0</v>
      </c>
      <c r="E3">
        <v>0</v>
      </c>
      <c r="F3">
        <v>0</v>
      </c>
      <c r="G3">
        <v>2</v>
      </c>
    </row>
    <row r="4" spans="1:16" x14ac:dyDescent="0.25">
      <c r="A4">
        <v>34</v>
      </c>
      <c r="B4" t="s">
        <v>25</v>
      </c>
      <c r="C4">
        <v>0</v>
      </c>
      <c r="E4">
        <v>0</v>
      </c>
      <c r="F4">
        <v>0</v>
      </c>
      <c r="G4">
        <v>2</v>
      </c>
    </row>
    <row r="5" spans="1:16" x14ac:dyDescent="0.25">
      <c r="A5">
        <v>35</v>
      </c>
      <c r="B5" t="s">
        <v>26</v>
      </c>
      <c r="C5">
        <v>0</v>
      </c>
      <c r="E5">
        <v>0</v>
      </c>
      <c r="F5">
        <v>0</v>
      </c>
      <c r="G5">
        <v>2</v>
      </c>
    </row>
    <row r="6" spans="1:16" x14ac:dyDescent="0.25">
      <c r="A6">
        <v>36</v>
      </c>
      <c r="B6" t="s">
        <v>27</v>
      </c>
      <c r="C6">
        <v>0</v>
      </c>
      <c r="E6">
        <v>0</v>
      </c>
      <c r="F6">
        <v>0</v>
      </c>
      <c r="G6">
        <v>2</v>
      </c>
    </row>
    <row r="7" spans="1:16" x14ac:dyDescent="0.25">
      <c r="A7">
        <v>1</v>
      </c>
      <c r="B7" t="s">
        <v>86</v>
      </c>
      <c r="C7">
        <v>1</v>
      </c>
      <c r="E7" s="18">
        <f>L7*3/8</f>
        <v>101.25</v>
      </c>
      <c r="F7">
        <v>0</v>
      </c>
      <c r="G7">
        <v>0</v>
      </c>
      <c r="L7">
        <v>270</v>
      </c>
    </row>
    <row r="8" spans="1:16" x14ac:dyDescent="0.25">
      <c r="A8">
        <v>2</v>
      </c>
      <c r="B8" t="s">
        <v>87</v>
      </c>
      <c r="C8">
        <v>1</v>
      </c>
      <c r="E8" s="18">
        <f>L8*3/8</f>
        <v>56.25</v>
      </c>
      <c r="F8">
        <v>0</v>
      </c>
      <c r="G8">
        <v>0</v>
      </c>
      <c r="L8">
        <v>150</v>
      </c>
    </row>
    <row r="9" spans="1:16" x14ac:dyDescent="0.25">
      <c r="A9">
        <v>3</v>
      </c>
      <c r="B9" t="s">
        <v>88</v>
      </c>
      <c r="C9">
        <v>1</v>
      </c>
      <c r="E9" s="18">
        <f>L9*2/8</f>
        <v>47.5</v>
      </c>
      <c r="F9">
        <v>0</v>
      </c>
      <c r="G9">
        <v>0</v>
      </c>
      <c r="L9">
        <v>190</v>
      </c>
    </row>
    <row r="10" spans="1:16" x14ac:dyDescent="0.25">
      <c r="A10">
        <v>17</v>
      </c>
      <c r="B10" t="s">
        <v>37</v>
      </c>
      <c r="C10">
        <v>1</v>
      </c>
      <c r="E10">
        <v>0</v>
      </c>
      <c r="F10">
        <v>0</v>
      </c>
      <c r="G10">
        <v>18</v>
      </c>
    </row>
    <row r="11" spans="1:16" x14ac:dyDescent="0.25">
      <c r="A11">
        <v>18</v>
      </c>
      <c r="B11" t="s">
        <v>39</v>
      </c>
      <c r="C11">
        <v>1</v>
      </c>
      <c r="E11">
        <v>0</v>
      </c>
      <c r="F11">
        <v>0</v>
      </c>
      <c r="G11">
        <v>24</v>
      </c>
    </row>
    <row r="12" spans="1:16" x14ac:dyDescent="0.25">
      <c r="A12">
        <v>19</v>
      </c>
      <c r="B12" t="s">
        <v>40</v>
      </c>
      <c r="C12">
        <v>1</v>
      </c>
      <c r="E12">
        <v>0</v>
      </c>
      <c r="F12">
        <v>0</v>
      </c>
      <c r="G12">
        <v>30</v>
      </c>
    </row>
    <row r="13" spans="1:16" x14ac:dyDescent="0.25">
      <c r="A13">
        <v>23</v>
      </c>
      <c r="B13" t="s">
        <v>29</v>
      </c>
      <c r="C13">
        <v>1</v>
      </c>
      <c r="E13">
        <v>0</v>
      </c>
      <c r="F13">
        <v>0</v>
      </c>
      <c r="G13">
        <v>6</v>
      </c>
    </row>
    <row r="14" spans="1:16" x14ac:dyDescent="0.25">
      <c r="A14">
        <v>30</v>
      </c>
      <c r="B14" t="s">
        <v>21</v>
      </c>
      <c r="C14">
        <v>1</v>
      </c>
      <c r="E14">
        <v>0</v>
      </c>
      <c r="F14">
        <v>0</v>
      </c>
      <c r="G14">
        <v>2</v>
      </c>
    </row>
    <row r="15" spans="1:16" x14ac:dyDescent="0.25">
      <c r="A15">
        <v>31</v>
      </c>
      <c r="B15" t="s">
        <v>22</v>
      </c>
      <c r="C15">
        <v>1</v>
      </c>
      <c r="E15">
        <v>0</v>
      </c>
      <c r="F15">
        <v>0</v>
      </c>
      <c r="G15">
        <v>2</v>
      </c>
      <c r="P15" t="s">
        <v>98</v>
      </c>
    </row>
    <row r="16" spans="1:16" x14ac:dyDescent="0.25">
      <c r="A16">
        <v>37</v>
      </c>
      <c r="B16" t="s">
        <v>50</v>
      </c>
      <c r="C16">
        <v>1</v>
      </c>
      <c r="E16">
        <v>0</v>
      </c>
      <c r="F16">
        <v>0</v>
      </c>
      <c r="G16">
        <v>20</v>
      </c>
    </row>
    <row r="17" spans="1:12" x14ac:dyDescent="0.25">
      <c r="A17">
        <v>46</v>
      </c>
      <c r="B17" t="s">
        <v>65</v>
      </c>
      <c r="C17">
        <v>1</v>
      </c>
      <c r="E17">
        <v>0</v>
      </c>
      <c r="F17">
        <v>0</v>
      </c>
      <c r="G17">
        <v>4</v>
      </c>
    </row>
    <row r="18" spans="1:12" x14ac:dyDescent="0.25">
      <c r="A18">
        <v>49</v>
      </c>
      <c r="B18" t="s">
        <v>68</v>
      </c>
      <c r="C18">
        <v>1</v>
      </c>
      <c r="E18">
        <v>0</v>
      </c>
      <c r="F18">
        <v>0</v>
      </c>
      <c r="G18">
        <v>16</v>
      </c>
    </row>
    <row r="19" spans="1:12" x14ac:dyDescent="0.25">
      <c r="A19">
        <v>51</v>
      </c>
      <c r="B19" t="s">
        <v>48</v>
      </c>
      <c r="C19">
        <v>1</v>
      </c>
      <c r="E19">
        <v>0</v>
      </c>
      <c r="F19">
        <v>6</v>
      </c>
      <c r="G19">
        <v>0</v>
      </c>
    </row>
    <row r="20" spans="1:12" x14ac:dyDescent="0.25">
      <c r="A20">
        <v>57</v>
      </c>
      <c r="B20" t="s">
        <v>47</v>
      </c>
      <c r="C20">
        <v>1</v>
      </c>
      <c r="E20">
        <v>0</v>
      </c>
      <c r="F20">
        <v>6</v>
      </c>
      <c r="G20">
        <v>0</v>
      </c>
    </row>
    <row r="21" spans="1:12" x14ac:dyDescent="0.25">
      <c r="A21">
        <v>58</v>
      </c>
      <c r="B21" t="s">
        <v>56</v>
      </c>
      <c r="C21">
        <v>1</v>
      </c>
      <c r="E21">
        <v>0</v>
      </c>
      <c r="F21">
        <v>4</v>
      </c>
      <c r="G21">
        <v>0</v>
      </c>
    </row>
    <row r="22" spans="1:12" x14ac:dyDescent="0.25">
      <c r="A22">
        <v>59</v>
      </c>
      <c r="B22" t="s">
        <v>57</v>
      </c>
      <c r="C22">
        <v>1</v>
      </c>
      <c r="E22">
        <v>0</v>
      </c>
      <c r="F22">
        <v>8</v>
      </c>
      <c r="G22">
        <v>0</v>
      </c>
    </row>
    <row r="23" spans="1:12" x14ac:dyDescent="0.25">
      <c r="A23">
        <v>4</v>
      </c>
      <c r="B23" t="s">
        <v>89</v>
      </c>
      <c r="C23">
        <v>2</v>
      </c>
      <c r="E23" s="18">
        <f>L23*3/8</f>
        <v>75</v>
      </c>
      <c r="F23">
        <v>0</v>
      </c>
      <c r="G23">
        <v>0</v>
      </c>
      <c r="L23">
        <v>200</v>
      </c>
    </row>
    <row r="24" spans="1:12" x14ac:dyDescent="0.25">
      <c r="A24">
        <v>5</v>
      </c>
      <c r="B24" t="s">
        <v>90</v>
      </c>
      <c r="C24">
        <v>2</v>
      </c>
      <c r="E24" s="18">
        <f>L24*3/8</f>
        <v>120</v>
      </c>
      <c r="F24">
        <v>0</v>
      </c>
      <c r="G24">
        <v>0</v>
      </c>
      <c r="L24">
        <v>320</v>
      </c>
    </row>
    <row r="25" spans="1:12" x14ac:dyDescent="0.25">
      <c r="A25">
        <v>24</v>
      </c>
      <c r="B25" t="s">
        <v>30</v>
      </c>
      <c r="C25">
        <v>2</v>
      </c>
      <c r="E25">
        <v>0</v>
      </c>
      <c r="F25">
        <v>0</v>
      </c>
      <c r="G25">
        <v>6</v>
      </c>
    </row>
    <row r="26" spans="1:12" x14ac:dyDescent="0.25">
      <c r="A26">
        <v>39</v>
      </c>
      <c r="B26" t="s">
        <v>58</v>
      </c>
      <c r="C26">
        <v>2</v>
      </c>
      <c r="E26">
        <v>0</v>
      </c>
      <c r="F26">
        <v>0</v>
      </c>
      <c r="G26">
        <v>4</v>
      </c>
    </row>
    <row r="27" spans="1:12" x14ac:dyDescent="0.25">
      <c r="A27">
        <v>42</v>
      </c>
      <c r="B27" t="s">
        <v>61</v>
      </c>
      <c r="C27">
        <v>2</v>
      </c>
      <c r="E27">
        <v>0</v>
      </c>
      <c r="F27">
        <v>0</v>
      </c>
      <c r="G27">
        <v>4</v>
      </c>
    </row>
    <row r="28" spans="1:12" x14ac:dyDescent="0.25">
      <c r="A28">
        <v>52</v>
      </c>
      <c r="B28" t="s">
        <v>46</v>
      </c>
      <c r="C28">
        <v>2</v>
      </c>
      <c r="E28">
        <v>0</v>
      </c>
      <c r="F28">
        <v>6</v>
      </c>
      <c r="G28">
        <v>0</v>
      </c>
    </row>
    <row r="29" spans="1:12" x14ac:dyDescent="0.25">
      <c r="A29">
        <v>60</v>
      </c>
      <c r="B29" t="s">
        <v>72</v>
      </c>
      <c r="C29">
        <v>2</v>
      </c>
      <c r="E29">
        <v>0</v>
      </c>
      <c r="F29">
        <v>40</v>
      </c>
      <c r="G29">
        <v>0</v>
      </c>
    </row>
    <row r="30" spans="1:12" x14ac:dyDescent="0.25">
      <c r="A30">
        <v>6</v>
      </c>
      <c r="B30" t="s">
        <v>11</v>
      </c>
      <c r="C30">
        <v>4</v>
      </c>
      <c r="E30" s="18">
        <f>L30*2/8</f>
        <v>5</v>
      </c>
      <c r="F30">
        <v>0</v>
      </c>
      <c r="G30">
        <v>0</v>
      </c>
      <c r="L30">
        <v>20</v>
      </c>
    </row>
    <row r="31" spans="1:12" x14ac:dyDescent="0.25">
      <c r="A31">
        <v>7</v>
      </c>
      <c r="B31" t="s">
        <v>0</v>
      </c>
      <c r="C31">
        <v>4</v>
      </c>
      <c r="E31" s="18">
        <f>L31*2/8</f>
        <v>53.75</v>
      </c>
      <c r="F31">
        <v>0</v>
      </c>
      <c r="G31">
        <v>0</v>
      </c>
      <c r="L31">
        <v>215</v>
      </c>
    </row>
    <row r="32" spans="1:12" x14ac:dyDescent="0.25">
      <c r="A32">
        <v>8</v>
      </c>
      <c r="B32" t="s">
        <v>12</v>
      </c>
      <c r="C32">
        <v>4</v>
      </c>
      <c r="E32" s="18">
        <f>L32*2/8</f>
        <v>25</v>
      </c>
      <c r="F32">
        <v>0</v>
      </c>
      <c r="G32">
        <v>0</v>
      </c>
      <c r="L32">
        <v>100</v>
      </c>
    </row>
    <row r="33" spans="1:12" x14ac:dyDescent="0.25">
      <c r="A33">
        <v>9</v>
      </c>
      <c r="B33" t="s">
        <v>13</v>
      </c>
      <c r="C33">
        <v>4</v>
      </c>
      <c r="E33" s="18">
        <f>L33*2/8</f>
        <v>35</v>
      </c>
      <c r="F33">
        <v>0</v>
      </c>
      <c r="G33">
        <v>0</v>
      </c>
      <c r="L33">
        <v>140</v>
      </c>
    </row>
    <row r="34" spans="1:12" x14ac:dyDescent="0.25">
      <c r="A34">
        <v>11</v>
      </c>
      <c r="B34" t="s">
        <v>15</v>
      </c>
      <c r="C34">
        <v>4</v>
      </c>
      <c r="E34" s="18">
        <f>L34*2/8</f>
        <v>67.5</v>
      </c>
      <c r="F34">
        <v>0</v>
      </c>
      <c r="G34">
        <v>0</v>
      </c>
      <c r="L34">
        <v>270</v>
      </c>
    </row>
    <row r="35" spans="1:12" x14ac:dyDescent="0.25">
      <c r="A35">
        <v>20</v>
      </c>
      <c r="B35" t="s">
        <v>38</v>
      </c>
      <c r="C35">
        <v>4</v>
      </c>
      <c r="E35">
        <v>0</v>
      </c>
      <c r="F35">
        <v>0</v>
      </c>
      <c r="G35">
        <v>16</v>
      </c>
    </row>
    <row r="36" spans="1:12" x14ac:dyDescent="0.25">
      <c r="A36">
        <v>21</v>
      </c>
      <c r="B36" t="s">
        <v>41</v>
      </c>
      <c r="C36">
        <v>4</v>
      </c>
      <c r="E36">
        <v>0</v>
      </c>
      <c r="F36">
        <v>0</v>
      </c>
      <c r="G36">
        <v>16</v>
      </c>
    </row>
    <row r="37" spans="1:12" x14ac:dyDescent="0.25">
      <c r="A37">
        <v>22</v>
      </c>
      <c r="B37" t="s">
        <v>42</v>
      </c>
      <c r="C37">
        <v>4</v>
      </c>
      <c r="E37">
        <v>0</v>
      </c>
      <c r="F37">
        <v>0</v>
      </c>
      <c r="G37">
        <v>20</v>
      </c>
    </row>
    <row r="38" spans="1:12" x14ac:dyDescent="0.25">
      <c r="A38">
        <v>25</v>
      </c>
      <c r="B38" t="s">
        <v>31</v>
      </c>
      <c r="C38">
        <v>4</v>
      </c>
      <c r="E38">
        <v>0</v>
      </c>
      <c r="F38">
        <v>0</v>
      </c>
      <c r="G38">
        <v>4</v>
      </c>
    </row>
    <row r="39" spans="1:12" x14ac:dyDescent="0.25">
      <c r="A39">
        <v>26</v>
      </c>
      <c r="B39" t="s">
        <v>32</v>
      </c>
      <c r="C39">
        <v>4</v>
      </c>
      <c r="E39">
        <v>0</v>
      </c>
      <c r="F39">
        <v>0</v>
      </c>
      <c r="G39">
        <v>4</v>
      </c>
    </row>
    <row r="40" spans="1:12" x14ac:dyDescent="0.25">
      <c r="A40">
        <v>38</v>
      </c>
      <c r="B40" t="s">
        <v>51</v>
      </c>
      <c r="C40">
        <v>4</v>
      </c>
      <c r="E40">
        <v>0</v>
      </c>
      <c r="F40">
        <v>0</v>
      </c>
      <c r="G40">
        <v>14</v>
      </c>
    </row>
    <row r="41" spans="1:12" x14ac:dyDescent="0.25">
      <c r="A41">
        <v>40</v>
      </c>
      <c r="B41" t="s">
        <v>59</v>
      </c>
      <c r="C41">
        <v>4</v>
      </c>
      <c r="E41">
        <v>0</v>
      </c>
      <c r="F41">
        <v>0</v>
      </c>
      <c r="G41">
        <v>4</v>
      </c>
    </row>
    <row r="42" spans="1:12" x14ac:dyDescent="0.25">
      <c r="A42">
        <v>41</v>
      </c>
      <c r="B42" t="s">
        <v>60</v>
      </c>
      <c r="C42">
        <v>4</v>
      </c>
      <c r="E42">
        <v>0</v>
      </c>
      <c r="F42">
        <v>0</v>
      </c>
      <c r="G42">
        <v>4</v>
      </c>
    </row>
    <row r="43" spans="1:12" x14ac:dyDescent="0.25">
      <c r="A43">
        <v>43</v>
      </c>
      <c r="B43" t="s">
        <v>62</v>
      </c>
      <c r="C43">
        <v>4</v>
      </c>
      <c r="E43">
        <v>0</v>
      </c>
      <c r="F43">
        <v>0</v>
      </c>
      <c r="G43">
        <v>4</v>
      </c>
    </row>
    <row r="44" spans="1:12" x14ac:dyDescent="0.25">
      <c r="A44">
        <v>54</v>
      </c>
      <c r="B44" t="s">
        <v>45</v>
      </c>
      <c r="C44">
        <v>4</v>
      </c>
      <c r="E44">
        <v>0</v>
      </c>
      <c r="F44">
        <v>6</v>
      </c>
      <c r="G44">
        <v>0</v>
      </c>
    </row>
    <row r="45" spans="1:12" x14ac:dyDescent="0.25">
      <c r="A45">
        <v>10</v>
      </c>
      <c r="B45" t="s">
        <v>14</v>
      </c>
      <c r="C45">
        <v>5</v>
      </c>
      <c r="E45" s="18">
        <f t="shared" ref="E45:E50" si="0">L45*2/8</f>
        <v>50</v>
      </c>
      <c r="F45">
        <v>0</v>
      </c>
      <c r="G45">
        <v>0</v>
      </c>
      <c r="L45">
        <v>200</v>
      </c>
    </row>
    <row r="46" spans="1:12" x14ac:dyDescent="0.25">
      <c r="A46">
        <v>12</v>
      </c>
      <c r="B46" t="s">
        <v>16</v>
      </c>
      <c r="C46">
        <v>5</v>
      </c>
      <c r="E46" s="18">
        <f t="shared" si="0"/>
        <v>75</v>
      </c>
      <c r="F46">
        <v>0</v>
      </c>
      <c r="G46">
        <v>0</v>
      </c>
      <c r="L46">
        <v>300</v>
      </c>
    </row>
    <row r="47" spans="1:12" x14ac:dyDescent="0.25">
      <c r="A47">
        <v>13</v>
      </c>
      <c r="B47" t="s">
        <v>17</v>
      </c>
      <c r="C47">
        <v>5</v>
      </c>
      <c r="E47" s="18">
        <f t="shared" si="0"/>
        <v>75</v>
      </c>
      <c r="F47">
        <v>0</v>
      </c>
      <c r="G47">
        <v>0</v>
      </c>
      <c r="L47">
        <v>300</v>
      </c>
    </row>
    <row r="48" spans="1:12" x14ac:dyDescent="0.25">
      <c r="A48">
        <v>14</v>
      </c>
      <c r="B48" t="s">
        <v>18</v>
      </c>
      <c r="C48">
        <v>5</v>
      </c>
      <c r="E48" s="18">
        <f t="shared" si="0"/>
        <v>10</v>
      </c>
      <c r="F48">
        <v>0</v>
      </c>
      <c r="G48">
        <v>0</v>
      </c>
      <c r="L48">
        <v>40</v>
      </c>
    </row>
    <row r="49" spans="1:12" x14ac:dyDescent="0.25">
      <c r="A49">
        <v>15</v>
      </c>
      <c r="B49" t="s">
        <v>19</v>
      </c>
      <c r="C49">
        <v>5</v>
      </c>
      <c r="E49" s="18">
        <f t="shared" si="0"/>
        <v>37.5</v>
      </c>
      <c r="F49">
        <v>0</v>
      </c>
      <c r="G49">
        <v>0</v>
      </c>
      <c r="L49">
        <v>150</v>
      </c>
    </row>
    <row r="50" spans="1:12" x14ac:dyDescent="0.25">
      <c r="A50">
        <v>16</v>
      </c>
      <c r="B50" t="s">
        <v>20</v>
      </c>
      <c r="C50">
        <v>5</v>
      </c>
      <c r="E50" s="18">
        <f t="shared" si="0"/>
        <v>42.5</v>
      </c>
      <c r="F50">
        <v>0</v>
      </c>
      <c r="G50">
        <v>0</v>
      </c>
      <c r="L50">
        <v>170</v>
      </c>
    </row>
    <row r="51" spans="1:12" x14ac:dyDescent="0.25">
      <c r="A51">
        <v>27</v>
      </c>
      <c r="B51" t="s">
        <v>33</v>
      </c>
      <c r="C51">
        <v>5</v>
      </c>
      <c r="E51">
        <v>0</v>
      </c>
      <c r="F51">
        <v>0</v>
      </c>
      <c r="G51">
        <v>6</v>
      </c>
    </row>
    <row r="52" spans="1:12" x14ac:dyDescent="0.25">
      <c r="A52">
        <v>28</v>
      </c>
      <c r="B52" t="s">
        <v>34</v>
      </c>
      <c r="C52">
        <v>5</v>
      </c>
      <c r="E52">
        <v>0</v>
      </c>
      <c r="F52">
        <v>0</v>
      </c>
      <c r="G52">
        <v>6</v>
      </c>
    </row>
    <row r="53" spans="1:12" x14ac:dyDescent="0.25">
      <c r="A53">
        <v>29</v>
      </c>
      <c r="B53" t="s">
        <v>35</v>
      </c>
      <c r="C53">
        <v>5</v>
      </c>
      <c r="E53">
        <v>0</v>
      </c>
      <c r="F53">
        <v>0</v>
      </c>
      <c r="G53">
        <v>4</v>
      </c>
    </row>
    <row r="54" spans="1:12" x14ac:dyDescent="0.25">
      <c r="A54">
        <v>44</v>
      </c>
      <c r="B54" t="s">
        <v>63</v>
      </c>
      <c r="C54">
        <v>5</v>
      </c>
      <c r="E54">
        <v>0</v>
      </c>
      <c r="F54">
        <v>0</v>
      </c>
      <c r="G54">
        <v>4</v>
      </c>
    </row>
    <row r="55" spans="1:12" x14ac:dyDescent="0.25">
      <c r="A55">
        <v>45</v>
      </c>
      <c r="B55" t="s">
        <v>64</v>
      </c>
      <c r="C55">
        <v>5</v>
      </c>
      <c r="E55">
        <v>0</v>
      </c>
      <c r="F55">
        <v>0</v>
      </c>
      <c r="G55">
        <v>4</v>
      </c>
    </row>
    <row r="56" spans="1:12" x14ac:dyDescent="0.25">
      <c r="A56">
        <v>47</v>
      </c>
      <c r="B56" t="s">
        <v>66</v>
      </c>
      <c r="C56">
        <v>5</v>
      </c>
      <c r="E56">
        <v>0</v>
      </c>
      <c r="F56">
        <v>0</v>
      </c>
      <c r="G56">
        <v>4</v>
      </c>
    </row>
    <row r="57" spans="1:12" x14ac:dyDescent="0.25">
      <c r="A57">
        <v>48</v>
      </c>
      <c r="B57" t="s">
        <v>67</v>
      </c>
      <c r="C57">
        <v>5</v>
      </c>
      <c r="E57">
        <v>0</v>
      </c>
      <c r="F57">
        <v>0</v>
      </c>
      <c r="G57">
        <v>4</v>
      </c>
    </row>
    <row r="58" spans="1:12" x14ac:dyDescent="0.25">
      <c r="A58">
        <v>50</v>
      </c>
      <c r="B58" t="s">
        <v>54</v>
      </c>
      <c r="C58">
        <v>5</v>
      </c>
      <c r="E58">
        <v>0</v>
      </c>
      <c r="F58">
        <v>6</v>
      </c>
      <c r="G58">
        <v>0</v>
      </c>
    </row>
    <row r="59" spans="1:12" x14ac:dyDescent="0.25">
      <c r="A59">
        <v>53</v>
      </c>
      <c r="B59" t="s">
        <v>55</v>
      </c>
      <c r="C59">
        <v>5</v>
      </c>
      <c r="E59">
        <v>0</v>
      </c>
      <c r="F59">
        <v>2</v>
      </c>
      <c r="G59">
        <v>0</v>
      </c>
    </row>
    <row r="60" spans="1:12" x14ac:dyDescent="0.25">
      <c r="A60">
        <v>55</v>
      </c>
      <c r="B60" t="s">
        <v>44</v>
      </c>
      <c r="C60">
        <v>5</v>
      </c>
      <c r="E60">
        <v>0</v>
      </c>
      <c r="F60">
        <v>6</v>
      </c>
      <c r="G60">
        <v>0</v>
      </c>
    </row>
    <row r="61" spans="1:12" x14ac:dyDescent="0.25">
      <c r="A61">
        <v>56</v>
      </c>
      <c r="B61" t="s">
        <v>43</v>
      </c>
      <c r="C61">
        <v>5</v>
      </c>
      <c r="E61">
        <v>0</v>
      </c>
      <c r="F61">
        <v>6</v>
      </c>
      <c r="G61">
        <v>0</v>
      </c>
    </row>
    <row r="62" spans="1:12" x14ac:dyDescent="0.25">
      <c r="A62">
        <v>61</v>
      </c>
      <c r="B62" t="s">
        <v>73</v>
      </c>
      <c r="C62">
        <v>5</v>
      </c>
      <c r="E62">
        <v>0</v>
      </c>
      <c r="F62">
        <v>40</v>
      </c>
      <c r="G62">
        <v>0</v>
      </c>
    </row>
  </sheetData>
  <sortState xmlns:xlrd2="http://schemas.microsoft.com/office/spreadsheetml/2017/richdata2" ref="A2:L62">
    <sortCondition ref="C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790A-4315-4915-8484-96851F9900AB}">
  <dimension ref="B2:F19"/>
  <sheetViews>
    <sheetView showGridLines="0" workbookViewId="0">
      <selection activeCell="L10" sqref="L10"/>
    </sheetView>
  </sheetViews>
  <sheetFormatPr defaultRowHeight="15" x14ac:dyDescent="0.25"/>
  <cols>
    <col min="2" max="2" width="6.140625" customWidth="1"/>
    <col min="3" max="3" width="37.140625" customWidth="1"/>
    <col min="4" max="6" width="15.7109375" customWidth="1"/>
  </cols>
  <sheetData>
    <row r="2" spans="2:6" ht="40.5" customHeight="1" x14ac:dyDescent="0.25">
      <c r="B2" s="28" t="s">
        <v>96</v>
      </c>
      <c r="C2" s="28"/>
      <c r="D2" s="28"/>
      <c r="E2" s="28"/>
      <c r="F2" s="28"/>
    </row>
    <row r="3" spans="2:6" ht="30" customHeight="1" x14ac:dyDescent="0.25">
      <c r="B3" s="20" t="s">
        <v>95</v>
      </c>
      <c r="C3" s="20" t="s">
        <v>91</v>
      </c>
      <c r="D3" s="20" t="s">
        <v>82</v>
      </c>
      <c r="E3" s="20" t="s">
        <v>74</v>
      </c>
      <c r="F3" s="20" t="s">
        <v>75</v>
      </c>
    </row>
    <row r="4" spans="2:6" ht="30" customHeight="1" x14ac:dyDescent="0.25">
      <c r="B4" s="21">
        <v>1</v>
      </c>
      <c r="C4" s="21" t="s">
        <v>86</v>
      </c>
      <c r="D4" s="21"/>
      <c r="E4" s="21"/>
      <c r="F4" s="21"/>
    </row>
    <row r="5" spans="2:6" ht="30" customHeight="1" x14ac:dyDescent="0.25">
      <c r="B5" s="21">
        <v>2</v>
      </c>
      <c r="C5" s="21" t="s">
        <v>87</v>
      </c>
      <c r="D5" s="21"/>
      <c r="E5" s="21"/>
      <c r="F5" s="21"/>
    </row>
    <row r="6" spans="2:6" ht="30" customHeight="1" x14ac:dyDescent="0.25">
      <c r="B6" s="21">
        <v>3</v>
      </c>
      <c r="C6" s="21" t="s">
        <v>88</v>
      </c>
      <c r="D6" s="21"/>
      <c r="E6" s="21"/>
      <c r="F6" s="21"/>
    </row>
    <row r="7" spans="2:6" ht="30" customHeight="1" x14ac:dyDescent="0.25">
      <c r="B7" s="21">
        <v>4</v>
      </c>
      <c r="C7" s="21" t="s">
        <v>37</v>
      </c>
      <c r="D7" s="21"/>
      <c r="E7" s="21"/>
      <c r="F7" s="21"/>
    </row>
    <row r="8" spans="2:6" ht="30" customHeight="1" x14ac:dyDescent="0.25">
      <c r="B8" s="21">
        <v>5</v>
      </c>
      <c r="C8" s="21" t="s">
        <v>39</v>
      </c>
      <c r="D8" s="21"/>
      <c r="E8" s="21"/>
      <c r="F8" s="21"/>
    </row>
    <row r="9" spans="2:6" ht="30" customHeight="1" x14ac:dyDescent="0.25">
      <c r="B9" s="21">
        <v>6</v>
      </c>
      <c r="C9" s="21" t="s">
        <v>40</v>
      </c>
      <c r="D9" s="21"/>
      <c r="E9" s="21"/>
      <c r="F9" s="21"/>
    </row>
    <row r="10" spans="2:6" ht="30" customHeight="1" x14ac:dyDescent="0.25">
      <c r="B10" s="21">
        <v>7</v>
      </c>
      <c r="C10" s="21" t="s">
        <v>29</v>
      </c>
      <c r="D10" s="21"/>
      <c r="E10" s="21"/>
      <c r="F10" s="21"/>
    </row>
    <row r="11" spans="2:6" ht="30" customHeight="1" x14ac:dyDescent="0.25">
      <c r="B11" s="21">
        <v>8</v>
      </c>
      <c r="C11" s="21" t="s">
        <v>21</v>
      </c>
      <c r="D11" s="21"/>
      <c r="E11" s="21"/>
      <c r="F11" s="21"/>
    </row>
    <row r="12" spans="2:6" ht="30" customHeight="1" x14ac:dyDescent="0.25">
      <c r="B12" s="21">
        <v>9</v>
      </c>
      <c r="C12" s="21" t="s">
        <v>22</v>
      </c>
      <c r="D12" s="21"/>
      <c r="E12" s="21"/>
      <c r="F12" s="21"/>
    </row>
    <row r="13" spans="2:6" ht="30" customHeight="1" x14ac:dyDescent="0.25">
      <c r="B13" s="21">
        <v>10</v>
      </c>
      <c r="C13" s="21" t="s">
        <v>50</v>
      </c>
      <c r="D13" s="21"/>
      <c r="E13" s="21"/>
      <c r="F13" s="21"/>
    </row>
    <row r="14" spans="2:6" ht="30" customHeight="1" x14ac:dyDescent="0.25">
      <c r="B14" s="21">
        <v>11</v>
      </c>
      <c r="C14" s="21" t="s">
        <v>65</v>
      </c>
      <c r="D14" s="21"/>
      <c r="E14" s="21"/>
      <c r="F14" s="21"/>
    </row>
    <row r="15" spans="2:6" ht="30" customHeight="1" x14ac:dyDescent="0.25">
      <c r="B15" s="21">
        <v>12</v>
      </c>
      <c r="C15" s="21" t="s">
        <v>68</v>
      </c>
      <c r="D15" s="21"/>
      <c r="E15" s="21"/>
      <c r="F15" s="21"/>
    </row>
    <row r="16" spans="2:6" ht="30" customHeight="1" x14ac:dyDescent="0.25">
      <c r="B16" s="21">
        <v>13</v>
      </c>
      <c r="C16" s="21" t="s">
        <v>48</v>
      </c>
      <c r="D16" s="21"/>
      <c r="E16" s="21"/>
      <c r="F16" s="21"/>
    </row>
    <row r="17" spans="2:6" ht="30" customHeight="1" x14ac:dyDescent="0.25">
      <c r="B17" s="21">
        <v>14</v>
      </c>
      <c r="C17" s="21" t="s">
        <v>47</v>
      </c>
      <c r="D17" s="21"/>
      <c r="E17" s="21"/>
      <c r="F17" s="21"/>
    </row>
    <row r="18" spans="2:6" ht="30" customHeight="1" x14ac:dyDescent="0.25">
      <c r="B18" s="21">
        <v>15</v>
      </c>
      <c r="C18" s="21" t="s">
        <v>56</v>
      </c>
      <c r="D18" s="21"/>
      <c r="E18" s="21"/>
      <c r="F18" s="21"/>
    </row>
    <row r="19" spans="2:6" ht="30" customHeight="1" x14ac:dyDescent="0.25">
      <c r="B19" s="21">
        <v>16</v>
      </c>
      <c r="C19" s="21" t="s">
        <v>57</v>
      </c>
      <c r="D19" s="21"/>
      <c r="E19" s="21"/>
      <c r="F19" s="21"/>
    </row>
  </sheetData>
  <mergeCells count="1">
    <mergeCell ref="B2:F2"/>
  </mergeCells>
  <conditionalFormatting sqref="B3:F19">
    <cfRule type="expression" dxfId="0" priority="1">
      <formula>MOD(ROW(B3),2)=0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 required</vt:lpstr>
      <vt:lpstr>Shortage</vt:lpstr>
      <vt:lpstr>Location wise</vt:lpstr>
      <vt:lpstr>SURVEY-1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2020-10-10T06:30:19Z</dcterms:modified>
</cp:coreProperties>
</file>