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defaultThemeVersion="124226"/>
  <xr:revisionPtr revIDLastSave="0" documentId="13_ncr:1_{0A416E3F-8D6B-4C12-9B29-ED8A37494EE1}" xr6:coauthVersionLast="45" xr6:coauthVersionMax="45" xr10:uidLastSave="{00000000-0000-0000-0000-000000000000}"/>
  <bookViews>
    <workbookView xWindow="-120" yWindow="-120" windowWidth="20730" windowHeight="11310" activeTab="1" xr2:uid="{00000000-000D-0000-FFFF-FFFF00000000}"/>
  </bookViews>
  <sheets>
    <sheet name="Estimate" sheetId="1" r:id="rId1"/>
    <sheet name="Sheet1" sheetId="6"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6" l="1"/>
  <c r="G18" i="6"/>
  <c r="E18" i="6"/>
  <c r="E17" i="6"/>
  <c r="G17" i="6" s="1"/>
  <c r="G19" i="6" s="1"/>
  <c r="C14" i="6"/>
  <c r="G20" i="6" l="1"/>
  <c r="G21" i="6" s="1"/>
  <c r="F5" i="1" s="1"/>
  <c r="G5" i="1" l="1"/>
  <c r="G6" i="1" l="1"/>
  <c r="G7" i="1" s="1"/>
  <c r="G8" i="1" s="1"/>
</calcChain>
</file>

<file path=xl/sharedStrings.xml><?xml version="1.0" encoding="utf-8"?>
<sst xmlns="http://schemas.openxmlformats.org/spreadsheetml/2006/main" count="36" uniqueCount="35">
  <si>
    <t>ESTIMATE</t>
  </si>
  <si>
    <t>SL</t>
  </si>
  <si>
    <t>DESCRIPTION</t>
  </si>
  <si>
    <t>QTY</t>
  </si>
  <si>
    <t>UNIT</t>
  </si>
  <si>
    <t>TOTAL</t>
  </si>
  <si>
    <t>GST @ 18%</t>
  </si>
  <si>
    <t>TOTAL WITH GST</t>
  </si>
  <si>
    <t>LABOUR COST ANALYSIS</t>
  </si>
  <si>
    <t>TYPE</t>
  </si>
  <si>
    <t>MANSHIFTS</t>
  </si>
  <si>
    <t>RATE</t>
  </si>
  <si>
    <t>AMOUNT</t>
  </si>
  <si>
    <t>SKILLED</t>
  </si>
  <si>
    <t>UN SKILLED</t>
  </si>
  <si>
    <t>CONTRACTOR PROFIT @ 10%</t>
  </si>
  <si>
    <t xml:space="preserve">LABOR  COST PER MOTOR </t>
  </si>
  <si>
    <t>job</t>
  </si>
  <si>
    <t xml:space="preserve">RATE </t>
  </si>
  <si>
    <t xml:space="preserve">Incharge/CHP                 Dy.Mgr(E&amp;M)/CHP                 SOE(E&amp;M)/CHP               Foreman/CHP  </t>
  </si>
  <si>
    <t>Shifts</t>
  </si>
  <si>
    <t>Skilled</t>
  </si>
  <si>
    <t>Unskilled</t>
  </si>
  <si>
    <t>Incharge/CHP        Dy.Mgr(E&amp;M)/CHP           SOE(E&amp;M)/CHP         Foreman/CHP</t>
  </si>
  <si>
    <t xml:space="preserve"> TOTAL</t>
  </si>
  <si>
    <t>Following works are involved.</t>
  </si>
  <si>
    <t>Dismantling of 500m old power and control cables</t>
  </si>
  <si>
    <t>Dismantling of trollies.</t>
  </si>
  <si>
    <t>Cleaning, checking and greasing of trollies.</t>
  </si>
  <si>
    <t>Refitting of conditioned trollies</t>
  </si>
  <si>
    <t>Laying of cables on trollies</t>
  </si>
  <si>
    <t>Tying the cables with trollies with cable ties.</t>
  </si>
  <si>
    <t xml:space="preserve">The defined work  for three tippers can be carried out by a gang of </t>
  </si>
  <si>
    <t xml:space="preserve">
Overhauling of cable trollies of three nos trippers of  CHP of Dudhichua Project by: 
Dismantling 500m of old power and control cables.
Dismantling of 102 nos trollies from structure and refitting after checking, fixing and greasing. 
Laying of new 500m power and control cables (departmentally provided) on trollies and fixing the cables with ties.
The cable trollies are at a height of about 20 feet from base structure.
The work will need a gang of at least 2 skilled and 3 unskilled manpower. The site will be available as per plant shutdown schedule. 
</t>
  </si>
  <si>
    <t>Overhauling of cable trollies and cable replacement for 3 nos travelling tippers of CHP, Dudhichua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</si>
</sst>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 [$₹-4009]\ * #,##0.00_ ;_ [$₹-4009]\ * \-#,##0.00_ ;_ [$₹-4009]\ * &quot;-&quot;??_ ;_ @_ "/>
  </numFmts>
  <fonts count="5" x14ac:knownFonts="1">
    <font>
      <sz val="11"/>
      <color theme="1"/>
      <name val="Calibri"/>
      <family val="2"/>
      <scheme val="minor"/>
    </font>
    <font>
      <sz val="11"/>
      <color theme="1"/>
      <name val="Calibri"/>
      <family val="2"/>
      <scheme val="minor"/>
    </font>
    <font>
      <b/>
      <sz val="12"/>
      <color theme="1"/>
      <name val="Daytona"/>
      <family val="2"/>
    </font>
    <font>
      <sz val="12"/>
      <color theme="1"/>
      <name val="Daytona"/>
      <family val="2"/>
    </font>
    <font>
      <sz val="11"/>
      <color theme="1"/>
      <name val="Dayton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rgb="FFBEBEBE"/>
      </left>
      <right style="thin">
        <color rgb="FFBEBEBE"/>
      </right>
      <top style="thin">
        <color rgb="FFBEBEBE"/>
      </top>
      <bottom style="thin">
        <color rgb="FFBEBEBE"/>
      </bottom>
      <diagonal/>
    </border>
    <border>
      <left style="thin">
        <color rgb="FFBEBEBE"/>
      </left>
      <right style="thin">
        <color rgb="FFBEBEBE"/>
      </right>
      <top/>
      <bottom style="thin">
        <color rgb="FFBEBEBE"/>
      </bottom>
      <diagonal/>
    </border>
    <border>
      <left/>
      <right/>
      <top/>
      <bottom style="thin">
        <color rgb="FFBEBEBE"/>
      </bottom>
      <diagonal/>
    </border>
    <border>
      <left/>
      <right/>
      <top/>
      <bottom style="double">
        <color indexed="64"/>
      </bottom>
      <diagonal/>
    </border>
    <border>
      <left/>
      <right/>
      <top style="double">
        <color indexed="64"/>
      </top>
      <bottom/>
      <diagonal/>
    </border>
  </borders>
  <cellStyleXfs count="2">
    <xf numFmtId="0" fontId="0" fillId="0" borderId="0"/>
    <xf numFmtId="44" fontId="1" fillId="0" borderId="0" applyFont="0" applyFill="0" applyBorder="0" applyAlignment="0" applyProtection="0"/>
  </cellStyleXfs>
  <cellXfs count="39">
    <xf numFmtId="0" fontId="0" fillId="0" borderId="0" xfId="0"/>
    <xf numFmtId="0" fontId="3" fillId="0" borderId="0" xfId="0" applyFont="1" applyBorder="1" applyAlignment="1">
      <alignment vertical="center" wrapText="1"/>
    </xf>
    <xf numFmtId="0" fontId="2" fillId="3" borderId="0" xfId="0" applyFont="1" applyFill="1" applyBorder="1" applyAlignment="1">
      <alignment horizontal="left" vertical="center" wrapText="1" indent="1"/>
    </xf>
    <xf numFmtId="0" fontId="3" fillId="3" borderId="0" xfId="0" applyFont="1" applyFill="1" applyBorder="1" applyAlignment="1">
      <alignment horizontal="left" vertical="center" wrapText="1" indent="1"/>
    </xf>
    <xf numFmtId="2" fontId="3" fillId="3" borderId="0" xfId="0" applyNumberFormat="1" applyFont="1" applyFill="1" applyBorder="1" applyAlignment="1">
      <alignment horizontal="left" vertical="center" wrapText="1" indent="1"/>
    </xf>
    <xf numFmtId="0" fontId="2" fillId="0" borderId="0" xfId="0" applyFont="1" applyBorder="1" applyAlignment="1">
      <alignment horizontal="center" vertical="center" wrapText="1"/>
    </xf>
    <xf numFmtId="0" fontId="3" fillId="0" borderId="0" xfId="0" applyFont="1" applyBorder="1" applyAlignment="1">
      <alignment horizontal="right" vertical="center" wrapText="1"/>
    </xf>
    <xf numFmtId="0" fontId="3" fillId="0" borderId="0" xfId="0" applyFont="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right" vertical="center" wrapText="1" indent="1"/>
    </xf>
    <xf numFmtId="164" fontId="3" fillId="3" borderId="1" xfId="0" applyNumberFormat="1" applyFont="1" applyFill="1" applyBorder="1" applyAlignment="1">
      <alignment horizontal="right" vertical="center" wrapText="1" indent="1"/>
    </xf>
    <xf numFmtId="44" fontId="3" fillId="3" borderId="1" xfId="1" applyFont="1" applyFill="1" applyBorder="1" applyAlignment="1">
      <alignment horizontal="right" vertical="center" wrapText="1" indent="1"/>
    </xf>
    <xf numFmtId="44" fontId="2" fillId="3" borderId="1" xfId="1" applyFont="1" applyFill="1" applyBorder="1" applyAlignment="1">
      <alignment horizontal="right" vertical="center" wrapText="1" indent="1"/>
    </xf>
    <xf numFmtId="0" fontId="3" fillId="0" borderId="0" xfId="0" applyFont="1" applyAlignment="1">
      <alignment vertical="center"/>
    </xf>
    <xf numFmtId="0" fontId="3" fillId="0" borderId="0" xfId="0" applyFont="1" applyAlignment="1">
      <alignment vertical="center" wrapText="1"/>
    </xf>
    <xf numFmtId="0" fontId="2" fillId="2" borderId="2" xfId="0" applyFont="1" applyFill="1" applyBorder="1" applyAlignment="1">
      <alignment horizontal="center" vertical="center" wrapText="1"/>
    </xf>
    <xf numFmtId="0" fontId="2" fillId="2" borderId="2" xfId="0" applyFont="1" applyFill="1" applyBorder="1" applyAlignment="1">
      <alignment horizontal="left" vertical="center" wrapText="1" indent="1"/>
    </xf>
    <xf numFmtId="0" fontId="2" fillId="2" borderId="2" xfId="0" applyFont="1" applyFill="1" applyBorder="1" applyAlignment="1">
      <alignment horizontal="right" vertical="center" wrapText="1" indent="1"/>
    </xf>
    <xf numFmtId="0" fontId="2" fillId="2" borderId="1" xfId="0" applyFont="1" applyFill="1" applyBorder="1" applyAlignment="1">
      <alignment horizontal="left" vertical="center" indent="1"/>
    </xf>
    <xf numFmtId="0" fontId="2" fillId="3" borderId="1" xfId="0" applyFont="1" applyFill="1" applyBorder="1" applyAlignment="1">
      <alignment horizontal="left" vertical="center" indent="1"/>
    </xf>
    <xf numFmtId="0" fontId="3" fillId="3" borderId="1" xfId="0" applyFont="1" applyFill="1" applyBorder="1" applyAlignment="1">
      <alignment horizontal="left" vertical="center" indent="1"/>
    </xf>
    <xf numFmtId="0" fontId="2" fillId="2" borderId="1" xfId="0" applyFont="1" applyFill="1" applyBorder="1" applyAlignment="1">
      <alignment horizontal="right" vertical="center" indent="1"/>
    </xf>
    <xf numFmtId="44" fontId="3" fillId="3" borderId="1" xfId="1" applyFont="1" applyFill="1" applyBorder="1" applyAlignment="1">
      <alignment horizontal="right" vertical="center" indent="1"/>
    </xf>
    <xf numFmtId="44" fontId="2" fillId="3" borderId="1" xfId="1" applyFont="1" applyFill="1" applyBorder="1" applyAlignment="1">
      <alignment horizontal="right" vertical="center" indent="1"/>
    </xf>
    <xf numFmtId="0" fontId="3" fillId="0" borderId="0" xfId="0" applyFont="1" applyAlignment="1">
      <alignment horizontal="center" vertical="center"/>
    </xf>
    <xf numFmtId="0" fontId="4" fillId="3" borderId="1" xfId="0" applyFont="1" applyFill="1" applyBorder="1" applyAlignment="1">
      <alignment horizontal="left" vertical="center" wrapText="1" indent="1"/>
    </xf>
    <xf numFmtId="0" fontId="3" fillId="0" borderId="0" xfId="0" applyFont="1" applyAlignment="1">
      <alignment horizontal="left" vertical="center"/>
    </xf>
    <xf numFmtId="0" fontId="2" fillId="0" borderId="0" xfId="0" applyFont="1" applyAlignment="1">
      <alignment horizontal="right" vertical="center"/>
    </xf>
    <xf numFmtId="0" fontId="2" fillId="3" borderId="4" xfId="0" applyFont="1" applyFill="1" applyBorder="1" applyAlignment="1">
      <alignment horizontal="center" vertical="center" wrapText="1"/>
    </xf>
    <xf numFmtId="0" fontId="3" fillId="0" borderId="0" xfId="0" applyFont="1" applyBorder="1" applyAlignment="1">
      <alignment horizontal="center" vertical="center" wrapText="1"/>
    </xf>
    <xf numFmtId="0" fontId="2" fillId="3" borderId="1" xfId="0" applyFont="1" applyFill="1" applyBorder="1" applyAlignment="1">
      <alignment horizontal="right" vertical="center" wrapText="1" indent="1"/>
    </xf>
    <xf numFmtId="0" fontId="3" fillId="3" borderId="1" xfId="0" applyFont="1" applyFill="1" applyBorder="1" applyAlignment="1">
      <alignment horizontal="right" vertical="center" indent="1"/>
    </xf>
    <xf numFmtId="0" fontId="2" fillId="3" borderId="1" xfId="0" applyFont="1" applyFill="1" applyBorder="1" applyAlignment="1">
      <alignment horizontal="right" vertical="center" indent="1"/>
    </xf>
    <xf numFmtId="0" fontId="3" fillId="0" borderId="0" xfId="0" applyFont="1" applyAlignment="1">
      <alignment horizontal="center" vertical="center" wrapText="1"/>
    </xf>
    <xf numFmtId="0" fontId="3" fillId="0" borderId="0" xfId="0" applyFont="1" applyAlignment="1">
      <alignment horizontal="left" vertical="center"/>
    </xf>
    <xf numFmtId="0" fontId="3" fillId="0" borderId="0" xfId="0" applyFont="1" applyAlignment="1">
      <alignment vertical="top" wrapText="1"/>
    </xf>
    <xf numFmtId="0" fontId="2" fillId="0" borderId="4" xfId="0" applyFont="1" applyBorder="1" applyAlignment="1">
      <alignment horizontal="center" vertical="center"/>
    </xf>
    <xf numFmtId="0" fontId="3" fillId="3" borderId="3" xfId="0" applyFont="1" applyFill="1" applyBorder="1" applyAlignment="1">
      <alignment horizontal="left" vertical="center" wrapText="1"/>
    </xf>
    <xf numFmtId="0" fontId="2" fillId="0" borderId="5" xfId="0" applyFont="1" applyBorder="1" applyAlignment="1">
      <alignment horizontal="left" vertical="center" wrapText="1"/>
    </xf>
  </cellXfs>
  <cellStyles count="2">
    <cellStyle name="Currency" xfId="1" builtinId="4"/>
    <cellStyle name="Normal" xfId="0" builtinId="0"/>
  </cellStyles>
  <dxfs count="2">
    <dxf>
      <fill>
        <patternFill>
          <bgColor rgb="FFE6E6E6"/>
        </patternFill>
      </fill>
    </dxf>
    <dxf>
      <fill>
        <patternFill>
          <bgColor rgb="FFE6E6E6"/>
        </patternFill>
      </fill>
    </dxf>
  </dxfs>
  <tableStyles count="0" defaultTableStyle="TableStyleMedium2" defaultPivotStyle="PivotStyleMedium9"/>
  <colors>
    <mruColors>
      <color rgb="FFE6E6E6"/>
      <color rgb="FFC8C8C8"/>
      <color rgb="FFDCDCDC"/>
      <color rgb="FFBEBEBE"/>
      <color rgb="FFF1F1F1"/>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G10"/>
  <sheetViews>
    <sheetView showGridLines="0" zoomScaleNormal="100" workbookViewId="0">
      <selection activeCell="I9" sqref="I9"/>
    </sheetView>
  </sheetViews>
  <sheetFormatPr defaultColWidth="9.140625" defaultRowHeight="18.75" x14ac:dyDescent="0.25"/>
  <cols>
    <col min="1" max="1" width="9.140625" style="1"/>
    <col min="2" max="2" width="4" style="5" bestFit="1" customWidth="1"/>
    <col min="3" max="3" width="59.140625" style="1" bestFit="1" customWidth="1"/>
    <col min="4" max="4" width="7.140625" style="6" bestFit="1" customWidth="1"/>
    <col min="5" max="5" width="7.28515625" style="7" bestFit="1" customWidth="1"/>
    <col min="6" max="6" width="17.85546875" style="6" bestFit="1" customWidth="1"/>
    <col min="7" max="7" width="20.85546875" style="6" bestFit="1" customWidth="1"/>
    <col min="8" max="8" width="16.28515625" style="1" bestFit="1" customWidth="1"/>
    <col min="9" max="16384" width="9.140625" style="1"/>
  </cols>
  <sheetData>
    <row r="2" spans="2:7" ht="35.1" customHeight="1" thickBot="1" x14ac:dyDescent="0.3">
      <c r="B2" s="28" t="s">
        <v>0</v>
      </c>
      <c r="C2" s="28"/>
      <c r="D2" s="28"/>
      <c r="E2" s="28"/>
      <c r="F2" s="28"/>
      <c r="G2" s="28"/>
    </row>
    <row r="3" spans="2:7" ht="44.25" customHeight="1" thickTop="1" x14ac:dyDescent="0.25">
      <c r="B3" s="37" t="s">
        <v>34</v>
      </c>
      <c r="C3" s="37"/>
      <c r="D3" s="37"/>
      <c r="E3" s="37"/>
      <c r="F3" s="37"/>
      <c r="G3" s="37"/>
    </row>
    <row r="4" spans="2:7" ht="34.5" customHeight="1" x14ac:dyDescent="0.25">
      <c r="B4" s="15" t="s">
        <v>1</v>
      </c>
      <c r="C4" s="16" t="s">
        <v>2</v>
      </c>
      <c r="D4" s="17" t="s">
        <v>3</v>
      </c>
      <c r="E4" s="15" t="s">
        <v>4</v>
      </c>
      <c r="F4" s="17" t="s">
        <v>18</v>
      </c>
      <c r="G4" s="17" t="s">
        <v>12</v>
      </c>
    </row>
    <row r="5" spans="2:7" ht="261.75" customHeight="1" x14ac:dyDescent="0.25">
      <c r="B5" s="8">
        <v>1</v>
      </c>
      <c r="C5" s="25" t="s">
        <v>33</v>
      </c>
      <c r="D5" s="9">
        <v>1</v>
      </c>
      <c r="E5" s="8" t="s">
        <v>17</v>
      </c>
      <c r="F5" s="10">
        <f>Sheet1!G21</f>
        <v>70408.800000000003</v>
      </c>
      <c r="G5" s="11">
        <f>D5*F5</f>
        <v>70408.800000000003</v>
      </c>
    </row>
    <row r="6" spans="2:7" ht="35.1" customHeight="1" x14ac:dyDescent="0.25">
      <c r="B6" s="30" t="s">
        <v>5</v>
      </c>
      <c r="C6" s="30"/>
      <c r="D6" s="30"/>
      <c r="E6" s="30"/>
      <c r="F6" s="30"/>
      <c r="G6" s="12">
        <f>ROUND(SUM(G5:G5),0)</f>
        <v>70409</v>
      </c>
    </row>
    <row r="7" spans="2:7" ht="35.1" customHeight="1" x14ac:dyDescent="0.25">
      <c r="B7" s="30" t="s">
        <v>6</v>
      </c>
      <c r="C7" s="30"/>
      <c r="D7" s="30"/>
      <c r="E7" s="30"/>
      <c r="F7" s="30"/>
      <c r="G7" s="12">
        <f>ROUND(G6*0.18,0)</f>
        <v>12674</v>
      </c>
    </row>
    <row r="8" spans="2:7" ht="35.1" customHeight="1" x14ac:dyDescent="0.25">
      <c r="B8" s="30" t="s">
        <v>7</v>
      </c>
      <c r="C8" s="30"/>
      <c r="D8" s="30"/>
      <c r="E8" s="30"/>
      <c r="F8" s="30"/>
      <c r="G8" s="12">
        <f>G6+G7</f>
        <v>83083</v>
      </c>
    </row>
    <row r="9" spans="2:7" ht="122.25" customHeight="1" x14ac:dyDescent="0.25">
      <c r="B9" s="2"/>
      <c r="C9" s="3"/>
      <c r="D9" s="3"/>
      <c r="E9" s="3"/>
      <c r="F9" s="3"/>
      <c r="G9" s="4"/>
    </row>
    <row r="10" spans="2:7" x14ac:dyDescent="0.25">
      <c r="B10" s="29" t="s">
        <v>19</v>
      </c>
      <c r="C10" s="29"/>
      <c r="D10" s="29"/>
      <c r="E10" s="29"/>
      <c r="F10" s="29"/>
      <c r="G10" s="29"/>
    </row>
  </sheetData>
  <mergeCells count="6">
    <mergeCell ref="B2:G2"/>
    <mergeCell ref="B10:G10"/>
    <mergeCell ref="B3:G3"/>
    <mergeCell ref="B6:F6"/>
    <mergeCell ref="B7:F7"/>
    <mergeCell ref="B8:F8"/>
  </mergeCells>
  <conditionalFormatting sqref="B5:G8">
    <cfRule type="expression" dxfId="1" priority="2">
      <formula>MOD(ROW(B5),2)=0</formula>
    </cfRule>
  </conditionalFormatting>
  <pageMargins left="0.7" right="0.7" top="0.75" bottom="0.75" header="0.3" footer="0.3"/>
  <pageSetup paperSize="9" scale="69" fitToHeight="0" orientation="portrait"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3520E-4B58-4967-B13C-A08E784DF246}">
  <sheetPr>
    <pageSetUpPr fitToPage="1"/>
  </sheetPr>
  <dimension ref="A1:M27"/>
  <sheetViews>
    <sheetView showGridLines="0" tabSelected="1" workbookViewId="0">
      <selection activeCell="B2" sqref="B2:H24"/>
    </sheetView>
  </sheetViews>
  <sheetFormatPr defaultRowHeight="15" x14ac:dyDescent="0.25"/>
  <cols>
    <col min="3" max="3" width="2.7109375" bestFit="1" customWidth="1"/>
    <col min="4" max="4" width="31.7109375" bestFit="1" customWidth="1"/>
    <col min="5" max="5" width="16.7109375" bestFit="1" customWidth="1"/>
    <col min="6" max="6" width="14" bestFit="1" customWidth="1"/>
    <col min="7" max="7" width="18.5703125" bestFit="1" customWidth="1"/>
    <col min="9" max="9" width="11.5703125" bestFit="1" customWidth="1"/>
    <col min="10" max="10" width="4.140625" bestFit="1" customWidth="1"/>
  </cols>
  <sheetData>
    <row r="1" spans="1:13" ht="18.75" x14ac:dyDescent="0.25">
      <c r="A1" s="13"/>
      <c r="B1" s="13"/>
      <c r="C1" s="13"/>
      <c r="D1" s="13"/>
      <c r="E1" s="13"/>
      <c r="F1" s="13"/>
      <c r="G1" s="13"/>
      <c r="H1" s="13"/>
      <c r="I1" s="13"/>
      <c r="J1" s="13"/>
      <c r="K1" s="13"/>
      <c r="L1" s="13"/>
      <c r="M1" s="13"/>
    </row>
    <row r="2" spans="1:13" ht="19.5" thickBot="1" x14ac:dyDescent="0.3">
      <c r="A2" s="13"/>
      <c r="B2" s="36" t="s">
        <v>8</v>
      </c>
      <c r="C2" s="36"/>
      <c r="D2" s="36"/>
      <c r="E2" s="36"/>
      <c r="F2" s="36"/>
      <c r="G2" s="36"/>
      <c r="H2" s="36"/>
      <c r="I2" s="13"/>
      <c r="J2" s="13"/>
      <c r="K2" s="13"/>
      <c r="L2" s="13"/>
      <c r="M2" s="13"/>
    </row>
    <row r="3" spans="1:13" ht="42" customHeight="1" thickTop="1" x14ac:dyDescent="0.25">
      <c r="A3" s="13"/>
      <c r="B3" s="38" t="str">
        <f>Estimate!B3</f>
        <v>Overhauling of cable trollies and cable replacement for 3 nos travelling tippers of CHP, Dudhichua Project.</v>
      </c>
      <c r="C3" s="38"/>
      <c r="D3" s="38"/>
      <c r="E3" s="38"/>
      <c r="F3" s="38"/>
      <c r="G3" s="38"/>
      <c r="H3" s="38"/>
      <c r="I3" s="13"/>
      <c r="J3" s="13"/>
      <c r="K3" s="13"/>
      <c r="L3" s="13"/>
      <c r="M3" s="13"/>
    </row>
    <row r="4" spans="1:13" ht="18.75" x14ac:dyDescent="0.25">
      <c r="A4" s="13"/>
      <c r="B4" s="13"/>
      <c r="C4" s="34" t="s">
        <v>25</v>
      </c>
      <c r="D4" s="34"/>
      <c r="E4" s="34"/>
      <c r="F4" s="34"/>
      <c r="G4" s="34"/>
      <c r="H4" s="13"/>
      <c r="I4" s="13"/>
      <c r="J4" s="13"/>
      <c r="K4" s="13"/>
      <c r="L4" s="13"/>
      <c r="M4" s="13"/>
    </row>
    <row r="5" spans="1:13" ht="18.75" x14ac:dyDescent="0.25">
      <c r="A5" s="13"/>
      <c r="B5" s="13"/>
      <c r="C5" s="26"/>
      <c r="D5" s="26"/>
      <c r="E5" s="26"/>
      <c r="F5" s="26"/>
      <c r="G5" s="26"/>
      <c r="H5" s="13"/>
      <c r="I5" s="13"/>
      <c r="J5" s="13"/>
      <c r="K5" s="13"/>
      <c r="L5" s="13"/>
      <c r="M5" s="13"/>
    </row>
    <row r="6" spans="1:13" ht="18.75" x14ac:dyDescent="0.25">
      <c r="A6" s="13"/>
      <c r="B6" s="13"/>
      <c r="C6" s="24">
        <v>1</v>
      </c>
      <c r="D6" s="34" t="s">
        <v>26</v>
      </c>
      <c r="E6" s="34"/>
      <c r="F6" s="34"/>
      <c r="G6" s="34"/>
      <c r="H6" s="13"/>
      <c r="I6" s="13">
        <v>3</v>
      </c>
      <c r="J6" s="13"/>
      <c r="K6" s="13"/>
      <c r="L6" s="13"/>
      <c r="M6" s="13"/>
    </row>
    <row r="7" spans="1:13" ht="18.75" x14ac:dyDescent="0.25">
      <c r="A7" s="13"/>
      <c r="B7" s="13"/>
      <c r="C7" s="24">
        <v>2</v>
      </c>
      <c r="D7" s="26" t="s">
        <v>27</v>
      </c>
      <c r="E7" s="26"/>
      <c r="F7" s="26"/>
      <c r="G7" s="26"/>
      <c r="H7" s="13"/>
      <c r="I7" s="13">
        <v>4</v>
      </c>
      <c r="J7" s="13"/>
      <c r="K7" s="13"/>
      <c r="L7" s="13"/>
      <c r="M7" s="13"/>
    </row>
    <row r="8" spans="1:13" ht="18.75" x14ac:dyDescent="0.25">
      <c r="A8" s="13"/>
      <c r="B8" s="13"/>
      <c r="C8" s="24">
        <v>3</v>
      </c>
      <c r="D8" s="34" t="s">
        <v>28</v>
      </c>
      <c r="E8" s="34"/>
      <c r="F8" s="34"/>
      <c r="G8" s="34"/>
      <c r="H8" s="13"/>
      <c r="I8" s="13">
        <v>3</v>
      </c>
      <c r="J8" s="13"/>
      <c r="K8" s="13"/>
      <c r="L8" s="13"/>
      <c r="M8" s="13"/>
    </row>
    <row r="9" spans="1:13" ht="18.75" x14ac:dyDescent="0.25">
      <c r="A9" s="13"/>
      <c r="B9" s="13"/>
      <c r="C9" s="24">
        <v>4</v>
      </c>
      <c r="D9" s="34" t="s">
        <v>29</v>
      </c>
      <c r="E9" s="34"/>
      <c r="F9" s="34"/>
      <c r="G9" s="34"/>
      <c r="H9" s="13"/>
      <c r="I9" s="13">
        <v>3</v>
      </c>
      <c r="J9" s="13"/>
      <c r="K9" s="13"/>
      <c r="L9" s="13"/>
      <c r="M9" s="13"/>
    </row>
    <row r="10" spans="1:13" ht="18.75" x14ac:dyDescent="0.25">
      <c r="A10" s="13"/>
      <c r="B10" s="13"/>
      <c r="C10" s="24">
        <v>5</v>
      </c>
      <c r="D10" s="34" t="s">
        <v>30</v>
      </c>
      <c r="E10" s="34"/>
      <c r="F10" s="34"/>
      <c r="G10" s="34"/>
      <c r="H10" s="13"/>
      <c r="I10" s="13">
        <v>3</v>
      </c>
      <c r="J10" s="13"/>
      <c r="K10" s="13"/>
      <c r="L10" s="13"/>
      <c r="M10" s="13"/>
    </row>
    <row r="11" spans="1:13" ht="18.75" x14ac:dyDescent="0.25">
      <c r="A11" s="13"/>
      <c r="B11" s="13"/>
      <c r="C11" s="24">
        <v>6</v>
      </c>
      <c r="D11" s="34" t="s">
        <v>31</v>
      </c>
      <c r="E11" s="34"/>
      <c r="F11" s="34"/>
      <c r="G11" s="34"/>
      <c r="H11" s="13"/>
      <c r="I11" s="13">
        <v>2</v>
      </c>
      <c r="J11" s="13"/>
      <c r="K11" s="13"/>
      <c r="L11" s="13"/>
      <c r="M11" s="13"/>
    </row>
    <row r="12" spans="1:13" ht="18.75" x14ac:dyDescent="0.25">
      <c r="A12" s="13"/>
      <c r="B12" s="13"/>
      <c r="C12" s="24"/>
      <c r="D12" s="26"/>
      <c r="E12" s="26"/>
      <c r="F12" s="26"/>
      <c r="G12" s="26"/>
      <c r="H12" s="13"/>
      <c r="I12" s="13"/>
      <c r="J12" s="13"/>
      <c r="K12" s="13"/>
      <c r="L12" s="13"/>
      <c r="M12" s="13"/>
    </row>
    <row r="13" spans="1:13" ht="18.75" x14ac:dyDescent="0.25">
      <c r="A13" s="13"/>
      <c r="B13" s="13"/>
      <c r="C13" s="35" t="s">
        <v>32</v>
      </c>
      <c r="D13" s="35"/>
      <c r="E13" s="35"/>
      <c r="F13" s="35"/>
      <c r="G13" s="35"/>
      <c r="H13" s="13"/>
      <c r="I13" s="13"/>
      <c r="J13" s="13"/>
      <c r="K13" s="13"/>
      <c r="L13" s="13"/>
      <c r="M13" s="13"/>
    </row>
    <row r="14" spans="1:13" ht="18.75" x14ac:dyDescent="0.25">
      <c r="A14" s="13"/>
      <c r="B14" s="13"/>
      <c r="C14" s="35" t="str">
        <f>" "&amp;J16&amp;" skilled and "&amp;J17&amp;" unskilled labors in "&amp;J18&amp;" shifts."</f>
        <v xml:space="preserve"> 2 skilled and 6 unskilled labors in 18 shifts.</v>
      </c>
      <c r="D14" s="35"/>
      <c r="E14" s="35"/>
      <c r="F14" s="35"/>
      <c r="G14" s="35"/>
      <c r="H14" s="13"/>
      <c r="I14" s="13"/>
      <c r="J14" s="13"/>
      <c r="K14" s="13"/>
      <c r="L14" s="13"/>
      <c r="M14" s="13"/>
    </row>
    <row r="15" spans="1:13" ht="18.75" x14ac:dyDescent="0.25">
      <c r="A15" s="13"/>
      <c r="B15" s="13"/>
      <c r="C15" s="27"/>
      <c r="D15" s="13"/>
      <c r="E15" s="13"/>
      <c r="F15" s="13"/>
      <c r="G15" s="13"/>
      <c r="H15" s="13"/>
      <c r="I15" s="13"/>
      <c r="J15" s="13"/>
      <c r="K15" s="13"/>
      <c r="L15" s="13"/>
      <c r="M15" s="13"/>
    </row>
    <row r="16" spans="1:13" ht="30" customHeight="1" x14ac:dyDescent="0.25">
      <c r="A16" s="13"/>
      <c r="B16" s="13"/>
      <c r="C16" s="13"/>
      <c r="D16" s="18" t="s">
        <v>9</v>
      </c>
      <c r="E16" s="18" t="s">
        <v>10</v>
      </c>
      <c r="F16" s="21" t="s">
        <v>11</v>
      </c>
      <c r="G16" s="21" t="s">
        <v>12</v>
      </c>
      <c r="H16" s="13"/>
      <c r="I16" s="13" t="s">
        <v>21</v>
      </c>
      <c r="J16" s="13">
        <v>2</v>
      </c>
      <c r="K16" s="13"/>
      <c r="L16" s="13"/>
      <c r="M16" s="13"/>
    </row>
    <row r="17" spans="1:13" ht="30" customHeight="1" x14ac:dyDescent="0.25">
      <c r="A17" s="13"/>
      <c r="B17" s="13"/>
      <c r="C17" s="13"/>
      <c r="D17" s="19" t="s">
        <v>13</v>
      </c>
      <c r="E17" s="20">
        <f>J16*J18</f>
        <v>36</v>
      </c>
      <c r="F17" s="22">
        <v>569</v>
      </c>
      <c r="G17" s="22">
        <f t="shared" ref="G17:G18" si="0">E17*F17</f>
        <v>20484</v>
      </c>
      <c r="H17" s="13"/>
      <c r="I17" s="13" t="s">
        <v>22</v>
      </c>
      <c r="J17" s="13">
        <v>6</v>
      </c>
      <c r="K17" s="13"/>
      <c r="L17" s="13"/>
      <c r="M17" s="13"/>
    </row>
    <row r="18" spans="1:13" ht="30" customHeight="1" x14ac:dyDescent="0.25">
      <c r="A18" s="13"/>
      <c r="B18" s="13"/>
      <c r="C18" s="13"/>
      <c r="D18" s="19" t="s">
        <v>14</v>
      </c>
      <c r="E18" s="20">
        <f>J17*J18</f>
        <v>108</v>
      </c>
      <c r="F18" s="22">
        <v>403</v>
      </c>
      <c r="G18" s="22">
        <f t="shared" si="0"/>
        <v>43524</v>
      </c>
      <c r="H18" s="13"/>
      <c r="I18" s="13" t="s">
        <v>20</v>
      </c>
      <c r="J18" s="13">
        <v>18</v>
      </c>
      <c r="K18" s="13"/>
      <c r="L18" s="13"/>
      <c r="M18" s="13"/>
    </row>
    <row r="19" spans="1:13" ht="30" customHeight="1" x14ac:dyDescent="0.25">
      <c r="A19" s="13"/>
      <c r="B19" s="13"/>
      <c r="C19" s="13"/>
      <c r="D19" s="31" t="s">
        <v>24</v>
      </c>
      <c r="E19" s="31"/>
      <c r="F19" s="31"/>
      <c r="G19" s="22">
        <f>SUM(G17:G18)</f>
        <v>64008</v>
      </c>
      <c r="H19" s="13"/>
      <c r="I19" s="13"/>
      <c r="J19" s="13"/>
      <c r="K19" s="13"/>
      <c r="L19" s="13"/>
      <c r="M19" s="13"/>
    </row>
    <row r="20" spans="1:13" ht="30" customHeight="1" x14ac:dyDescent="0.25">
      <c r="A20" s="13"/>
      <c r="B20" s="13"/>
      <c r="C20" s="13"/>
      <c r="D20" s="31" t="s">
        <v>15</v>
      </c>
      <c r="E20" s="31"/>
      <c r="F20" s="31"/>
      <c r="G20" s="22">
        <f>G19*10%</f>
        <v>6400.8</v>
      </c>
      <c r="H20" s="13"/>
      <c r="I20" s="13"/>
      <c r="J20" s="13"/>
      <c r="K20" s="13"/>
      <c r="L20" s="13"/>
      <c r="M20" s="13"/>
    </row>
    <row r="21" spans="1:13" ht="30" customHeight="1" x14ac:dyDescent="0.25">
      <c r="A21" s="13"/>
      <c r="B21" s="13"/>
      <c r="C21" s="13"/>
      <c r="D21" s="32" t="s">
        <v>16</v>
      </c>
      <c r="E21" s="32"/>
      <c r="F21" s="32"/>
      <c r="G21" s="23">
        <f>G19+G20</f>
        <v>70408.800000000003</v>
      </c>
      <c r="H21" s="13"/>
      <c r="I21" s="13"/>
      <c r="J21" s="13"/>
      <c r="K21" s="13"/>
      <c r="L21" s="13"/>
      <c r="M21" s="13"/>
    </row>
    <row r="22" spans="1:13" ht="18.75" x14ac:dyDescent="0.25">
      <c r="A22" s="13"/>
      <c r="B22" s="13"/>
      <c r="C22" s="13"/>
      <c r="D22" s="13"/>
      <c r="E22" s="13"/>
      <c r="F22" s="13"/>
      <c r="G22" s="13"/>
      <c r="H22" s="13"/>
      <c r="I22" s="13"/>
      <c r="J22" s="13"/>
      <c r="K22" s="13"/>
      <c r="L22" s="13"/>
      <c r="M22" s="13"/>
    </row>
    <row r="23" spans="1:13" ht="18.75" x14ac:dyDescent="0.25">
      <c r="A23" s="13"/>
      <c r="B23" s="13"/>
      <c r="C23" s="13"/>
      <c r="D23" s="13"/>
      <c r="E23" s="13"/>
      <c r="F23" s="13"/>
      <c r="G23" s="13"/>
      <c r="H23" s="13"/>
      <c r="I23" s="13"/>
      <c r="J23" s="13"/>
      <c r="K23" s="13"/>
      <c r="L23" s="13"/>
      <c r="M23" s="13"/>
    </row>
    <row r="24" spans="1:13" ht="18.75" x14ac:dyDescent="0.25">
      <c r="A24" s="14"/>
      <c r="B24" s="33" t="s">
        <v>23</v>
      </c>
      <c r="C24" s="33"/>
      <c r="D24" s="33"/>
      <c r="E24" s="33"/>
      <c r="F24" s="33"/>
      <c r="G24" s="33"/>
      <c r="H24" s="33"/>
      <c r="I24" s="14"/>
      <c r="J24" s="14"/>
      <c r="K24" s="14"/>
      <c r="L24" s="14"/>
      <c r="M24" s="14"/>
    </row>
    <row r="25" spans="1:13" ht="18.75" x14ac:dyDescent="0.25">
      <c r="A25" s="13"/>
      <c r="B25" s="13"/>
      <c r="C25" s="13"/>
      <c r="D25" s="13"/>
      <c r="E25" s="13"/>
      <c r="F25" s="13"/>
      <c r="G25" s="13"/>
      <c r="H25" s="13"/>
      <c r="I25" s="13"/>
      <c r="J25" s="13"/>
      <c r="K25" s="13"/>
      <c r="L25" s="13"/>
      <c r="M25" s="13"/>
    </row>
    <row r="26" spans="1:13" ht="18.75" x14ac:dyDescent="0.25">
      <c r="A26" s="13"/>
      <c r="B26" s="13"/>
      <c r="C26" s="13"/>
      <c r="D26" s="13"/>
      <c r="E26" s="13"/>
      <c r="F26" s="13"/>
      <c r="G26" s="13"/>
      <c r="H26" s="13"/>
      <c r="I26" s="13"/>
      <c r="J26" s="13"/>
      <c r="K26" s="13"/>
      <c r="L26" s="13"/>
      <c r="M26" s="13"/>
    </row>
    <row r="27" spans="1:13" ht="18.75" x14ac:dyDescent="0.25">
      <c r="A27" s="13"/>
      <c r="B27" s="13"/>
      <c r="C27" s="13"/>
      <c r="D27" s="13"/>
      <c r="E27" s="13"/>
      <c r="F27" s="13"/>
      <c r="G27" s="13"/>
      <c r="H27" s="13"/>
      <c r="I27" s="13"/>
      <c r="J27" s="13"/>
      <c r="K27" s="13"/>
      <c r="L27" s="13"/>
      <c r="M27" s="13"/>
    </row>
  </sheetData>
  <mergeCells count="14">
    <mergeCell ref="D9:G9"/>
    <mergeCell ref="B2:H2"/>
    <mergeCell ref="B3:H3"/>
    <mergeCell ref="C4:G4"/>
    <mergeCell ref="D6:G6"/>
    <mergeCell ref="D8:G8"/>
    <mergeCell ref="D19:F19"/>
    <mergeCell ref="D20:F20"/>
    <mergeCell ref="D21:F21"/>
    <mergeCell ref="B24:H24"/>
    <mergeCell ref="D10:G10"/>
    <mergeCell ref="D11:G11"/>
    <mergeCell ref="C13:G13"/>
    <mergeCell ref="C14:G14"/>
  </mergeCells>
  <conditionalFormatting sqref="D17:G21">
    <cfRule type="expression" dxfId="0" priority="1">
      <formula>MOD(ROW(D17),2)=0</formula>
    </cfRule>
  </conditionalFormatting>
  <pageMargins left="0.7" right="0.7" top="0.75" bottom="0.75" header="0.3" footer="0.3"/>
  <pageSetup scale="71"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Estimate</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2020-08-21T12:49:52Z</dcterms:modified>
  <cp:category/>
  <cp:contentStatus/>
</cp:coreProperties>
</file>