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14_{05F7D4CC-8B55-4AA0-9F8E-30606BFC7E2B}" xr6:coauthVersionLast="45" xr6:coauthVersionMax="45" xr10:uidLastSave="{00000000-0000-0000-0000-000000000000}"/>
  <bookViews>
    <workbookView xWindow="-120" yWindow="-120" windowWidth="20730" windowHeight="11760" activeTab="6" xr2:uid="{00000000-000D-0000-FFFF-FFFF00000000}"/>
  </bookViews>
  <sheets>
    <sheet name="TRIMMED bkp" sheetId="7" r:id="rId1"/>
    <sheet name="MOTOR" sheetId="1" r:id="rId2"/>
    <sheet name="CONVEYOR DETAILS" sheetId="4" state="hidden" r:id="rId3"/>
    <sheet name="Sheet2" sheetId="2" state="hidden" r:id="rId4"/>
    <sheet name="TRIMMED" sheetId="5" r:id="rId5"/>
    <sheet name="mb" sheetId="6" r:id="rId6"/>
    <sheet name="small size motors" sheetId="8" r:id="rId7"/>
  </sheets>
  <definedNames>
    <definedName name="_xlnm.Print_Titles" localSheetId="2">'CONVEYOR DETAILS'!$1:$1</definedName>
    <definedName name="_xlnm.Print_Titles" localSheetId="1">MOTOR!$2:$2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8" l="1"/>
  <c r="M34" i="8"/>
  <c r="D7" i="6" l="1"/>
  <c r="M38" i="7" l="1"/>
  <c r="N26" i="7"/>
  <c r="N19" i="7"/>
  <c r="N7" i="7"/>
  <c r="N3" i="7"/>
  <c r="N26" i="5"/>
  <c r="B6" i="6" s="1"/>
  <c r="N19" i="5"/>
  <c r="B5" i="6" s="1"/>
  <c r="N7" i="5"/>
  <c r="B4" i="6" s="1"/>
  <c r="N3" i="5"/>
  <c r="B3" i="6" s="1"/>
  <c r="M38" i="5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" i="1"/>
  <c r="A25" i="1"/>
  <c r="A5" i="1"/>
  <c r="A6" i="1"/>
  <c r="A26" i="1"/>
  <c r="A7" i="1"/>
  <c r="A8" i="1"/>
  <c r="A9" i="1"/>
  <c r="A10" i="1"/>
  <c r="A27" i="1"/>
  <c r="A28" i="1"/>
  <c r="A11" i="1"/>
  <c r="A3" i="1" l="1"/>
</calcChain>
</file>

<file path=xl/sharedStrings.xml><?xml version="1.0" encoding="utf-8"?>
<sst xmlns="http://schemas.openxmlformats.org/spreadsheetml/2006/main" count="728" uniqueCount="234">
  <si>
    <t>CHP MOTOR DETAILS</t>
  </si>
  <si>
    <t>SL</t>
  </si>
  <si>
    <t>LOCATION</t>
  </si>
  <si>
    <t>TYPE</t>
  </si>
  <si>
    <t>PHASE</t>
  </si>
  <si>
    <t>HT-LT</t>
  </si>
  <si>
    <t>KW</t>
  </si>
  <si>
    <t>HP</t>
  </si>
  <si>
    <t>MAKE</t>
  </si>
  <si>
    <t>RPM</t>
  </si>
  <si>
    <t>FRAME</t>
  </si>
  <si>
    <t>DE</t>
  </si>
  <si>
    <t>NDE</t>
  </si>
  <si>
    <t>GC 1</t>
  </si>
  <si>
    <t>SCIM</t>
  </si>
  <si>
    <t>3P</t>
  </si>
  <si>
    <t>HT</t>
  </si>
  <si>
    <t>ABB</t>
  </si>
  <si>
    <t>SCX-450-F</t>
  </si>
  <si>
    <t>4540507</t>
  </si>
  <si>
    <t>6324C3</t>
  </si>
  <si>
    <t>GC 2</t>
  </si>
  <si>
    <t>4540506</t>
  </si>
  <si>
    <t>AF 1</t>
  </si>
  <si>
    <t>LT</t>
  </si>
  <si>
    <t>225</t>
  </si>
  <si>
    <t>306650</t>
  </si>
  <si>
    <t>NA</t>
  </si>
  <si>
    <t>AF 2</t>
  </si>
  <si>
    <t>KIRLOSKAR</t>
  </si>
  <si>
    <t>LD2255MK</t>
  </si>
  <si>
    <t>HA152-323</t>
  </si>
  <si>
    <t>6313</t>
  </si>
  <si>
    <t>PF 1</t>
  </si>
  <si>
    <t>LD280M</t>
  </si>
  <si>
    <t>28909115-3</t>
  </si>
  <si>
    <t>N318</t>
  </si>
  <si>
    <t>6314</t>
  </si>
  <si>
    <t>PF 2</t>
  </si>
  <si>
    <t>CG</t>
  </si>
  <si>
    <t>280M</t>
  </si>
  <si>
    <t>835665-8701</t>
  </si>
  <si>
    <t>PF 3</t>
  </si>
  <si>
    <t>E280M</t>
  </si>
  <si>
    <t>AEV10494</t>
  </si>
  <si>
    <t>6318</t>
  </si>
  <si>
    <t>PF 4</t>
  </si>
  <si>
    <t>CONV 1.1-P</t>
  </si>
  <si>
    <t>SCX-315F</t>
  </si>
  <si>
    <t>3000807-1</t>
  </si>
  <si>
    <t>6322</t>
  </si>
  <si>
    <t>NU322</t>
  </si>
  <si>
    <t>CONV 1.1-S</t>
  </si>
  <si>
    <t>HYUNDAI</t>
  </si>
  <si>
    <t>400</t>
  </si>
  <si>
    <t>89MSTH018</t>
  </si>
  <si>
    <t>NU317</t>
  </si>
  <si>
    <t>6317</t>
  </si>
  <si>
    <t>CONV 1.2-P</t>
  </si>
  <si>
    <t>89MSTH017</t>
  </si>
  <si>
    <t>CONV 1.2-S</t>
  </si>
  <si>
    <t>89MSTH016</t>
  </si>
  <si>
    <t>NU318</t>
  </si>
  <si>
    <t>CONV 2.1</t>
  </si>
  <si>
    <t>355L</t>
  </si>
  <si>
    <t>NU221</t>
  </si>
  <si>
    <t>6321C3</t>
  </si>
  <si>
    <t>CONV 2.2</t>
  </si>
  <si>
    <t>425</t>
  </si>
  <si>
    <t>CONV 3.1</t>
  </si>
  <si>
    <t>315M</t>
  </si>
  <si>
    <t>89MSTH022</t>
  </si>
  <si>
    <t>6315</t>
  </si>
  <si>
    <t>CONV 3.2</t>
  </si>
  <si>
    <t>89MSTH020</t>
  </si>
  <si>
    <t>CONV 4.1</t>
  </si>
  <si>
    <t>89MSTH023</t>
  </si>
  <si>
    <t>CONV 4.2</t>
  </si>
  <si>
    <t>350M</t>
  </si>
  <si>
    <t>89MSTH02X</t>
  </si>
  <si>
    <t>CONV 5.1-P</t>
  </si>
  <si>
    <t>475M</t>
  </si>
  <si>
    <t>89MSTH010</t>
  </si>
  <si>
    <t>NV320</t>
  </si>
  <si>
    <t>6320</t>
  </si>
  <si>
    <t>CONV 5.1-S</t>
  </si>
  <si>
    <t>89MSTH013</t>
  </si>
  <si>
    <t>CONV 5.2-P</t>
  </si>
  <si>
    <t>89MSTH012</t>
  </si>
  <si>
    <t>CONV 5.2-S</t>
  </si>
  <si>
    <t>89MSTH011</t>
  </si>
  <si>
    <t>GC 3</t>
  </si>
  <si>
    <t>SRIM</t>
  </si>
  <si>
    <t>TPR560E</t>
  </si>
  <si>
    <t>2002043/01</t>
  </si>
  <si>
    <t>NU230C3</t>
  </si>
  <si>
    <t>AF 3</t>
  </si>
  <si>
    <t>SIEMENS</t>
  </si>
  <si>
    <t>250M</t>
  </si>
  <si>
    <t>448118</t>
  </si>
  <si>
    <t>6215C3</t>
  </si>
  <si>
    <t>PF 5</t>
  </si>
  <si>
    <t>BB</t>
  </si>
  <si>
    <t>M0303243</t>
  </si>
  <si>
    <t>6317C3</t>
  </si>
  <si>
    <t>6316C3</t>
  </si>
  <si>
    <t>PF 6</t>
  </si>
  <si>
    <t>M0303242</t>
  </si>
  <si>
    <t>CONV C1</t>
  </si>
  <si>
    <t>M0306651</t>
  </si>
  <si>
    <t>6213C3</t>
  </si>
  <si>
    <t>CONV C2-P</t>
  </si>
  <si>
    <t>D355L</t>
  </si>
  <si>
    <t>3080909-02</t>
  </si>
  <si>
    <t>6322C3</t>
  </si>
  <si>
    <t>NU321C3</t>
  </si>
  <si>
    <t>CONV C2-S</t>
  </si>
  <si>
    <t>2003211-2</t>
  </si>
  <si>
    <t>NU221C3</t>
  </si>
  <si>
    <t>CONV C3</t>
  </si>
  <si>
    <t>2003211-1</t>
  </si>
  <si>
    <t>CONV C4</t>
  </si>
  <si>
    <t>M0307703</t>
  </si>
  <si>
    <t>CONV C5</t>
  </si>
  <si>
    <t>20032104</t>
  </si>
  <si>
    <t>CONV C6</t>
  </si>
  <si>
    <t>2003210-2</t>
  </si>
  <si>
    <t>CONV C7-P</t>
  </si>
  <si>
    <t>2003211-3</t>
  </si>
  <si>
    <t>CONV C7-S</t>
  </si>
  <si>
    <t>2003210-1</t>
  </si>
  <si>
    <t>CONV C8-P</t>
  </si>
  <si>
    <t>SCX355F</t>
  </si>
  <si>
    <t>3080809-03</t>
  </si>
  <si>
    <t>CONV C8-S</t>
  </si>
  <si>
    <t>3080909-01</t>
  </si>
  <si>
    <t>CONV C9</t>
  </si>
  <si>
    <t>SC315S</t>
  </si>
  <si>
    <t>20901001-01</t>
  </si>
  <si>
    <t>NU310C3</t>
  </si>
  <si>
    <t>6319C3</t>
  </si>
  <si>
    <t>CONV C10</t>
  </si>
  <si>
    <t>SCX400F</t>
  </si>
  <si>
    <t>3080816-02</t>
  </si>
  <si>
    <t>NU324C3</t>
  </si>
  <si>
    <t>CONV C11</t>
  </si>
  <si>
    <t>3080816-01</t>
  </si>
  <si>
    <t>BELT LENGTH-M</t>
  </si>
  <si>
    <t>WIDTH-MM</t>
  </si>
  <si>
    <t>PULL CHORD</t>
  </si>
  <si>
    <t>BELT SWAY</t>
  </si>
  <si>
    <t>ZERO SPEED</t>
  </si>
  <si>
    <t>REMARK</t>
  </si>
  <si>
    <t>LOCATION_CODE</t>
  </si>
  <si>
    <t>42</t>
  </si>
  <si>
    <t>1400</t>
  </si>
  <si>
    <t>NN</t>
  </si>
  <si>
    <t>2 SIDE</t>
  </si>
  <si>
    <t>Y</t>
  </si>
  <si>
    <t>NF</t>
  </si>
  <si>
    <t>470</t>
  </si>
  <si>
    <t>SC</t>
  </si>
  <si>
    <t>207</t>
  </si>
  <si>
    <t>1 SIDE</t>
  </si>
  <si>
    <t>398</t>
  </si>
  <si>
    <t>CODE</t>
  </si>
  <si>
    <t>CONTROL SS</t>
  </si>
  <si>
    <t>PHASE 1 CRUSHER HOUSE</t>
  </si>
  <si>
    <t>CONV 1.1-1.2</t>
  </si>
  <si>
    <t>CONV 2.1-2.2</t>
  </si>
  <si>
    <t>CONV 3.1-3.2</t>
  </si>
  <si>
    <t>CONV 4.1-4.2</t>
  </si>
  <si>
    <t>CONV 5.1-5.2</t>
  </si>
  <si>
    <t>SILO-1</t>
  </si>
  <si>
    <t>PHASE 2 CRUSHER HOUSE</t>
  </si>
  <si>
    <t>CONV C2</t>
  </si>
  <si>
    <t>CONV C7</t>
  </si>
  <si>
    <t>CONV C8</t>
  </si>
  <si>
    <t xml:space="preserve">FRAME HEIGHT </t>
  </si>
  <si>
    <t>EXISTING</t>
  </si>
  <si>
    <t>FRAME HEIGHT</t>
  </si>
  <si>
    <t>EXISTING QUANTITY</t>
  </si>
  <si>
    <t>REQUIRED QUANTITY</t>
  </si>
  <si>
    <t>REQUIREMENT</t>
  </si>
  <si>
    <t>TOTAL</t>
  </si>
  <si>
    <t>HE pump</t>
  </si>
  <si>
    <t>HX 132SMC2</t>
  </si>
  <si>
    <t>514231</t>
  </si>
  <si>
    <t>HX 160M2D2</t>
  </si>
  <si>
    <t>2870</t>
  </si>
  <si>
    <t>2905</t>
  </si>
  <si>
    <t>6309ZZC3</t>
  </si>
  <si>
    <t>6308ZZC3</t>
  </si>
  <si>
    <t>285965</t>
  </si>
  <si>
    <t>15</t>
  </si>
  <si>
    <t>20</t>
  </si>
  <si>
    <t>7.5</t>
  </si>
  <si>
    <t>10</t>
  </si>
  <si>
    <t>MOTOR TYPE</t>
  </si>
  <si>
    <t>MATERIAL CODE</t>
  </si>
  <si>
    <t>MB Quantity</t>
  </si>
  <si>
    <t>MOTOR MB</t>
  </si>
  <si>
    <t>lubrication pump 1</t>
  </si>
  <si>
    <t>lubrication pump 2</t>
  </si>
  <si>
    <t>tripper 1</t>
  </si>
  <si>
    <t>tripper 2</t>
  </si>
  <si>
    <t>tripper phase II</t>
  </si>
  <si>
    <t>132 M</t>
  </si>
  <si>
    <t>conveyor c1</t>
  </si>
  <si>
    <t>supply air fan</t>
  </si>
  <si>
    <t>DE system  1</t>
  </si>
  <si>
    <t>DE system  2</t>
  </si>
  <si>
    <t>DE system  phase II</t>
  </si>
  <si>
    <t>appron feeder 1</t>
  </si>
  <si>
    <t>appron feeder 2</t>
  </si>
  <si>
    <t>appron feeder phase II</t>
  </si>
  <si>
    <t>132M</t>
  </si>
  <si>
    <t>225 M</t>
  </si>
  <si>
    <t>sump pump no 1 (vertical)</t>
  </si>
  <si>
    <t>sump pump no 2 (vertical)</t>
  </si>
  <si>
    <t>sump pump phase II (vertical)</t>
  </si>
  <si>
    <t>lubrication pump phase II</t>
  </si>
  <si>
    <t>ventilation fan phase II</t>
  </si>
  <si>
    <t>1460</t>
  </si>
  <si>
    <t>ventilation fan  1</t>
  </si>
  <si>
    <t>ventilation fan  2</t>
  </si>
  <si>
    <t xml:space="preserve">cooling fan </t>
  </si>
  <si>
    <t>heat exchanger</t>
  </si>
  <si>
    <t>traveling motor for plough feeder</t>
  </si>
  <si>
    <t>180 M</t>
  </si>
  <si>
    <t>200L</t>
  </si>
  <si>
    <r>
      <t>LT 3</t>
    </r>
    <r>
      <rPr>
        <sz val="12"/>
        <color theme="1"/>
        <rFont val="Calibri"/>
        <family val="2"/>
      </rPr>
      <t>Ǿ SCIM</t>
    </r>
  </si>
  <si>
    <t>TYPE OF MOTOR</t>
  </si>
  <si>
    <t>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</si>
</sst>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49" fontId="2" fillId="3" borderId="7" xfId="0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 vertical="center" wrapText="1"/>
    </xf>
    <xf numFmtId="0" fontId="3" fillId="0" borderId="8" xfId="0" applyNumberFormat="1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left" vertical="center" wrapText="1"/>
    </xf>
    <xf numFmtId="1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0" fillId="0" borderId="9" xfId="0" applyBorder="1"/>
    <xf numFmtId="0" fontId="3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 wrapText="1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5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left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1" fontId="6" fillId="0" borderId="19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6" fillId="0" borderId="20" xfId="0" applyNumberFormat="1" applyFont="1" applyBorder="1" applyAlignment="1">
      <alignment horizontal="center" vertical="center" wrapText="1"/>
    </xf>
    <xf numFmtId="1" fontId="6" fillId="0" borderId="21" xfId="0" applyNumberFormat="1" applyFont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2" borderId="23" xfId="0" applyNumberFormat="1" applyFont="1" applyFill="1" applyBorder="1" applyAlignment="1">
      <alignment horizontal="center" vertical="center" wrapText="1"/>
    </xf>
    <xf numFmtId="1" fontId="6" fillId="0" borderId="24" xfId="0" applyNumberFormat="1" applyFont="1" applyBorder="1" applyAlignment="1">
      <alignment horizontal="center" vertical="center" wrapText="1"/>
    </xf>
    <xf numFmtId="1" fontId="6" fillId="0" borderId="2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horizontal="center"/>
    </xf>
    <xf numFmtId="49" fontId="6" fillId="3" borderId="26" xfId="0" applyNumberFormat="1" applyFont="1" applyFill="1" applyBorder="1" applyAlignment="1">
      <alignment horizontal="left" vertical="center" wrapText="1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709C-03EC-4BB1-9F07-7C6E0AEBC30F}">
  <sheetPr>
    <pageSetUpPr fitToPage="1"/>
  </sheetPr>
  <dimension ref="A1:N38"/>
  <sheetViews>
    <sheetView topLeftCell="A31" workbookViewId="0">
      <selection activeCell="N15" sqref="N15"/>
    </sheetView>
  </sheetViews>
  <sheetFormatPr defaultRowHeight="15" x14ac:dyDescent="0.25"/>
  <cols>
    <col min="1" max="1" width="4.140625" style="18" bestFit="1" customWidth="1"/>
    <col min="2" max="2" width="14.5703125" style="18" customWidth="1"/>
    <col min="3" max="3" width="13.5703125" style="18" customWidth="1"/>
    <col min="4" max="4" width="7" style="18" bestFit="1" customWidth="1"/>
    <col min="5" max="5" width="10.5703125" style="18" bestFit="1" customWidth="1"/>
    <col min="6" max="6" width="10.28515625" customWidth="1"/>
    <col min="7" max="7" width="12.7109375" customWidth="1"/>
    <col min="8" max="8" width="8.28515625" customWidth="1"/>
    <col min="10" max="10" width="7.42578125" customWidth="1"/>
    <col min="11" max="11" width="10.5703125" customWidth="1"/>
    <col min="12" max="12" width="13.5703125" customWidth="1"/>
    <col min="13" max="13" width="14.7109375" customWidth="1"/>
    <col min="14" max="14" width="47.85546875" customWidth="1"/>
  </cols>
  <sheetData>
    <row r="1" spans="1:14" ht="18.75" x14ac:dyDescent="0.3">
      <c r="A1" s="118" t="s">
        <v>179</v>
      </c>
      <c r="B1" s="118"/>
      <c r="C1" s="118"/>
      <c r="D1" s="118"/>
      <c r="E1" s="118"/>
      <c r="F1" s="118"/>
      <c r="G1" s="22"/>
      <c r="H1" s="118" t="s">
        <v>183</v>
      </c>
      <c r="I1" s="118"/>
      <c r="J1" s="118"/>
      <c r="K1" s="118"/>
      <c r="L1" s="118"/>
      <c r="M1" s="118"/>
    </row>
    <row r="2" spans="1:14" ht="37.5" x14ac:dyDescent="0.25">
      <c r="A2" s="20" t="s">
        <v>1</v>
      </c>
      <c r="B2" s="21" t="s">
        <v>2</v>
      </c>
      <c r="C2" s="21" t="s">
        <v>5</v>
      </c>
      <c r="D2" s="21" t="s">
        <v>9</v>
      </c>
      <c r="E2" s="21" t="s">
        <v>6</v>
      </c>
      <c r="F2" s="21" t="s">
        <v>178</v>
      </c>
      <c r="G2" s="23"/>
      <c r="H2" s="21" t="s">
        <v>5</v>
      </c>
      <c r="I2" s="21" t="s">
        <v>9</v>
      </c>
      <c r="J2" s="21" t="s">
        <v>6</v>
      </c>
      <c r="K2" s="21" t="s">
        <v>180</v>
      </c>
      <c r="L2" s="21" t="s">
        <v>181</v>
      </c>
      <c r="M2" s="21" t="s">
        <v>182</v>
      </c>
    </row>
    <row r="3" spans="1:14" ht="18.75" x14ac:dyDescent="0.25">
      <c r="A3" s="40">
        <v>1</v>
      </c>
      <c r="B3" s="41" t="s">
        <v>23</v>
      </c>
      <c r="C3" s="41" t="s">
        <v>24</v>
      </c>
      <c r="D3" s="42">
        <v>1480</v>
      </c>
      <c r="E3" s="43">
        <v>55</v>
      </c>
      <c r="F3" s="43">
        <v>225</v>
      </c>
      <c r="G3" s="41"/>
      <c r="H3" s="44" t="s">
        <v>24</v>
      </c>
      <c r="I3" s="45">
        <v>1500</v>
      </c>
      <c r="J3" s="45">
        <v>55</v>
      </c>
      <c r="K3" s="45">
        <v>225</v>
      </c>
      <c r="L3" s="45">
        <v>4</v>
      </c>
      <c r="M3" s="45">
        <v>2</v>
      </c>
      <c r="N3" t="str">
        <f>_xlfn.CONCAT(C3," 3P SCIM, ", J3," kW,", I3,"rpm, frame height-",K3,"mm")</f>
        <v>LT 3P SCIM, 55 kW,1500rpm, frame height-225mm</v>
      </c>
    </row>
    <row r="4" spans="1:14" ht="18.75" x14ac:dyDescent="0.25">
      <c r="A4" s="29">
        <v>2</v>
      </c>
      <c r="B4" s="30" t="s">
        <v>28</v>
      </c>
      <c r="C4" s="30" t="s">
        <v>24</v>
      </c>
      <c r="D4" s="31">
        <v>1470</v>
      </c>
      <c r="E4" s="32">
        <v>55</v>
      </c>
      <c r="F4" s="32">
        <v>225</v>
      </c>
      <c r="G4" s="30"/>
      <c r="H4" s="33"/>
      <c r="I4" s="33"/>
      <c r="J4" s="33"/>
      <c r="K4" s="33"/>
      <c r="L4" s="33"/>
      <c r="M4" s="33"/>
    </row>
    <row r="5" spans="1:14" ht="18.75" x14ac:dyDescent="0.25">
      <c r="A5" s="29">
        <v>3</v>
      </c>
      <c r="B5" s="30" t="s">
        <v>96</v>
      </c>
      <c r="C5" s="30" t="s">
        <v>24</v>
      </c>
      <c r="D5" s="31">
        <v>1470</v>
      </c>
      <c r="E5" s="32">
        <v>55</v>
      </c>
      <c r="F5" s="32">
        <v>225</v>
      </c>
      <c r="G5" s="30"/>
      <c r="H5" s="33"/>
      <c r="I5" s="33"/>
      <c r="J5" s="33"/>
      <c r="K5" s="33"/>
      <c r="L5" s="33"/>
      <c r="M5" s="33"/>
    </row>
    <row r="6" spans="1:14" ht="18.75" x14ac:dyDescent="0.25">
      <c r="A6" s="34">
        <v>4</v>
      </c>
      <c r="B6" s="35" t="s">
        <v>108</v>
      </c>
      <c r="C6" s="35" t="s">
        <v>24</v>
      </c>
      <c r="D6" s="36">
        <v>1475</v>
      </c>
      <c r="E6" s="37">
        <v>55</v>
      </c>
      <c r="F6" s="37">
        <v>225</v>
      </c>
      <c r="G6" s="35"/>
      <c r="H6" s="38"/>
      <c r="I6" s="38"/>
      <c r="J6" s="38"/>
      <c r="K6" s="38"/>
      <c r="L6" s="38"/>
      <c r="M6" s="38"/>
    </row>
    <row r="7" spans="1:14" ht="18.75" x14ac:dyDescent="0.25">
      <c r="A7" s="24">
        <v>5</v>
      </c>
      <c r="B7" s="25" t="s">
        <v>101</v>
      </c>
      <c r="C7" s="25" t="s">
        <v>24</v>
      </c>
      <c r="D7" s="26">
        <v>1480</v>
      </c>
      <c r="E7" s="27">
        <v>75</v>
      </c>
      <c r="F7" s="27">
        <v>280</v>
      </c>
      <c r="G7" s="25"/>
      <c r="H7" s="28" t="s">
        <v>24</v>
      </c>
      <c r="I7" s="28">
        <v>1500</v>
      </c>
      <c r="J7" s="28">
        <v>110</v>
      </c>
      <c r="K7" s="28">
        <v>280</v>
      </c>
      <c r="L7" s="28">
        <v>12</v>
      </c>
      <c r="M7" s="28">
        <v>6</v>
      </c>
      <c r="N7" t="str">
        <f>_xlfn.CONCAT(C7," 3P SCIM, ", J7," kW,", I7,"rpm, frame height-",K7,"mm")</f>
        <v>LT 3P SCIM, 110 kW,1500rpm, frame height-280mm</v>
      </c>
    </row>
    <row r="8" spans="1:14" ht="18.75" x14ac:dyDescent="0.25">
      <c r="A8" s="29">
        <v>6</v>
      </c>
      <c r="B8" s="30" t="s">
        <v>106</v>
      </c>
      <c r="C8" s="30" t="s">
        <v>24</v>
      </c>
      <c r="D8" s="31">
        <v>1480</v>
      </c>
      <c r="E8" s="32">
        <v>75</v>
      </c>
      <c r="F8" s="32">
        <v>280</v>
      </c>
      <c r="G8" s="30"/>
      <c r="H8" s="33"/>
      <c r="I8" s="33"/>
      <c r="J8" s="33"/>
      <c r="K8" s="33"/>
      <c r="L8" s="33"/>
      <c r="M8" s="33"/>
    </row>
    <row r="9" spans="1:14" ht="18.75" x14ac:dyDescent="0.25">
      <c r="A9" s="29">
        <v>7</v>
      </c>
      <c r="B9" s="30" t="s">
        <v>33</v>
      </c>
      <c r="C9" s="30" t="s">
        <v>24</v>
      </c>
      <c r="D9" s="31">
        <v>1482</v>
      </c>
      <c r="E9" s="32">
        <v>90</v>
      </c>
      <c r="F9" s="32">
        <v>280</v>
      </c>
      <c r="G9" s="30"/>
      <c r="H9" s="33"/>
      <c r="I9" s="33"/>
      <c r="J9" s="33"/>
      <c r="K9" s="33"/>
      <c r="L9" s="33"/>
      <c r="M9" s="33"/>
    </row>
    <row r="10" spans="1:14" ht="18.75" x14ac:dyDescent="0.25">
      <c r="A10" s="29">
        <v>8</v>
      </c>
      <c r="B10" s="30" t="s">
        <v>38</v>
      </c>
      <c r="C10" s="30" t="s">
        <v>24</v>
      </c>
      <c r="D10" s="31">
        <v>1485</v>
      </c>
      <c r="E10" s="32">
        <v>90</v>
      </c>
      <c r="F10" s="32">
        <v>280</v>
      </c>
      <c r="G10" s="30"/>
      <c r="H10" s="33"/>
      <c r="I10" s="33"/>
      <c r="J10" s="33"/>
      <c r="K10" s="33"/>
      <c r="L10" s="33"/>
      <c r="M10" s="33"/>
    </row>
    <row r="11" spans="1:14" ht="18.75" x14ac:dyDescent="0.25">
      <c r="A11" s="29">
        <v>9</v>
      </c>
      <c r="B11" s="30" t="s">
        <v>42</v>
      </c>
      <c r="C11" s="30" t="s">
        <v>24</v>
      </c>
      <c r="D11" s="31">
        <v>1480</v>
      </c>
      <c r="E11" s="32">
        <v>90</v>
      </c>
      <c r="F11" s="32">
        <v>280</v>
      </c>
      <c r="G11" s="30"/>
      <c r="H11" s="33"/>
      <c r="I11" s="33"/>
      <c r="J11" s="33"/>
      <c r="K11" s="33"/>
      <c r="L11" s="33"/>
      <c r="M11" s="33"/>
    </row>
    <row r="12" spans="1:14" ht="18.75" x14ac:dyDescent="0.25">
      <c r="A12" s="29">
        <v>10</v>
      </c>
      <c r="B12" s="30" t="s">
        <v>46</v>
      </c>
      <c r="C12" s="30" t="s">
        <v>24</v>
      </c>
      <c r="D12" s="31">
        <v>1480</v>
      </c>
      <c r="E12" s="32">
        <v>90</v>
      </c>
      <c r="F12" s="32">
        <v>280</v>
      </c>
      <c r="G12" s="30"/>
      <c r="H12" s="33"/>
      <c r="I12" s="33"/>
      <c r="J12" s="33"/>
      <c r="K12" s="33"/>
      <c r="L12" s="33"/>
      <c r="M12" s="33"/>
    </row>
    <row r="13" spans="1:14" ht="18.75" x14ac:dyDescent="0.25">
      <c r="A13" s="29">
        <v>11</v>
      </c>
      <c r="B13" s="30" t="s">
        <v>69</v>
      </c>
      <c r="C13" s="30" t="s">
        <v>24</v>
      </c>
      <c r="D13" s="31">
        <v>1447</v>
      </c>
      <c r="E13" s="32">
        <v>90</v>
      </c>
      <c r="F13" s="32">
        <v>315</v>
      </c>
      <c r="G13" s="30"/>
      <c r="H13" s="33"/>
      <c r="I13" s="33"/>
      <c r="J13" s="33"/>
      <c r="K13" s="33"/>
      <c r="L13" s="33"/>
      <c r="M13" s="33"/>
    </row>
    <row r="14" spans="1:14" ht="18.75" x14ac:dyDescent="0.25">
      <c r="A14" s="29">
        <v>12</v>
      </c>
      <c r="B14" s="30" t="s">
        <v>73</v>
      </c>
      <c r="C14" s="30" t="s">
        <v>24</v>
      </c>
      <c r="D14" s="31">
        <v>1447</v>
      </c>
      <c r="E14" s="32">
        <v>90</v>
      </c>
      <c r="F14" s="32">
        <v>315</v>
      </c>
      <c r="G14" s="30"/>
      <c r="H14" s="33"/>
      <c r="I14" s="33"/>
      <c r="J14" s="33"/>
      <c r="K14" s="33"/>
      <c r="L14" s="30"/>
      <c r="M14" s="33"/>
    </row>
    <row r="15" spans="1:14" ht="18.75" x14ac:dyDescent="0.25">
      <c r="A15" s="29">
        <v>13</v>
      </c>
      <c r="B15" s="30" t="s">
        <v>75</v>
      </c>
      <c r="C15" s="30" t="s">
        <v>24</v>
      </c>
      <c r="D15" s="31">
        <v>1447</v>
      </c>
      <c r="E15" s="32">
        <v>90</v>
      </c>
      <c r="F15" s="32">
        <v>315</v>
      </c>
      <c r="G15" s="30"/>
      <c r="H15" s="33"/>
      <c r="I15" s="33"/>
      <c r="J15" s="33"/>
      <c r="K15" s="33"/>
      <c r="L15" s="33"/>
      <c r="M15" s="33"/>
    </row>
    <row r="16" spans="1:14" ht="18.75" x14ac:dyDescent="0.25">
      <c r="A16" s="29">
        <v>14</v>
      </c>
      <c r="B16" s="30" t="s">
        <v>77</v>
      </c>
      <c r="C16" s="30" t="s">
        <v>24</v>
      </c>
      <c r="D16" s="30">
        <v>1500</v>
      </c>
      <c r="E16" s="32">
        <v>90</v>
      </c>
      <c r="F16" s="32">
        <v>350</v>
      </c>
      <c r="G16" s="30"/>
      <c r="H16" s="33"/>
      <c r="I16" s="33"/>
      <c r="J16" s="33"/>
      <c r="K16" s="33"/>
      <c r="L16" s="33"/>
      <c r="M16" s="33"/>
    </row>
    <row r="17" spans="1:14" ht="18.75" x14ac:dyDescent="0.25">
      <c r="A17" s="29">
        <v>15</v>
      </c>
      <c r="B17" s="30" t="s">
        <v>121</v>
      </c>
      <c r="C17" s="30" t="s">
        <v>24</v>
      </c>
      <c r="D17" s="31">
        <v>1480</v>
      </c>
      <c r="E17" s="32">
        <v>90</v>
      </c>
      <c r="F17" s="32">
        <v>355</v>
      </c>
      <c r="G17" s="30"/>
      <c r="H17" s="33"/>
      <c r="I17" s="33"/>
      <c r="J17" s="33"/>
      <c r="K17" s="33"/>
      <c r="L17" s="33"/>
      <c r="M17" s="33"/>
    </row>
    <row r="18" spans="1:14" ht="18.75" x14ac:dyDescent="0.25">
      <c r="A18" s="34">
        <v>16</v>
      </c>
      <c r="B18" s="35" t="s">
        <v>136</v>
      </c>
      <c r="C18" s="35" t="s">
        <v>24</v>
      </c>
      <c r="D18" s="36">
        <v>1471</v>
      </c>
      <c r="E18" s="37">
        <v>110</v>
      </c>
      <c r="F18" s="37">
        <v>355</v>
      </c>
      <c r="G18" s="35"/>
      <c r="H18" s="38"/>
      <c r="I18" s="38"/>
      <c r="J18" s="38"/>
      <c r="K18" s="38"/>
      <c r="L18" s="38"/>
      <c r="M18" s="38"/>
    </row>
    <row r="19" spans="1:14" ht="18.75" x14ac:dyDescent="0.25">
      <c r="A19" s="24">
        <v>17</v>
      </c>
      <c r="B19" s="25" t="s">
        <v>47</v>
      </c>
      <c r="C19" s="25" t="s">
        <v>16</v>
      </c>
      <c r="D19" s="26">
        <v>1485</v>
      </c>
      <c r="E19" s="27">
        <v>132</v>
      </c>
      <c r="F19" s="27">
        <v>400</v>
      </c>
      <c r="G19" s="25"/>
      <c r="H19" s="28" t="s">
        <v>16</v>
      </c>
      <c r="I19" s="28">
        <v>1500</v>
      </c>
      <c r="J19" s="28">
        <v>150</v>
      </c>
      <c r="K19" s="28">
        <v>355</v>
      </c>
      <c r="L19" s="28">
        <v>7</v>
      </c>
      <c r="M19" s="28">
        <v>4</v>
      </c>
      <c r="N19" t="str">
        <f>_xlfn.CONCAT(C19," 3P SCIM, ", J19," kW,", I19,"rpm, frame height-",K19,"mm")</f>
        <v>HT 3P SCIM, 150 kW,1500rpm, frame height-355mm</v>
      </c>
    </row>
    <row r="20" spans="1:14" ht="18.75" x14ac:dyDescent="0.25">
      <c r="A20" s="29">
        <v>18</v>
      </c>
      <c r="B20" s="30" t="s">
        <v>52</v>
      </c>
      <c r="C20" s="30" t="s">
        <v>16</v>
      </c>
      <c r="D20" s="31">
        <v>1480</v>
      </c>
      <c r="E20" s="32">
        <v>132</v>
      </c>
      <c r="F20" s="32">
        <v>400</v>
      </c>
      <c r="G20" s="30"/>
      <c r="H20" s="33"/>
      <c r="I20" s="33"/>
      <c r="J20" s="33"/>
      <c r="K20" s="33"/>
      <c r="L20" s="33"/>
      <c r="M20" s="33"/>
    </row>
    <row r="21" spans="1:14" ht="18.75" x14ac:dyDescent="0.25">
      <c r="A21" s="29">
        <v>19</v>
      </c>
      <c r="B21" s="30" t="s">
        <v>58</v>
      </c>
      <c r="C21" s="30" t="s">
        <v>16</v>
      </c>
      <c r="D21" s="31">
        <v>1480</v>
      </c>
      <c r="E21" s="32">
        <v>132</v>
      </c>
      <c r="F21" s="32">
        <v>400</v>
      </c>
      <c r="G21" s="30"/>
      <c r="H21" s="33"/>
      <c r="I21" s="33"/>
      <c r="J21" s="33"/>
      <c r="K21" s="33"/>
      <c r="L21" s="33"/>
      <c r="M21" s="33"/>
    </row>
    <row r="22" spans="1:14" ht="18.75" x14ac:dyDescent="0.25">
      <c r="A22" s="29">
        <v>20</v>
      </c>
      <c r="B22" s="30" t="s">
        <v>60</v>
      </c>
      <c r="C22" s="30" t="s">
        <v>16</v>
      </c>
      <c r="D22" s="31">
        <v>1480</v>
      </c>
      <c r="E22" s="32">
        <v>132</v>
      </c>
      <c r="F22" s="32">
        <v>400</v>
      </c>
      <c r="G22" s="30"/>
      <c r="H22" s="33"/>
      <c r="I22" s="33"/>
      <c r="J22" s="33"/>
      <c r="K22" s="33"/>
      <c r="L22" s="33"/>
      <c r="M22" s="33"/>
    </row>
    <row r="23" spans="1:14" ht="18.75" x14ac:dyDescent="0.25">
      <c r="A23" s="29">
        <v>21</v>
      </c>
      <c r="B23" s="30" t="s">
        <v>119</v>
      </c>
      <c r="C23" s="30" t="s">
        <v>16</v>
      </c>
      <c r="D23" s="31">
        <v>1477</v>
      </c>
      <c r="E23" s="32">
        <v>150</v>
      </c>
      <c r="F23" s="32">
        <v>355</v>
      </c>
      <c r="G23" s="30"/>
      <c r="H23" s="33"/>
      <c r="I23" s="33"/>
      <c r="J23" s="33"/>
      <c r="K23" s="33"/>
      <c r="L23" s="33"/>
      <c r="M23" s="33"/>
    </row>
    <row r="24" spans="1:14" ht="18.75" x14ac:dyDescent="0.25">
      <c r="A24" s="29">
        <v>22</v>
      </c>
      <c r="B24" s="30" t="s">
        <v>63</v>
      </c>
      <c r="C24" s="30" t="s">
        <v>16</v>
      </c>
      <c r="D24" s="31">
        <v>1480</v>
      </c>
      <c r="E24" s="32">
        <v>150</v>
      </c>
      <c r="F24" s="32">
        <v>355</v>
      </c>
      <c r="G24" s="30"/>
      <c r="H24" s="33"/>
      <c r="I24" s="33"/>
      <c r="J24" s="33"/>
      <c r="K24" s="33"/>
      <c r="L24" s="33"/>
      <c r="M24" s="33"/>
    </row>
    <row r="25" spans="1:14" ht="18.75" x14ac:dyDescent="0.25">
      <c r="A25" s="34">
        <v>23</v>
      </c>
      <c r="B25" s="35" t="s">
        <v>67</v>
      </c>
      <c r="C25" s="35" t="s">
        <v>16</v>
      </c>
      <c r="D25" s="36">
        <v>1477</v>
      </c>
      <c r="E25" s="37">
        <v>150</v>
      </c>
      <c r="F25" s="37">
        <v>355</v>
      </c>
      <c r="G25" s="35"/>
      <c r="H25" s="38"/>
      <c r="I25" s="38"/>
      <c r="J25" s="38"/>
      <c r="K25" s="38"/>
      <c r="L25" s="38"/>
      <c r="M25" s="38"/>
    </row>
    <row r="26" spans="1:14" ht="18.75" x14ac:dyDescent="0.25">
      <c r="A26" s="24">
        <v>24</v>
      </c>
      <c r="B26" s="25" t="s">
        <v>111</v>
      </c>
      <c r="C26" s="25" t="s">
        <v>16</v>
      </c>
      <c r="D26" s="26">
        <v>1480</v>
      </c>
      <c r="E26" s="27">
        <v>200</v>
      </c>
      <c r="F26" s="27">
        <v>355</v>
      </c>
      <c r="G26" s="25"/>
      <c r="H26" s="28" t="s">
        <v>16</v>
      </c>
      <c r="I26" s="28">
        <v>1500</v>
      </c>
      <c r="J26" s="28">
        <v>250</v>
      </c>
      <c r="K26" s="28">
        <v>355</v>
      </c>
      <c r="L26" s="28">
        <v>12</v>
      </c>
      <c r="M26" s="28">
        <v>6</v>
      </c>
      <c r="N26" t="str">
        <f>_xlfn.CONCAT(C26," 3P SCIM, ", J26," kW,", I26,"rpm, frame height-",K26,"mm")</f>
        <v>HT 3P SCIM, 250 kW,1500rpm, frame height-355mm</v>
      </c>
    </row>
    <row r="27" spans="1:14" ht="18.75" x14ac:dyDescent="0.25">
      <c r="A27" s="29">
        <v>25</v>
      </c>
      <c r="B27" s="30" t="s">
        <v>116</v>
      </c>
      <c r="C27" s="30" t="s">
        <v>16</v>
      </c>
      <c r="D27" s="31">
        <v>1477</v>
      </c>
      <c r="E27" s="32">
        <v>200</v>
      </c>
      <c r="F27" s="32">
        <v>355</v>
      </c>
      <c r="G27" s="30"/>
      <c r="H27" s="39"/>
      <c r="I27" s="39"/>
      <c r="J27" s="39"/>
      <c r="K27" s="39"/>
      <c r="L27" s="39"/>
      <c r="M27" s="39"/>
    </row>
    <row r="28" spans="1:14" ht="18.75" x14ac:dyDescent="0.25">
      <c r="A28" s="29">
        <v>26</v>
      </c>
      <c r="B28" s="30" t="s">
        <v>127</v>
      </c>
      <c r="C28" s="30" t="s">
        <v>16</v>
      </c>
      <c r="D28" s="31">
        <v>1477</v>
      </c>
      <c r="E28" s="32">
        <v>200</v>
      </c>
      <c r="F28" s="32">
        <v>355</v>
      </c>
      <c r="G28" s="30"/>
      <c r="H28" s="33"/>
      <c r="I28" s="33"/>
      <c r="J28" s="33"/>
      <c r="K28" s="33"/>
      <c r="L28" s="33"/>
      <c r="M28" s="33"/>
    </row>
    <row r="29" spans="1:14" ht="18.75" x14ac:dyDescent="0.25">
      <c r="A29" s="29">
        <v>27</v>
      </c>
      <c r="B29" s="30" t="s">
        <v>129</v>
      </c>
      <c r="C29" s="30" t="s">
        <v>16</v>
      </c>
      <c r="D29" s="31">
        <v>1477</v>
      </c>
      <c r="E29" s="32">
        <v>200</v>
      </c>
      <c r="F29" s="32">
        <v>355</v>
      </c>
      <c r="G29" s="30"/>
      <c r="H29" s="33"/>
      <c r="I29" s="33"/>
      <c r="J29" s="33"/>
      <c r="K29" s="33"/>
      <c r="L29" s="33"/>
      <c r="M29" s="33"/>
    </row>
    <row r="30" spans="1:14" ht="18.75" x14ac:dyDescent="0.25">
      <c r="A30" s="29">
        <v>28</v>
      </c>
      <c r="B30" s="30" t="s">
        <v>123</v>
      </c>
      <c r="C30" s="30" t="s">
        <v>16</v>
      </c>
      <c r="D30" s="31">
        <v>1477</v>
      </c>
      <c r="E30" s="32">
        <v>200</v>
      </c>
      <c r="F30" s="32">
        <v>355</v>
      </c>
      <c r="G30" s="30"/>
      <c r="H30" s="33"/>
      <c r="I30" s="33"/>
      <c r="J30" s="33"/>
      <c r="K30" s="33"/>
      <c r="L30" s="33"/>
      <c r="M30" s="33"/>
    </row>
    <row r="31" spans="1:14" ht="18.75" x14ac:dyDescent="0.25">
      <c r="A31" s="29">
        <v>29</v>
      </c>
      <c r="B31" s="30" t="s">
        <v>125</v>
      </c>
      <c r="C31" s="30" t="s">
        <v>16</v>
      </c>
      <c r="D31" s="31">
        <v>1477</v>
      </c>
      <c r="E31" s="32">
        <v>200</v>
      </c>
      <c r="F31" s="32">
        <v>355</v>
      </c>
      <c r="G31" s="30"/>
      <c r="H31" s="33"/>
      <c r="I31" s="33"/>
      <c r="J31" s="33"/>
      <c r="K31" s="33"/>
      <c r="L31" s="33"/>
      <c r="M31" s="33"/>
    </row>
    <row r="32" spans="1:14" ht="18.75" x14ac:dyDescent="0.25">
      <c r="A32" s="29">
        <v>30</v>
      </c>
      <c r="B32" s="30" t="s">
        <v>131</v>
      </c>
      <c r="C32" s="30" t="s">
        <v>16</v>
      </c>
      <c r="D32" s="31">
        <v>1481</v>
      </c>
      <c r="E32" s="32">
        <v>250</v>
      </c>
      <c r="F32" s="32">
        <v>355</v>
      </c>
      <c r="G32" s="30"/>
      <c r="H32" s="33"/>
      <c r="I32" s="33"/>
      <c r="J32" s="33"/>
      <c r="K32" s="33"/>
      <c r="L32" s="33"/>
      <c r="M32" s="33"/>
    </row>
    <row r="33" spans="1:13" ht="18.75" x14ac:dyDescent="0.25">
      <c r="A33" s="29">
        <v>31</v>
      </c>
      <c r="B33" s="30" t="s">
        <v>134</v>
      </c>
      <c r="C33" s="30" t="s">
        <v>16</v>
      </c>
      <c r="D33" s="31">
        <v>1481</v>
      </c>
      <c r="E33" s="32">
        <v>250</v>
      </c>
      <c r="F33" s="32">
        <v>355</v>
      </c>
      <c r="G33" s="30"/>
      <c r="H33" s="33"/>
      <c r="I33" s="33"/>
      <c r="J33" s="33"/>
      <c r="K33" s="33"/>
      <c r="L33" s="33"/>
      <c r="M33" s="33"/>
    </row>
    <row r="34" spans="1:13" ht="18.75" x14ac:dyDescent="0.25">
      <c r="A34" s="29">
        <v>32</v>
      </c>
      <c r="B34" s="30" t="s">
        <v>80</v>
      </c>
      <c r="C34" s="30" t="s">
        <v>16</v>
      </c>
      <c r="D34" s="30">
        <v>1500</v>
      </c>
      <c r="E34" s="32">
        <v>250</v>
      </c>
      <c r="F34" s="32">
        <v>475</v>
      </c>
      <c r="G34" s="30"/>
      <c r="H34" s="33"/>
      <c r="I34" s="33"/>
      <c r="J34" s="33"/>
      <c r="K34" s="33"/>
      <c r="L34" s="33"/>
      <c r="M34" s="33"/>
    </row>
    <row r="35" spans="1:13" ht="18.75" x14ac:dyDescent="0.25">
      <c r="A35" s="29">
        <v>33</v>
      </c>
      <c r="B35" s="30" t="s">
        <v>85</v>
      </c>
      <c r="C35" s="30" t="s">
        <v>16</v>
      </c>
      <c r="D35" s="30">
        <v>1500</v>
      </c>
      <c r="E35" s="32">
        <v>250</v>
      </c>
      <c r="F35" s="32">
        <v>475</v>
      </c>
      <c r="G35" s="30"/>
      <c r="H35" s="33"/>
      <c r="I35" s="33"/>
      <c r="J35" s="33"/>
      <c r="K35" s="33"/>
      <c r="L35" s="33"/>
      <c r="M35" s="33"/>
    </row>
    <row r="36" spans="1:13" ht="18.75" x14ac:dyDescent="0.25">
      <c r="A36" s="29">
        <v>34</v>
      </c>
      <c r="B36" s="30" t="s">
        <v>87</v>
      </c>
      <c r="C36" s="30" t="s">
        <v>16</v>
      </c>
      <c r="D36" s="30">
        <v>1500</v>
      </c>
      <c r="E36" s="32">
        <v>250</v>
      </c>
      <c r="F36" s="32">
        <v>475</v>
      </c>
      <c r="G36" s="30"/>
      <c r="H36" s="33"/>
      <c r="I36" s="33"/>
      <c r="J36" s="33"/>
      <c r="K36" s="33"/>
      <c r="L36" s="33"/>
      <c r="M36" s="33"/>
    </row>
    <row r="37" spans="1:13" ht="18.75" x14ac:dyDescent="0.25">
      <c r="A37" s="34">
        <v>35</v>
      </c>
      <c r="B37" s="35" t="s">
        <v>89</v>
      </c>
      <c r="C37" s="35" t="s">
        <v>16</v>
      </c>
      <c r="D37" s="35">
        <v>1500</v>
      </c>
      <c r="E37" s="37">
        <v>250</v>
      </c>
      <c r="F37" s="37">
        <v>475</v>
      </c>
      <c r="G37" s="35"/>
      <c r="H37" s="38"/>
      <c r="I37" s="38"/>
      <c r="J37" s="38"/>
      <c r="K37" s="38"/>
      <c r="L37" s="38"/>
      <c r="M37" s="38"/>
    </row>
    <row r="38" spans="1:13" x14ac:dyDescent="0.25">
      <c r="L38" s="46" t="s">
        <v>184</v>
      </c>
      <c r="M38" s="47">
        <f>SUM(M3:M37)</f>
        <v>18</v>
      </c>
    </row>
  </sheetData>
  <mergeCells count="2">
    <mergeCell ref="A1:F1"/>
    <mergeCell ref="H1:M1"/>
  </mergeCells>
  <pageMargins left="0.25" right="0.25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zoomScale="85" zoomScaleNormal="85" workbookViewId="0">
      <pane ySplit="2" topLeftCell="A3" activePane="bottomLeft" state="frozen"/>
      <selection pane="bottomLeft" activeCell="R41" sqref="R41"/>
    </sheetView>
  </sheetViews>
  <sheetFormatPr defaultRowHeight="18.75" x14ac:dyDescent="0.25"/>
  <cols>
    <col min="1" max="1" width="4.140625" style="16" bestFit="1" customWidth="1"/>
    <col min="2" max="2" width="14.42578125" style="17" bestFit="1" customWidth="1"/>
    <col min="3" max="3" width="7.140625" style="17" bestFit="1" customWidth="1"/>
    <col min="4" max="4" width="8.7109375" style="17" bestFit="1" customWidth="1"/>
    <col min="5" max="5" width="7.5703125" style="17" bestFit="1" customWidth="1"/>
    <col min="6" max="6" width="5.5703125" style="17" bestFit="1" customWidth="1"/>
    <col min="7" max="7" width="5.42578125" style="17" customWidth="1"/>
    <col min="8" max="8" width="13.85546875" style="17" bestFit="1" customWidth="1"/>
    <col min="9" max="9" width="7" style="17" bestFit="1" customWidth="1"/>
    <col min="10" max="10" width="13.7109375" style="17" bestFit="1" customWidth="1"/>
    <col min="11" max="11" width="16.5703125" style="17" bestFit="1" customWidth="1"/>
    <col min="12" max="13" width="11.85546875" style="17" bestFit="1" customWidth="1"/>
    <col min="14" max="14" width="18" style="12" customWidth="1"/>
    <col min="15" max="16384" width="9.140625" style="12"/>
  </cols>
  <sheetData>
    <row r="1" spans="1:13" ht="31.5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x14ac:dyDescent="0.2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</v>
      </c>
      <c r="L2" s="11" t="s">
        <v>11</v>
      </c>
      <c r="M2" s="11" t="s">
        <v>12</v>
      </c>
    </row>
    <row r="3" spans="1:13" x14ac:dyDescent="0.25">
      <c r="A3" s="13">
        <f>IF(B3="","",ROW()-1)</f>
        <v>2</v>
      </c>
      <c r="B3" s="14" t="s">
        <v>13</v>
      </c>
      <c r="C3" s="14" t="s">
        <v>14</v>
      </c>
      <c r="D3" s="14" t="s">
        <v>15</v>
      </c>
      <c r="E3" s="14" t="s">
        <v>16</v>
      </c>
      <c r="F3" s="14">
        <v>400</v>
      </c>
      <c r="G3" s="14">
        <f>F3/0.746</f>
        <v>536.1930294906166</v>
      </c>
      <c r="H3" s="14" t="s">
        <v>17</v>
      </c>
      <c r="I3" s="15">
        <v>992</v>
      </c>
      <c r="J3" s="14" t="s">
        <v>18</v>
      </c>
      <c r="K3" s="14" t="s">
        <v>19</v>
      </c>
      <c r="L3" s="14" t="s">
        <v>20</v>
      </c>
      <c r="M3" s="14" t="s">
        <v>20</v>
      </c>
    </row>
    <row r="4" spans="1:13" x14ac:dyDescent="0.25">
      <c r="A4" s="13">
        <f t="shared" ref="A4:A42" si="0">IF(B4="","",ROW()-1)</f>
        <v>3</v>
      </c>
      <c r="B4" s="14" t="s">
        <v>21</v>
      </c>
      <c r="C4" s="14" t="s">
        <v>14</v>
      </c>
      <c r="D4" s="14" t="s">
        <v>15</v>
      </c>
      <c r="E4" s="14" t="s">
        <v>16</v>
      </c>
      <c r="F4" s="14">
        <v>400</v>
      </c>
      <c r="G4" s="14">
        <f t="shared" ref="G4:G42" si="1">F4/0.746</f>
        <v>536.1930294906166</v>
      </c>
      <c r="H4" s="14" t="s">
        <v>17</v>
      </c>
      <c r="I4" s="15">
        <v>992</v>
      </c>
      <c r="J4" s="14" t="s">
        <v>18</v>
      </c>
      <c r="K4" s="14" t="s">
        <v>22</v>
      </c>
      <c r="L4" s="14" t="s">
        <v>20</v>
      </c>
      <c r="M4" s="14" t="s">
        <v>20</v>
      </c>
    </row>
    <row r="5" spans="1:13" x14ac:dyDescent="0.25">
      <c r="A5" s="13">
        <f t="shared" si="0"/>
        <v>4</v>
      </c>
      <c r="B5" s="14" t="s">
        <v>23</v>
      </c>
      <c r="C5" s="14" t="s">
        <v>14</v>
      </c>
      <c r="D5" s="14" t="s">
        <v>15</v>
      </c>
      <c r="E5" s="14" t="s">
        <v>24</v>
      </c>
      <c r="F5" s="14">
        <v>37</v>
      </c>
      <c r="G5" s="14">
        <f t="shared" si="1"/>
        <v>49.597855227882036</v>
      </c>
      <c r="H5" s="14" t="s">
        <v>17</v>
      </c>
      <c r="I5" s="15">
        <v>1480</v>
      </c>
      <c r="J5" s="14" t="s">
        <v>25</v>
      </c>
      <c r="K5" s="14" t="s">
        <v>26</v>
      </c>
      <c r="L5" s="14" t="s">
        <v>27</v>
      </c>
      <c r="M5" s="14" t="s">
        <v>27</v>
      </c>
    </row>
    <row r="6" spans="1:13" x14ac:dyDescent="0.25">
      <c r="A6" s="13">
        <f t="shared" si="0"/>
        <v>5</v>
      </c>
      <c r="B6" s="14" t="s">
        <v>28</v>
      </c>
      <c r="C6" s="14" t="s">
        <v>14</v>
      </c>
      <c r="D6" s="14" t="s">
        <v>15</v>
      </c>
      <c r="E6" s="14" t="s">
        <v>24</v>
      </c>
      <c r="F6" s="14">
        <v>37</v>
      </c>
      <c r="G6" s="14">
        <f t="shared" si="1"/>
        <v>49.597855227882036</v>
      </c>
      <c r="H6" s="14" t="s">
        <v>29</v>
      </c>
      <c r="I6" s="15">
        <v>1470</v>
      </c>
      <c r="J6" s="14" t="s">
        <v>30</v>
      </c>
      <c r="K6" s="14" t="s">
        <v>31</v>
      </c>
      <c r="L6" s="14" t="s">
        <v>32</v>
      </c>
      <c r="M6" s="14" t="s">
        <v>32</v>
      </c>
    </row>
    <row r="7" spans="1:13" x14ac:dyDescent="0.25">
      <c r="A7" s="13">
        <f t="shared" si="0"/>
        <v>6</v>
      </c>
      <c r="B7" s="14" t="s">
        <v>33</v>
      </c>
      <c r="C7" s="14" t="s">
        <v>14</v>
      </c>
      <c r="D7" s="14" t="s">
        <v>15</v>
      </c>
      <c r="E7" s="14" t="s">
        <v>24</v>
      </c>
      <c r="F7" s="14">
        <v>90</v>
      </c>
      <c r="G7" s="14">
        <f t="shared" si="1"/>
        <v>120.64343163538874</v>
      </c>
      <c r="H7" s="14" t="s">
        <v>29</v>
      </c>
      <c r="I7" s="15">
        <v>1482</v>
      </c>
      <c r="J7" s="14" t="s">
        <v>34</v>
      </c>
      <c r="K7" s="14" t="s">
        <v>35</v>
      </c>
      <c r="L7" s="14" t="s">
        <v>36</v>
      </c>
      <c r="M7" s="14" t="s">
        <v>37</v>
      </c>
    </row>
    <row r="8" spans="1:13" x14ac:dyDescent="0.25">
      <c r="A8" s="13">
        <f t="shared" si="0"/>
        <v>7</v>
      </c>
      <c r="B8" s="14" t="s">
        <v>38</v>
      </c>
      <c r="C8" s="14" t="s">
        <v>14</v>
      </c>
      <c r="D8" s="14" t="s">
        <v>15</v>
      </c>
      <c r="E8" s="14" t="s">
        <v>24</v>
      </c>
      <c r="F8" s="14">
        <v>90</v>
      </c>
      <c r="G8" s="14">
        <f t="shared" si="1"/>
        <v>120.64343163538874</v>
      </c>
      <c r="H8" s="14" t="s">
        <v>39</v>
      </c>
      <c r="I8" s="15">
        <v>1485</v>
      </c>
      <c r="J8" s="14" t="s">
        <v>40</v>
      </c>
      <c r="K8" s="14" t="s">
        <v>41</v>
      </c>
      <c r="L8" s="14" t="s">
        <v>27</v>
      </c>
      <c r="M8" s="14" t="s">
        <v>27</v>
      </c>
    </row>
    <row r="9" spans="1:13" x14ac:dyDescent="0.25">
      <c r="A9" s="13">
        <f t="shared" si="0"/>
        <v>8</v>
      </c>
      <c r="B9" s="14" t="s">
        <v>42</v>
      </c>
      <c r="C9" s="14" t="s">
        <v>14</v>
      </c>
      <c r="D9" s="14" t="s">
        <v>15</v>
      </c>
      <c r="E9" s="14" t="s">
        <v>24</v>
      </c>
      <c r="F9" s="14">
        <v>90</v>
      </c>
      <c r="G9" s="14">
        <f t="shared" si="1"/>
        <v>120.64343163538874</v>
      </c>
      <c r="H9" s="14" t="s">
        <v>39</v>
      </c>
      <c r="I9" s="15">
        <v>1480</v>
      </c>
      <c r="J9" s="14" t="s">
        <v>43</v>
      </c>
      <c r="K9" s="14" t="s">
        <v>44</v>
      </c>
      <c r="L9" s="14" t="s">
        <v>45</v>
      </c>
      <c r="M9" s="14" t="s">
        <v>45</v>
      </c>
    </row>
    <row r="10" spans="1:13" x14ac:dyDescent="0.25">
      <c r="A10" s="13">
        <f t="shared" si="0"/>
        <v>9</v>
      </c>
      <c r="B10" s="14" t="s">
        <v>46</v>
      </c>
      <c r="C10" s="14" t="s">
        <v>14</v>
      </c>
      <c r="D10" s="14" t="s">
        <v>15</v>
      </c>
      <c r="E10" s="14" t="s">
        <v>24</v>
      </c>
      <c r="F10" s="14">
        <v>90</v>
      </c>
      <c r="G10" s="14">
        <f t="shared" si="1"/>
        <v>120.64343163538874</v>
      </c>
      <c r="H10" s="14" t="s">
        <v>39</v>
      </c>
      <c r="I10" s="15">
        <v>1480</v>
      </c>
      <c r="J10" s="14" t="s">
        <v>43</v>
      </c>
      <c r="K10" s="14" t="s">
        <v>27</v>
      </c>
      <c r="L10" s="14" t="s">
        <v>45</v>
      </c>
      <c r="M10" s="14" t="s">
        <v>45</v>
      </c>
    </row>
    <row r="11" spans="1:13" x14ac:dyDescent="0.25">
      <c r="A11" s="13">
        <f t="shared" si="0"/>
        <v>10</v>
      </c>
      <c r="B11" s="14" t="s">
        <v>47</v>
      </c>
      <c r="C11" s="14" t="s">
        <v>14</v>
      </c>
      <c r="D11" s="14" t="s">
        <v>15</v>
      </c>
      <c r="E11" s="14" t="s">
        <v>16</v>
      </c>
      <c r="F11" s="15">
        <v>125</v>
      </c>
      <c r="G11" s="14">
        <f t="shared" si="1"/>
        <v>167.56032171581771</v>
      </c>
      <c r="H11" s="14" t="s">
        <v>29</v>
      </c>
      <c r="I11" s="15">
        <v>1485</v>
      </c>
      <c r="J11" s="14" t="s">
        <v>48</v>
      </c>
      <c r="K11" s="14" t="s">
        <v>49</v>
      </c>
      <c r="L11" s="14" t="s">
        <v>50</v>
      </c>
      <c r="M11" s="14" t="s">
        <v>51</v>
      </c>
    </row>
    <row r="12" spans="1:13" x14ac:dyDescent="0.25">
      <c r="A12" s="13">
        <f t="shared" si="0"/>
        <v>11</v>
      </c>
      <c r="B12" s="14" t="s">
        <v>52</v>
      </c>
      <c r="C12" s="14" t="s">
        <v>14</v>
      </c>
      <c r="D12" s="14" t="s">
        <v>15</v>
      </c>
      <c r="E12" s="14" t="s">
        <v>16</v>
      </c>
      <c r="F12" s="14">
        <v>132</v>
      </c>
      <c r="G12" s="14">
        <f t="shared" si="1"/>
        <v>176.94369973190348</v>
      </c>
      <c r="H12" s="14" t="s">
        <v>53</v>
      </c>
      <c r="I12" s="15">
        <v>1480</v>
      </c>
      <c r="J12" s="14" t="s">
        <v>54</v>
      </c>
      <c r="K12" s="14" t="s">
        <v>55</v>
      </c>
      <c r="L12" s="14" t="s">
        <v>56</v>
      </c>
      <c r="M12" s="14" t="s">
        <v>57</v>
      </c>
    </row>
    <row r="13" spans="1:13" x14ac:dyDescent="0.25">
      <c r="A13" s="13">
        <f t="shared" si="0"/>
        <v>12</v>
      </c>
      <c r="B13" s="14" t="s">
        <v>58</v>
      </c>
      <c r="C13" s="14" t="s">
        <v>14</v>
      </c>
      <c r="D13" s="14" t="s">
        <v>15</v>
      </c>
      <c r="E13" s="14" t="s">
        <v>16</v>
      </c>
      <c r="F13" s="14">
        <v>132</v>
      </c>
      <c r="G13" s="14">
        <f t="shared" si="1"/>
        <v>176.94369973190348</v>
      </c>
      <c r="H13" s="14" t="s">
        <v>53</v>
      </c>
      <c r="I13" s="15">
        <v>1480</v>
      </c>
      <c r="J13" s="14" t="s">
        <v>54</v>
      </c>
      <c r="K13" s="14" t="s">
        <v>59</v>
      </c>
      <c r="L13" s="14" t="s">
        <v>56</v>
      </c>
      <c r="M13" s="14" t="s">
        <v>57</v>
      </c>
    </row>
    <row r="14" spans="1:13" x14ac:dyDescent="0.25">
      <c r="A14" s="13">
        <f t="shared" si="0"/>
        <v>13</v>
      </c>
      <c r="B14" s="14" t="s">
        <v>60</v>
      </c>
      <c r="C14" s="14" t="s">
        <v>14</v>
      </c>
      <c r="D14" s="14" t="s">
        <v>15</v>
      </c>
      <c r="E14" s="14" t="s">
        <v>16</v>
      </c>
      <c r="F14" s="14">
        <v>132</v>
      </c>
      <c r="G14" s="14">
        <f t="shared" si="1"/>
        <v>176.94369973190348</v>
      </c>
      <c r="H14" s="14" t="s">
        <v>53</v>
      </c>
      <c r="I14" s="15">
        <v>1480</v>
      </c>
      <c r="J14" s="14" t="s">
        <v>54</v>
      </c>
      <c r="K14" s="14" t="s">
        <v>61</v>
      </c>
      <c r="L14" s="14" t="s">
        <v>62</v>
      </c>
      <c r="M14" s="14" t="s">
        <v>45</v>
      </c>
    </row>
    <row r="15" spans="1:13" x14ac:dyDescent="0.25">
      <c r="A15" s="13">
        <f t="shared" si="0"/>
        <v>14</v>
      </c>
      <c r="B15" s="14" t="s">
        <v>63</v>
      </c>
      <c r="C15" s="14" t="s">
        <v>14</v>
      </c>
      <c r="D15" s="14" t="s">
        <v>15</v>
      </c>
      <c r="E15" s="14" t="s">
        <v>16</v>
      </c>
      <c r="F15" s="15">
        <v>200</v>
      </c>
      <c r="G15" s="14">
        <f t="shared" si="1"/>
        <v>268.0965147453083</v>
      </c>
      <c r="H15" s="14" t="s">
        <v>39</v>
      </c>
      <c r="I15" s="15">
        <v>1477</v>
      </c>
      <c r="J15" s="14" t="s">
        <v>64</v>
      </c>
      <c r="K15" s="14" t="s">
        <v>27</v>
      </c>
      <c r="L15" s="14" t="s">
        <v>65</v>
      </c>
      <c r="M15" s="14" t="s">
        <v>66</v>
      </c>
    </row>
    <row r="16" spans="1:13" x14ac:dyDescent="0.25">
      <c r="A16" s="13">
        <f t="shared" si="0"/>
        <v>15</v>
      </c>
      <c r="B16" s="14" t="s">
        <v>67</v>
      </c>
      <c r="C16" s="14" t="s">
        <v>14</v>
      </c>
      <c r="D16" s="14" t="s">
        <v>15</v>
      </c>
      <c r="E16" s="14" t="s">
        <v>16</v>
      </c>
      <c r="F16" s="14">
        <v>150</v>
      </c>
      <c r="G16" s="14">
        <f t="shared" si="1"/>
        <v>201.07238605898124</v>
      </c>
      <c r="H16" s="14" t="s">
        <v>53</v>
      </c>
      <c r="I16" s="15">
        <v>1480</v>
      </c>
      <c r="J16" s="14" t="s">
        <v>68</v>
      </c>
      <c r="K16" s="14" t="s">
        <v>27</v>
      </c>
      <c r="L16" s="14" t="s">
        <v>62</v>
      </c>
      <c r="M16" s="14" t="s">
        <v>45</v>
      </c>
    </row>
    <row r="17" spans="1:13" x14ac:dyDescent="0.25">
      <c r="A17" s="13">
        <f t="shared" si="0"/>
        <v>16</v>
      </c>
      <c r="B17" s="14" t="s">
        <v>69</v>
      </c>
      <c r="C17" s="14" t="s">
        <v>14</v>
      </c>
      <c r="D17" s="14" t="s">
        <v>15</v>
      </c>
      <c r="E17" s="14" t="s">
        <v>24</v>
      </c>
      <c r="F17" s="14">
        <v>90</v>
      </c>
      <c r="G17" s="14">
        <f t="shared" si="1"/>
        <v>120.64343163538874</v>
      </c>
      <c r="H17" s="14" t="s">
        <v>53</v>
      </c>
      <c r="I17" s="15">
        <v>1447</v>
      </c>
      <c r="J17" s="14" t="s">
        <v>70</v>
      </c>
      <c r="K17" s="14" t="s">
        <v>71</v>
      </c>
      <c r="L17" s="14" t="s">
        <v>45</v>
      </c>
      <c r="M17" s="14" t="s">
        <v>72</v>
      </c>
    </row>
    <row r="18" spans="1:13" x14ac:dyDescent="0.25">
      <c r="A18" s="13">
        <f t="shared" si="0"/>
        <v>17</v>
      </c>
      <c r="B18" s="14" t="s">
        <v>73</v>
      </c>
      <c r="C18" s="14" t="s">
        <v>14</v>
      </c>
      <c r="D18" s="14" t="s">
        <v>15</v>
      </c>
      <c r="E18" s="14" t="s">
        <v>24</v>
      </c>
      <c r="F18" s="14">
        <v>90</v>
      </c>
      <c r="G18" s="14">
        <f t="shared" si="1"/>
        <v>120.64343163538874</v>
      </c>
      <c r="H18" s="14" t="s">
        <v>53</v>
      </c>
      <c r="I18" s="15">
        <v>1447</v>
      </c>
      <c r="J18" s="14" t="s">
        <v>70</v>
      </c>
      <c r="K18" s="14" t="s">
        <v>74</v>
      </c>
      <c r="L18" s="14" t="s">
        <v>45</v>
      </c>
      <c r="M18" s="14" t="s">
        <v>72</v>
      </c>
    </row>
    <row r="19" spans="1:13" x14ac:dyDescent="0.25">
      <c r="A19" s="13">
        <f t="shared" si="0"/>
        <v>18</v>
      </c>
      <c r="B19" s="14" t="s">
        <v>75</v>
      </c>
      <c r="C19" s="14" t="s">
        <v>14</v>
      </c>
      <c r="D19" s="14" t="s">
        <v>15</v>
      </c>
      <c r="E19" s="14" t="s">
        <v>24</v>
      </c>
      <c r="F19" s="14">
        <v>90</v>
      </c>
      <c r="G19" s="14">
        <f t="shared" si="1"/>
        <v>120.64343163538874</v>
      </c>
      <c r="H19" s="14" t="s">
        <v>53</v>
      </c>
      <c r="I19" s="15">
        <v>1447</v>
      </c>
      <c r="J19" s="14" t="s">
        <v>70</v>
      </c>
      <c r="K19" s="14" t="s">
        <v>76</v>
      </c>
      <c r="L19" s="14" t="s">
        <v>45</v>
      </c>
      <c r="M19" s="14" t="s">
        <v>45</v>
      </c>
    </row>
    <row r="20" spans="1:13" x14ac:dyDescent="0.25">
      <c r="A20" s="13">
        <f t="shared" si="0"/>
        <v>19</v>
      </c>
      <c r="B20" s="14" t="s">
        <v>77</v>
      </c>
      <c r="C20" s="14" t="s">
        <v>14</v>
      </c>
      <c r="D20" s="14" t="s">
        <v>15</v>
      </c>
      <c r="E20" s="14" t="s">
        <v>24</v>
      </c>
      <c r="F20" s="14">
        <v>90</v>
      </c>
      <c r="G20" s="14">
        <f t="shared" si="1"/>
        <v>120.64343163538874</v>
      </c>
      <c r="H20" s="14" t="s">
        <v>53</v>
      </c>
      <c r="I20" s="14">
        <v>1500</v>
      </c>
      <c r="J20" s="14" t="s">
        <v>78</v>
      </c>
      <c r="K20" s="14" t="s">
        <v>79</v>
      </c>
      <c r="L20" s="14" t="s">
        <v>45</v>
      </c>
      <c r="M20" s="14" t="s">
        <v>72</v>
      </c>
    </row>
    <row r="21" spans="1:13" x14ac:dyDescent="0.25">
      <c r="A21" s="13">
        <f t="shared" si="0"/>
        <v>20</v>
      </c>
      <c r="B21" s="14" t="s">
        <v>80</v>
      </c>
      <c r="C21" s="14" t="s">
        <v>14</v>
      </c>
      <c r="D21" s="14" t="s">
        <v>15</v>
      </c>
      <c r="E21" s="14" t="s">
        <v>16</v>
      </c>
      <c r="F21" s="14">
        <v>250</v>
      </c>
      <c r="G21" s="14">
        <f t="shared" si="1"/>
        <v>335.12064343163541</v>
      </c>
      <c r="H21" s="14" t="s">
        <v>53</v>
      </c>
      <c r="I21" s="14">
        <v>1500</v>
      </c>
      <c r="J21" s="14" t="s">
        <v>81</v>
      </c>
      <c r="K21" s="14" t="s">
        <v>82</v>
      </c>
      <c r="L21" s="14" t="s">
        <v>83</v>
      </c>
      <c r="M21" s="14" t="s">
        <v>84</v>
      </c>
    </row>
    <row r="22" spans="1:13" x14ac:dyDescent="0.25">
      <c r="A22" s="13">
        <f t="shared" si="0"/>
        <v>21</v>
      </c>
      <c r="B22" s="14" t="s">
        <v>85</v>
      </c>
      <c r="C22" s="14" t="s">
        <v>14</v>
      </c>
      <c r="D22" s="14" t="s">
        <v>15</v>
      </c>
      <c r="E22" s="14" t="s">
        <v>16</v>
      </c>
      <c r="F22" s="14">
        <v>250</v>
      </c>
      <c r="G22" s="14">
        <f t="shared" si="1"/>
        <v>335.12064343163541</v>
      </c>
      <c r="H22" s="14" t="s">
        <v>53</v>
      </c>
      <c r="I22" s="14">
        <v>1500</v>
      </c>
      <c r="J22" s="14" t="s">
        <v>81</v>
      </c>
      <c r="K22" s="14" t="s">
        <v>86</v>
      </c>
      <c r="L22" s="14" t="s">
        <v>83</v>
      </c>
      <c r="M22" s="14" t="s">
        <v>84</v>
      </c>
    </row>
    <row r="23" spans="1:13" x14ac:dyDescent="0.25">
      <c r="A23" s="13">
        <f t="shared" si="0"/>
        <v>22</v>
      </c>
      <c r="B23" s="14" t="s">
        <v>87</v>
      </c>
      <c r="C23" s="14" t="s">
        <v>14</v>
      </c>
      <c r="D23" s="14" t="s">
        <v>15</v>
      </c>
      <c r="E23" s="14" t="s">
        <v>16</v>
      </c>
      <c r="F23" s="14">
        <v>250</v>
      </c>
      <c r="G23" s="14">
        <f t="shared" si="1"/>
        <v>335.12064343163541</v>
      </c>
      <c r="H23" s="14" t="s">
        <v>53</v>
      </c>
      <c r="I23" s="14">
        <v>1500</v>
      </c>
      <c r="J23" s="14" t="s">
        <v>81</v>
      </c>
      <c r="K23" s="14" t="s">
        <v>88</v>
      </c>
      <c r="L23" s="14" t="s">
        <v>83</v>
      </c>
      <c r="M23" s="14" t="s">
        <v>84</v>
      </c>
    </row>
    <row r="24" spans="1:13" x14ac:dyDescent="0.25">
      <c r="A24" s="13">
        <f t="shared" si="0"/>
        <v>23</v>
      </c>
      <c r="B24" s="14" t="s">
        <v>89</v>
      </c>
      <c r="C24" s="14" t="s">
        <v>14</v>
      </c>
      <c r="D24" s="14" t="s">
        <v>15</v>
      </c>
      <c r="E24" s="14" t="s">
        <v>16</v>
      </c>
      <c r="F24" s="14">
        <v>250</v>
      </c>
      <c r="G24" s="14">
        <f t="shared" si="1"/>
        <v>335.12064343163541</v>
      </c>
      <c r="H24" s="14" t="s">
        <v>53</v>
      </c>
      <c r="I24" s="14">
        <v>1500</v>
      </c>
      <c r="J24" s="14" t="s">
        <v>81</v>
      </c>
      <c r="K24" s="14" t="s">
        <v>90</v>
      </c>
      <c r="L24" s="14" t="s">
        <v>83</v>
      </c>
      <c r="M24" s="14" t="s">
        <v>84</v>
      </c>
    </row>
    <row r="25" spans="1:13" x14ac:dyDescent="0.25">
      <c r="A25" s="13">
        <f>IF(B25="","",ROW()-1)</f>
        <v>24</v>
      </c>
      <c r="B25" s="14" t="s">
        <v>91</v>
      </c>
      <c r="C25" s="14" t="s">
        <v>92</v>
      </c>
      <c r="D25" s="14" t="s">
        <v>15</v>
      </c>
      <c r="E25" s="14" t="s">
        <v>16</v>
      </c>
      <c r="F25" s="14">
        <v>480</v>
      </c>
      <c r="G25" s="14">
        <f t="shared" si="1"/>
        <v>643.43163538874001</v>
      </c>
      <c r="H25" s="14" t="s">
        <v>39</v>
      </c>
      <c r="I25" s="14">
        <v>593</v>
      </c>
      <c r="J25" s="14" t="s">
        <v>93</v>
      </c>
      <c r="K25" s="14" t="s">
        <v>94</v>
      </c>
      <c r="L25" s="14" t="s">
        <v>95</v>
      </c>
      <c r="M25" s="14"/>
    </row>
    <row r="26" spans="1:13" x14ac:dyDescent="0.25">
      <c r="A26" s="13">
        <f>IF(B26="","",ROW()-1)</f>
        <v>25</v>
      </c>
      <c r="B26" s="14" t="s">
        <v>96</v>
      </c>
      <c r="C26" s="14" t="s">
        <v>14</v>
      </c>
      <c r="D26" s="14" t="s">
        <v>15</v>
      </c>
      <c r="E26" s="14" t="s">
        <v>24</v>
      </c>
      <c r="F26" s="14">
        <v>55</v>
      </c>
      <c r="G26" s="14">
        <f t="shared" si="1"/>
        <v>73.72654155495978</v>
      </c>
      <c r="H26" s="14" t="s">
        <v>97</v>
      </c>
      <c r="I26" s="15">
        <v>1475</v>
      </c>
      <c r="J26" s="14" t="s">
        <v>98</v>
      </c>
      <c r="K26" s="14" t="s">
        <v>99</v>
      </c>
      <c r="L26" s="14" t="s">
        <v>100</v>
      </c>
      <c r="M26" s="14" t="s">
        <v>100</v>
      </c>
    </row>
    <row r="27" spans="1:13" x14ac:dyDescent="0.25">
      <c r="A27" s="13">
        <f>IF(B27="","",ROW()-1)</f>
        <v>26</v>
      </c>
      <c r="B27" s="14" t="s">
        <v>101</v>
      </c>
      <c r="C27" s="14" t="s">
        <v>14</v>
      </c>
      <c r="D27" s="14" t="s">
        <v>15</v>
      </c>
      <c r="E27" s="14" t="s">
        <v>24</v>
      </c>
      <c r="F27" s="15">
        <v>75</v>
      </c>
      <c r="G27" s="14">
        <f t="shared" si="1"/>
        <v>100.53619302949062</v>
      </c>
      <c r="H27" s="14" t="s">
        <v>102</v>
      </c>
      <c r="I27" s="15">
        <v>1480</v>
      </c>
      <c r="J27" s="14" t="s">
        <v>40</v>
      </c>
      <c r="K27" s="14" t="s">
        <v>103</v>
      </c>
      <c r="L27" s="14" t="s">
        <v>104</v>
      </c>
      <c r="M27" s="14" t="s">
        <v>105</v>
      </c>
    </row>
    <row r="28" spans="1:13" x14ac:dyDescent="0.25">
      <c r="A28" s="13">
        <f>IF(B28="","",ROW()-1)</f>
        <v>27</v>
      </c>
      <c r="B28" s="14" t="s">
        <v>106</v>
      </c>
      <c r="C28" s="14" t="s">
        <v>14</v>
      </c>
      <c r="D28" s="14" t="s">
        <v>15</v>
      </c>
      <c r="E28" s="14" t="s">
        <v>24</v>
      </c>
      <c r="F28" s="15">
        <v>75</v>
      </c>
      <c r="G28" s="14">
        <f t="shared" si="1"/>
        <v>100.53619302949062</v>
      </c>
      <c r="H28" s="14" t="s">
        <v>102</v>
      </c>
      <c r="I28" s="15">
        <v>1480</v>
      </c>
      <c r="J28" s="14" t="s">
        <v>40</v>
      </c>
      <c r="K28" s="14" t="s">
        <v>107</v>
      </c>
      <c r="L28" s="14" t="s">
        <v>104</v>
      </c>
      <c r="M28" s="14" t="s">
        <v>105</v>
      </c>
    </row>
    <row r="29" spans="1:13" x14ac:dyDescent="0.25">
      <c r="A29" s="13">
        <f t="shared" si="0"/>
        <v>28</v>
      </c>
      <c r="B29" s="14" t="s">
        <v>108</v>
      </c>
      <c r="C29" s="14" t="s">
        <v>14</v>
      </c>
      <c r="D29" s="14" t="s">
        <v>15</v>
      </c>
      <c r="E29" s="14" t="s">
        <v>24</v>
      </c>
      <c r="F29" s="14">
        <v>37</v>
      </c>
      <c r="G29" s="14">
        <f t="shared" si="1"/>
        <v>49.597855227882036</v>
      </c>
      <c r="H29" s="14" t="s">
        <v>102</v>
      </c>
      <c r="I29" s="15">
        <v>1470</v>
      </c>
      <c r="J29" s="15">
        <v>225</v>
      </c>
      <c r="K29" s="14" t="s">
        <v>109</v>
      </c>
      <c r="L29" s="14" t="s">
        <v>110</v>
      </c>
      <c r="M29" s="14" t="s">
        <v>110</v>
      </c>
    </row>
    <row r="30" spans="1:13" x14ac:dyDescent="0.25">
      <c r="A30" s="13">
        <f t="shared" si="0"/>
        <v>29</v>
      </c>
      <c r="B30" s="14" t="s">
        <v>111</v>
      </c>
      <c r="C30" s="14" t="s">
        <v>14</v>
      </c>
      <c r="D30" s="14" t="s">
        <v>15</v>
      </c>
      <c r="E30" s="14" t="s">
        <v>16</v>
      </c>
      <c r="F30" s="15">
        <v>250</v>
      </c>
      <c r="G30" s="14">
        <f t="shared" si="1"/>
        <v>335.12064343163541</v>
      </c>
      <c r="H30" s="14" t="s">
        <v>29</v>
      </c>
      <c r="I30" s="15">
        <v>1480</v>
      </c>
      <c r="J30" s="14" t="s">
        <v>112</v>
      </c>
      <c r="K30" s="14" t="s">
        <v>113</v>
      </c>
      <c r="L30" s="14" t="s">
        <v>114</v>
      </c>
      <c r="M30" s="14" t="s">
        <v>115</v>
      </c>
    </row>
    <row r="31" spans="1:13" x14ac:dyDescent="0.25">
      <c r="A31" s="13">
        <f t="shared" si="0"/>
        <v>30</v>
      </c>
      <c r="B31" s="14" t="s">
        <v>116</v>
      </c>
      <c r="C31" s="14" t="s">
        <v>14</v>
      </c>
      <c r="D31" s="14" t="s">
        <v>15</v>
      </c>
      <c r="E31" s="14" t="s">
        <v>16</v>
      </c>
      <c r="F31" s="15">
        <v>150</v>
      </c>
      <c r="G31" s="14">
        <f t="shared" si="1"/>
        <v>201.07238605898124</v>
      </c>
      <c r="H31" s="14" t="s">
        <v>39</v>
      </c>
      <c r="I31" s="15">
        <v>1477</v>
      </c>
      <c r="J31" s="14" t="s">
        <v>112</v>
      </c>
      <c r="K31" s="14" t="s">
        <v>117</v>
      </c>
      <c r="L31" s="14" t="s">
        <v>118</v>
      </c>
      <c r="M31" s="14" t="s">
        <v>66</v>
      </c>
    </row>
    <row r="32" spans="1:13" x14ac:dyDescent="0.25">
      <c r="A32" s="13">
        <f t="shared" si="0"/>
        <v>31</v>
      </c>
      <c r="B32" s="14" t="s">
        <v>119</v>
      </c>
      <c r="C32" s="14" t="s">
        <v>14</v>
      </c>
      <c r="D32" s="14" t="s">
        <v>15</v>
      </c>
      <c r="E32" s="14" t="s">
        <v>16</v>
      </c>
      <c r="F32" s="14">
        <v>150</v>
      </c>
      <c r="G32" s="14">
        <f t="shared" si="1"/>
        <v>201.07238605898124</v>
      </c>
      <c r="H32" s="14" t="s">
        <v>39</v>
      </c>
      <c r="I32" s="15">
        <v>1477</v>
      </c>
      <c r="J32" s="14" t="s">
        <v>112</v>
      </c>
      <c r="K32" s="14" t="s">
        <v>120</v>
      </c>
      <c r="L32" s="14" t="s">
        <v>118</v>
      </c>
      <c r="M32" s="14" t="s">
        <v>66</v>
      </c>
    </row>
    <row r="33" spans="1:13" x14ac:dyDescent="0.25">
      <c r="A33" s="13">
        <f t="shared" si="0"/>
        <v>32</v>
      </c>
      <c r="B33" s="14" t="s">
        <v>121</v>
      </c>
      <c r="C33" s="14" t="s">
        <v>14</v>
      </c>
      <c r="D33" s="14" t="s">
        <v>15</v>
      </c>
      <c r="E33" s="14" t="s">
        <v>24</v>
      </c>
      <c r="F33" s="15">
        <v>90</v>
      </c>
      <c r="G33" s="14">
        <f t="shared" si="1"/>
        <v>120.64343163538874</v>
      </c>
      <c r="H33" s="14" t="s">
        <v>102</v>
      </c>
      <c r="I33" s="15">
        <v>1480</v>
      </c>
      <c r="J33" s="14" t="s">
        <v>112</v>
      </c>
      <c r="K33" s="14" t="s">
        <v>122</v>
      </c>
      <c r="L33" s="14" t="s">
        <v>104</v>
      </c>
      <c r="M33" s="14" t="s">
        <v>105</v>
      </c>
    </row>
    <row r="34" spans="1:13" x14ac:dyDescent="0.25">
      <c r="A34" s="13">
        <f t="shared" si="0"/>
        <v>33</v>
      </c>
      <c r="B34" s="14" t="s">
        <v>123</v>
      </c>
      <c r="C34" s="14" t="s">
        <v>14</v>
      </c>
      <c r="D34" s="14" t="s">
        <v>15</v>
      </c>
      <c r="E34" s="14" t="s">
        <v>16</v>
      </c>
      <c r="F34" s="14">
        <v>200</v>
      </c>
      <c r="G34" s="14">
        <f t="shared" si="1"/>
        <v>268.0965147453083</v>
      </c>
      <c r="H34" s="14" t="s">
        <v>39</v>
      </c>
      <c r="I34" s="15">
        <v>1477</v>
      </c>
      <c r="J34" s="14" t="s">
        <v>112</v>
      </c>
      <c r="K34" s="14" t="s">
        <v>124</v>
      </c>
      <c r="L34" s="14" t="s">
        <v>118</v>
      </c>
      <c r="M34" s="14" t="s">
        <v>66</v>
      </c>
    </row>
    <row r="35" spans="1:13" x14ac:dyDescent="0.25">
      <c r="A35" s="13">
        <f t="shared" si="0"/>
        <v>34</v>
      </c>
      <c r="B35" s="14" t="s">
        <v>125</v>
      </c>
      <c r="C35" s="14" t="s">
        <v>14</v>
      </c>
      <c r="D35" s="14" t="s">
        <v>15</v>
      </c>
      <c r="E35" s="14" t="s">
        <v>16</v>
      </c>
      <c r="F35" s="14">
        <v>200</v>
      </c>
      <c r="G35" s="14">
        <f t="shared" si="1"/>
        <v>268.0965147453083</v>
      </c>
      <c r="H35" s="14" t="s">
        <v>39</v>
      </c>
      <c r="I35" s="15">
        <v>1477</v>
      </c>
      <c r="J35" s="14" t="s">
        <v>112</v>
      </c>
      <c r="K35" s="14" t="s">
        <v>126</v>
      </c>
      <c r="L35" s="14" t="s">
        <v>118</v>
      </c>
      <c r="M35" s="14" t="s">
        <v>66</v>
      </c>
    </row>
    <row r="36" spans="1:13" x14ac:dyDescent="0.25">
      <c r="A36" s="13">
        <f t="shared" si="0"/>
        <v>35</v>
      </c>
      <c r="B36" s="14" t="s">
        <v>127</v>
      </c>
      <c r="C36" s="14" t="s">
        <v>14</v>
      </c>
      <c r="D36" s="14" t="s">
        <v>15</v>
      </c>
      <c r="E36" s="14" t="s">
        <v>16</v>
      </c>
      <c r="F36" s="14">
        <v>150</v>
      </c>
      <c r="G36" s="14">
        <f t="shared" si="1"/>
        <v>201.07238605898124</v>
      </c>
      <c r="H36" s="14" t="s">
        <v>39</v>
      </c>
      <c r="I36" s="15">
        <v>1477</v>
      </c>
      <c r="J36" s="14" t="s">
        <v>112</v>
      </c>
      <c r="K36" s="14" t="s">
        <v>128</v>
      </c>
      <c r="L36" s="14" t="s">
        <v>118</v>
      </c>
      <c r="M36" s="14" t="s">
        <v>66</v>
      </c>
    </row>
    <row r="37" spans="1:13" x14ac:dyDescent="0.25">
      <c r="A37" s="13">
        <f t="shared" si="0"/>
        <v>36</v>
      </c>
      <c r="B37" s="14" t="s">
        <v>129</v>
      </c>
      <c r="C37" s="14" t="s">
        <v>14</v>
      </c>
      <c r="D37" s="14" t="s">
        <v>15</v>
      </c>
      <c r="E37" s="14" t="s">
        <v>16</v>
      </c>
      <c r="F37" s="15">
        <v>200</v>
      </c>
      <c r="G37" s="14">
        <f t="shared" si="1"/>
        <v>268.0965147453083</v>
      </c>
      <c r="H37" s="14" t="s">
        <v>39</v>
      </c>
      <c r="I37" s="15">
        <v>1477</v>
      </c>
      <c r="J37" s="14" t="s">
        <v>112</v>
      </c>
      <c r="K37" s="14" t="s">
        <v>130</v>
      </c>
      <c r="L37" s="14" t="s">
        <v>118</v>
      </c>
      <c r="M37" s="14" t="s">
        <v>66</v>
      </c>
    </row>
    <row r="38" spans="1:13" x14ac:dyDescent="0.25">
      <c r="A38" s="13">
        <f t="shared" si="0"/>
        <v>37</v>
      </c>
      <c r="B38" s="14" t="s">
        <v>131</v>
      </c>
      <c r="C38" s="14" t="s">
        <v>14</v>
      </c>
      <c r="D38" s="14" t="s">
        <v>15</v>
      </c>
      <c r="E38" s="14" t="s">
        <v>16</v>
      </c>
      <c r="F38" s="14">
        <v>250</v>
      </c>
      <c r="G38" s="14">
        <f t="shared" si="1"/>
        <v>335.12064343163541</v>
      </c>
      <c r="H38" s="14" t="s">
        <v>29</v>
      </c>
      <c r="I38" s="15">
        <v>1481</v>
      </c>
      <c r="J38" s="14" t="s">
        <v>132</v>
      </c>
      <c r="K38" s="14" t="s">
        <v>133</v>
      </c>
      <c r="L38" s="14" t="s">
        <v>114</v>
      </c>
      <c r="M38" s="14" t="s">
        <v>115</v>
      </c>
    </row>
    <row r="39" spans="1:13" x14ac:dyDescent="0.25">
      <c r="A39" s="13">
        <f t="shared" si="0"/>
        <v>38</v>
      </c>
      <c r="B39" s="14" t="s">
        <v>134</v>
      </c>
      <c r="C39" s="14" t="s">
        <v>14</v>
      </c>
      <c r="D39" s="14" t="s">
        <v>15</v>
      </c>
      <c r="E39" s="14" t="s">
        <v>16</v>
      </c>
      <c r="F39" s="14">
        <v>250</v>
      </c>
      <c r="G39" s="14">
        <f t="shared" si="1"/>
        <v>335.12064343163541</v>
      </c>
      <c r="H39" s="14" t="s">
        <v>29</v>
      </c>
      <c r="I39" s="15">
        <v>1481</v>
      </c>
      <c r="J39" s="14" t="s">
        <v>132</v>
      </c>
      <c r="K39" s="14" t="s">
        <v>135</v>
      </c>
      <c r="L39" s="14" t="s">
        <v>114</v>
      </c>
      <c r="M39" s="14" t="s">
        <v>115</v>
      </c>
    </row>
    <row r="40" spans="1:13" x14ac:dyDescent="0.25">
      <c r="A40" s="13">
        <f t="shared" si="0"/>
        <v>39</v>
      </c>
      <c r="B40" s="14" t="s">
        <v>136</v>
      </c>
      <c r="C40" s="14" t="s">
        <v>14</v>
      </c>
      <c r="D40" s="14" t="s">
        <v>15</v>
      </c>
      <c r="E40" s="14" t="s">
        <v>16</v>
      </c>
      <c r="F40" s="15">
        <v>110</v>
      </c>
      <c r="G40" s="14">
        <f t="shared" si="1"/>
        <v>147.45308310991956</v>
      </c>
      <c r="H40" s="14" t="s">
        <v>29</v>
      </c>
      <c r="I40" s="15">
        <v>1471</v>
      </c>
      <c r="J40" s="14" t="s">
        <v>137</v>
      </c>
      <c r="K40" s="14" t="s">
        <v>138</v>
      </c>
      <c r="L40" s="14" t="s">
        <v>139</v>
      </c>
      <c r="M40" s="14" t="s">
        <v>140</v>
      </c>
    </row>
    <row r="41" spans="1:13" x14ac:dyDescent="0.25">
      <c r="A41" s="13">
        <f t="shared" si="0"/>
        <v>40</v>
      </c>
      <c r="B41" s="14" t="s">
        <v>141</v>
      </c>
      <c r="C41" s="14" t="s">
        <v>14</v>
      </c>
      <c r="D41" s="14" t="s">
        <v>15</v>
      </c>
      <c r="E41" s="14" t="s">
        <v>16</v>
      </c>
      <c r="F41" s="15">
        <v>355</v>
      </c>
      <c r="G41" s="14">
        <f t="shared" si="1"/>
        <v>475.87131367292227</v>
      </c>
      <c r="H41" s="14" t="s">
        <v>29</v>
      </c>
      <c r="I41" s="15">
        <v>1490</v>
      </c>
      <c r="J41" s="14" t="s">
        <v>142</v>
      </c>
      <c r="K41" s="14" t="s">
        <v>143</v>
      </c>
      <c r="L41" s="14" t="s">
        <v>144</v>
      </c>
      <c r="M41" s="14" t="s">
        <v>114</v>
      </c>
    </row>
    <row r="42" spans="1:13" x14ac:dyDescent="0.25">
      <c r="A42" s="13">
        <f t="shared" si="0"/>
        <v>41</v>
      </c>
      <c r="B42" s="14" t="s">
        <v>145</v>
      </c>
      <c r="C42" s="14" t="s">
        <v>14</v>
      </c>
      <c r="D42" s="14" t="s">
        <v>15</v>
      </c>
      <c r="E42" s="14" t="s">
        <v>16</v>
      </c>
      <c r="F42" s="15">
        <v>355</v>
      </c>
      <c r="G42" s="14">
        <f t="shared" si="1"/>
        <v>475.87131367292227</v>
      </c>
      <c r="H42" s="14" t="s">
        <v>29</v>
      </c>
      <c r="I42" s="15">
        <v>1490</v>
      </c>
      <c r="J42" s="14" t="s">
        <v>142</v>
      </c>
      <c r="K42" s="14" t="s">
        <v>146</v>
      </c>
      <c r="L42" s="14" t="s">
        <v>144</v>
      </c>
      <c r="M42" s="14" t="s">
        <v>114</v>
      </c>
    </row>
    <row r="43" spans="1:13" ht="37.5" x14ac:dyDescent="0.25">
      <c r="A43" s="13">
        <v>42</v>
      </c>
      <c r="B43" s="14" t="s">
        <v>185</v>
      </c>
      <c r="C43" s="14" t="s">
        <v>14</v>
      </c>
      <c r="D43" s="14" t="s">
        <v>15</v>
      </c>
      <c r="E43" s="14" t="s">
        <v>24</v>
      </c>
      <c r="F43" s="14" t="s">
        <v>196</v>
      </c>
      <c r="G43" s="14" t="s">
        <v>197</v>
      </c>
      <c r="H43" s="14"/>
      <c r="I43" s="14" t="s">
        <v>189</v>
      </c>
      <c r="J43" s="14" t="s">
        <v>186</v>
      </c>
      <c r="K43" s="14" t="s">
        <v>187</v>
      </c>
      <c r="L43" s="14"/>
      <c r="M43" s="14"/>
    </row>
    <row r="44" spans="1:13" ht="37.5" x14ac:dyDescent="0.25">
      <c r="A44" s="13">
        <v>43</v>
      </c>
      <c r="B44" s="14" t="s">
        <v>185</v>
      </c>
      <c r="C44" s="14" t="s">
        <v>14</v>
      </c>
      <c r="D44" s="14" t="s">
        <v>15</v>
      </c>
      <c r="E44" s="14" t="s">
        <v>24</v>
      </c>
      <c r="F44" s="14" t="s">
        <v>194</v>
      </c>
      <c r="G44" s="14" t="s">
        <v>195</v>
      </c>
      <c r="H44" s="14"/>
      <c r="I44" s="14" t="s">
        <v>190</v>
      </c>
      <c r="J44" s="14" t="s">
        <v>188</v>
      </c>
      <c r="K44" s="14" t="s">
        <v>193</v>
      </c>
      <c r="L44" s="14" t="s">
        <v>191</v>
      </c>
      <c r="M44" s="14" t="s">
        <v>192</v>
      </c>
    </row>
  </sheetData>
  <mergeCells count="1">
    <mergeCell ref="A1:M1"/>
  </mergeCells>
  <pageMargins left="0.7" right="0.7" top="0.75" bottom="0.75" header="0.3" footer="0.3"/>
  <pageSetup paperSize="8" fitToHeight="0" orientation="portrait" horizontalDpi="180" verticalDpi="180" r:id="rId1"/>
  <ignoredErrors>
    <ignoredError sqref="K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140625" style="1"/>
    <col min="2" max="2" width="16.5703125" style="8" customWidth="1"/>
    <col min="3" max="3" width="19.5703125" style="8" customWidth="1"/>
    <col min="4" max="4" width="15" style="8" customWidth="1"/>
    <col min="5" max="5" width="15.42578125" style="8" customWidth="1"/>
    <col min="6" max="6" width="15.85546875" style="8" customWidth="1"/>
    <col min="7" max="7" width="17" style="8" customWidth="1"/>
    <col min="8" max="8" width="19.140625" style="8" customWidth="1"/>
    <col min="9" max="9" width="9.140625" style="8"/>
    <col min="10" max="10" width="19.42578125" style="9" customWidth="1"/>
  </cols>
  <sheetData>
    <row r="1" spans="1:10" ht="30" customHeight="1" x14ac:dyDescent="0.25">
      <c r="A1" s="2" t="s">
        <v>1</v>
      </c>
      <c r="B1" s="4" t="s">
        <v>2</v>
      </c>
      <c r="C1" s="4" t="s">
        <v>147</v>
      </c>
      <c r="D1" s="4" t="s">
        <v>148</v>
      </c>
      <c r="E1" s="4" t="s">
        <v>3</v>
      </c>
      <c r="F1" s="4" t="s">
        <v>149</v>
      </c>
      <c r="G1" s="4" t="s">
        <v>150</v>
      </c>
      <c r="H1" s="4" t="s">
        <v>151</v>
      </c>
      <c r="I1" s="4" t="s">
        <v>152</v>
      </c>
      <c r="J1" s="5" t="s">
        <v>153</v>
      </c>
    </row>
    <row r="2" spans="1:10" ht="30" customHeight="1" x14ac:dyDescent="0.25">
      <c r="A2" s="3">
        <f t="shared" ref="A2:A28" si="0">IF(B2="","",ROW()-1)</f>
        <v>1</v>
      </c>
      <c r="B2" s="7" t="s">
        <v>47</v>
      </c>
      <c r="C2" s="7"/>
      <c r="D2" s="7"/>
      <c r="E2" s="7"/>
      <c r="F2" s="7"/>
      <c r="G2" s="7"/>
      <c r="H2" s="7"/>
      <c r="I2" s="7"/>
      <c r="J2" s="6"/>
    </row>
    <row r="3" spans="1:10" ht="30" customHeight="1" x14ac:dyDescent="0.25">
      <c r="A3" s="3">
        <f t="shared" si="0"/>
        <v>2</v>
      </c>
      <c r="B3" s="7" t="s">
        <v>52</v>
      </c>
      <c r="C3" s="7"/>
      <c r="D3" s="7"/>
      <c r="E3" s="7"/>
      <c r="F3" s="7"/>
      <c r="G3" s="7"/>
      <c r="H3" s="7"/>
      <c r="I3" s="7"/>
      <c r="J3" s="6"/>
    </row>
    <row r="4" spans="1:10" ht="30" customHeight="1" x14ac:dyDescent="0.25">
      <c r="A4" s="3">
        <f t="shared" si="0"/>
        <v>3</v>
      </c>
      <c r="B4" s="7" t="s">
        <v>58</v>
      </c>
      <c r="C4" s="7"/>
      <c r="D4" s="7"/>
      <c r="E4" s="7"/>
      <c r="F4" s="7"/>
      <c r="G4" s="7"/>
      <c r="H4" s="7"/>
      <c r="I4" s="7"/>
      <c r="J4" s="6"/>
    </row>
    <row r="5" spans="1:10" ht="30" customHeight="1" x14ac:dyDescent="0.25">
      <c r="A5" s="3">
        <f t="shared" si="0"/>
        <v>4</v>
      </c>
      <c r="B5" s="7" t="s">
        <v>60</v>
      </c>
      <c r="C5" s="7"/>
      <c r="D5" s="7"/>
      <c r="E5" s="7"/>
      <c r="F5" s="7"/>
      <c r="G5" s="7"/>
      <c r="H5" s="7"/>
      <c r="I5" s="7"/>
      <c r="J5" s="6"/>
    </row>
    <row r="6" spans="1:10" ht="30" customHeight="1" x14ac:dyDescent="0.25">
      <c r="A6" s="3">
        <f t="shared" si="0"/>
        <v>5</v>
      </c>
      <c r="B6" s="7" t="s">
        <v>63</v>
      </c>
      <c r="C6" s="7"/>
      <c r="D6" s="7"/>
      <c r="E6" s="7"/>
      <c r="F6" s="7"/>
      <c r="G6" s="7"/>
      <c r="H6" s="7"/>
      <c r="I6" s="7"/>
      <c r="J6" s="6"/>
    </row>
    <row r="7" spans="1:10" ht="30" customHeight="1" x14ac:dyDescent="0.25">
      <c r="A7" s="3">
        <f t="shared" si="0"/>
        <v>6</v>
      </c>
      <c r="B7" s="7" t="s">
        <v>67</v>
      </c>
      <c r="C7" s="7"/>
      <c r="D7" s="7"/>
      <c r="E7" s="7"/>
      <c r="F7" s="7"/>
      <c r="G7" s="7"/>
      <c r="H7" s="7"/>
      <c r="I7" s="7"/>
      <c r="J7" s="6"/>
    </row>
    <row r="8" spans="1:10" ht="30" customHeight="1" x14ac:dyDescent="0.25">
      <c r="A8" s="3">
        <f t="shared" si="0"/>
        <v>7</v>
      </c>
      <c r="B8" s="7" t="s">
        <v>69</v>
      </c>
      <c r="C8" s="7"/>
      <c r="D8" s="7"/>
      <c r="E8" s="7"/>
      <c r="F8" s="7"/>
      <c r="G8" s="7"/>
      <c r="H8" s="7"/>
      <c r="I8" s="7"/>
      <c r="J8" s="6"/>
    </row>
    <row r="9" spans="1:10" ht="30" customHeight="1" x14ac:dyDescent="0.25">
      <c r="A9" s="3">
        <f t="shared" si="0"/>
        <v>8</v>
      </c>
      <c r="B9" s="7" t="s">
        <v>73</v>
      </c>
      <c r="C9" s="7"/>
      <c r="D9" s="7"/>
      <c r="E9" s="7"/>
      <c r="F9" s="7"/>
      <c r="G9" s="7"/>
      <c r="H9" s="7"/>
      <c r="I9" s="7"/>
      <c r="J9" s="6"/>
    </row>
    <row r="10" spans="1:10" ht="30" customHeight="1" x14ac:dyDescent="0.25">
      <c r="A10" s="3">
        <f t="shared" si="0"/>
        <v>9</v>
      </c>
      <c r="B10" s="7" t="s">
        <v>75</v>
      </c>
      <c r="C10" s="7"/>
      <c r="D10" s="7"/>
      <c r="E10" s="7"/>
      <c r="F10" s="7"/>
      <c r="G10" s="7"/>
      <c r="H10" s="7"/>
      <c r="I10" s="7"/>
      <c r="J10" s="6"/>
    </row>
    <row r="11" spans="1:10" ht="30" customHeight="1" x14ac:dyDescent="0.25">
      <c r="A11" s="3">
        <f t="shared" si="0"/>
        <v>10</v>
      </c>
      <c r="B11" s="7" t="s">
        <v>77</v>
      </c>
      <c r="C11" s="7"/>
      <c r="D11" s="7"/>
      <c r="E11" s="7"/>
      <c r="F11" s="7"/>
      <c r="G11" s="7"/>
      <c r="H11" s="7"/>
      <c r="I11" s="7"/>
      <c r="J11" s="6"/>
    </row>
    <row r="12" spans="1:10" ht="30" customHeight="1" x14ac:dyDescent="0.25">
      <c r="A12" s="3">
        <f t="shared" si="0"/>
        <v>11</v>
      </c>
      <c r="B12" s="7" t="s">
        <v>80</v>
      </c>
      <c r="C12" s="7"/>
      <c r="D12" s="7"/>
      <c r="E12" s="7"/>
      <c r="F12" s="7"/>
      <c r="G12" s="7"/>
      <c r="H12" s="7"/>
      <c r="I12" s="7"/>
      <c r="J12" s="6"/>
    </row>
    <row r="13" spans="1:10" ht="30" customHeight="1" x14ac:dyDescent="0.25">
      <c r="A13" s="3">
        <f t="shared" si="0"/>
        <v>12</v>
      </c>
      <c r="B13" s="7" t="s">
        <v>85</v>
      </c>
      <c r="C13" s="7"/>
      <c r="D13" s="7"/>
      <c r="E13" s="7"/>
      <c r="F13" s="7"/>
      <c r="G13" s="7"/>
      <c r="H13" s="7"/>
      <c r="I13" s="7"/>
      <c r="J13" s="6"/>
    </row>
    <row r="14" spans="1:10" ht="30" customHeight="1" x14ac:dyDescent="0.25">
      <c r="A14" s="3">
        <f t="shared" si="0"/>
        <v>13</v>
      </c>
      <c r="B14" s="7" t="s">
        <v>87</v>
      </c>
      <c r="C14" s="7"/>
      <c r="D14" s="7"/>
      <c r="E14" s="7"/>
      <c r="F14" s="7"/>
      <c r="G14" s="7"/>
      <c r="H14" s="7"/>
      <c r="I14" s="7"/>
      <c r="J14" s="6"/>
    </row>
    <row r="15" spans="1:10" ht="30" customHeight="1" x14ac:dyDescent="0.25">
      <c r="A15" s="3">
        <f t="shared" si="0"/>
        <v>14</v>
      </c>
      <c r="B15" s="7" t="s">
        <v>89</v>
      </c>
      <c r="C15" s="7"/>
      <c r="D15" s="7"/>
      <c r="E15" s="7"/>
      <c r="F15" s="7"/>
      <c r="G15" s="7"/>
      <c r="H15" s="7"/>
      <c r="I15" s="7"/>
      <c r="J15" s="6"/>
    </row>
    <row r="16" spans="1:10" ht="30" customHeight="1" x14ac:dyDescent="0.25">
      <c r="A16" s="3">
        <f t="shared" si="0"/>
        <v>15</v>
      </c>
      <c r="B16" s="7" t="s">
        <v>108</v>
      </c>
      <c r="C16" s="7" t="s">
        <v>154</v>
      </c>
      <c r="D16" s="7" t="s">
        <v>155</v>
      </c>
      <c r="E16" s="7" t="s">
        <v>156</v>
      </c>
      <c r="F16" s="7" t="s">
        <v>157</v>
      </c>
      <c r="G16" s="7" t="s">
        <v>158</v>
      </c>
      <c r="H16" s="7" t="s">
        <v>159</v>
      </c>
      <c r="I16" s="7"/>
      <c r="J16" s="6"/>
    </row>
    <row r="17" spans="1:10" ht="30" customHeight="1" x14ac:dyDescent="0.25">
      <c r="A17" s="3">
        <f t="shared" si="0"/>
        <v>16</v>
      </c>
      <c r="B17" s="7" t="s">
        <v>111</v>
      </c>
      <c r="C17" s="7" t="s">
        <v>160</v>
      </c>
      <c r="D17" s="7" t="s">
        <v>155</v>
      </c>
      <c r="E17" s="7" t="s">
        <v>161</v>
      </c>
      <c r="F17" s="7" t="s">
        <v>157</v>
      </c>
      <c r="G17" s="7" t="s">
        <v>158</v>
      </c>
      <c r="H17" s="7" t="s">
        <v>159</v>
      </c>
      <c r="I17" s="7"/>
      <c r="J17" s="6"/>
    </row>
    <row r="18" spans="1:10" ht="30" customHeight="1" x14ac:dyDescent="0.25">
      <c r="A18" s="3">
        <f t="shared" si="0"/>
        <v>17</v>
      </c>
      <c r="B18" s="7" t="s">
        <v>119</v>
      </c>
      <c r="C18" s="7" t="s">
        <v>162</v>
      </c>
      <c r="D18" s="7" t="s">
        <v>155</v>
      </c>
      <c r="E18" s="7" t="s">
        <v>156</v>
      </c>
      <c r="F18" s="7" t="s">
        <v>163</v>
      </c>
      <c r="G18" s="7" t="s">
        <v>158</v>
      </c>
      <c r="H18" s="7" t="s">
        <v>159</v>
      </c>
      <c r="I18" s="7"/>
      <c r="J18" s="6"/>
    </row>
    <row r="19" spans="1:10" ht="30" customHeight="1" x14ac:dyDescent="0.25">
      <c r="A19" s="3">
        <f t="shared" si="0"/>
        <v>18</v>
      </c>
      <c r="B19" s="7" t="s">
        <v>121</v>
      </c>
      <c r="C19" s="7" t="s">
        <v>164</v>
      </c>
      <c r="D19" s="7" t="s">
        <v>155</v>
      </c>
      <c r="E19" s="7" t="s">
        <v>156</v>
      </c>
      <c r="F19" s="7" t="s">
        <v>163</v>
      </c>
      <c r="G19" s="7" t="s">
        <v>158</v>
      </c>
      <c r="H19" s="7" t="s">
        <v>159</v>
      </c>
      <c r="I19" s="7"/>
      <c r="J19" s="6"/>
    </row>
    <row r="20" spans="1:10" ht="30" customHeight="1" x14ac:dyDescent="0.25">
      <c r="A20" s="3">
        <f t="shared" si="0"/>
        <v>19</v>
      </c>
      <c r="B20" s="7" t="s">
        <v>123</v>
      </c>
      <c r="C20" s="7"/>
      <c r="D20" s="7"/>
      <c r="E20" s="7"/>
      <c r="F20" s="7"/>
      <c r="G20" s="7"/>
      <c r="H20" s="7"/>
      <c r="I20" s="7"/>
      <c r="J20" s="6"/>
    </row>
    <row r="21" spans="1:10" ht="30" customHeight="1" x14ac:dyDescent="0.25">
      <c r="A21" s="3">
        <f t="shared" si="0"/>
        <v>20</v>
      </c>
      <c r="B21" s="7" t="s">
        <v>125</v>
      </c>
      <c r="C21" s="7"/>
      <c r="D21" s="7"/>
      <c r="E21" s="7"/>
      <c r="F21" s="7"/>
      <c r="G21" s="7"/>
      <c r="H21" s="7"/>
      <c r="I21" s="7"/>
      <c r="J21" s="6"/>
    </row>
    <row r="22" spans="1:10" ht="30" customHeight="1" x14ac:dyDescent="0.25">
      <c r="A22" s="3">
        <f t="shared" si="0"/>
        <v>21</v>
      </c>
      <c r="B22" s="7" t="s">
        <v>127</v>
      </c>
      <c r="C22" s="7"/>
      <c r="D22" s="7"/>
      <c r="E22" s="7"/>
      <c r="F22" s="7"/>
      <c r="G22" s="7"/>
      <c r="H22" s="7"/>
      <c r="I22" s="7"/>
      <c r="J22" s="6"/>
    </row>
    <row r="23" spans="1:10" ht="30" customHeight="1" x14ac:dyDescent="0.25">
      <c r="A23" s="3">
        <f t="shared" si="0"/>
        <v>22</v>
      </c>
      <c r="B23" s="7" t="s">
        <v>129</v>
      </c>
      <c r="C23" s="7"/>
      <c r="D23" s="7"/>
      <c r="E23" s="7"/>
      <c r="F23" s="7"/>
      <c r="G23" s="7"/>
      <c r="H23" s="7"/>
      <c r="I23" s="7"/>
      <c r="J23" s="6"/>
    </row>
    <row r="24" spans="1:10" ht="50.1" customHeight="1" x14ac:dyDescent="0.25">
      <c r="A24" s="3">
        <f t="shared" si="0"/>
        <v>23</v>
      </c>
      <c r="B24" s="7" t="s">
        <v>131</v>
      </c>
      <c r="C24" s="7"/>
      <c r="D24" s="7"/>
      <c r="E24" s="7"/>
      <c r="F24" s="7"/>
      <c r="G24" s="7"/>
      <c r="H24" s="7"/>
      <c r="I24" s="7"/>
      <c r="J24" s="6"/>
    </row>
    <row r="25" spans="1:10" ht="50.1" customHeight="1" x14ac:dyDescent="0.25">
      <c r="A25" s="3">
        <f t="shared" si="0"/>
        <v>24</v>
      </c>
      <c r="B25" s="7" t="s">
        <v>134</v>
      </c>
      <c r="C25" s="7"/>
      <c r="D25" s="7"/>
      <c r="E25" s="7"/>
      <c r="F25" s="7"/>
      <c r="G25" s="7"/>
      <c r="H25" s="7"/>
      <c r="I25" s="7"/>
      <c r="J25" s="6"/>
    </row>
    <row r="26" spans="1:10" ht="50.1" customHeight="1" x14ac:dyDescent="0.25">
      <c r="A26" s="3">
        <f t="shared" si="0"/>
        <v>25</v>
      </c>
      <c r="B26" s="7" t="s">
        <v>136</v>
      </c>
      <c r="C26" s="7"/>
      <c r="D26" s="7"/>
      <c r="E26" s="7"/>
      <c r="F26" s="7"/>
      <c r="G26" s="7"/>
      <c r="H26" s="7"/>
      <c r="I26" s="7"/>
      <c r="J26" s="6"/>
    </row>
    <row r="27" spans="1:10" ht="50.1" customHeight="1" x14ac:dyDescent="0.25">
      <c r="A27" s="3">
        <f t="shared" si="0"/>
        <v>26</v>
      </c>
      <c r="B27" s="7" t="s">
        <v>141</v>
      </c>
      <c r="C27" s="7"/>
      <c r="D27" s="7"/>
      <c r="E27" s="7"/>
      <c r="F27" s="7"/>
      <c r="G27" s="7"/>
      <c r="H27" s="7"/>
      <c r="I27" s="7"/>
      <c r="J27" s="6"/>
    </row>
    <row r="28" spans="1:10" ht="50.1" customHeight="1" x14ac:dyDescent="0.25">
      <c r="A28" s="3">
        <f t="shared" si="0"/>
        <v>27</v>
      </c>
      <c r="B28" s="7" t="s">
        <v>145</v>
      </c>
      <c r="C28" s="7"/>
      <c r="D28" s="7"/>
      <c r="E28" s="7"/>
      <c r="F28" s="7"/>
      <c r="G28" s="7"/>
      <c r="H28" s="7"/>
      <c r="I28" s="7"/>
      <c r="J28" s="6"/>
    </row>
  </sheetData>
  <pageMargins left="0.25" right="0.25" top="0.75" bottom="0.75" header="0.3" footer="0.3"/>
  <pageSetup paperSize="9" scale="51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12" sqref="F12"/>
    </sheetView>
  </sheetViews>
  <sheetFormatPr defaultRowHeight="15" x14ac:dyDescent="0.25"/>
  <cols>
    <col min="1" max="1" width="23.42578125" customWidth="1"/>
    <col min="2" max="2" width="9.5703125" customWidth="1"/>
    <col min="3" max="3" width="13.85546875" customWidth="1"/>
  </cols>
  <sheetData>
    <row r="1" spans="1:3" x14ac:dyDescent="0.25">
      <c r="A1" t="s">
        <v>2</v>
      </c>
      <c r="B1" t="s">
        <v>165</v>
      </c>
      <c r="C1" t="s">
        <v>166</v>
      </c>
    </row>
    <row r="2" spans="1:3" x14ac:dyDescent="0.25">
      <c r="A2" t="s">
        <v>167</v>
      </c>
      <c r="B2">
        <v>1</v>
      </c>
      <c r="C2">
        <v>1</v>
      </c>
    </row>
    <row r="3" spans="1:3" x14ac:dyDescent="0.25">
      <c r="A3" t="s">
        <v>168</v>
      </c>
      <c r="B3">
        <v>2</v>
      </c>
      <c r="C3">
        <v>1</v>
      </c>
    </row>
    <row r="4" spans="1:3" x14ac:dyDescent="0.25">
      <c r="A4" t="s">
        <v>169</v>
      </c>
      <c r="B4">
        <v>3</v>
      </c>
      <c r="C4">
        <v>1</v>
      </c>
    </row>
    <row r="5" spans="1:3" x14ac:dyDescent="0.25">
      <c r="A5" t="s">
        <v>170</v>
      </c>
      <c r="B5">
        <v>4</v>
      </c>
      <c r="C5">
        <v>1</v>
      </c>
    </row>
    <row r="6" spans="1:3" x14ac:dyDescent="0.25">
      <c r="A6" t="s">
        <v>171</v>
      </c>
      <c r="B6">
        <v>5</v>
      </c>
      <c r="C6">
        <v>2</v>
      </c>
    </row>
    <row r="7" spans="1:3" x14ac:dyDescent="0.25">
      <c r="A7" t="s">
        <v>172</v>
      </c>
      <c r="B7">
        <v>6</v>
      </c>
      <c r="C7">
        <v>2</v>
      </c>
    </row>
    <row r="8" spans="1:3" x14ac:dyDescent="0.25">
      <c r="A8" t="s">
        <v>173</v>
      </c>
      <c r="B8">
        <v>7</v>
      </c>
      <c r="C8">
        <v>2</v>
      </c>
    </row>
    <row r="9" spans="1:3" x14ac:dyDescent="0.25">
      <c r="A9" t="s">
        <v>174</v>
      </c>
      <c r="B9">
        <v>8</v>
      </c>
      <c r="C9">
        <v>4</v>
      </c>
    </row>
    <row r="10" spans="1:3" x14ac:dyDescent="0.25">
      <c r="A10" t="s">
        <v>108</v>
      </c>
      <c r="B10">
        <v>9</v>
      </c>
      <c r="C10">
        <v>4</v>
      </c>
    </row>
    <row r="11" spans="1:3" x14ac:dyDescent="0.25">
      <c r="A11" t="s">
        <v>175</v>
      </c>
      <c r="B11">
        <v>10</v>
      </c>
      <c r="C11">
        <v>4</v>
      </c>
    </row>
    <row r="12" spans="1:3" x14ac:dyDescent="0.25">
      <c r="A12" t="s">
        <v>119</v>
      </c>
      <c r="B12">
        <v>11</v>
      </c>
      <c r="C12">
        <v>4</v>
      </c>
    </row>
    <row r="13" spans="1:3" x14ac:dyDescent="0.25">
      <c r="A13" t="s">
        <v>121</v>
      </c>
      <c r="B13">
        <v>12</v>
      </c>
      <c r="C13">
        <v>4</v>
      </c>
    </row>
    <row r="14" spans="1:3" x14ac:dyDescent="0.25">
      <c r="A14" t="s">
        <v>123</v>
      </c>
      <c r="B14">
        <v>13</v>
      </c>
      <c r="C14">
        <v>5</v>
      </c>
    </row>
    <row r="15" spans="1:3" x14ac:dyDescent="0.25">
      <c r="A15" t="s">
        <v>125</v>
      </c>
      <c r="B15">
        <v>14</v>
      </c>
      <c r="C15">
        <v>4</v>
      </c>
    </row>
    <row r="16" spans="1:3" x14ac:dyDescent="0.25">
      <c r="A16" t="s">
        <v>176</v>
      </c>
      <c r="B16">
        <v>15</v>
      </c>
      <c r="C16">
        <v>5</v>
      </c>
    </row>
    <row r="17" spans="1:3" x14ac:dyDescent="0.25">
      <c r="A17" t="s">
        <v>177</v>
      </c>
      <c r="B17">
        <v>16</v>
      </c>
      <c r="C17">
        <v>5</v>
      </c>
    </row>
    <row r="18" spans="1:3" x14ac:dyDescent="0.25">
      <c r="A18" t="s">
        <v>136</v>
      </c>
      <c r="B18">
        <v>17</v>
      </c>
      <c r="C18">
        <v>5</v>
      </c>
    </row>
    <row r="19" spans="1:3" x14ac:dyDescent="0.25">
      <c r="A19" t="s">
        <v>141</v>
      </c>
      <c r="B19">
        <v>18</v>
      </c>
      <c r="C19">
        <v>5</v>
      </c>
    </row>
    <row r="20" spans="1:3" x14ac:dyDescent="0.25">
      <c r="A20" t="s">
        <v>145</v>
      </c>
      <c r="B20">
        <v>19</v>
      </c>
      <c r="C2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62E-1F4D-452B-8632-5B7A63EEFE11}">
  <sheetPr>
    <pageSetUpPr fitToPage="1"/>
  </sheetPr>
  <dimension ref="A1:N38"/>
  <sheetViews>
    <sheetView workbookViewId="0">
      <selection activeCell="N10" sqref="N10"/>
    </sheetView>
  </sheetViews>
  <sheetFormatPr defaultRowHeight="15" x14ac:dyDescent="0.25"/>
  <cols>
    <col min="1" max="1" width="4.140625" style="18" bestFit="1" customWidth="1"/>
    <col min="2" max="2" width="14.5703125" style="18" customWidth="1"/>
    <col min="3" max="3" width="13.5703125" style="18" customWidth="1"/>
    <col min="4" max="4" width="7" style="18" bestFit="1" customWidth="1"/>
    <col min="5" max="5" width="10.5703125" style="18" bestFit="1" customWidth="1"/>
    <col min="6" max="6" width="10.28515625" customWidth="1"/>
    <col min="7" max="7" width="12.7109375" customWidth="1"/>
    <col min="8" max="8" width="8.28515625" customWidth="1"/>
    <col min="10" max="10" width="7.42578125" customWidth="1"/>
    <col min="11" max="11" width="10.5703125" customWidth="1"/>
    <col min="12" max="12" width="13.5703125" customWidth="1"/>
    <col min="13" max="13" width="14.7109375" customWidth="1"/>
    <col min="14" max="14" width="47.85546875" customWidth="1"/>
  </cols>
  <sheetData>
    <row r="1" spans="1:14" ht="18.75" x14ac:dyDescent="0.3">
      <c r="A1" s="118" t="s">
        <v>179</v>
      </c>
      <c r="B1" s="118"/>
      <c r="C1" s="118"/>
      <c r="D1" s="118"/>
      <c r="E1" s="118"/>
      <c r="F1" s="118"/>
      <c r="G1" s="19"/>
      <c r="H1" s="118" t="s">
        <v>183</v>
      </c>
      <c r="I1" s="118"/>
      <c r="J1" s="118"/>
      <c r="K1" s="118"/>
      <c r="L1" s="118"/>
      <c r="M1" s="118"/>
    </row>
    <row r="2" spans="1:14" ht="37.5" x14ac:dyDescent="0.25">
      <c r="A2" s="20" t="s">
        <v>1</v>
      </c>
      <c r="B2" s="21" t="s">
        <v>2</v>
      </c>
      <c r="C2" s="21" t="s">
        <v>5</v>
      </c>
      <c r="D2" s="21" t="s">
        <v>9</v>
      </c>
      <c r="E2" s="21" t="s">
        <v>6</v>
      </c>
      <c r="F2" s="21" t="s">
        <v>178</v>
      </c>
      <c r="G2" s="23"/>
      <c r="H2" s="21" t="s">
        <v>5</v>
      </c>
      <c r="I2" s="21" t="s">
        <v>9</v>
      </c>
      <c r="J2" s="21" t="s">
        <v>6</v>
      </c>
      <c r="K2" s="21" t="s">
        <v>180</v>
      </c>
      <c r="L2" s="21" t="s">
        <v>181</v>
      </c>
      <c r="M2" s="21" t="s">
        <v>182</v>
      </c>
    </row>
    <row r="3" spans="1:14" ht="18.75" x14ac:dyDescent="0.25">
      <c r="A3" s="40">
        <v>1</v>
      </c>
      <c r="B3" s="41" t="s">
        <v>23</v>
      </c>
      <c r="C3" s="41" t="s">
        <v>24</v>
      </c>
      <c r="D3" s="42">
        <v>1480</v>
      </c>
      <c r="E3" s="43">
        <v>55</v>
      </c>
      <c r="F3" s="43">
        <v>225</v>
      </c>
      <c r="G3" s="41"/>
      <c r="H3" s="44" t="s">
        <v>24</v>
      </c>
      <c r="I3" s="45">
        <v>1500</v>
      </c>
      <c r="J3" s="45">
        <v>55</v>
      </c>
      <c r="K3" s="45">
        <v>225</v>
      </c>
      <c r="L3" s="45">
        <v>4</v>
      </c>
      <c r="M3" s="45">
        <v>2</v>
      </c>
      <c r="N3" t="str">
        <f>_xlfn.CONCAT(C3," 3P SCIM, ", J3," kW,", I3,"rpm, frame height-",K3,"mm")</f>
        <v>LT 3P SCIM, 55 kW,1500rpm, frame height-225mm</v>
      </c>
    </row>
    <row r="4" spans="1:14" ht="18.75" x14ac:dyDescent="0.25">
      <c r="A4" s="29">
        <v>2</v>
      </c>
      <c r="B4" s="30" t="s">
        <v>28</v>
      </c>
      <c r="C4" s="30" t="s">
        <v>24</v>
      </c>
      <c r="D4" s="31">
        <v>1470</v>
      </c>
      <c r="E4" s="32">
        <v>55</v>
      </c>
      <c r="F4" s="32">
        <v>225</v>
      </c>
      <c r="G4" s="30"/>
      <c r="H4" s="33"/>
      <c r="I4" s="33"/>
      <c r="J4" s="33"/>
      <c r="K4" s="33"/>
      <c r="L4" s="33"/>
      <c r="M4" s="33"/>
    </row>
    <row r="5" spans="1:14" ht="18.75" x14ac:dyDescent="0.25">
      <c r="A5" s="29">
        <v>3</v>
      </c>
      <c r="B5" s="30" t="s">
        <v>96</v>
      </c>
      <c r="C5" s="30" t="s">
        <v>24</v>
      </c>
      <c r="D5" s="31">
        <v>1470</v>
      </c>
      <c r="E5" s="32">
        <v>55</v>
      </c>
      <c r="F5" s="32">
        <v>225</v>
      </c>
      <c r="G5" s="30"/>
      <c r="H5" s="33"/>
      <c r="I5" s="33"/>
      <c r="J5" s="33"/>
      <c r="K5" s="33"/>
      <c r="L5" s="33"/>
      <c r="M5" s="33"/>
    </row>
    <row r="6" spans="1:14" ht="18.75" x14ac:dyDescent="0.25">
      <c r="A6" s="34">
        <v>4</v>
      </c>
      <c r="B6" s="35" t="s">
        <v>108</v>
      </c>
      <c r="C6" s="35" t="s">
        <v>24</v>
      </c>
      <c r="D6" s="36">
        <v>1475</v>
      </c>
      <c r="E6" s="37">
        <v>55</v>
      </c>
      <c r="F6" s="37">
        <v>225</v>
      </c>
      <c r="G6" s="35"/>
      <c r="H6" s="38"/>
      <c r="I6" s="38"/>
      <c r="J6" s="38"/>
      <c r="K6" s="38"/>
      <c r="L6" s="38"/>
      <c r="M6" s="38"/>
    </row>
    <row r="7" spans="1:14" ht="18.75" x14ac:dyDescent="0.25">
      <c r="A7" s="24">
        <v>5</v>
      </c>
      <c r="B7" s="25" t="s">
        <v>101</v>
      </c>
      <c r="C7" s="25" t="s">
        <v>24</v>
      </c>
      <c r="D7" s="26">
        <v>1480</v>
      </c>
      <c r="E7" s="27">
        <v>75</v>
      </c>
      <c r="F7" s="27">
        <v>280</v>
      </c>
      <c r="G7" s="25"/>
      <c r="H7" s="28" t="s">
        <v>24</v>
      </c>
      <c r="I7" s="28">
        <v>1500</v>
      </c>
      <c r="J7" s="28">
        <v>110</v>
      </c>
      <c r="K7" s="28">
        <v>280</v>
      </c>
      <c r="L7" s="28">
        <v>12</v>
      </c>
      <c r="M7" s="28">
        <v>6</v>
      </c>
      <c r="N7" t="str">
        <f>_xlfn.CONCAT(C7," 3P SCIM, ", J7," kW,", I7,"rpm, frame height-",K7,"mm")</f>
        <v>LT 3P SCIM, 110 kW,1500rpm, frame height-280mm</v>
      </c>
    </row>
    <row r="8" spans="1:14" ht="18.75" x14ac:dyDescent="0.25">
      <c r="A8" s="29">
        <v>6</v>
      </c>
      <c r="B8" s="30" t="s">
        <v>106</v>
      </c>
      <c r="C8" s="30" t="s">
        <v>24</v>
      </c>
      <c r="D8" s="31">
        <v>1480</v>
      </c>
      <c r="E8" s="32">
        <v>75</v>
      </c>
      <c r="F8" s="32">
        <v>280</v>
      </c>
      <c r="G8" s="30"/>
      <c r="H8" s="33"/>
      <c r="I8" s="33"/>
      <c r="J8" s="33"/>
      <c r="K8" s="33"/>
      <c r="L8" s="33"/>
      <c r="M8" s="33"/>
    </row>
    <row r="9" spans="1:14" ht="18.75" x14ac:dyDescent="0.25">
      <c r="A9" s="29">
        <v>7</v>
      </c>
      <c r="B9" s="30" t="s">
        <v>33</v>
      </c>
      <c r="C9" s="30" t="s">
        <v>24</v>
      </c>
      <c r="D9" s="31">
        <v>1482</v>
      </c>
      <c r="E9" s="32">
        <v>90</v>
      </c>
      <c r="F9" s="32">
        <v>280</v>
      </c>
      <c r="G9" s="30"/>
      <c r="H9" s="33"/>
      <c r="I9" s="33"/>
      <c r="J9" s="33"/>
      <c r="K9" s="33"/>
      <c r="L9" s="33"/>
      <c r="M9" s="33"/>
    </row>
    <row r="10" spans="1:14" ht="18.75" x14ac:dyDescent="0.25">
      <c r="A10" s="29">
        <v>8</v>
      </c>
      <c r="B10" s="30" t="s">
        <v>38</v>
      </c>
      <c r="C10" s="30" t="s">
        <v>24</v>
      </c>
      <c r="D10" s="31">
        <v>1485</v>
      </c>
      <c r="E10" s="32">
        <v>90</v>
      </c>
      <c r="F10" s="32">
        <v>280</v>
      </c>
      <c r="G10" s="30"/>
      <c r="H10" s="33"/>
      <c r="I10" s="33"/>
      <c r="J10" s="33"/>
      <c r="K10" s="33"/>
      <c r="L10" s="33"/>
      <c r="M10" s="33"/>
    </row>
    <row r="11" spans="1:14" ht="18.75" x14ac:dyDescent="0.25">
      <c r="A11" s="29">
        <v>9</v>
      </c>
      <c r="B11" s="30" t="s">
        <v>42</v>
      </c>
      <c r="C11" s="30" t="s">
        <v>24</v>
      </c>
      <c r="D11" s="31">
        <v>1480</v>
      </c>
      <c r="E11" s="32">
        <v>90</v>
      </c>
      <c r="F11" s="32">
        <v>280</v>
      </c>
      <c r="G11" s="30"/>
      <c r="H11" s="33"/>
      <c r="I11" s="33"/>
      <c r="J11" s="33"/>
      <c r="K11" s="33"/>
      <c r="L11" s="33"/>
      <c r="M11" s="33"/>
    </row>
    <row r="12" spans="1:14" ht="18.75" x14ac:dyDescent="0.25">
      <c r="A12" s="29">
        <v>10</v>
      </c>
      <c r="B12" s="30" t="s">
        <v>46</v>
      </c>
      <c r="C12" s="30" t="s">
        <v>24</v>
      </c>
      <c r="D12" s="31">
        <v>1480</v>
      </c>
      <c r="E12" s="32">
        <v>90</v>
      </c>
      <c r="F12" s="32">
        <v>280</v>
      </c>
      <c r="G12" s="30"/>
      <c r="H12" s="33"/>
      <c r="I12" s="33"/>
      <c r="J12" s="33"/>
      <c r="K12" s="33"/>
      <c r="L12" s="33"/>
      <c r="M12" s="33"/>
    </row>
    <row r="13" spans="1:14" ht="18.75" x14ac:dyDescent="0.25">
      <c r="A13" s="29">
        <v>11</v>
      </c>
      <c r="B13" s="30" t="s">
        <v>69</v>
      </c>
      <c r="C13" s="30" t="s">
        <v>24</v>
      </c>
      <c r="D13" s="31">
        <v>1447</v>
      </c>
      <c r="E13" s="32">
        <v>90</v>
      </c>
      <c r="F13" s="32">
        <v>315</v>
      </c>
      <c r="G13" s="30"/>
      <c r="H13" s="33"/>
      <c r="I13" s="33"/>
      <c r="J13" s="33"/>
      <c r="K13" s="33"/>
      <c r="L13" s="33"/>
      <c r="M13" s="33"/>
    </row>
    <row r="14" spans="1:14" ht="18.75" x14ac:dyDescent="0.25">
      <c r="A14" s="29">
        <v>12</v>
      </c>
      <c r="B14" s="30" t="s">
        <v>73</v>
      </c>
      <c r="C14" s="30" t="s">
        <v>24</v>
      </c>
      <c r="D14" s="31">
        <v>1447</v>
      </c>
      <c r="E14" s="32">
        <v>90</v>
      </c>
      <c r="F14" s="32">
        <v>315</v>
      </c>
      <c r="G14" s="30"/>
      <c r="H14" s="33"/>
      <c r="I14" s="33"/>
      <c r="J14" s="33"/>
      <c r="K14" s="33"/>
      <c r="L14" s="30"/>
      <c r="M14" s="33"/>
    </row>
    <row r="15" spans="1:14" ht="18.75" x14ac:dyDescent="0.25">
      <c r="A15" s="29">
        <v>13</v>
      </c>
      <c r="B15" s="30" t="s">
        <v>75</v>
      </c>
      <c r="C15" s="30" t="s">
        <v>24</v>
      </c>
      <c r="D15" s="31">
        <v>1447</v>
      </c>
      <c r="E15" s="32">
        <v>90</v>
      </c>
      <c r="F15" s="32">
        <v>315</v>
      </c>
      <c r="G15" s="30"/>
      <c r="H15" s="33"/>
      <c r="I15" s="33"/>
      <c r="J15" s="33"/>
      <c r="K15" s="33"/>
      <c r="L15" s="33"/>
      <c r="M15" s="33"/>
    </row>
    <row r="16" spans="1:14" ht="18.75" x14ac:dyDescent="0.25">
      <c r="A16" s="29">
        <v>14</v>
      </c>
      <c r="B16" s="30" t="s">
        <v>77</v>
      </c>
      <c r="C16" s="30" t="s">
        <v>24</v>
      </c>
      <c r="D16" s="30">
        <v>1500</v>
      </c>
      <c r="E16" s="32">
        <v>90</v>
      </c>
      <c r="F16" s="32">
        <v>350</v>
      </c>
      <c r="G16" s="30"/>
      <c r="H16" s="33"/>
      <c r="I16" s="33"/>
      <c r="J16" s="33"/>
      <c r="K16" s="33"/>
      <c r="L16" s="33"/>
      <c r="M16" s="33"/>
    </row>
    <row r="17" spans="1:14" ht="18.75" x14ac:dyDescent="0.25">
      <c r="A17" s="29">
        <v>15</v>
      </c>
      <c r="B17" s="30" t="s">
        <v>121</v>
      </c>
      <c r="C17" s="30" t="s">
        <v>24</v>
      </c>
      <c r="D17" s="31">
        <v>1480</v>
      </c>
      <c r="E17" s="32">
        <v>90</v>
      </c>
      <c r="F17" s="32">
        <v>355</v>
      </c>
      <c r="G17" s="30"/>
      <c r="H17" s="33"/>
      <c r="I17" s="33"/>
      <c r="J17" s="33"/>
      <c r="K17" s="33"/>
      <c r="L17" s="33"/>
      <c r="M17" s="33"/>
    </row>
    <row r="18" spans="1:14" ht="18.75" x14ac:dyDescent="0.25">
      <c r="A18" s="34">
        <v>16</v>
      </c>
      <c r="B18" s="35" t="s">
        <v>136</v>
      </c>
      <c r="C18" s="35" t="s">
        <v>24</v>
      </c>
      <c r="D18" s="36">
        <v>1471</v>
      </c>
      <c r="E18" s="37">
        <v>110</v>
      </c>
      <c r="F18" s="37">
        <v>355</v>
      </c>
      <c r="G18" s="35"/>
      <c r="H18" s="38"/>
      <c r="I18" s="38"/>
      <c r="J18" s="38"/>
      <c r="K18" s="38"/>
      <c r="L18" s="38"/>
      <c r="M18" s="38"/>
    </row>
    <row r="19" spans="1:14" ht="18.75" x14ac:dyDescent="0.25">
      <c r="A19" s="24">
        <v>17</v>
      </c>
      <c r="B19" s="25" t="s">
        <v>47</v>
      </c>
      <c r="C19" s="25" t="s">
        <v>16</v>
      </c>
      <c r="D19" s="26">
        <v>1485</v>
      </c>
      <c r="E19" s="27">
        <v>132</v>
      </c>
      <c r="F19" s="27">
        <v>400</v>
      </c>
      <c r="G19" s="25"/>
      <c r="H19" s="28" t="s">
        <v>16</v>
      </c>
      <c r="I19" s="28">
        <v>1500</v>
      </c>
      <c r="J19" s="28">
        <v>150</v>
      </c>
      <c r="K19" s="28">
        <v>355</v>
      </c>
      <c r="L19" s="28">
        <v>7</v>
      </c>
      <c r="M19" s="28">
        <v>4</v>
      </c>
      <c r="N19" t="str">
        <f>_xlfn.CONCAT(C19," 3P SCIM, ", J19," kW,", I19,"rpm, frame height-",K19,"mm")</f>
        <v>HT 3P SCIM, 150 kW,1500rpm, frame height-355mm</v>
      </c>
    </row>
    <row r="20" spans="1:14" ht="18.75" x14ac:dyDescent="0.25">
      <c r="A20" s="29">
        <v>18</v>
      </c>
      <c r="B20" s="30" t="s">
        <v>52</v>
      </c>
      <c r="C20" s="30" t="s">
        <v>16</v>
      </c>
      <c r="D20" s="31">
        <v>1480</v>
      </c>
      <c r="E20" s="32">
        <v>132</v>
      </c>
      <c r="F20" s="32">
        <v>400</v>
      </c>
      <c r="G20" s="30"/>
      <c r="H20" s="33"/>
      <c r="I20" s="33"/>
      <c r="J20" s="33"/>
      <c r="K20" s="33"/>
      <c r="L20" s="33"/>
      <c r="M20" s="33"/>
    </row>
    <row r="21" spans="1:14" ht="18.75" x14ac:dyDescent="0.25">
      <c r="A21" s="29">
        <v>19</v>
      </c>
      <c r="B21" s="30" t="s">
        <v>58</v>
      </c>
      <c r="C21" s="30" t="s">
        <v>16</v>
      </c>
      <c r="D21" s="31">
        <v>1480</v>
      </c>
      <c r="E21" s="32">
        <v>132</v>
      </c>
      <c r="F21" s="32">
        <v>400</v>
      </c>
      <c r="G21" s="30"/>
      <c r="H21" s="33"/>
      <c r="I21" s="33"/>
      <c r="J21" s="33"/>
      <c r="K21" s="33"/>
      <c r="L21" s="33"/>
      <c r="M21" s="33"/>
    </row>
    <row r="22" spans="1:14" ht="18.75" x14ac:dyDescent="0.25">
      <c r="A22" s="29">
        <v>20</v>
      </c>
      <c r="B22" s="30" t="s">
        <v>60</v>
      </c>
      <c r="C22" s="30" t="s">
        <v>16</v>
      </c>
      <c r="D22" s="31">
        <v>1480</v>
      </c>
      <c r="E22" s="32">
        <v>132</v>
      </c>
      <c r="F22" s="32">
        <v>400</v>
      </c>
      <c r="G22" s="30"/>
      <c r="H22" s="33"/>
      <c r="I22" s="33"/>
      <c r="J22" s="33"/>
      <c r="K22" s="33"/>
      <c r="L22" s="33"/>
      <c r="M22" s="33"/>
    </row>
    <row r="23" spans="1:14" ht="18.75" x14ac:dyDescent="0.25">
      <c r="A23" s="29">
        <v>21</v>
      </c>
      <c r="B23" s="30" t="s">
        <v>119</v>
      </c>
      <c r="C23" s="30" t="s">
        <v>16</v>
      </c>
      <c r="D23" s="31">
        <v>1477</v>
      </c>
      <c r="E23" s="32">
        <v>150</v>
      </c>
      <c r="F23" s="32">
        <v>355</v>
      </c>
      <c r="G23" s="30"/>
      <c r="H23" s="33"/>
      <c r="I23" s="33"/>
      <c r="J23" s="33"/>
      <c r="K23" s="33"/>
      <c r="L23" s="33"/>
      <c r="M23" s="33"/>
    </row>
    <row r="24" spans="1:14" ht="18.75" x14ac:dyDescent="0.25">
      <c r="A24" s="29">
        <v>22</v>
      </c>
      <c r="B24" s="30" t="s">
        <v>63</v>
      </c>
      <c r="C24" s="30" t="s">
        <v>16</v>
      </c>
      <c r="D24" s="31">
        <v>1480</v>
      </c>
      <c r="E24" s="32">
        <v>150</v>
      </c>
      <c r="F24" s="32">
        <v>355</v>
      </c>
      <c r="G24" s="30"/>
      <c r="H24" s="33"/>
      <c r="I24" s="33"/>
      <c r="J24" s="33"/>
      <c r="K24" s="33"/>
      <c r="L24" s="33"/>
      <c r="M24" s="33"/>
    </row>
    <row r="25" spans="1:14" ht="18.75" x14ac:dyDescent="0.25">
      <c r="A25" s="34">
        <v>23</v>
      </c>
      <c r="B25" s="35" t="s">
        <v>67</v>
      </c>
      <c r="C25" s="35" t="s">
        <v>16</v>
      </c>
      <c r="D25" s="36">
        <v>1477</v>
      </c>
      <c r="E25" s="37">
        <v>150</v>
      </c>
      <c r="F25" s="37">
        <v>355</v>
      </c>
      <c r="G25" s="35"/>
      <c r="H25" s="38"/>
      <c r="I25" s="38"/>
      <c r="J25" s="38"/>
      <c r="K25" s="38"/>
      <c r="L25" s="38"/>
      <c r="M25" s="38"/>
    </row>
    <row r="26" spans="1:14" ht="18.75" x14ac:dyDescent="0.25">
      <c r="A26" s="24">
        <v>24</v>
      </c>
      <c r="B26" s="25" t="s">
        <v>111</v>
      </c>
      <c r="C26" s="25" t="s">
        <v>16</v>
      </c>
      <c r="D26" s="26">
        <v>1480</v>
      </c>
      <c r="E26" s="27">
        <v>200</v>
      </c>
      <c r="F26" s="27">
        <v>355</v>
      </c>
      <c r="G26" s="25"/>
      <c r="H26" s="28" t="s">
        <v>16</v>
      </c>
      <c r="I26" s="28">
        <v>1500</v>
      </c>
      <c r="J26" s="28">
        <v>250</v>
      </c>
      <c r="K26" s="28">
        <v>355</v>
      </c>
      <c r="L26" s="28">
        <v>12</v>
      </c>
      <c r="M26" s="28">
        <v>6</v>
      </c>
      <c r="N26" t="str">
        <f>_xlfn.CONCAT(C26," 3P SCIM, ", J26," kW,", I26,"rpm, frame height-",K26,"mm")</f>
        <v>HT 3P SCIM, 250 kW,1500rpm, frame height-355mm</v>
      </c>
    </row>
    <row r="27" spans="1:14" ht="18.75" x14ac:dyDescent="0.25">
      <c r="A27" s="29">
        <v>25</v>
      </c>
      <c r="B27" s="30" t="s">
        <v>116</v>
      </c>
      <c r="C27" s="30" t="s">
        <v>16</v>
      </c>
      <c r="D27" s="31">
        <v>1477</v>
      </c>
      <c r="E27" s="32">
        <v>200</v>
      </c>
      <c r="F27" s="32">
        <v>355</v>
      </c>
      <c r="G27" s="30"/>
      <c r="H27" s="39"/>
      <c r="I27" s="39"/>
      <c r="J27" s="39"/>
      <c r="K27" s="39"/>
      <c r="L27" s="39"/>
      <c r="M27" s="39"/>
    </row>
    <row r="28" spans="1:14" ht="18.75" x14ac:dyDescent="0.25">
      <c r="A28" s="29">
        <v>26</v>
      </c>
      <c r="B28" s="30" t="s">
        <v>127</v>
      </c>
      <c r="C28" s="30" t="s">
        <v>16</v>
      </c>
      <c r="D28" s="31">
        <v>1477</v>
      </c>
      <c r="E28" s="32">
        <v>200</v>
      </c>
      <c r="F28" s="32">
        <v>355</v>
      </c>
      <c r="G28" s="30"/>
      <c r="H28" s="33"/>
      <c r="I28" s="33"/>
      <c r="J28" s="33"/>
      <c r="K28" s="33"/>
      <c r="L28" s="33"/>
      <c r="M28" s="33"/>
    </row>
    <row r="29" spans="1:14" ht="18.75" x14ac:dyDescent="0.25">
      <c r="A29" s="29">
        <v>27</v>
      </c>
      <c r="B29" s="30" t="s">
        <v>129</v>
      </c>
      <c r="C29" s="30" t="s">
        <v>16</v>
      </c>
      <c r="D29" s="31">
        <v>1477</v>
      </c>
      <c r="E29" s="32">
        <v>200</v>
      </c>
      <c r="F29" s="32">
        <v>355</v>
      </c>
      <c r="G29" s="30"/>
      <c r="H29" s="33"/>
      <c r="I29" s="33"/>
      <c r="J29" s="33"/>
      <c r="K29" s="33"/>
      <c r="L29" s="33"/>
      <c r="M29" s="33"/>
    </row>
    <row r="30" spans="1:14" ht="18.75" x14ac:dyDescent="0.25">
      <c r="A30" s="29">
        <v>28</v>
      </c>
      <c r="B30" s="30" t="s">
        <v>123</v>
      </c>
      <c r="C30" s="30" t="s">
        <v>16</v>
      </c>
      <c r="D30" s="31">
        <v>1477</v>
      </c>
      <c r="E30" s="32">
        <v>200</v>
      </c>
      <c r="F30" s="32">
        <v>355</v>
      </c>
      <c r="G30" s="30"/>
      <c r="H30" s="33"/>
      <c r="I30" s="33"/>
      <c r="J30" s="33"/>
      <c r="K30" s="33"/>
      <c r="L30" s="33"/>
      <c r="M30" s="33"/>
    </row>
    <row r="31" spans="1:14" ht="18.75" x14ac:dyDescent="0.25">
      <c r="A31" s="29">
        <v>29</v>
      </c>
      <c r="B31" s="30" t="s">
        <v>125</v>
      </c>
      <c r="C31" s="30" t="s">
        <v>16</v>
      </c>
      <c r="D31" s="31">
        <v>1477</v>
      </c>
      <c r="E31" s="32">
        <v>200</v>
      </c>
      <c r="F31" s="32">
        <v>355</v>
      </c>
      <c r="G31" s="30"/>
      <c r="H31" s="33"/>
      <c r="I31" s="33"/>
      <c r="J31" s="33"/>
      <c r="K31" s="33"/>
      <c r="L31" s="33"/>
      <c r="M31" s="33"/>
    </row>
    <row r="32" spans="1:14" ht="18.75" x14ac:dyDescent="0.25">
      <c r="A32" s="29">
        <v>30</v>
      </c>
      <c r="B32" s="30" t="s">
        <v>131</v>
      </c>
      <c r="C32" s="30" t="s">
        <v>16</v>
      </c>
      <c r="D32" s="31">
        <v>1481</v>
      </c>
      <c r="E32" s="32">
        <v>250</v>
      </c>
      <c r="F32" s="32">
        <v>355</v>
      </c>
      <c r="G32" s="30"/>
      <c r="H32" s="33"/>
      <c r="I32" s="33"/>
      <c r="J32" s="33"/>
      <c r="K32" s="33"/>
      <c r="L32" s="33"/>
      <c r="M32" s="33"/>
    </row>
    <row r="33" spans="1:13" ht="18.75" x14ac:dyDescent="0.25">
      <c r="A33" s="29">
        <v>31</v>
      </c>
      <c r="B33" s="30" t="s">
        <v>134</v>
      </c>
      <c r="C33" s="30" t="s">
        <v>16</v>
      </c>
      <c r="D33" s="31">
        <v>1481</v>
      </c>
      <c r="E33" s="32">
        <v>250</v>
      </c>
      <c r="F33" s="32">
        <v>355</v>
      </c>
      <c r="G33" s="30"/>
      <c r="H33" s="33"/>
      <c r="I33" s="33"/>
      <c r="J33" s="33"/>
      <c r="K33" s="33"/>
      <c r="L33" s="33"/>
      <c r="M33" s="33"/>
    </row>
    <row r="34" spans="1:13" ht="18.75" x14ac:dyDescent="0.25">
      <c r="A34" s="29">
        <v>32</v>
      </c>
      <c r="B34" s="30" t="s">
        <v>80</v>
      </c>
      <c r="C34" s="30" t="s">
        <v>16</v>
      </c>
      <c r="D34" s="30">
        <v>1500</v>
      </c>
      <c r="E34" s="32">
        <v>250</v>
      </c>
      <c r="F34" s="32">
        <v>475</v>
      </c>
      <c r="G34" s="30"/>
      <c r="H34" s="33"/>
      <c r="I34" s="33"/>
      <c r="J34" s="33"/>
      <c r="K34" s="33"/>
      <c r="L34" s="33"/>
      <c r="M34" s="33"/>
    </row>
    <row r="35" spans="1:13" ht="18.75" x14ac:dyDescent="0.25">
      <c r="A35" s="29">
        <v>33</v>
      </c>
      <c r="B35" s="30" t="s">
        <v>85</v>
      </c>
      <c r="C35" s="30" t="s">
        <v>16</v>
      </c>
      <c r="D35" s="30">
        <v>1500</v>
      </c>
      <c r="E35" s="32">
        <v>250</v>
      </c>
      <c r="F35" s="32">
        <v>475</v>
      </c>
      <c r="G35" s="30"/>
      <c r="H35" s="33"/>
      <c r="I35" s="33"/>
      <c r="J35" s="33"/>
      <c r="K35" s="33"/>
      <c r="L35" s="33"/>
      <c r="M35" s="33"/>
    </row>
    <row r="36" spans="1:13" ht="18.75" x14ac:dyDescent="0.25">
      <c r="A36" s="29">
        <v>34</v>
      </c>
      <c r="B36" s="30" t="s">
        <v>87</v>
      </c>
      <c r="C36" s="30" t="s">
        <v>16</v>
      </c>
      <c r="D36" s="30">
        <v>1500</v>
      </c>
      <c r="E36" s="32">
        <v>250</v>
      </c>
      <c r="F36" s="32">
        <v>475</v>
      </c>
      <c r="G36" s="30"/>
      <c r="H36" s="33"/>
      <c r="I36" s="33"/>
      <c r="J36" s="33"/>
      <c r="K36" s="33"/>
      <c r="L36" s="33"/>
      <c r="M36" s="33"/>
    </row>
    <row r="37" spans="1:13" ht="18.75" x14ac:dyDescent="0.25">
      <c r="A37" s="34">
        <v>35</v>
      </c>
      <c r="B37" s="35" t="s">
        <v>89</v>
      </c>
      <c r="C37" s="35" t="s">
        <v>16</v>
      </c>
      <c r="D37" s="35">
        <v>1500</v>
      </c>
      <c r="E37" s="37">
        <v>250</v>
      </c>
      <c r="F37" s="37">
        <v>475</v>
      </c>
      <c r="G37" s="35"/>
      <c r="H37" s="38"/>
      <c r="I37" s="38"/>
      <c r="J37" s="38"/>
      <c r="K37" s="38"/>
      <c r="L37" s="38"/>
      <c r="M37" s="38"/>
    </row>
    <row r="38" spans="1:13" x14ac:dyDescent="0.25">
      <c r="L38" s="46" t="s">
        <v>184</v>
      </c>
      <c r="M38" s="47">
        <f>SUM(M3:M37)</f>
        <v>18</v>
      </c>
    </row>
  </sheetData>
  <sortState xmlns:xlrd2="http://schemas.microsoft.com/office/spreadsheetml/2017/richdata2" ref="A3:M37">
    <sortCondition ref="E3:E37"/>
    <sortCondition ref="F3:F37"/>
  </sortState>
  <mergeCells count="2">
    <mergeCell ref="A1:F1"/>
    <mergeCell ref="H1:M1"/>
  </mergeCells>
  <pageMargins left="0.25" right="0.25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499-D2CB-47DE-820A-FB76ABD7043F}">
  <sheetPr>
    <pageSetUpPr fitToPage="1"/>
  </sheetPr>
  <dimension ref="A1:D7"/>
  <sheetViews>
    <sheetView workbookViewId="0">
      <selection activeCell="B3" sqref="B3"/>
    </sheetView>
  </sheetViews>
  <sheetFormatPr defaultRowHeight="15" x14ac:dyDescent="0.25"/>
  <cols>
    <col min="1" max="1" width="3.7109375" style="48" bestFit="1" customWidth="1"/>
    <col min="2" max="2" width="63.28515625" style="48" customWidth="1"/>
    <col min="3" max="3" width="17.140625" style="48" bestFit="1" customWidth="1"/>
    <col min="4" max="4" width="16" style="48" bestFit="1" customWidth="1"/>
    <col min="5" max="16384" width="9.140625" style="48"/>
  </cols>
  <sheetData>
    <row r="1" spans="1:4" ht="18.75" x14ac:dyDescent="0.25">
      <c r="A1" s="120" t="s">
        <v>201</v>
      </c>
      <c r="B1" s="120"/>
      <c r="C1" s="120"/>
      <c r="D1" s="120"/>
    </row>
    <row r="2" spans="1:4" ht="37.5" x14ac:dyDescent="0.25">
      <c r="A2" s="49" t="s">
        <v>1</v>
      </c>
      <c r="B2" s="49" t="s">
        <v>198</v>
      </c>
      <c r="C2" s="49" t="s">
        <v>199</v>
      </c>
      <c r="D2" s="49" t="s">
        <v>200</v>
      </c>
    </row>
    <row r="3" spans="1:4" ht="37.5" x14ac:dyDescent="0.25">
      <c r="A3" s="50">
        <v>1</v>
      </c>
      <c r="B3" s="50" t="str">
        <f>TRIMMED!N3</f>
        <v>LT 3P SCIM, 55 kW,1500rpm, frame height-225mm</v>
      </c>
      <c r="C3" s="50">
        <v>40441030142</v>
      </c>
      <c r="D3" s="50">
        <v>2</v>
      </c>
    </row>
    <row r="4" spans="1:4" ht="37.5" x14ac:dyDescent="0.25">
      <c r="A4" s="50">
        <v>2</v>
      </c>
      <c r="B4" s="50" t="str">
        <f>TRIMMED!N7</f>
        <v>LT 3P SCIM, 110 kW,1500rpm, frame height-280mm</v>
      </c>
      <c r="C4" s="50">
        <v>41799035242</v>
      </c>
      <c r="D4" s="50">
        <v>6</v>
      </c>
    </row>
    <row r="5" spans="1:4" ht="37.5" x14ac:dyDescent="0.25">
      <c r="A5" s="50">
        <v>3</v>
      </c>
      <c r="B5" s="50" t="str">
        <f>TRIMMED!N19</f>
        <v>HT 3P SCIM, 150 kW,1500rpm, frame height-355mm</v>
      </c>
      <c r="C5" s="50">
        <v>40711031322</v>
      </c>
      <c r="D5" s="50">
        <v>4</v>
      </c>
    </row>
    <row r="6" spans="1:4" ht="37.5" x14ac:dyDescent="0.25">
      <c r="A6" s="50">
        <v>4</v>
      </c>
      <c r="B6" s="50" t="str">
        <f>TRIMMED!N26</f>
        <v>HT 3P SCIM, 250 kW,1500rpm, frame height-355mm</v>
      </c>
      <c r="C6" s="50">
        <v>40738030022</v>
      </c>
      <c r="D6" s="50">
        <v>6</v>
      </c>
    </row>
    <row r="7" spans="1:4" ht="18.75" x14ac:dyDescent="0.25">
      <c r="A7" s="51"/>
      <c r="B7" s="51"/>
      <c r="C7" s="52" t="s">
        <v>184</v>
      </c>
      <c r="D7" s="52">
        <f>SUM(D3:D6)</f>
        <v>18</v>
      </c>
    </row>
  </sheetData>
  <mergeCells count="1">
    <mergeCell ref="A1:D1"/>
  </mergeCells>
  <pageMargins left="0.7" right="0.7" top="0.75" bottom="0.75" header="0.3" footer="0.3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AB3F-81E6-43A5-9937-6012F1E6CAF7}">
  <dimension ref="A1:M108"/>
  <sheetViews>
    <sheetView tabSelected="1" topLeftCell="A10" workbookViewId="0">
      <selection activeCell="L16" sqref="L16"/>
    </sheetView>
  </sheetViews>
  <sheetFormatPr defaultRowHeight="15" x14ac:dyDescent="0.25"/>
  <cols>
    <col min="1" max="1" width="9.140625" style="53"/>
    <col min="2" max="2" width="38.85546875" customWidth="1"/>
    <col min="3" max="3" width="7.5703125" style="53" bestFit="1" customWidth="1"/>
    <col min="4" max="4" width="7" style="53" bestFit="1" customWidth="1"/>
    <col min="5" max="5" width="9.28515625" style="53" customWidth="1"/>
    <col min="6" max="6" width="14.85546875" style="53" customWidth="1"/>
    <col min="7" max="7" width="4.42578125" customWidth="1"/>
    <col min="8" max="8" width="21.140625" customWidth="1"/>
    <col min="9" max="9" width="9.140625" customWidth="1"/>
    <col min="10" max="10" width="9" customWidth="1"/>
    <col min="11" max="11" width="12.42578125" customWidth="1"/>
    <col min="12" max="12" width="20.42578125" customWidth="1"/>
    <col min="13" max="13" width="13" style="53" customWidth="1"/>
  </cols>
  <sheetData>
    <row r="1" spans="1:13" ht="18.75" x14ac:dyDescent="0.3">
      <c r="A1" s="118" t="s">
        <v>179</v>
      </c>
      <c r="B1" s="118"/>
      <c r="C1" s="118"/>
      <c r="D1" s="118"/>
      <c r="E1" s="118"/>
      <c r="F1" s="118"/>
      <c r="G1" s="105"/>
      <c r="H1" s="121" t="s">
        <v>201</v>
      </c>
      <c r="I1" s="121"/>
      <c r="J1" s="121"/>
      <c r="K1" s="121"/>
      <c r="L1" s="121"/>
      <c r="M1" s="121"/>
    </row>
    <row r="2" spans="1:13" s="54" customFormat="1" ht="32.25" thickBot="1" x14ac:dyDescent="0.3">
      <c r="A2" s="74" t="s">
        <v>1</v>
      </c>
      <c r="B2" s="75" t="s">
        <v>2</v>
      </c>
      <c r="C2" s="76" t="s">
        <v>5</v>
      </c>
      <c r="D2" s="76" t="s">
        <v>9</v>
      </c>
      <c r="E2" s="76" t="s">
        <v>6</v>
      </c>
      <c r="F2" s="101" t="s">
        <v>178</v>
      </c>
      <c r="G2" s="106"/>
      <c r="H2" s="111" t="s">
        <v>232</v>
      </c>
      <c r="I2" s="111" t="s">
        <v>9</v>
      </c>
      <c r="J2" s="111" t="s">
        <v>6</v>
      </c>
      <c r="K2" s="111" t="s">
        <v>180</v>
      </c>
      <c r="L2" s="112" t="s">
        <v>199</v>
      </c>
      <c r="M2" s="111" t="s">
        <v>182</v>
      </c>
    </row>
    <row r="3" spans="1:13" ht="22.5" customHeight="1" x14ac:dyDescent="0.25">
      <c r="A3" s="77">
        <v>1</v>
      </c>
      <c r="B3" s="78" t="s">
        <v>202</v>
      </c>
      <c r="C3" s="79" t="s">
        <v>24</v>
      </c>
      <c r="D3" s="80">
        <v>1460</v>
      </c>
      <c r="E3" s="81">
        <v>7.5</v>
      </c>
      <c r="F3" s="102" t="s">
        <v>207</v>
      </c>
      <c r="G3" s="107"/>
      <c r="H3" s="114" t="s">
        <v>231</v>
      </c>
      <c r="I3" s="117">
        <v>1460</v>
      </c>
      <c r="J3" s="117">
        <v>7.5</v>
      </c>
      <c r="K3" s="113" t="s">
        <v>216</v>
      </c>
      <c r="L3" s="115">
        <v>41799035313</v>
      </c>
      <c r="M3" s="117">
        <v>2</v>
      </c>
    </row>
    <row r="4" spans="1:13" ht="18.75" x14ac:dyDescent="0.25">
      <c r="A4" s="82">
        <v>2</v>
      </c>
      <c r="B4" s="56" t="s">
        <v>203</v>
      </c>
      <c r="C4" s="57" t="s">
        <v>24</v>
      </c>
      <c r="D4" s="69">
        <v>1460</v>
      </c>
      <c r="E4" s="68">
        <v>7.5</v>
      </c>
      <c r="F4" s="103" t="s">
        <v>216</v>
      </c>
      <c r="G4" s="107"/>
      <c r="H4" s="114" t="s">
        <v>231</v>
      </c>
      <c r="I4" s="114">
        <v>1460</v>
      </c>
      <c r="J4" s="114">
        <v>15</v>
      </c>
      <c r="K4" s="114" t="s">
        <v>229</v>
      </c>
      <c r="L4" s="116">
        <v>41799035412</v>
      </c>
      <c r="M4" s="114">
        <v>2</v>
      </c>
    </row>
    <row r="5" spans="1:13" ht="18.75" x14ac:dyDescent="0.25">
      <c r="A5" s="82">
        <v>3</v>
      </c>
      <c r="B5" s="56" t="s">
        <v>221</v>
      </c>
      <c r="C5" s="57" t="s">
        <v>24</v>
      </c>
      <c r="D5" s="69">
        <v>1460</v>
      </c>
      <c r="E5" s="68">
        <v>7.5</v>
      </c>
      <c r="F5" s="103" t="s">
        <v>207</v>
      </c>
      <c r="G5" s="107"/>
      <c r="H5" s="114" t="s">
        <v>231</v>
      </c>
      <c r="I5" s="114">
        <v>960</v>
      </c>
      <c r="J5" s="114">
        <v>22</v>
      </c>
      <c r="K5" s="114" t="s">
        <v>230</v>
      </c>
      <c r="L5" s="116">
        <v>41799035677</v>
      </c>
      <c r="M5" s="114">
        <v>1</v>
      </c>
    </row>
    <row r="6" spans="1:13" ht="18.75" x14ac:dyDescent="0.25">
      <c r="A6" s="83">
        <v>4</v>
      </c>
      <c r="B6" s="59" t="s">
        <v>204</v>
      </c>
      <c r="C6" s="57" t="s">
        <v>24</v>
      </c>
      <c r="D6" s="69">
        <v>1460</v>
      </c>
      <c r="E6" s="68">
        <v>7.5</v>
      </c>
      <c r="F6" s="103" t="s">
        <v>207</v>
      </c>
      <c r="G6" s="107"/>
      <c r="H6" s="114" t="s">
        <v>231</v>
      </c>
      <c r="I6" s="114">
        <v>1447</v>
      </c>
      <c r="J6" s="114">
        <v>37</v>
      </c>
      <c r="K6" s="114" t="s">
        <v>217</v>
      </c>
      <c r="L6" s="116">
        <v>40830030173</v>
      </c>
      <c r="M6" s="114">
        <v>3</v>
      </c>
    </row>
    <row r="7" spans="1:13" ht="18.75" x14ac:dyDescent="0.25">
      <c r="A7" s="82">
        <v>5</v>
      </c>
      <c r="B7" s="59" t="s">
        <v>205</v>
      </c>
      <c r="C7" s="57" t="s">
        <v>24</v>
      </c>
      <c r="D7" s="69">
        <v>1460</v>
      </c>
      <c r="E7" s="68">
        <v>7.5</v>
      </c>
      <c r="F7" s="103" t="s">
        <v>216</v>
      </c>
      <c r="G7" s="107"/>
      <c r="H7" s="114" t="s">
        <v>231</v>
      </c>
      <c r="I7" s="114">
        <v>2890</v>
      </c>
      <c r="J7" s="114">
        <v>15</v>
      </c>
      <c r="K7" s="114" t="s">
        <v>233</v>
      </c>
      <c r="L7" s="116">
        <v>19959011213</v>
      </c>
      <c r="M7" s="114">
        <v>1</v>
      </c>
    </row>
    <row r="8" spans="1:13" ht="19.5" thickBot="1" x14ac:dyDescent="0.3">
      <c r="A8" s="84">
        <v>6</v>
      </c>
      <c r="B8" s="85" t="s">
        <v>206</v>
      </c>
      <c r="C8" s="86" t="s">
        <v>24</v>
      </c>
      <c r="D8" s="87">
        <v>1460</v>
      </c>
      <c r="E8" s="88">
        <v>7.5</v>
      </c>
      <c r="F8" s="89" t="s">
        <v>207</v>
      </c>
      <c r="G8" s="108"/>
      <c r="H8" s="104"/>
      <c r="I8" s="104"/>
      <c r="J8" s="104"/>
      <c r="K8" s="104"/>
      <c r="L8" s="110" t="s">
        <v>184</v>
      </c>
      <c r="M8" s="110">
        <f>SUM(M3:M7)</f>
        <v>9</v>
      </c>
    </row>
    <row r="9" spans="1:13" ht="18.75" x14ac:dyDescent="0.25">
      <c r="A9" s="77">
        <v>7</v>
      </c>
      <c r="B9" s="78" t="s">
        <v>210</v>
      </c>
      <c r="C9" s="79"/>
      <c r="D9" s="80">
        <v>1447</v>
      </c>
      <c r="E9" s="90">
        <v>37</v>
      </c>
      <c r="F9" s="91" t="s">
        <v>217</v>
      </c>
      <c r="G9" s="73"/>
      <c r="H9" s="44"/>
      <c r="I9" s="44"/>
      <c r="J9" s="44"/>
      <c r="K9" s="44"/>
      <c r="M9" s="109"/>
    </row>
    <row r="10" spans="1:13" ht="18.75" x14ac:dyDescent="0.25">
      <c r="A10" s="82">
        <v>8</v>
      </c>
      <c r="B10" s="59" t="s">
        <v>211</v>
      </c>
      <c r="C10" s="64"/>
      <c r="D10" s="70">
        <v>1447</v>
      </c>
      <c r="E10" s="65">
        <v>37</v>
      </c>
      <c r="F10" s="92" t="s">
        <v>217</v>
      </c>
      <c r="G10" s="73"/>
      <c r="H10" s="33"/>
      <c r="I10" s="33"/>
      <c r="J10" s="33"/>
      <c r="K10" s="33"/>
      <c r="M10" s="97"/>
    </row>
    <row r="11" spans="1:13" ht="18.75" x14ac:dyDescent="0.25">
      <c r="A11" s="83">
        <v>9</v>
      </c>
      <c r="B11" s="59" t="s">
        <v>212</v>
      </c>
      <c r="C11" s="64"/>
      <c r="D11" s="70">
        <v>1447</v>
      </c>
      <c r="E11" s="65">
        <v>37</v>
      </c>
      <c r="F11" s="92" t="s">
        <v>217</v>
      </c>
      <c r="G11" s="73"/>
      <c r="H11" s="33"/>
      <c r="I11" s="33"/>
      <c r="J11" s="33"/>
      <c r="K11" s="33"/>
      <c r="M11" s="97"/>
    </row>
    <row r="12" spans="1:13" ht="18.75" x14ac:dyDescent="0.25">
      <c r="A12" s="82">
        <v>10</v>
      </c>
      <c r="B12" s="59" t="s">
        <v>213</v>
      </c>
      <c r="C12" s="64"/>
      <c r="D12" s="70">
        <v>1447</v>
      </c>
      <c r="E12" s="65">
        <v>37</v>
      </c>
      <c r="F12" s="92" t="s">
        <v>217</v>
      </c>
      <c r="G12" s="73"/>
      <c r="H12" s="33"/>
      <c r="I12" s="33"/>
      <c r="J12" s="33"/>
      <c r="K12" s="33"/>
      <c r="M12" s="97"/>
    </row>
    <row r="13" spans="1:13" ht="18.75" x14ac:dyDescent="0.25">
      <c r="A13" s="83">
        <v>11</v>
      </c>
      <c r="B13" s="59" t="s">
        <v>214</v>
      </c>
      <c r="C13" s="64"/>
      <c r="D13" s="70">
        <v>1447</v>
      </c>
      <c r="E13" s="65">
        <v>37</v>
      </c>
      <c r="F13" s="92" t="s">
        <v>217</v>
      </c>
      <c r="G13" s="73"/>
      <c r="H13" s="33"/>
      <c r="I13" s="33"/>
      <c r="J13" s="33"/>
      <c r="K13" s="33"/>
      <c r="M13" s="97"/>
    </row>
    <row r="14" spans="1:13" ht="18.75" x14ac:dyDescent="0.25">
      <c r="A14" s="82">
        <v>12</v>
      </c>
      <c r="B14" s="59" t="s">
        <v>215</v>
      </c>
      <c r="C14" s="64"/>
      <c r="D14" s="70">
        <v>1447</v>
      </c>
      <c r="E14" s="65">
        <v>37</v>
      </c>
      <c r="F14" s="92" t="s">
        <v>217</v>
      </c>
      <c r="G14" s="73"/>
      <c r="H14" s="33"/>
      <c r="I14" s="33"/>
      <c r="J14" s="33"/>
      <c r="K14" s="33"/>
      <c r="M14" s="97"/>
    </row>
    <row r="15" spans="1:13" ht="18.75" x14ac:dyDescent="0.25">
      <c r="A15" s="83">
        <v>13</v>
      </c>
      <c r="B15" s="59" t="s">
        <v>208</v>
      </c>
      <c r="C15" s="64"/>
      <c r="D15" s="70">
        <v>1447</v>
      </c>
      <c r="E15" s="65">
        <v>37</v>
      </c>
      <c r="F15" s="92" t="s">
        <v>217</v>
      </c>
      <c r="G15" s="73"/>
      <c r="H15" s="33"/>
      <c r="I15" s="33"/>
      <c r="J15" s="33"/>
      <c r="K15" s="33"/>
      <c r="M15" s="97"/>
    </row>
    <row r="16" spans="1:13" ht="19.5" thickBot="1" x14ac:dyDescent="0.3">
      <c r="A16" s="84">
        <v>14</v>
      </c>
      <c r="B16" s="85" t="s">
        <v>209</v>
      </c>
      <c r="C16" s="93"/>
      <c r="D16" s="94">
        <v>1447</v>
      </c>
      <c r="E16" s="95">
        <v>37</v>
      </c>
      <c r="F16" s="89" t="s">
        <v>217</v>
      </c>
      <c r="G16" s="73"/>
      <c r="H16" s="33"/>
      <c r="I16" s="33"/>
      <c r="J16" s="33"/>
      <c r="K16" s="33"/>
      <c r="M16" s="97"/>
    </row>
    <row r="17" spans="1:13" ht="18.75" x14ac:dyDescent="0.25">
      <c r="A17" s="77">
        <v>15</v>
      </c>
      <c r="B17" s="78" t="s">
        <v>218</v>
      </c>
      <c r="C17" s="79"/>
      <c r="D17" s="80">
        <v>1460</v>
      </c>
      <c r="E17" s="90">
        <v>15</v>
      </c>
      <c r="F17" s="91"/>
      <c r="G17" s="73"/>
      <c r="H17" s="33"/>
      <c r="I17" s="33"/>
      <c r="J17" s="33"/>
      <c r="K17" s="33"/>
      <c r="M17" s="97"/>
    </row>
    <row r="18" spans="1:13" ht="18.75" x14ac:dyDescent="0.25">
      <c r="A18" s="82">
        <v>16</v>
      </c>
      <c r="B18" s="59" t="s">
        <v>219</v>
      </c>
      <c r="C18" s="64"/>
      <c r="D18" s="64" t="s">
        <v>223</v>
      </c>
      <c r="E18" s="65">
        <v>15</v>
      </c>
      <c r="F18" s="92"/>
      <c r="G18" s="73"/>
      <c r="H18" s="33"/>
      <c r="I18" s="33"/>
      <c r="J18" s="33"/>
      <c r="K18" s="33"/>
      <c r="M18" s="97"/>
    </row>
    <row r="19" spans="1:13" ht="18.75" x14ac:dyDescent="0.25">
      <c r="A19" s="82">
        <v>17</v>
      </c>
      <c r="B19" s="59" t="s">
        <v>220</v>
      </c>
      <c r="C19" s="64"/>
      <c r="D19" s="70">
        <v>1460</v>
      </c>
      <c r="E19" s="65">
        <v>15</v>
      </c>
      <c r="F19" s="92"/>
      <c r="G19" s="73"/>
      <c r="H19" s="33"/>
      <c r="I19" s="33"/>
      <c r="J19" s="33"/>
      <c r="K19" s="33"/>
      <c r="M19" s="97"/>
    </row>
    <row r="20" spans="1:13" ht="19.5" thickBot="1" x14ac:dyDescent="0.3">
      <c r="A20" s="84">
        <v>18</v>
      </c>
      <c r="B20" s="85" t="s">
        <v>222</v>
      </c>
      <c r="C20" s="93"/>
      <c r="D20" s="94">
        <v>960</v>
      </c>
      <c r="E20" s="95">
        <v>15</v>
      </c>
      <c r="F20" s="89"/>
      <c r="G20" s="96"/>
      <c r="H20" s="38"/>
      <c r="I20" s="38"/>
      <c r="J20" s="38"/>
      <c r="K20" s="38"/>
      <c r="M20" s="98"/>
    </row>
    <row r="21" spans="1:13" ht="18.75" x14ac:dyDescent="0.25">
      <c r="A21" s="77">
        <v>19</v>
      </c>
      <c r="B21" s="78" t="s">
        <v>224</v>
      </c>
      <c r="C21" s="79"/>
      <c r="D21" s="80">
        <v>960</v>
      </c>
      <c r="E21" s="90">
        <v>22</v>
      </c>
      <c r="F21" s="91"/>
      <c r="G21" s="73"/>
      <c r="H21" s="33"/>
      <c r="I21" s="33"/>
      <c r="J21" s="33"/>
      <c r="K21" s="33"/>
      <c r="M21" s="97"/>
    </row>
    <row r="22" spans="1:13" ht="18.75" x14ac:dyDescent="0.25">
      <c r="A22" s="82">
        <v>20</v>
      </c>
      <c r="B22" s="59" t="s">
        <v>225</v>
      </c>
      <c r="C22" s="64"/>
      <c r="D22" s="70">
        <v>960</v>
      </c>
      <c r="E22" s="65">
        <v>22</v>
      </c>
      <c r="F22" s="92"/>
      <c r="G22" s="73"/>
      <c r="H22" s="33"/>
      <c r="I22" s="33"/>
      <c r="J22" s="33"/>
      <c r="K22" s="33"/>
      <c r="M22" s="97"/>
    </row>
    <row r="23" spans="1:13" ht="18.75" x14ac:dyDescent="0.25">
      <c r="A23" s="82">
        <v>21</v>
      </c>
      <c r="B23" s="59" t="s">
        <v>226</v>
      </c>
      <c r="C23" s="64"/>
      <c r="D23" s="70">
        <v>1460</v>
      </c>
      <c r="E23" s="71">
        <v>0.37</v>
      </c>
      <c r="F23" s="92"/>
      <c r="G23" s="73"/>
      <c r="H23" s="39"/>
      <c r="I23" s="39"/>
      <c r="J23" s="39"/>
      <c r="K23" s="39"/>
      <c r="M23" s="99"/>
    </row>
    <row r="24" spans="1:13" ht="18.75" x14ac:dyDescent="0.25">
      <c r="A24" s="82">
        <v>22</v>
      </c>
      <c r="B24" s="59" t="s">
        <v>228</v>
      </c>
      <c r="C24" s="64"/>
      <c r="D24" s="70">
        <v>1460</v>
      </c>
      <c r="E24" s="71">
        <v>1.2</v>
      </c>
      <c r="F24" s="92"/>
      <c r="G24" s="73"/>
      <c r="H24" s="33"/>
      <c r="I24" s="33"/>
      <c r="J24" s="33"/>
      <c r="K24" s="33"/>
      <c r="M24" s="97"/>
    </row>
    <row r="25" spans="1:13" ht="19.5" thickBot="1" x14ac:dyDescent="0.3">
      <c r="A25" s="84">
        <v>23</v>
      </c>
      <c r="B25" s="85" t="s">
        <v>227</v>
      </c>
      <c r="C25" s="93"/>
      <c r="D25" s="94">
        <v>2800</v>
      </c>
      <c r="E25" s="95">
        <v>11</v>
      </c>
      <c r="F25" s="89"/>
      <c r="G25" s="73"/>
      <c r="H25" s="33"/>
      <c r="I25" s="33"/>
      <c r="J25" s="33"/>
      <c r="K25" s="33"/>
      <c r="M25" s="97"/>
    </row>
    <row r="26" spans="1:13" ht="18.75" x14ac:dyDescent="0.25">
      <c r="A26" s="55">
        <v>28</v>
      </c>
      <c r="B26" s="56"/>
      <c r="C26" s="57"/>
      <c r="D26" s="69"/>
      <c r="E26" s="72"/>
      <c r="F26" s="72"/>
      <c r="G26" s="30"/>
      <c r="H26" s="33"/>
      <c r="I26" s="33"/>
      <c r="J26" s="33"/>
      <c r="K26" s="33"/>
      <c r="M26" s="97"/>
    </row>
    <row r="27" spans="1:13" ht="18.75" x14ac:dyDescent="0.25">
      <c r="A27" s="58">
        <v>29</v>
      </c>
      <c r="B27" s="59"/>
      <c r="C27" s="64"/>
      <c r="D27" s="70"/>
      <c r="E27" s="65"/>
      <c r="F27" s="65"/>
      <c r="G27" s="30"/>
      <c r="H27" s="33"/>
      <c r="I27" s="33"/>
      <c r="J27" s="33"/>
      <c r="K27" s="33"/>
      <c r="M27" s="97"/>
    </row>
    <row r="28" spans="1:13" ht="18.75" x14ac:dyDescent="0.25">
      <c r="A28" s="58">
        <v>30</v>
      </c>
      <c r="B28" s="59"/>
      <c r="C28" s="64"/>
      <c r="D28" s="70"/>
      <c r="E28" s="65"/>
      <c r="F28" s="65"/>
      <c r="G28" s="30"/>
      <c r="H28" s="33"/>
      <c r="I28" s="33"/>
      <c r="J28" s="33"/>
      <c r="K28" s="33"/>
      <c r="M28" s="97"/>
    </row>
    <row r="29" spans="1:13" ht="18.75" x14ac:dyDescent="0.25">
      <c r="A29" s="58">
        <v>31</v>
      </c>
      <c r="B29" s="59"/>
      <c r="C29" s="64"/>
      <c r="D29" s="70"/>
      <c r="E29" s="65"/>
      <c r="F29" s="65"/>
      <c r="G29" s="30"/>
      <c r="H29" s="33"/>
      <c r="I29" s="33"/>
      <c r="J29" s="33"/>
      <c r="K29" s="33"/>
      <c r="M29" s="97"/>
    </row>
    <row r="30" spans="1:13" ht="18.75" x14ac:dyDescent="0.25">
      <c r="A30" s="58">
        <v>32</v>
      </c>
      <c r="B30" s="59"/>
      <c r="C30" s="64"/>
      <c r="D30" s="64"/>
      <c r="E30" s="65"/>
      <c r="F30" s="65"/>
      <c r="G30" s="30"/>
      <c r="H30" s="33"/>
      <c r="I30" s="33"/>
      <c r="J30" s="33"/>
      <c r="K30" s="33"/>
      <c r="M30" s="97"/>
    </row>
    <row r="31" spans="1:13" ht="18.75" x14ac:dyDescent="0.25">
      <c r="A31" s="58">
        <v>33</v>
      </c>
      <c r="B31" s="59"/>
      <c r="C31" s="64"/>
      <c r="D31" s="64"/>
      <c r="E31" s="65"/>
      <c r="F31" s="65"/>
      <c r="G31" s="30"/>
      <c r="H31" s="33"/>
      <c r="I31" s="33"/>
      <c r="J31" s="33"/>
      <c r="K31" s="33"/>
      <c r="M31" s="97"/>
    </row>
    <row r="32" spans="1:13" ht="18.75" x14ac:dyDescent="0.25">
      <c r="A32" s="58">
        <v>34</v>
      </c>
      <c r="B32" s="59"/>
      <c r="C32" s="64"/>
      <c r="D32" s="64"/>
      <c r="E32" s="65"/>
      <c r="F32" s="65"/>
      <c r="G32" s="30"/>
      <c r="H32" s="33"/>
      <c r="I32" s="33"/>
      <c r="J32" s="33"/>
      <c r="K32" s="33"/>
      <c r="M32" s="97"/>
    </row>
    <row r="33" spans="1:13" ht="18.75" x14ac:dyDescent="0.25">
      <c r="A33" s="60">
        <v>35</v>
      </c>
      <c r="B33" s="61"/>
      <c r="C33" s="62"/>
      <c r="D33" s="62"/>
      <c r="E33" s="63"/>
      <c r="F33" s="63"/>
      <c r="G33" s="35"/>
      <c r="H33" s="38"/>
      <c r="I33" s="38"/>
      <c r="J33" s="38"/>
      <c r="K33" s="38"/>
      <c r="M33" s="98"/>
    </row>
    <row r="34" spans="1:13" ht="15.75" x14ac:dyDescent="0.25">
      <c r="A34" s="66"/>
      <c r="B34" s="67"/>
      <c r="C34" s="66"/>
      <c r="D34" s="66"/>
      <c r="E34" s="66"/>
      <c r="F34" s="66"/>
      <c r="M34" s="100">
        <f>SUM(M3:M33)</f>
        <v>18</v>
      </c>
    </row>
    <row r="35" spans="1:13" ht="15.75" x14ac:dyDescent="0.25">
      <c r="A35" s="66"/>
      <c r="B35" s="67"/>
      <c r="C35" s="66"/>
      <c r="D35" s="66"/>
      <c r="E35" s="66"/>
      <c r="F35" s="66"/>
    </row>
    <row r="36" spans="1:13" ht="15.75" x14ac:dyDescent="0.25">
      <c r="A36" s="66"/>
      <c r="B36" s="67"/>
      <c r="C36" s="66"/>
      <c r="D36" s="66"/>
      <c r="E36" s="66"/>
      <c r="F36" s="66"/>
    </row>
    <row r="37" spans="1:13" ht="15.75" x14ac:dyDescent="0.25">
      <c r="A37" s="66"/>
      <c r="B37" s="67"/>
      <c r="C37" s="66"/>
      <c r="D37" s="66"/>
      <c r="E37" s="66"/>
      <c r="F37" s="66"/>
    </row>
    <row r="38" spans="1:13" ht="15.75" x14ac:dyDescent="0.25">
      <c r="A38" s="66"/>
      <c r="B38" s="67"/>
      <c r="C38" s="66"/>
      <c r="D38" s="66"/>
      <c r="E38" s="66"/>
      <c r="F38" s="66"/>
    </row>
    <row r="39" spans="1:13" ht="15.75" x14ac:dyDescent="0.25">
      <c r="A39" s="66"/>
      <c r="B39" s="67"/>
      <c r="C39" s="66"/>
      <c r="D39" s="66"/>
      <c r="E39" s="66"/>
      <c r="F39" s="66"/>
    </row>
    <row r="40" spans="1:13" ht="15.75" x14ac:dyDescent="0.25">
      <c r="A40" s="66"/>
      <c r="B40" s="67"/>
      <c r="C40" s="66"/>
      <c r="D40" s="66"/>
      <c r="E40" s="66"/>
      <c r="F40" s="66"/>
    </row>
    <row r="41" spans="1:13" ht="15.75" x14ac:dyDescent="0.25">
      <c r="A41" s="66"/>
      <c r="B41" s="67"/>
      <c r="C41" s="66"/>
      <c r="D41" s="66"/>
      <c r="E41" s="66"/>
      <c r="F41" s="66"/>
    </row>
    <row r="42" spans="1:13" ht="15.75" x14ac:dyDescent="0.25">
      <c r="A42" s="66"/>
      <c r="B42" s="67"/>
      <c r="C42" s="66"/>
      <c r="D42" s="66"/>
      <c r="E42" s="66"/>
      <c r="F42" s="66"/>
    </row>
    <row r="43" spans="1:13" ht="15.75" x14ac:dyDescent="0.25">
      <c r="A43" s="66"/>
      <c r="B43" s="67"/>
      <c r="C43" s="66"/>
      <c r="D43" s="66"/>
      <c r="E43" s="66"/>
      <c r="F43" s="66"/>
    </row>
    <row r="44" spans="1:13" ht="15.75" x14ac:dyDescent="0.25">
      <c r="A44" s="66"/>
      <c r="B44" s="67"/>
      <c r="C44" s="66"/>
      <c r="D44" s="66"/>
      <c r="E44" s="66"/>
      <c r="F44" s="66"/>
    </row>
    <row r="45" spans="1:13" ht="15.75" x14ac:dyDescent="0.25">
      <c r="A45" s="66"/>
      <c r="B45" s="67"/>
      <c r="C45" s="66"/>
      <c r="D45" s="66"/>
      <c r="E45" s="66"/>
      <c r="F45" s="66"/>
    </row>
    <row r="46" spans="1:13" ht="15.75" x14ac:dyDescent="0.25">
      <c r="A46" s="66"/>
      <c r="B46" s="67"/>
      <c r="C46" s="66"/>
      <c r="D46" s="66"/>
      <c r="E46" s="66"/>
      <c r="F46" s="66"/>
    </row>
    <row r="47" spans="1:13" ht="15.75" x14ac:dyDescent="0.25">
      <c r="A47" s="66"/>
      <c r="B47" s="67"/>
      <c r="C47" s="66"/>
      <c r="D47" s="66"/>
      <c r="E47" s="66"/>
      <c r="F47" s="66"/>
    </row>
    <row r="48" spans="1:13" ht="15.75" x14ac:dyDescent="0.25">
      <c r="A48" s="66"/>
      <c r="B48" s="67"/>
      <c r="C48" s="66"/>
      <c r="D48" s="66"/>
      <c r="E48" s="66"/>
      <c r="F48" s="66"/>
    </row>
    <row r="49" spans="1:6" ht="15.75" x14ac:dyDescent="0.25">
      <c r="A49" s="66"/>
      <c r="B49" s="67"/>
      <c r="C49" s="66"/>
      <c r="D49" s="66"/>
      <c r="E49" s="66"/>
      <c r="F49" s="66"/>
    </row>
    <row r="50" spans="1:6" ht="15.75" x14ac:dyDescent="0.25">
      <c r="A50" s="66"/>
      <c r="B50" s="67"/>
      <c r="C50" s="66"/>
      <c r="D50" s="66"/>
      <c r="E50" s="66"/>
      <c r="F50" s="66"/>
    </row>
    <row r="51" spans="1:6" ht="15.75" x14ac:dyDescent="0.25">
      <c r="A51" s="66"/>
      <c r="B51" s="67"/>
      <c r="C51" s="66"/>
      <c r="D51" s="66"/>
      <c r="E51" s="66"/>
      <c r="F51" s="66"/>
    </row>
    <row r="52" spans="1:6" ht="15.75" x14ac:dyDescent="0.25">
      <c r="A52" s="66"/>
      <c r="B52" s="67"/>
      <c r="C52" s="66"/>
      <c r="D52" s="66"/>
      <c r="E52" s="66"/>
      <c r="F52" s="66"/>
    </row>
    <row r="53" spans="1:6" ht="15.75" x14ac:dyDescent="0.25">
      <c r="A53" s="66"/>
      <c r="B53" s="67"/>
      <c r="C53" s="66"/>
      <c r="D53" s="66"/>
      <c r="E53" s="66"/>
      <c r="F53" s="66"/>
    </row>
    <row r="54" spans="1:6" ht="15.75" x14ac:dyDescent="0.25">
      <c r="A54" s="66"/>
      <c r="B54" s="67"/>
      <c r="C54" s="66"/>
      <c r="D54" s="66"/>
      <c r="E54" s="66"/>
      <c r="F54" s="66"/>
    </row>
    <row r="55" spans="1:6" ht="15.75" x14ac:dyDescent="0.25">
      <c r="A55" s="66"/>
      <c r="B55" s="67"/>
      <c r="C55" s="66"/>
      <c r="D55" s="66"/>
      <c r="E55" s="66"/>
      <c r="F55" s="66"/>
    </row>
    <row r="56" spans="1:6" ht="15.75" x14ac:dyDescent="0.25">
      <c r="A56" s="66"/>
      <c r="B56" s="67"/>
      <c r="C56" s="66"/>
      <c r="D56" s="66"/>
      <c r="E56" s="66"/>
      <c r="F56" s="66"/>
    </row>
    <row r="57" spans="1:6" ht="15.75" x14ac:dyDescent="0.25">
      <c r="A57" s="66"/>
      <c r="B57" s="67"/>
      <c r="C57" s="66"/>
      <c r="D57" s="66"/>
      <c r="E57" s="66"/>
      <c r="F57" s="66"/>
    </row>
    <row r="58" spans="1:6" ht="15.75" x14ac:dyDescent="0.25">
      <c r="A58" s="66"/>
      <c r="B58" s="67"/>
      <c r="C58" s="66"/>
      <c r="D58" s="66"/>
      <c r="E58" s="66"/>
      <c r="F58" s="66"/>
    </row>
    <row r="59" spans="1:6" ht="15.75" x14ac:dyDescent="0.25">
      <c r="A59" s="66"/>
      <c r="B59" s="67"/>
      <c r="C59" s="66"/>
      <c r="D59" s="66"/>
      <c r="E59" s="66"/>
      <c r="F59" s="66"/>
    </row>
    <row r="60" spans="1:6" ht="15.75" x14ac:dyDescent="0.25">
      <c r="A60" s="66"/>
      <c r="B60" s="67"/>
      <c r="C60" s="66"/>
      <c r="D60" s="66"/>
      <c r="E60" s="66"/>
      <c r="F60" s="66"/>
    </row>
    <row r="61" spans="1:6" x14ac:dyDescent="0.25">
      <c r="B61" s="18"/>
    </row>
    <row r="62" spans="1:6" x14ac:dyDescent="0.25">
      <c r="B62" s="18"/>
    </row>
    <row r="63" spans="1:6" x14ac:dyDescent="0.25">
      <c r="B63" s="18"/>
    </row>
    <row r="64" spans="1:6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/>
    </row>
    <row r="94" spans="2:2" x14ac:dyDescent="0.25">
      <c r="B94" s="18"/>
    </row>
    <row r="95" spans="2:2" x14ac:dyDescent="0.25">
      <c r="B95" s="18"/>
    </row>
    <row r="96" spans="2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1" spans="2:2" x14ac:dyDescent="0.25">
      <c r="B101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07" spans="2:2" x14ac:dyDescent="0.25">
      <c r="B107" s="18"/>
    </row>
    <row r="108" spans="2:2" x14ac:dyDescent="0.25">
      <c r="B108" s="18"/>
    </row>
  </sheetData>
  <mergeCells count="2">
    <mergeCell ref="A1:F1"/>
    <mergeCell ref="H1:M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TRIMMED bkp</vt:lpstr>
      <vt:lpstr>MOTOR</vt:lpstr>
      <vt:lpstr>CONVEYOR DETAILS</vt:lpstr>
      <vt:lpstr>Sheet2</vt:lpstr>
      <vt:lpstr>TRIMMED</vt:lpstr>
      <vt:lpstr>mb</vt:lpstr>
      <vt:lpstr>small size motors</vt:lpstr>
      <vt:lpstr>'CONVEYOR DETAILS'!Print_Titles</vt:lpstr>
      <vt:lpstr>MOTOR!Print_Titles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2020-07-19T07:38:51Z</dcterms:modified>
  <cp:category/>
  <cp:contentStatus/>
</cp:coreProperties>
</file>