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E:\Excel Power Bi Project\Blinkit Excel Dashboard\"/>
    </mc:Choice>
  </mc:AlternateContent>
  <xr:revisionPtr revIDLastSave="0" documentId="13_ncr:1_{7313D0E1-5BBF-4926-B701-C4EF21F1A839}" xr6:coauthVersionLast="47" xr6:coauthVersionMax="47" xr10:uidLastSave="{00000000-0000-0000-0000-000000000000}"/>
  <bookViews>
    <workbookView xWindow="-108" yWindow="-108" windowWidth="23256" windowHeight="12456" activeTab="1" xr2:uid="{F8420BDF-C08E-4FBB-891B-F574F63AC6D0}"/>
  </bookViews>
  <sheets>
    <sheet name="Sheet Design" sheetId="2" r:id="rId1"/>
    <sheet name="Dashboard" sheetId="3" r:id="rId2"/>
    <sheet name="BlinkIT Grocery Data" sheetId="1" r:id="rId3"/>
  </sheets>
  <definedNames>
    <definedName name="_xlchart.v2.0" hidden="1">'Sheet Design'!$D$92:$D$94</definedName>
    <definedName name="_xlchart.v2.1" hidden="1">'Sheet Design'!$E$91</definedName>
    <definedName name="_xlchart.v2.2" hidden="1">'Sheet Design'!$E$92:$E$94</definedName>
    <definedName name="_xlchart.v2.3" hidden="1">'Sheet Design'!$D$92:$D$94</definedName>
    <definedName name="_xlchart.v2.4" hidden="1">'Sheet Design'!$E$91</definedName>
    <definedName name="_xlchart.v2.5" hidden="1">'Sheet Design'!$E$92:$E$94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3" i="2" l="1"/>
  <c r="D94" i="2"/>
  <c r="D92" i="2"/>
  <c r="E93" i="2"/>
  <c r="E94" i="2"/>
  <c r="E92" i="2"/>
  <c r="C33" i="2"/>
  <c r="C32" i="2"/>
  <c r="C31" i="2"/>
  <c r="B33" i="2"/>
  <c r="B31" i="2"/>
  <c r="B32" i="2"/>
  <c r="D10" i="2"/>
  <c r="C10" i="2"/>
  <c r="B10" i="2"/>
  <c r="A10" i="2"/>
</calcChain>
</file>

<file path=xl/sharedStrings.xml><?xml version="1.0" encoding="utf-8"?>
<sst xmlns="http://schemas.openxmlformats.org/spreadsheetml/2006/main" count="59753" uniqueCount="1631">
  <si>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</si>
  <si>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</si>
  <si>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</si>
  <si>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</si>
  <si>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</si>
  <si>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</si>
  <si>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</si>
  <si>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</si>
  <si>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</si>
  <si>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</si>
  <si>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</si>
  <si>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</si>
  <si>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</si>
  <si>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</si>
  <si>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</si>
  <si>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</si>
  <si>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</si>
  <si>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</si>
  <si>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</si>
  <si>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</si>
  <si>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</si>
  <si>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</si>
  <si>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</si>
  <si>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</si>
  <si>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</si>
  <si>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</si>
  <si>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</si>
  <si>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</si>
  <si>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</si>
  <si>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</si>
  <si>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</si>
  <si>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</si>
  <si>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</si>
  <si>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</si>
  <si>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</si>
  <si>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</si>
  <si>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</si>
  <si>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</si>
  <si>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</si>
  <si>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</si>
  <si>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</si>
  <si>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</si>
  <si>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</si>
  <si>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</si>
  <si>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</si>
  <si>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</si>
  <si>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</si>
  <si>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</si>
  <si>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</si>
  <si>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</si>
  <si>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</si>
  <si>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</si>
  <si>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</si>
  <si>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</si>
  <si>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</si>
  <si>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</si>
  <si>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</si>
  <si>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</si>
  <si>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</si>
  <si>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</si>
  <si>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</si>
  <si>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</si>
  <si>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</si>
  <si>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</si>
  <si>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</si>
  <si>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</si>
  <si>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</si>
  <si>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</si>
  <si>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</si>
  <si>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</si>
  <si>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</si>
  <si>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</si>
  <si>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</si>
  <si>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</si>
  <si>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</si>
  <si>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</si>
  <si>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</si>
  <si>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</si>
  <si>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</si>
  <si>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</si>
  <si>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</si>
  <si>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</si>
  <si>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</si>
  <si>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</si>
  <si>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</si>
  <si>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</si>
  <si>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</si>
  <si>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</si>
  <si>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</si>
  <si>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</si>
  <si>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</si>
  <si>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</si>
  <si>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</si>
  <si>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</si>
  <si>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</si>
  <si>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</si>
  <si>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</si>
  <si>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</si>
  <si>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</si>
  <si>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</si>
  <si>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</si>
  <si>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</si>
  <si>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</si>
  <si>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</si>
  <si>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</si>
  <si>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</si>
  <si>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</si>
  <si>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</si>
  <si>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</si>
  <si>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</si>
  <si>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</si>
  <si>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</si>
  <si>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</si>
  <si>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</si>
  <si>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</si>
  <si>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</si>
  <si>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</si>
  <si>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</si>
  <si>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</si>
  <si>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</si>
  <si>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</si>
  <si>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</si>
  <si>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</si>
  <si>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</si>
  <si>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</si>
  <si>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</si>
  <si>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</si>
  <si>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</si>
  <si>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</si>
  <si>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</si>
  <si>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</si>
  <si>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</si>
  <si>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</si>
  <si>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</si>
  <si>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</si>
  <si>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</si>
  <si>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</si>
  <si>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</si>
  <si>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</si>
  <si>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</si>
  <si>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</si>
  <si>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</si>
  <si>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</si>
  <si>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</si>
  <si>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</si>
  <si>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</si>
  <si>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</si>
  <si>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</si>
  <si>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</si>
  <si>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</si>
  <si>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</si>
  <si>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</si>
  <si>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</si>
  <si>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</si>
  <si>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</si>
  <si>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</si>
  <si>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</si>
  <si>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</si>
  <si>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</si>
  <si>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</si>
  <si>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</si>
  <si>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</si>
  <si>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</si>
  <si>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</si>
  <si>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</si>
  <si>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</si>
  <si>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</si>
  <si>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</si>
  <si>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</si>
  <si>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</si>
  <si>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</si>
  <si>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</si>
  <si>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</si>
  <si>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</si>
  <si>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</si>
  <si>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</si>
  <si>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</si>
  <si>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</si>
  <si>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</si>
  <si>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</si>
  <si>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</si>
  <si>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</si>
  <si>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</si>
  <si>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</si>
  <si>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</si>
  <si>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</si>
  <si>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</si>
  <si>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</si>
  <si>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</si>
  <si>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</si>
  <si>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</si>
  <si>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</si>
  <si>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</si>
  <si>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</si>
  <si>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</si>
  <si>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</si>
  <si>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</si>
  <si>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</si>
  <si>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</si>
  <si>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</si>
  <si>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</si>
  <si>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</si>
  <si>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</si>
  <si>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</si>
  <si>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</si>
  <si>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</si>
  <si>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</si>
  <si>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</si>
  <si>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</si>
  <si>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</si>
  <si>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</si>
  <si>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</si>
  <si>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</si>
  <si>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</si>
  <si>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</si>
  <si>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</si>
  <si>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</si>
  <si>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</si>
  <si>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</si>
  <si>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</si>
  <si>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</si>
  <si>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</si>
  <si>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</si>
  <si>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</si>
  <si>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</si>
  <si>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</si>
  <si>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</si>
  <si>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</si>
  <si>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</si>
  <si>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</si>
  <si>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</si>
  <si>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</si>
  <si>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</si>
  <si>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</si>
  <si>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</si>
  <si>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</si>
  <si>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</si>
  <si>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</si>
  <si>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</si>
  <si>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</si>
  <si>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</si>
  <si>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</si>
  <si>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</si>
  <si>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</si>
  <si>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</si>
  <si>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</si>
  <si>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</si>
  <si>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</si>
  <si>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</si>
  <si>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</si>
  <si>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</si>
  <si>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</si>
  <si>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</si>
  <si>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</si>
  <si>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</si>
  <si>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</si>
  <si>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</si>
  <si>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</si>
  <si>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</si>
  <si>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</si>
  <si>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</si>
  <si>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</si>
  <si>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</si>
  <si>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</si>
  <si>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</si>
  <si>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</si>
  <si>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</si>
  <si>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</si>
  <si>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</si>
  <si>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</si>
  <si>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</si>
  <si>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</si>
  <si>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</si>
  <si>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</si>
  <si>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</si>
  <si>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</si>
  <si>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</si>
  <si>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</si>
  <si>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</si>
  <si>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</si>
  <si>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</si>
  <si>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</si>
  <si>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</si>
  <si>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</si>
  <si>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</si>
  <si>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</si>
  <si>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</si>
  <si>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</si>
  <si>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</si>
  <si>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</si>
  <si>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</si>
  <si>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</si>
  <si>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</si>
  <si>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</si>
  <si>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</si>
  <si>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</si>
  <si>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</si>
  <si>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</si>
  <si>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</si>
  <si>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</si>
  <si>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</si>
  <si>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</si>
  <si>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</si>
  <si>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</si>
  <si>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</si>
  <si>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</si>
  <si>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</si>
  <si>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</si>
  <si>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</si>
  <si>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</si>
  <si>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</si>
  <si>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</si>
  <si>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</si>
  <si>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</si>
  <si>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</si>
  <si>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</si>
  <si>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</si>
  <si>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</si>
  <si>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</si>
  <si>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</si>
  <si>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</si>
  <si>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</si>
  <si>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</si>
  <si>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</si>
  <si>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</si>
  <si>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</si>
  <si>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</si>
  <si>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</si>
  <si>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</si>
  <si>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</si>
  <si>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</si>
  <si>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</si>
  <si>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</si>
  <si>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</si>
  <si>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</si>
  <si>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</si>
  <si>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</si>
  <si>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</si>
  <si>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</si>
  <si>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</si>
  <si>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</si>
  <si>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</si>
  <si>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</si>
  <si>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</si>
  <si>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</si>
  <si>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</si>
  <si>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</si>
  <si>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</si>
  <si>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</si>
  <si>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</si>
  <si>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</si>
  <si>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</si>
  <si>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</si>
  <si>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</si>
  <si>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</si>
  <si>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</si>
  <si>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</si>
  <si>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</si>
  <si>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</si>
  <si>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</si>
  <si>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</si>
  <si>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</si>
  <si>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</si>
  <si>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</si>
  <si>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</si>
  <si>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</si>
  <si>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</si>
  <si>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</si>
  <si>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</si>
  <si>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</si>
  <si>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</si>
  <si>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</si>
  <si>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</si>
  <si>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</si>
  <si>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</si>
  <si>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</si>
  <si>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</si>
  <si>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</si>
  <si>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</si>
  <si>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</si>
  <si>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</si>
  <si>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</si>
  <si>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</si>
  <si>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</si>
  <si>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</si>
  <si>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</si>
  <si>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</si>
  <si>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</si>
  <si>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</si>
  <si>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</si>
  <si>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</si>
  <si>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</si>
  <si>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</si>
  <si>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</si>
  <si>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</si>
  <si>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</si>
  <si>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</si>
  <si>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</si>
  <si>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</si>
  <si>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</si>
  <si>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</si>
  <si>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</si>
  <si>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</si>
  <si>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</si>
  <si>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</si>
  <si>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</si>
  <si>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</si>
  <si>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</si>
  <si>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</si>
  <si>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</si>
  <si>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</si>
  <si>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</si>
  <si>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</si>
  <si>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</si>
  <si>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</si>
  <si>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</si>
  <si>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</si>
  <si>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</si>
  <si>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</si>
  <si>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</si>
  <si>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</si>
  <si>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</si>
  <si>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</si>
  <si>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</si>
  <si>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</si>
  <si>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</si>
  <si>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</si>
  <si>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</si>
  <si>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</si>
  <si>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</si>
  <si>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</si>
  <si>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</si>
  <si>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</si>
  <si>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</si>
  <si>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</si>
  <si>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</si>
  <si>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</si>
  <si>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</si>
  <si>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</si>
  <si>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</si>
  <si>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</si>
  <si>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</si>
  <si>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</si>
  <si>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</si>
  <si>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</si>
  <si>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</si>
  <si>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</si>
  <si>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</si>
  <si>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</si>
  <si>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</si>
  <si>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</si>
  <si>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</si>
  <si>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</si>
  <si>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</si>
  <si>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</si>
  <si>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</si>
  <si>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</si>
  <si>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</si>
  <si>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</si>
  <si>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</si>
  <si>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</si>
  <si>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</si>
  <si>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</si>
  <si>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</si>
  <si>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</si>
  <si>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</si>
  <si>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</si>
  <si>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</si>
  <si>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</si>
  <si>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</si>
  <si>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</si>
  <si>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</si>
  <si>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</si>
  <si>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</si>
  <si>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</si>
  <si>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</si>
  <si>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</si>
  <si>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</si>
  <si>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</si>
  <si>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</si>
  <si>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</si>
  <si>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</si>
  <si>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</si>
  <si>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</si>
  <si>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</si>
  <si>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</si>
  <si>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</si>
  <si>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</si>
  <si>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</si>
  <si>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</si>
  <si>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</si>
  <si>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</si>
  <si>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</si>
  <si>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</si>
  <si>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</si>
  <si>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</si>
  <si>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</si>
  <si>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</si>
  <si>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</si>
  <si>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</si>
  <si>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</si>
  <si>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</si>
  <si>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</si>
  <si>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</si>
  <si>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</si>
  <si>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</si>
  <si>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</si>
  <si>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</si>
  <si>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</si>
  <si>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</si>
  <si>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</si>
  <si>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</si>
  <si>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</si>
  <si>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</si>
  <si>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</si>
  <si>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</si>
  <si>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</si>
  <si>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</si>
  <si>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</si>
  <si>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</si>
  <si>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</si>
  <si>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</si>
  <si>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</si>
  <si>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</si>
  <si>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</si>
  <si>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</si>
  <si>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</si>
  <si>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</si>
  <si>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</si>
  <si>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</si>
  <si>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</si>
  <si>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</si>
  <si>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</si>
  <si>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</si>
  <si>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</si>
  <si>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</si>
  <si>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</si>
  <si>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</si>
  <si>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</si>
  <si>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</si>
  <si>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</si>
  <si>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</si>
  <si>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</si>
  <si>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</si>
  <si>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</si>
  <si>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</si>
  <si>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</si>
  <si>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</si>
  <si>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</si>
  <si>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</si>
  <si>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</si>
  <si>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</si>
  <si>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</si>
  <si>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</si>
  <si>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</si>
  <si>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</si>
  <si>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</si>
  <si>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</si>
  <si>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</si>
  <si>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</si>
  <si>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</si>
  <si>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</si>
  <si>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</si>
  <si>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</si>
  <si>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</si>
  <si>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</si>
  <si>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</si>
  <si>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</si>
  <si>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</si>
  <si>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</si>
  <si>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</si>
  <si>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</si>
  <si>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</si>
  <si>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</si>
  <si>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</si>
  <si>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</si>
  <si>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</si>
  <si>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</si>
  <si>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</si>
  <si>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</si>
  <si>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</si>
  <si>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</si>
  <si>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</si>
  <si>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</si>
  <si>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</si>
  <si>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</si>
  <si>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</si>
  <si>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</si>
  <si>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</si>
  <si>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</si>
  <si>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</si>
  <si>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</si>
  <si>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</si>
  <si>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</si>
  <si>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</si>
  <si>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</si>
  <si>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</si>
  <si>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</si>
  <si>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</si>
  <si>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</si>
  <si>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</si>
  <si>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</si>
  <si>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</si>
  <si>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</si>
  <si>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</si>
  <si>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</si>
  <si>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</si>
  <si>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</si>
  <si>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</si>
  <si>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</si>
  <si>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</si>
  <si>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</si>
  <si>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</si>
  <si>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</si>
  <si>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</si>
  <si>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</si>
  <si>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</si>
  <si>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</si>
  <si>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</si>
  <si>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</si>
  <si>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</si>
  <si>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</si>
  <si>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</si>
  <si>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</si>
  <si>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</si>
  <si>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</si>
  <si>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</si>
  <si>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</si>
  <si>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</si>
  <si>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</si>
  <si>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</si>
  <si>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</si>
  <si>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</si>
  <si>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</si>
  <si>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</si>
  <si>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</si>
  <si>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</si>
  <si>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</si>
  <si>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</si>
  <si>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</si>
  <si>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</si>
  <si>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</si>
  <si>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</si>
  <si>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</si>
  <si>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</si>
  <si>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</si>
  <si>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</si>
  <si>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</si>
  <si>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</si>
  <si>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</si>
  <si>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</si>
  <si>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</si>
  <si>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</si>
  <si>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</si>
  <si>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</si>
  <si>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</si>
  <si>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</si>
  <si>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</si>
  <si>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</si>
  <si>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</si>
  <si>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</si>
  <si>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</si>
  <si>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</si>
  <si>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</si>
  <si>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</si>
  <si>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</si>
  <si>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</si>
  <si>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</si>
  <si>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</si>
  <si>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</si>
  <si>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</si>
  <si>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</si>
  <si>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</si>
  <si>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</si>
  <si>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</si>
  <si>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</si>
  <si>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</si>
  <si>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</si>
  <si>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</si>
  <si>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</si>
  <si>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</si>
  <si>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</si>
  <si>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</si>
  <si>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</si>
  <si>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</si>
  <si>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</si>
  <si>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</si>
  <si>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</si>
  <si>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</si>
  <si>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</si>
  <si>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</si>
  <si>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</si>
  <si>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</si>
  <si>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</si>
  <si>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</si>
  <si>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</si>
  <si>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</si>
  <si>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</si>
  <si>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</si>
  <si>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</si>
  <si>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</si>
  <si>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</si>
  <si>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</si>
  <si>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</si>
  <si>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</si>
  <si>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</si>
  <si>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</si>
  <si>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</si>
  <si>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</si>
  <si>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</si>
  <si>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</si>
  <si>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</si>
  <si>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</si>
  <si>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</si>
  <si>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</si>
  <si>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</si>
  <si>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</si>
  <si>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</si>
  <si>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</si>
  <si>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</si>
  <si>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</si>
  <si>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</si>
  <si>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</si>
  <si>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</si>
  <si>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</si>
  <si>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</si>
  <si>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</si>
  <si>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</si>
  <si>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</si>
  <si>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</si>
  <si>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</si>
  <si>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</si>
  <si>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</si>
  <si>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</si>
  <si>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</si>
  <si>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</si>
  <si>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</si>
  <si>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</si>
  <si>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</si>
  <si>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</si>
  <si>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</si>
  <si>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</si>
  <si>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</si>
  <si>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</si>
  <si>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</si>
  <si>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</si>
  <si>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</si>
  <si>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</si>
  <si>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</si>
  <si>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</si>
  <si>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</si>
  <si>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</si>
  <si>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</si>
  <si>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</si>
  <si>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</si>
  <si>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</si>
  <si>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</si>
  <si>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</si>
  <si>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</si>
  <si>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</si>
  <si>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</si>
  <si>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</si>
  <si>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</si>
  <si>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</si>
  <si>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</si>
  <si>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</si>
  <si>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</si>
  <si>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</si>
  <si>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</si>
  <si>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</si>
  <si>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</si>
  <si>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</si>
  <si>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</si>
  <si>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</si>
  <si>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</si>
  <si>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</si>
  <si>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</si>
  <si>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</si>
  <si>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</si>
  <si>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</si>
  <si>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</si>
  <si>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</si>
  <si>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</si>
  <si>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</si>
  <si>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</si>
  <si>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</si>
  <si>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</si>
  <si>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</si>
  <si>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</si>
  <si>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</si>
  <si>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</si>
  <si>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</si>
  <si>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</si>
  <si>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</si>
  <si>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</si>
  <si>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</si>
  <si>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</si>
  <si>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</si>
  <si>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</si>
  <si>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</si>
  <si>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</si>
  <si>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</si>
  <si>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</si>
  <si>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</si>
  <si>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</si>
  <si>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</si>
  <si>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</si>
  <si>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</si>
  <si>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</si>
  <si>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</si>
  <si>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</si>
  <si>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</si>
  <si>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</si>
  <si>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</si>
  <si>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</si>
  <si>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</si>
  <si>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</si>
  <si>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</si>
  <si>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</si>
  <si>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</si>
  <si>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</si>
  <si>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</si>
  <si>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</si>
  <si>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</si>
  <si>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</si>
  <si>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</si>
  <si>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</si>
  <si>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</si>
  <si>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</si>
  <si>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</si>
  <si>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</si>
  <si>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</si>
  <si>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</si>
  <si>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</si>
  <si>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</si>
  <si>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</si>
  <si>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</si>
  <si>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</si>
  <si>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</si>
  <si>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</si>
  <si>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</si>
  <si>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</si>
  <si>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</si>
  <si>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</si>
  <si>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</si>
  <si>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</si>
  <si>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</si>
  <si>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</si>
  <si>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</si>
  <si>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</si>
  <si>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</si>
  <si>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</si>
  <si>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</si>
  <si>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</si>
  <si>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</si>
  <si>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</si>
  <si>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</si>
  <si>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</si>
  <si>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</si>
  <si>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</si>
  <si>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</si>
  <si>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</si>
  <si>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</si>
  <si>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</si>
  <si>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</si>
  <si>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</si>
  <si>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</si>
  <si>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</si>
  <si>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</si>
  <si>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</si>
  <si>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</si>
  <si>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</si>
  <si>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</si>
  <si>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</si>
  <si>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</si>
  <si>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</si>
  <si>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</si>
  <si>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</si>
  <si>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</si>
  <si>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</si>
  <si>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</si>
  <si>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</si>
  <si>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</si>
  <si>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</si>
  <si>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</si>
  <si>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</si>
  <si>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</si>
  <si>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</si>
  <si>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</si>
  <si>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</si>
  <si>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</si>
  <si>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</si>
  <si>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</si>
  <si>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</si>
  <si>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</si>
  <si>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</si>
  <si>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</si>
  <si>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</si>
  <si>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</si>
  <si>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</si>
  <si>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</si>
  <si>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</si>
  <si>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</si>
  <si>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</si>
  <si>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</si>
  <si>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</si>
  <si>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</si>
  <si>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</si>
  <si>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</si>
  <si>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</si>
  <si>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</si>
  <si>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</si>
  <si>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</si>
  <si>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</si>
  <si>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</si>
  <si>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</si>
  <si>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</si>
  <si>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</si>
  <si>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</si>
  <si>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</si>
  <si>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</si>
  <si>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</si>
  <si>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</si>
  <si>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</si>
  <si>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</si>
  <si>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</si>
  <si>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</si>
  <si>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</si>
  <si>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</si>
  <si>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</si>
  <si>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</si>
  <si>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</si>
  <si>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</si>
  <si>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</si>
  <si>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</si>
  <si>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</si>
  <si>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</si>
  <si>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</si>
  <si>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</si>
  <si>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</si>
  <si>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</si>
  <si>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</si>
  <si>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</si>
  <si>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</si>
  <si>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</si>
  <si>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</si>
  <si>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</si>
  <si>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</si>
  <si>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</si>
  <si>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</si>
  <si>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</si>
  <si>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</si>
  <si>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</si>
  <si>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</si>
  <si>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</si>
  <si>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</si>
  <si>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</si>
  <si>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</si>
  <si>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</si>
  <si>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</si>
  <si>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</si>
  <si>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</si>
  <si>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</si>
  <si>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</si>
  <si>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</si>
  <si>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</si>
  <si>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</si>
  <si>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</si>
  <si>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</si>
  <si>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</si>
  <si>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</si>
  <si>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</si>
  <si>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</si>
  <si>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</si>
  <si>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</si>
  <si>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</si>
  <si>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</si>
  <si>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</si>
  <si>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</si>
  <si>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</si>
  <si>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</si>
  <si>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</si>
  <si>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</si>
  <si>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</si>
  <si>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</si>
  <si>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</si>
  <si>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</si>
  <si>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</si>
  <si>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</si>
  <si>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</si>
  <si>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</si>
  <si>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</si>
  <si>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</si>
  <si>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</si>
  <si>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</si>
  <si>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</si>
  <si>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</si>
  <si>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</si>
  <si>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</si>
  <si>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</si>
  <si>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</si>
  <si>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</si>
  <si>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</si>
  <si>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</si>
  <si>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</si>
  <si>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</si>
  <si>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</si>
  <si>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</si>
  <si>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</si>
  <si>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</si>
  <si>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</si>
  <si>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</si>
  <si>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</si>
  <si>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</si>
  <si>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</si>
  <si>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</si>
  <si>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</si>
  <si>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</si>
  <si>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</si>
  <si>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</si>
  <si>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</si>
  <si>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</si>
  <si>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</si>
  <si>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</si>
  <si>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</si>
  <si>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</si>
  <si>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</si>
  <si>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</si>
  <si>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</si>
  <si>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</si>
  <si>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</si>
  <si>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</si>
  <si>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</si>
  <si>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</si>
  <si>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</si>
  <si>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</si>
  <si>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</si>
  <si>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</si>
  <si>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</si>
  <si>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</si>
  <si>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</si>
  <si>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</si>
  <si>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</si>
  <si>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</si>
  <si>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</si>
  <si>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</si>
  <si>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</si>
  <si>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</si>
  <si>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</si>
  <si>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</si>
  <si>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</si>
  <si>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</si>
  <si>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</si>
  <si>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</si>
  <si>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</si>
  <si>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</si>
  <si>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</si>
  <si>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</si>
  <si>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</si>
  <si>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</si>
  <si>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</si>
  <si>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</si>
  <si>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</si>
  <si>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</si>
  <si>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</si>
  <si>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</si>
  <si>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</si>
  <si>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</si>
  <si>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</si>
  <si>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</si>
  <si>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</si>
  <si>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</si>
  <si>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</si>
  <si>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</si>
  <si>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</si>
  <si>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</si>
  <si>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</si>
  <si>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</si>
  <si>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</si>
  <si>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</si>
  <si>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</si>
  <si>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</si>
  <si>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</si>
  <si>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</si>
  <si>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</si>
  <si>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</si>
  <si>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</si>
  <si>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</si>
  <si>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</si>
  <si>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</si>
  <si>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</si>
  <si>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</si>
  <si>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</si>
  <si>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</si>
  <si>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</si>
  <si>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</si>
  <si>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</si>
  <si>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</si>
  <si>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</si>
  <si>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</si>
  <si>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</si>
  <si>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</si>
  <si>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</si>
  <si>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</si>
  <si>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</si>
  <si>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</si>
  <si>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</si>
  <si>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</si>
  <si>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</si>
  <si>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</si>
  <si>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</si>
  <si>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</si>
  <si>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</si>
  <si>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</si>
  <si>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</si>
  <si>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</si>
  <si>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</si>
  <si>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</si>
  <si>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</si>
  <si>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</si>
  <si>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</si>
  <si>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</si>
  <si>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</si>
  <si>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</si>
  <si>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</si>
  <si>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</si>
  <si>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</si>
  <si>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</si>
  <si>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</si>
  <si>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</si>
  <si>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</si>
  <si>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</si>
  <si>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</si>
  <si>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</si>
  <si>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</si>
  <si>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</si>
  <si>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</si>
  <si>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</si>
  <si>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</si>
  <si>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</si>
  <si>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</si>
  <si>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</si>
  <si>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</si>
  <si>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</si>
  <si>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</si>
  <si>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</si>
  <si>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</si>
  <si>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</si>
  <si>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</si>
  <si>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</si>
  <si>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</si>
  <si>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</si>
  <si>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</si>
  <si>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</si>
  <si>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</si>
  <si>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</si>
  <si>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</si>
  <si>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</si>
  <si>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</si>
  <si>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</si>
  <si>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</si>
  <si>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</si>
  <si>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</si>
  <si>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</si>
  <si>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</si>
  <si>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</si>
  <si>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</si>
  <si>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</si>
  <si>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</si>
  <si>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</si>
  <si>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</si>
  <si>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</si>
  <si>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</si>
  <si>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</si>
  <si>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</si>
  <si>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</si>
  <si>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</si>
  <si>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</si>
  <si>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</si>
  <si>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</si>
  <si>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</si>
  <si>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</si>
  <si>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</si>
  <si>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</si>
  <si>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</si>
  <si>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</si>
  <si>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</si>
  <si>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</si>
  <si>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</si>
  <si>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</si>
  <si>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</si>
  <si>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</si>
  <si>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</si>
  <si>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</si>
  <si>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</si>
  <si>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</si>
  <si>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</si>
  <si>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</si>
  <si>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</si>
  <si>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</si>
  <si>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</si>
  <si>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</si>
  <si>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</si>
  <si>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</si>
  <si>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</si>
  <si>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</si>
  <si>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</si>
  <si>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</si>
  <si>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</si>
  <si>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</si>
  <si>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</si>
  <si>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</si>
  <si>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</si>
  <si>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</si>
  <si>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</si>
  <si>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</si>
  <si>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</si>
  <si>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</si>
  <si>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</si>
  <si>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</si>
  <si>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</si>
  <si>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</si>
  <si>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</si>
  <si>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</si>
  <si>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</si>
  <si>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</si>
  <si>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</si>
  <si>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</si>
  <si>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</si>
  <si>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</si>
  <si>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</si>
  <si>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</si>
  <si>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</si>
  <si>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</si>
  <si>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</si>
  <si>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</si>
  <si>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</si>
  <si>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</si>
  <si>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</si>
  <si>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</si>
  <si>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</si>
  <si>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</si>
  <si>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</si>
  <si>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</si>
  <si>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</si>
  <si>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</si>
  <si>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</si>
  <si>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</si>
  <si>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</si>
  <si>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</si>
  <si>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</si>
  <si>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</si>
  <si>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</si>
  <si>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</si>
  <si>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</si>
  <si>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</si>
  <si>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</si>
  <si>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</si>
  <si>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</si>
  <si>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</si>
  <si>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</si>
  <si>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</si>
  <si>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</si>
  <si>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</si>
  <si>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</si>
  <si>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</si>
  <si>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</si>
  <si>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</si>
  <si>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</si>
  <si>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</si>
  <si>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</si>
  <si>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</si>
  <si>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</si>
  <si>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</si>
  <si>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</si>
  <si>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</si>
  <si>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</si>
  <si>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</si>
  <si>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</si>
  <si>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</si>
  <si>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</si>
  <si>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</si>
  <si>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</si>
  <si>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</si>
  <si>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</si>
  <si>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</si>
  <si>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</si>
  <si>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</si>
  <si>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</si>
  <si>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</si>
  <si>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</si>
  <si>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</si>
  <si>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</si>
  <si>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</si>
  <si>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</si>
  <si>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</si>
  <si>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</si>
  <si>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</si>
  <si>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</si>
  <si>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</si>
  <si>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</si>
  <si>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</si>
  <si>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</si>
  <si>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</si>
  <si>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</si>
  <si>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</si>
  <si>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</si>
  <si>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</si>
  <si>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</si>
  <si>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</si>
  <si>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</si>
  <si>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</si>
  <si>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</si>
  <si>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</si>
  <si>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</si>
  <si>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</si>
  <si>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</si>
  <si>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</si>
  <si>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</si>
  <si>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</si>
  <si>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</si>
  <si>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</si>
  <si>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</si>
  <si>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</si>
  <si>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</si>
  <si>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</si>
  <si>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</si>
  <si>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</si>
  <si>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</si>
  <si>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</si>
  <si>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</si>
  <si>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</si>
  <si>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</si>
  <si>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</si>
  <si>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</si>
  <si>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</si>
  <si>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</si>
  <si>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</si>
  <si>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</si>
  <si>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</si>
  <si>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</si>
  <si>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</si>
  <si>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</si>
  <si>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</si>
  <si>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</si>
  <si>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</si>
  <si>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</si>
  <si>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</si>
  <si>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</si>
  <si>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</si>
  <si>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</si>
  <si>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</si>
  <si>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</si>
  <si>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</si>
  <si>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</si>
  <si>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</si>
  <si>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</si>
  <si>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</si>
  <si>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</si>
  <si>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</si>
  <si>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</si>
  <si>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</si>
  <si>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</si>
  <si>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</si>
  <si>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</si>
  <si>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</si>
  <si>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</si>
  <si>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</si>
  <si>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</si>
  <si>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</si>
  <si>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</si>
  <si>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</si>
  <si>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</si>
  <si>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</si>
  <si>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</si>
  <si>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</si>
  <si>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</si>
  <si>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</si>
  <si>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</si>
  <si>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</si>
  <si>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</si>
  <si>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</si>
  <si>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</si>
  <si>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</si>
  <si>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</si>
  <si>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</si>
  <si>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</si>
  <si>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</si>
  <si>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</si>
  <si>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</si>
  <si>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</si>
  <si>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</si>
  <si>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</si>
  <si>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</si>
  <si>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</si>
  <si>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</si>
  <si>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</si>
  <si>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</si>
  <si>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</si>
  <si>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</si>
  <si>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</si>
  <si>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</si>
  <si>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</si>
  <si>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</si>
  <si>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</si>
  <si>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</si>
  <si>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</si>
  <si>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</si>
  <si>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</si>
  <si>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</si>
  <si>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</si>
  <si>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</si>
  <si>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</si>
  <si>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</si>
  <si>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</si>
  <si>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</si>
  <si>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</si>
  <si>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</si>
  <si>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</si>
  <si>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</si>
  <si>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</si>
  <si>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</si>
  <si>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</si>
  <si>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</si>
  <si>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</si>
  <si>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</si>
  <si>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</si>
  <si>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</si>
  <si>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</si>
  <si>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</si>
  <si>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</si>
  <si>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</si>
  <si>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</si>
  <si>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</si>
  <si>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</si>
  <si>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</si>
  <si>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</si>
  <si>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</si>
  <si>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</si>
  <si>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</si>
  <si>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</si>
  <si>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</si>
  <si>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</si>
  <si>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</si>
  <si>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</si>
  <si>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</si>
  <si>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</si>
  <si>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</si>
  <si>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</si>
  <si>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</si>
  <si>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</si>
  <si>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</si>
  <si>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</si>
  <si>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</si>
  <si>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</si>
  <si>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</si>
  <si>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</si>
  <si>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</si>
  <si>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</si>
  <si>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</si>
  <si>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</si>
  <si>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</si>
  <si>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</si>
  <si>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</si>
  <si>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</si>
  <si>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</si>
  <si>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</si>
  <si>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</si>
  <si>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</si>
  <si>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</si>
  <si>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</si>
  <si>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</si>
  <si>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</si>
  <si>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</si>
  <si>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</si>
  <si>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</si>
  <si>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</si>
  <si>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</si>
  <si>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</si>
  <si>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</si>
  <si>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</si>
  <si>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</si>
  <si>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</si>
  <si>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</si>
  <si>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</si>
  <si>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</si>
  <si>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</si>
  <si>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</si>
  <si>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</si>
  <si>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</si>
  <si>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</si>
  <si>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</si>
  <si>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</si>
  <si>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</si>
  <si>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</si>
  <si>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</si>
  <si>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</si>
  <si>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</si>
  <si>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</si>
  <si>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</si>
  <si>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</si>
  <si>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</si>
  <si>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</si>
  <si>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</si>
  <si>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</si>
  <si>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</si>
  <si>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</si>
  <si>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</si>
  <si>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</si>
  <si>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</si>
  <si>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</si>
  <si>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</si>
  <si>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</si>
  <si>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</si>
  <si>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</si>
  <si>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</si>
  <si>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</si>
  <si>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</si>
  <si>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</si>
  <si>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</si>
  <si>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</si>
  <si>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</si>
  <si>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</si>
  <si>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</si>
  <si>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</si>
  <si>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</si>
  <si>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</si>
  <si>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</si>
  <si>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</si>
  <si>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</si>
  <si>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</si>
  <si>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</si>
  <si>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</si>
  <si>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</si>
  <si>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</si>
  <si>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</si>
  <si>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</si>
  <si>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</si>
  <si>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</si>
  <si>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</si>
  <si>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</si>
  <si>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</si>
  <si>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</si>
  <si>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</si>
  <si>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</si>
  <si>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</si>
  <si>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</si>
  <si>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</si>
  <si>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</si>
  <si>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</si>
  <si>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</si>
  <si>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</si>
  <si>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</si>
  <si>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</si>
  <si>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</si>
  <si>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</si>
  <si>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</si>
  <si>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</si>
  <si>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</si>
  <si>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</si>
  <si>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</si>
  <si>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</si>
  <si>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</si>
  <si>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</si>
  <si>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</si>
  <si>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</si>
  <si>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</si>
  <si>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</si>
  <si>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</si>
  <si>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</si>
  <si>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</si>
  <si>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</si>
  <si>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</si>
  <si>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</si>
  <si>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</si>
  <si>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</si>
  <si>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</si>
  <si>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</si>
  <si>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</si>
  <si>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</si>
  <si>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</si>
  <si>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</si>
  <si>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</si>
  <si>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</si>
  <si>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</si>
  <si>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</si>
  <si>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</si>
  <si>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</si>
  <si>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</si>
  <si>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</si>
  <si>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</si>
  <si>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</si>
  <si>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</si>
  <si>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</si>
  <si>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</si>
  <si>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</si>
  <si>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</si>
  <si>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</si>
  <si>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</si>
  <si>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</si>
  <si>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</si>
  <si>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</si>
  <si>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</si>
  <si>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</si>
  <si>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</si>
  <si>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</si>
  <si>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</si>
  <si>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</si>
  <si>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</si>
  <si>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</si>
  <si>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</si>
  <si>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</si>
  <si>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Slno</t>
  </si>
  <si>
    <t>Row Labels</t>
  </si>
  <si>
    <t>Grand Total</t>
  </si>
  <si>
    <t>Count of Slno</t>
  </si>
  <si>
    <t>Average of Rating</t>
  </si>
  <si>
    <t>Total Sale</t>
  </si>
  <si>
    <t>Avg Rating</t>
  </si>
  <si>
    <t>No of Items</t>
  </si>
  <si>
    <t>KPI'S REQUIREMENT</t>
  </si>
  <si>
    <t>TOTAL SALES BY FAT CONTENT</t>
  </si>
  <si>
    <t>Column Labels</t>
  </si>
  <si>
    <t>FAT CONTENT BY OUTLET FOR TOTAL SALES</t>
  </si>
  <si>
    <t>TOTAL SALES BY ITEM TYPE</t>
  </si>
  <si>
    <t>TOTAL SALES BY ESTABLISHMENT</t>
  </si>
  <si>
    <t>SALES BY OUTLET SIZE</t>
  </si>
  <si>
    <t>Outlet Location</t>
  </si>
  <si>
    <t>SALES BY OUTLET LOCATION</t>
  </si>
  <si>
    <t>Average of Sales</t>
  </si>
  <si>
    <t>ALL METRICES BY OUTLET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</si>
</sst>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0"/>
    <numFmt numFmtId="168" formatCode="\$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ptos Black"/>
      <family val="2"/>
    </font>
    <font>
      <sz val="12"/>
      <color theme="1"/>
      <name val="Segoe UI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166" fontId="0" fillId="0" borderId="16" xfId="0" applyNumberFormat="1" applyBorder="1"/>
    <xf numFmtId="0" fontId="0" fillId="0" borderId="19" xfId="0" applyBorder="1"/>
    <xf numFmtId="0" fontId="0" fillId="0" borderId="20" xfId="0" applyBorder="1"/>
    <xf numFmtId="0" fontId="0" fillId="0" borderId="21" xfId="0" applyBorder="1"/>
    <xf numFmtId="0" fontId="19" fillId="33" borderId="11" xfId="0" applyFont="1" applyFill="1" applyBorder="1" applyAlignment="1">
      <alignment horizontal="center"/>
    </xf>
    <xf numFmtId="0" fontId="0" fillId="0" borderId="16" xfId="0" applyBorder="1"/>
    <xf numFmtId="0" fontId="0" fillId="0" borderId="18" xfId="0" applyBorder="1"/>
    <xf numFmtId="168" fontId="0" fillId="0" borderId="0" xfId="0" applyNumberFormat="1"/>
    <xf numFmtId="168" fontId="0" fillId="0" borderId="17" xfId="0" applyNumberFormat="1" applyBorder="1"/>
    <xf numFmtId="0" fontId="0" fillId="0" borderId="10" xfId="0" pivotButton="1" applyBorder="1"/>
    <xf numFmtId="0" fontId="0" fillId="0" borderId="10" xfId="0" applyBorder="1"/>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68" fontId="0" fillId="0" borderId="13" xfId="0" applyNumberFormat="1" applyBorder="1"/>
    <xf numFmtId="168" fontId="0" fillId="0" borderId="11" xfId="0" applyNumberFormat="1" applyBorder="1"/>
    <xf numFmtId="168" fontId="0" fillId="0" borderId="15" xfId="0" applyNumberFormat="1" applyBorder="1"/>
    <xf numFmtId="168" fontId="0" fillId="0" borderId="14" xfId="0" applyNumberFormat="1" applyBorder="1"/>
    <xf numFmtId="168" fontId="0" fillId="0" borderId="18" xfId="0" applyNumberFormat="1" applyBorder="1"/>
    <xf numFmtId="168" fontId="0" fillId="0" borderId="16" xfId="0" applyNumberFormat="1" applyBorder="1"/>
    <xf numFmtId="168" fontId="0" fillId="0" borderId="22" xfId="0" applyNumberFormat="1" applyBorder="1"/>
    <xf numFmtId="168" fontId="0" fillId="0" borderId="23" xfId="0" applyNumberFormat="1" applyBorder="1"/>
    <xf numFmtId="168" fontId="0" fillId="0" borderId="24" xfId="0" applyNumberFormat="1" applyBorder="1"/>
    <xf numFmtId="0" fontId="0" fillId="0" borderId="10" xfId="0" applyBorder="1" applyAlignment="1">
      <alignment horizontal="left"/>
    </xf>
    <xf numFmtId="0" fontId="19" fillId="33" borderId="11" xfId="0" applyFont="1" applyFill="1" applyBorder="1"/>
    <xf numFmtId="0" fontId="19" fillId="33" borderId="12" xfId="0" applyFont="1" applyFill="1" applyBorder="1"/>
    <xf numFmtId="0" fontId="0" fillId="33" borderId="0" xfId="0" applyFill="1"/>
    <xf numFmtId="167" fontId="0" fillId="0" borderId="22" xfId="0" applyNumberFormat="1" applyBorder="1"/>
    <xf numFmtId="167" fontId="0" fillId="0" borderId="23" xfId="0" applyNumberFormat="1" applyBorder="1"/>
    <xf numFmtId="167" fontId="0" fillId="0" borderId="24" xfId="0" applyNumberFormat="1" applyBorder="1"/>
    <xf numFmtId="1" fontId="0" fillId="0" borderId="22" xfId="0" applyNumberFormat="1" applyBorder="1"/>
    <xf numFmtId="1" fontId="0" fillId="0" borderId="23" xfId="0" applyNumberFormat="1" applyBorder="1"/>
    <xf numFmtId="1" fontId="0" fillId="0" borderId="24" xfId="0" applyNumberFormat="1" applyBorder="1"/>
    <xf numFmtId="0" fontId="19" fillId="33" borderId="22" xfId="0" applyFont="1" applyFill="1" applyBorder="1" applyAlignment="1">
      <alignment horizontal="center"/>
    </xf>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8" fillId="33" borderId="11" xfId="0" applyFont="1"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19" xfId="0" applyNumberFormat="1" applyBorder="1"/>
    <xf numFmtId="0" fontId="0" fillId="0" borderId="20"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7"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7"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7"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7"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7"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0"/>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0,&quot;K&quot;"/>
    </dxf>
    <dxf>
      <numFmt numFmtId="168" formatCode="\$0.0,&quot;K&quot;"/>
    </dxf>
    <dxf>
      <numFmt numFmtId="168"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pivot="0" table="0" count="10" xr9:uid="{90955431-BE6A-400F-A50A-3238B5E64453}">
      <tableStyleElement type="wholeTable" dxfId="1003"/>
      <tableStyleElement type="headerRow" dxfId="1002"/>
    </tableStyle>
    <tableStyle name="Blinkit Analysis" pivot="0" table="0" count="0" xr9:uid="{2CB4B268-55F7-422C-8D31-ECA87672C2B2}"/>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Blinkit Analysis"/>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49-405D-B2D1-859C838B5D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49-405D-B2D1-859C838B5DCB}"/>
              </c:ext>
            </c:extLst>
          </c:dPt>
          <c:cat>
            <c:strRef>
              <c:f>'Sheet Design'!$A$15:$A$17</c:f>
              <c:strCache>
                <c:ptCount val="2"/>
                <c:pt idx="0">
                  <c:v>Low Fat</c:v>
                </c:pt>
                <c:pt idx="1">
                  <c:v>Regular</c:v>
                </c:pt>
              </c:strCache>
            </c:strRef>
          </c:cat>
          <c:val>
            <c:numRef>
              <c:f>'Sheet 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0-7934-43A0-8D73-8908BAF4F1E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9"/>
  </c:pivotSource>
  <c:chart>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Design'!$B$24:$B$25</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Design'!$B$26:$B$28</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AFC1-435C-A4F4-2D4E7CDBBD98}"/>
            </c:ext>
          </c:extLst>
        </c:ser>
        <c:ser>
          <c:idx val="1"/>
          <c:order val="1"/>
          <c:tx>
            <c:strRef>
              <c:f>'Sheet Design'!$C$24:$C$25</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Design'!$C$26:$C$28</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4-AFC1-435C-A4F4-2D4E7CDBBD98}"/>
            </c:ext>
          </c:extLst>
        </c:ser>
        <c:dLbls>
          <c:dLblPos val="outEnd"/>
          <c:showLegendKey val="0"/>
          <c:showVal val="1"/>
          <c:showCatName val="0"/>
          <c:showSerName val="0"/>
          <c:showPercent val="0"/>
          <c:showBubbleSize val="0"/>
        </c:dLbls>
        <c:gapWidth val="171"/>
        <c:axId val="994218640"/>
        <c:axId val="1088598144"/>
      </c:barChart>
      <c:catAx>
        <c:axId val="99421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88598144"/>
        <c:crosses val="autoZero"/>
        <c:auto val="1"/>
        <c:lblAlgn val="ctr"/>
        <c:lblOffset val="100"/>
        <c:noMultiLvlLbl val="0"/>
      </c:catAx>
      <c:valAx>
        <c:axId val="1088598144"/>
        <c:scaling>
          <c:orientation val="minMax"/>
        </c:scaling>
        <c:delete val="0"/>
        <c:axPos val="b"/>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994218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2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100238753523368"/>
          <c:y val="0.12299046560785741"/>
          <c:w val="0.47317283491514278"/>
          <c:h val="0.79493553269344985"/>
        </c:manualLayout>
      </c:layout>
      <c:barChart>
        <c:barDir val="bar"/>
        <c:grouping val="clustered"/>
        <c:varyColors val="0"/>
        <c:ser>
          <c:idx val="0"/>
          <c:order val="0"/>
          <c:tx>
            <c:strRef>
              <c:f>'Sheet Design'!$B$39</c:f>
              <c:strCache>
                <c:ptCount val="1"/>
                <c:pt idx="0">
                  <c:v>Total</c:v>
                </c:pt>
              </c:strCache>
            </c:strRef>
          </c:tx>
          <c:spPr>
            <a:solidFill>
              <a:schemeClr val="accent1"/>
            </a:solidFill>
            <a:ln>
              <a:noFill/>
            </a:ln>
            <a:effectLst/>
          </c:spPr>
          <c:invertIfNegative val="0"/>
          <c:cat>
            <c:strRef>
              <c:f>'Sheet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Design'!$B$40:$B$55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710F-481D-9E92-6E0FB0CC3E84}"/>
            </c:ext>
          </c:extLst>
        </c:ser>
        <c:dLbls>
          <c:showLegendKey val="0"/>
          <c:showVal val="0"/>
          <c:showCatName val="0"/>
          <c:showSerName val="0"/>
          <c:showPercent val="0"/>
          <c:showBubbleSize val="0"/>
        </c:dLbls>
        <c:gapWidth val="182"/>
        <c:axId val="2079742464"/>
        <c:axId val="651223280"/>
      </c:barChart>
      <c:catAx>
        <c:axId val="207974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223280"/>
        <c:crosses val="autoZero"/>
        <c:auto val="1"/>
        <c:lblAlgn val="ctr"/>
        <c:lblOffset val="100"/>
        <c:noMultiLvlLbl val="0"/>
      </c:catAx>
      <c:valAx>
        <c:axId val="651223280"/>
        <c:scaling>
          <c:orientation val="minMax"/>
        </c:scaling>
        <c:delete val="1"/>
        <c:axPos val="b"/>
        <c:numFmt formatCode="\$0.0,&quot;K&quot;" sourceLinked="1"/>
        <c:majorTickMark val="none"/>
        <c:minorTickMark val="none"/>
        <c:tickLblPos val="nextTo"/>
        <c:crossAx val="207974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Design'!$B$59</c:f>
              <c:strCache>
                <c:ptCount val="1"/>
                <c:pt idx="0">
                  <c:v>Total</c:v>
                </c:pt>
              </c:strCache>
            </c:strRef>
          </c:tx>
          <c:spPr>
            <a:solidFill>
              <a:schemeClr val="accent1"/>
            </a:solidFill>
            <a:ln w="25400">
              <a:noFill/>
            </a:ln>
            <a:effectLst/>
          </c:spPr>
          <c:cat>
            <c:strRef>
              <c:f>'Sheet Design'!$A$60:$A$68</c:f>
              <c:strCache>
                <c:ptCount val="9"/>
                <c:pt idx="0">
                  <c:v>2011</c:v>
                </c:pt>
                <c:pt idx="1">
                  <c:v>2012</c:v>
                </c:pt>
                <c:pt idx="2">
                  <c:v>2014</c:v>
                </c:pt>
                <c:pt idx="3">
                  <c:v>2015</c:v>
                </c:pt>
                <c:pt idx="4">
                  <c:v>2016</c:v>
                </c:pt>
                <c:pt idx="5">
                  <c:v>2017</c:v>
                </c:pt>
                <c:pt idx="6">
                  <c:v>2018</c:v>
                </c:pt>
                <c:pt idx="7">
                  <c:v>2020</c:v>
                </c:pt>
                <c:pt idx="8">
                  <c:v>2022</c:v>
                </c:pt>
              </c:strCache>
            </c:strRef>
          </c:cat>
          <c:val>
            <c:numRef>
              <c:f>'Sheet Design'!$B$60:$B$68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2-E553-4959-953F-826CE7AC8455}"/>
            </c:ext>
          </c:extLst>
        </c:ser>
        <c:dLbls>
          <c:showLegendKey val="0"/>
          <c:showVal val="0"/>
          <c:showCatName val="0"/>
          <c:showSerName val="0"/>
          <c:showPercent val="0"/>
          <c:showBubbleSize val="0"/>
        </c:dLbls>
        <c:axId val="1086120912"/>
        <c:axId val="1086125712"/>
      </c:areaChart>
      <c:catAx>
        <c:axId val="1086120912"/>
        <c:scaling>
          <c:orientation val="minMax"/>
        </c:scaling>
        <c:delete val="1"/>
        <c:axPos val="b"/>
        <c:numFmt formatCode="General" sourceLinked="1"/>
        <c:majorTickMark val="out"/>
        <c:minorTickMark val="none"/>
        <c:tickLblPos val="nextTo"/>
        <c:crossAx val="1086125712"/>
        <c:crosses val="autoZero"/>
        <c:auto val="1"/>
        <c:lblAlgn val="ctr"/>
        <c:lblOffset val="100"/>
        <c:noMultiLvlLbl val="0"/>
      </c:catAx>
      <c:valAx>
        <c:axId val="1086125712"/>
        <c:scaling>
          <c:orientation val="minMax"/>
        </c:scaling>
        <c:delete val="0"/>
        <c:axPos val="l"/>
        <c:majorGridlines>
          <c:spPr>
            <a:ln w="9525" cap="flat" cmpd="sng" algn="ctr">
              <a:solidFill>
                <a:schemeClr val="tx1">
                  <a:lumMod val="15000"/>
                  <a:lumOff val="85000"/>
                </a:schemeClr>
              </a:solidFill>
              <a:round/>
            </a:ln>
            <a:effectLst/>
          </c:spPr>
        </c:majorGridlines>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1209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3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47-4A22-BA2E-79843923DD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47-4A22-BA2E-79843923DD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47-4A22-BA2E-79843923DD82}"/>
              </c:ext>
            </c:extLst>
          </c:dPt>
          <c:cat>
            <c:strRef>
              <c:f>'Sheet Design'!$A$76:$A$78</c:f>
              <c:strCache>
                <c:ptCount val="3"/>
                <c:pt idx="0">
                  <c:v>High</c:v>
                </c:pt>
                <c:pt idx="1">
                  <c:v>Medium</c:v>
                </c:pt>
                <c:pt idx="2">
                  <c:v>Small</c:v>
                </c:pt>
              </c:strCache>
            </c:strRef>
          </c:cat>
          <c:val>
            <c:numRef>
              <c:f>'Sheet Design'!$B$76:$B$78</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2-A30E-40A2-B429-167D1CD2AF9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Design'!$B$103</c:f>
              <c:strCache>
                <c:ptCount val="1"/>
                <c:pt idx="0">
                  <c:v>Total</c:v>
                </c:pt>
              </c:strCache>
            </c:strRef>
          </c:tx>
          <c:spPr>
            <a:solidFill>
              <a:schemeClr val="accent1"/>
            </a:solidFill>
            <a:ln>
              <a:noFill/>
            </a:ln>
            <a:effectLst/>
          </c:spPr>
          <c:invertIfNegative val="0"/>
          <c:cat>
            <c:strRef>
              <c:f>'Sheet Design'!$A$104:$A$107</c:f>
              <c:strCache>
                <c:ptCount val="4"/>
                <c:pt idx="0">
                  <c:v>Grocery Store</c:v>
                </c:pt>
                <c:pt idx="1">
                  <c:v>Supermarket Type3</c:v>
                </c:pt>
                <c:pt idx="2">
                  <c:v>Supermarket Type2</c:v>
                </c:pt>
                <c:pt idx="3">
                  <c:v>Supermarket Type1</c:v>
                </c:pt>
              </c:strCache>
            </c:strRef>
          </c:cat>
          <c:val>
            <c:numRef>
              <c:f>'Sheet Design'!$B$104:$B$107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2-B553-4F08-A6AF-80314AD8F122}"/>
            </c:ext>
          </c:extLst>
        </c:ser>
        <c:dLbls>
          <c:showLegendKey val="0"/>
          <c:showVal val="0"/>
          <c:showCatName val="0"/>
          <c:showSerName val="0"/>
          <c:showPercent val="0"/>
          <c:showBubbleSize val="0"/>
        </c:dLbls>
        <c:gapWidth val="182"/>
        <c:axId val="1196324816"/>
        <c:axId val="1196325776"/>
      </c:barChart>
      <c:catAx>
        <c:axId val="11963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325776"/>
        <c:crosses val="autoZero"/>
        <c:auto val="1"/>
        <c:lblAlgn val="ctr"/>
        <c:lblOffset val="100"/>
        <c:noMultiLvlLbl val="0"/>
      </c:catAx>
      <c:valAx>
        <c:axId val="1196325776"/>
        <c:scaling>
          <c:orientation val="minMax"/>
        </c:scaling>
        <c:delete val="1"/>
        <c:axPos val="b"/>
        <c:numFmt formatCode="\$0.0,&quot;K&quot;" sourceLinked="1"/>
        <c:majorTickMark val="none"/>
        <c:minorTickMark val="none"/>
        <c:tickLblPos val="nextTo"/>
        <c:crossAx val="11963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Design'!$B$112</c:f>
              <c:strCache>
                <c:ptCount val="1"/>
                <c:pt idx="0">
                  <c:v>Total</c:v>
                </c:pt>
              </c:strCache>
            </c:strRef>
          </c:tx>
          <c:spPr>
            <a:solidFill>
              <a:schemeClr val="accent1"/>
            </a:solidFill>
            <a:ln>
              <a:noFill/>
            </a:ln>
            <a:effectLst/>
          </c:spPr>
          <c:invertIfNegative val="0"/>
          <c:cat>
            <c:strRef>
              <c:f>'Sheet Design'!$A$113:$A$116</c:f>
              <c:strCache>
                <c:ptCount val="4"/>
                <c:pt idx="0">
                  <c:v>Grocery Store</c:v>
                </c:pt>
                <c:pt idx="1">
                  <c:v>Supermarket Type3</c:v>
                </c:pt>
                <c:pt idx="2">
                  <c:v>Supermarket Type2</c:v>
                </c:pt>
                <c:pt idx="3">
                  <c:v>Supermarket Type1</c:v>
                </c:pt>
              </c:strCache>
            </c:strRef>
          </c:cat>
          <c:val>
            <c:numRef>
              <c:f>'Sheet Design'!$B$113:$B$116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2-01BC-4956-9BA9-697D44ABF726}"/>
            </c:ext>
          </c:extLst>
        </c:ser>
        <c:dLbls>
          <c:showLegendKey val="0"/>
          <c:showVal val="0"/>
          <c:showCatName val="0"/>
          <c:showSerName val="0"/>
          <c:showPercent val="0"/>
          <c:showBubbleSize val="0"/>
        </c:dLbls>
        <c:gapWidth val="182"/>
        <c:axId val="1196334416"/>
        <c:axId val="1196316656"/>
      </c:barChart>
      <c:catAx>
        <c:axId val="119633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316656"/>
        <c:crosses val="autoZero"/>
        <c:auto val="1"/>
        <c:lblAlgn val="ctr"/>
        <c:lblOffset val="100"/>
        <c:noMultiLvlLbl val="0"/>
      </c:catAx>
      <c:valAx>
        <c:axId val="1196316656"/>
        <c:scaling>
          <c:orientation val="minMax"/>
        </c:scaling>
        <c:delete val="1"/>
        <c:axPos val="b"/>
        <c:numFmt formatCode="\$0" sourceLinked="1"/>
        <c:majorTickMark val="none"/>
        <c:minorTickMark val="none"/>
        <c:tickLblPos val="nextTo"/>
        <c:crossAx val="119633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Design'!$A$122:$A$125</c:f>
              <c:strCache>
                <c:ptCount val="4"/>
                <c:pt idx="0">
                  <c:v>Grocery Store</c:v>
                </c:pt>
                <c:pt idx="1">
                  <c:v>Supermarket Type3</c:v>
                </c:pt>
                <c:pt idx="2">
                  <c:v>Supermarket Type2</c:v>
                </c:pt>
                <c:pt idx="3">
                  <c:v>Supermarket Type1</c:v>
                </c:pt>
              </c:strCache>
            </c:strRef>
          </c:cat>
          <c:val>
            <c:numRef>
              <c:f>'Sheet Design'!$B$122:$B$125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2-7BBA-469D-BFE1-B3DC18E0F6AF}"/>
            </c:ext>
          </c:extLst>
        </c:ser>
        <c:dLbls>
          <c:dLblPos val="outEnd"/>
          <c:showLegendKey val="0"/>
          <c:showVal val="1"/>
          <c:showCatName val="0"/>
          <c:showSerName val="0"/>
          <c:showPercent val="0"/>
          <c:showBubbleSize val="0"/>
        </c:dLbls>
        <c:gapWidth val="182"/>
        <c:axId val="1262400160"/>
        <c:axId val="1262394400"/>
      </c:barChart>
      <c:catAx>
        <c:axId val="126240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394400"/>
        <c:crosses val="autoZero"/>
        <c:auto val="1"/>
        <c:lblAlgn val="ctr"/>
        <c:lblOffset val="100"/>
        <c:noMultiLvlLbl val="0"/>
      </c:catAx>
      <c:valAx>
        <c:axId val="1262394400"/>
        <c:scaling>
          <c:orientation val="minMax"/>
        </c:scaling>
        <c:delete val="1"/>
        <c:axPos val="b"/>
        <c:numFmt formatCode="0" sourceLinked="1"/>
        <c:majorTickMark val="none"/>
        <c:minorTickMark val="none"/>
        <c:tickLblPos val="nextTo"/>
        <c:crossAx val="126240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quot;K&quot;" sourceLinked="0"/>
          <c:spPr>
            <a:noFill/>
            <a:ln>
              <a:noFill/>
            </a:ln>
            <a:effectLst>
              <a:outerShdw blurRad="50800" dist="50800" dir="5400000" sx="10000" sy="1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0575423004082709E-2"/>
              <c:y val="0.10641019939505368"/>
            </c:manualLayout>
          </c:layout>
          <c:numFmt formatCode="\$0.0,&quot;K&quot;" sourceLinked="0"/>
          <c:spPr>
            <a:noFill/>
            <a:ln>
              <a:noFill/>
            </a:ln>
            <a:effectLst>
              <a:outerShdw blurRad="50800" dist="50800" dir="5400000" sx="10000" sy="1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2351194046011278"/>
              <c:y val="-6.5483199627725475E-2"/>
            </c:manualLayout>
          </c:layout>
          <c:numFmt formatCode="\$0.0,&quot;K&quot;" sourceLinked="0"/>
          <c:spPr>
            <a:noFill/>
            <a:ln>
              <a:noFill/>
            </a:ln>
            <a:effectLst>
              <a:outerShdw blurRad="50800" dist="50800" dir="5400000" sx="10000" sy="1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8015996255092"/>
          <c:y val="0.24936853184217264"/>
          <c:w val="0.63156744756901917"/>
          <c:h val="0.62782984422603816"/>
        </c:manualLayout>
      </c:layout>
      <c:doughnutChart>
        <c:varyColors val="1"/>
        <c:ser>
          <c:idx val="0"/>
          <c:order val="0"/>
          <c:tx>
            <c:strRef>
              <c:f>'Sheet Design'!$B$14</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D365-4B83-A301-7DE303BEC15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365-4B83-A301-7DE303BEC154}"/>
              </c:ext>
            </c:extLst>
          </c:dPt>
          <c:dLbls>
            <c:dLbl>
              <c:idx val="0"/>
              <c:layout>
                <c:manualLayout>
                  <c:x val="9.0575423004082709E-2"/>
                  <c:y val="0.10641019939505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365-4B83-A301-7DE303BEC154}"/>
                </c:ext>
              </c:extLst>
            </c:dLbl>
            <c:dLbl>
              <c:idx val="1"/>
              <c:layout>
                <c:manualLayout>
                  <c:x val="-0.12351194046011278"/>
                  <c:y val="-6.54831996277254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65-4B83-A301-7DE303BEC154}"/>
                </c:ext>
              </c:extLst>
            </c:dLbl>
            <c:numFmt formatCode="\$0.0,&quot;K&quot;" sourceLinked="0"/>
            <c:spPr>
              <a:noFill/>
              <a:ln>
                <a:noFill/>
              </a:ln>
              <a:effectLst>
                <a:outerShdw blurRad="50800" dist="50800" dir="5400000" sx="10000" sy="10000" algn="ctr" rotWithShape="0">
                  <a:srgbClr val="000000">
                    <a:alpha val="43137"/>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Design'!$A$15:$A$17</c:f>
              <c:strCache>
                <c:ptCount val="2"/>
                <c:pt idx="0">
                  <c:v>Low Fat</c:v>
                </c:pt>
                <c:pt idx="1">
                  <c:v>Regular</c:v>
                </c:pt>
              </c:strCache>
            </c:strRef>
          </c:cat>
          <c:val>
            <c:numRef>
              <c:f>'Sheet 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4-D365-4B83-A301-7DE303BEC154}"/>
            </c:ext>
          </c:extLst>
        </c:ser>
        <c:dLbls>
          <c:showLegendKey val="0"/>
          <c:showVal val="1"/>
          <c:showCatName val="0"/>
          <c:showSerName val="0"/>
          <c:showPercent val="0"/>
          <c:showBubbleSize val="0"/>
          <c:showLeaderLines val="1"/>
        </c:dLbls>
        <c:firstSliceAng val="0"/>
        <c:holeSize val="76"/>
      </c:doughnutChart>
      <c:spPr>
        <a:noFill/>
        <a:ln>
          <a:noFill/>
        </a:ln>
        <a:effectLst/>
      </c:spPr>
    </c:plotArea>
    <c:legend>
      <c:legendPos val="t"/>
      <c:layout>
        <c:manualLayout>
          <c:xMode val="edge"/>
          <c:yMode val="edge"/>
          <c:x val="8.2108533605297337E-2"/>
          <c:y val="7.7136115466989966E-2"/>
          <c:w val="0.71942827809216747"/>
          <c:h val="0.137182380955262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22"/>
  </c:pivotSource>
  <c:chart>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17435700148786"/>
          <c:y val="0.24100053618233575"/>
          <c:w val="0.66922376007415207"/>
          <c:h val="0.58605136402537783"/>
        </c:manualLayout>
      </c:layout>
      <c:barChart>
        <c:barDir val="bar"/>
        <c:grouping val="clustered"/>
        <c:varyColors val="0"/>
        <c:ser>
          <c:idx val="0"/>
          <c:order val="0"/>
          <c:tx>
            <c:strRef>
              <c:f>'Sheet Design'!$B$24:$B$25</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Design'!$A$26:$A$28</c:f>
              <c:strCache>
                <c:ptCount val="3"/>
                <c:pt idx="0">
                  <c:v>Tier 1</c:v>
                </c:pt>
                <c:pt idx="1">
                  <c:v>Tier 2</c:v>
                </c:pt>
                <c:pt idx="2">
                  <c:v>Tier 3</c:v>
                </c:pt>
              </c:strCache>
            </c:strRef>
          </c:cat>
          <c:val>
            <c:numRef>
              <c:f>'Sheet Design'!$B$26:$B$28</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2-F6B9-4878-B342-5E0D1A11369A}"/>
            </c:ext>
          </c:extLst>
        </c:ser>
        <c:ser>
          <c:idx val="1"/>
          <c:order val="1"/>
          <c:tx>
            <c:strRef>
              <c:f>'Sheet Design'!$C$24:$C$25</c:f>
              <c:strCache>
                <c:ptCount val="1"/>
                <c:pt idx="0">
                  <c:v>Regular</c:v>
                </c:pt>
              </c:strCache>
            </c:strRef>
          </c:tx>
          <c:spPr>
            <a:solidFill>
              <a:schemeClr val="accent6">
                <a:lumMod val="75000"/>
              </a:schemeClr>
            </a:solidFill>
            <a:ln>
              <a:noFill/>
            </a:ln>
            <a:effectLst/>
          </c:spPr>
          <c:invertIfNegative val="0"/>
          <c:cat>
            <c:strRef>
              <c:f>'Sheet Design'!$A$26:$A$28</c:f>
              <c:strCache>
                <c:ptCount val="3"/>
                <c:pt idx="0">
                  <c:v>Tier 1</c:v>
                </c:pt>
                <c:pt idx="1">
                  <c:v>Tier 2</c:v>
                </c:pt>
                <c:pt idx="2">
                  <c:v>Tier 3</c:v>
                </c:pt>
              </c:strCache>
            </c:strRef>
          </c:cat>
          <c:val>
            <c:numRef>
              <c:f>'Sheet Design'!$C$26:$C$28</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3-F6B9-4878-B342-5E0D1A11369A}"/>
            </c:ext>
          </c:extLst>
        </c:ser>
        <c:dLbls>
          <c:showLegendKey val="0"/>
          <c:showVal val="0"/>
          <c:showCatName val="0"/>
          <c:showSerName val="0"/>
          <c:showPercent val="0"/>
          <c:showBubbleSize val="0"/>
        </c:dLbls>
        <c:gapWidth val="58"/>
        <c:axId val="994218640"/>
        <c:axId val="1088598144"/>
      </c:barChart>
      <c:catAx>
        <c:axId val="994218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88598144"/>
        <c:crosses val="autoZero"/>
        <c:auto val="1"/>
        <c:lblAlgn val="ctr"/>
        <c:lblOffset val="100"/>
        <c:noMultiLvlLbl val="0"/>
      </c:catAx>
      <c:valAx>
        <c:axId val="1088598144"/>
        <c:scaling>
          <c:orientation val="minMax"/>
        </c:scaling>
        <c:delete val="1"/>
        <c:axPos val="b"/>
        <c:numFmt formatCode="\$0.0,&quot;K&quot;" sourceLinked="1"/>
        <c:majorTickMark val="out"/>
        <c:minorTickMark val="none"/>
        <c:tickLblPos val="nextTo"/>
        <c:crossAx val="994218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640409882054094"/>
          <c:y val="0.11689473820629252"/>
          <c:w val="0.46566100992037629"/>
          <c:h val="0.80889125185060229"/>
        </c:manualLayout>
      </c:layout>
      <c:barChart>
        <c:barDir val="bar"/>
        <c:grouping val="clustered"/>
        <c:varyColors val="0"/>
        <c:ser>
          <c:idx val="0"/>
          <c:order val="0"/>
          <c:tx>
            <c:strRef>
              <c:f>'Sheet Design'!$B$39</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Design'!$B$40:$B$55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C120-4A80-97B3-EABFB99C0C3E}"/>
            </c:ext>
          </c:extLst>
        </c:ser>
        <c:dLbls>
          <c:showLegendKey val="0"/>
          <c:showVal val="0"/>
          <c:showCatName val="0"/>
          <c:showSerName val="0"/>
          <c:showPercent val="0"/>
          <c:showBubbleSize val="0"/>
        </c:dLbls>
        <c:gapWidth val="50"/>
        <c:axId val="2079742464"/>
        <c:axId val="651223280"/>
      </c:barChart>
      <c:catAx>
        <c:axId val="207974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651223280"/>
        <c:crosses val="autoZero"/>
        <c:auto val="1"/>
        <c:lblAlgn val="ctr"/>
        <c:lblOffset val="100"/>
        <c:noMultiLvlLbl val="0"/>
      </c:catAx>
      <c:valAx>
        <c:axId val="651223280"/>
        <c:scaling>
          <c:orientation val="minMax"/>
        </c:scaling>
        <c:delete val="1"/>
        <c:axPos val="b"/>
        <c:numFmt formatCode="\$0.0,&quot;K&quot;" sourceLinked="1"/>
        <c:majorTickMark val="none"/>
        <c:minorTickMark val="none"/>
        <c:tickLblPos val="nextTo"/>
        <c:crossAx val="207974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3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23991093048802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3.3808953458439796E-2"/>
              <c:y val="-0.30834422175414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1500830757382629E-2"/>
              <c:y val="-0.308344221754148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1.4202653743301288E-2"/>
              <c:y val="-0.302051482534675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3.3392830170214799E-2"/>
              <c:y val="-0.352393396290455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2.2724161778138924E-2"/>
              <c:y val="-0.339807917851510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3.5955945393391905E-2"/>
              <c:y val="-0.390149831607289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5.6810614973205149E-3"/>
              <c:y val="-0.35868613550992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Lbl>
          <c:idx val="0"/>
          <c:layout>
            <c:manualLayout>
              <c:x val="0"/>
              <c:y val="-0.352393396290455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93429854359577E-2"/>
          <c:y val="8.8432237678798001E-2"/>
          <c:w val="0.8792210801491922"/>
          <c:h val="0.77179260302629238"/>
        </c:manualLayout>
      </c:layout>
      <c:areaChart>
        <c:grouping val="standard"/>
        <c:varyColors val="0"/>
        <c:ser>
          <c:idx val="0"/>
          <c:order val="0"/>
          <c:tx>
            <c:strRef>
              <c:f>'Sheet Design'!$B$59</c:f>
              <c:strCache>
                <c:ptCount val="1"/>
                <c:pt idx="0">
                  <c:v>Total</c:v>
                </c:pt>
              </c:strCache>
            </c:strRef>
          </c:tx>
          <c:spPr>
            <a:solidFill>
              <a:srgbClr val="FFD200">
                <a:alpha val="80000"/>
              </a:srgbClr>
            </a:solidFill>
            <a:ln w="25400">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C-2AAB-4B1C-AB84-7DE104C4B7ED}"/>
              </c:ext>
            </c:extLst>
          </c:dPt>
          <c:dPt>
            <c:idx val="1"/>
            <c:bubble3D val="0"/>
            <c:extLst>
              <c:ext xmlns:c16="http://schemas.microsoft.com/office/drawing/2014/chart" uri="{C3380CC4-5D6E-409C-BE32-E72D297353CC}">
                <c16:uniqueId val="{0000000D-2AAB-4B1C-AB84-7DE104C4B7ED}"/>
              </c:ext>
            </c:extLst>
          </c:dPt>
          <c:dPt>
            <c:idx val="2"/>
            <c:bubble3D val="0"/>
            <c:extLst>
              <c:ext xmlns:c16="http://schemas.microsoft.com/office/drawing/2014/chart" uri="{C3380CC4-5D6E-409C-BE32-E72D297353CC}">
                <c16:uniqueId val="{0000000E-2AAB-4B1C-AB84-7DE104C4B7ED}"/>
              </c:ext>
            </c:extLst>
          </c:dPt>
          <c:dPt>
            <c:idx val="3"/>
            <c:bubble3D val="0"/>
            <c:extLst>
              <c:ext xmlns:c16="http://schemas.microsoft.com/office/drawing/2014/chart" uri="{C3380CC4-5D6E-409C-BE32-E72D297353CC}">
                <c16:uniqueId val="{0000000F-2AAB-4B1C-AB84-7DE104C4B7ED}"/>
              </c:ext>
            </c:extLst>
          </c:dPt>
          <c:dPt>
            <c:idx val="4"/>
            <c:bubble3D val="0"/>
            <c:extLst>
              <c:ext xmlns:c16="http://schemas.microsoft.com/office/drawing/2014/chart" uri="{C3380CC4-5D6E-409C-BE32-E72D297353CC}">
                <c16:uniqueId val="{00000010-2AAB-4B1C-AB84-7DE104C4B7ED}"/>
              </c:ext>
            </c:extLst>
          </c:dPt>
          <c:dPt>
            <c:idx val="5"/>
            <c:bubble3D val="0"/>
            <c:extLst>
              <c:ext xmlns:c16="http://schemas.microsoft.com/office/drawing/2014/chart" uri="{C3380CC4-5D6E-409C-BE32-E72D297353CC}">
                <c16:uniqueId val="{00000011-2AAB-4B1C-AB84-7DE104C4B7ED}"/>
              </c:ext>
            </c:extLst>
          </c:dPt>
          <c:dPt>
            <c:idx val="6"/>
            <c:bubble3D val="0"/>
            <c:extLst>
              <c:ext xmlns:c16="http://schemas.microsoft.com/office/drawing/2014/chart" uri="{C3380CC4-5D6E-409C-BE32-E72D297353CC}">
                <c16:uniqueId val="{00000012-2AAB-4B1C-AB84-7DE104C4B7ED}"/>
              </c:ext>
            </c:extLst>
          </c:dPt>
          <c:dPt>
            <c:idx val="7"/>
            <c:bubble3D val="0"/>
            <c:extLst>
              <c:ext xmlns:c16="http://schemas.microsoft.com/office/drawing/2014/chart" uri="{C3380CC4-5D6E-409C-BE32-E72D297353CC}">
                <c16:uniqueId val="{00000013-2AAB-4B1C-AB84-7DE104C4B7ED}"/>
              </c:ext>
            </c:extLst>
          </c:dPt>
          <c:dPt>
            <c:idx val="8"/>
            <c:bubble3D val="0"/>
            <c:extLst>
              <c:ext xmlns:c16="http://schemas.microsoft.com/office/drawing/2014/chart" uri="{C3380CC4-5D6E-409C-BE32-E72D297353CC}">
                <c16:uniqueId val="{00000014-2AAB-4B1C-AB84-7DE104C4B7ED}"/>
              </c:ext>
            </c:extLst>
          </c:dPt>
          <c:dLbls>
            <c:dLbl>
              <c:idx val="0"/>
              <c:layout>
                <c:manualLayout>
                  <c:x val="0"/>
                  <c:y val="-0.23991093048802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AAB-4B1C-AB84-7DE104C4B7ED}"/>
                </c:ext>
              </c:extLst>
            </c:dLbl>
            <c:dLbl>
              <c:idx val="1"/>
              <c:layout>
                <c:manualLayout>
                  <c:x val="-3.3808953458439796E-2"/>
                  <c:y val="-0.308344221754148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AAB-4B1C-AB84-7DE104C4B7ED}"/>
                </c:ext>
              </c:extLst>
            </c:dLbl>
            <c:dLbl>
              <c:idx val="2"/>
              <c:layout>
                <c:manualLayout>
                  <c:x val="-1.1500830757382629E-2"/>
                  <c:y val="-0.308344221754148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AAB-4B1C-AB84-7DE104C4B7ED}"/>
                </c:ext>
              </c:extLst>
            </c:dLbl>
            <c:dLbl>
              <c:idx val="3"/>
              <c:layout>
                <c:manualLayout>
                  <c:x val="-1.4202653743301288E-2"/>
                  <c:y val="-0.302051482534675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AAB-4B1C-AB84-7DE104C4B7ED}"/>
                </c:ext>
              </c:extLst>
            </c:dLbl>
            <c:dLbl>
              <c:idx val="4"/>
              <c:layout>
                <c:manualLayout>
                  <c:x val="-3.3392830170214799E-2"/>
                  <c:y val="-0.352393396290455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AAB-4B1C-AB84-7DE104C4B7ED}"/>
                </c:ext>
              </c:extLst>
            </c:dLbl>
            <c:dLbl>
              <c:idx val="5"/>
              <c:layout>
                <c:manualLayout>
                  <c:x val="-2.2724161778138924E-2"/>
                  <c:y val="-0.339807917851510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AAB-4B1C-AB84-7DE104C4B7ED}"/>
                </c:ext>
              </c:extLst>
            </c:dLbl>
            <c:dLbl>
              <c:idx val="6"/>
              <c:layout>
                <c:manualLayout>
                  <c:x val="-3.5955945393391905E-2"/>
                  <c:y val="-0.390149831607289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AAB-4B1C-AB84-7DE104C4B7ED}"/>
                </c:ext>
              </c:extLst>
            </c:dLbl>
            <c:dLbl>
              <c:idx val="7"/>
              <c:layout>
                <c:manualLayout>
                  <c:x val="5.6810614973205149E-3"/>
                  <c:y val="-0.35868613550992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2AAB-4B1C-AB84-7DE104C4B7ED}"/>
                </c:ext>
              </c:extLst>
            </c:dLbl>
            <c:dLbl>
              <c:idx val="8"/>
              <c:layout>
                <c:manualLayout>
                  <c:x val="0"/>
                  <c:y val="-0.352393396290455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2AAB-4B1C-AB84-7DE104C4B7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Design'!$A$60:$A$68</c:f>
              <c:strCache>
                <c:ptCount val="9"/>
                <c:pt idx="0">
                  <c:v>2011</c:v>
                </c:pt>
                <c:pt idx="1">
                  <c:v>2012</c:v>
                </c:pt>
                <c:pt idx="2">
                  <c:v>2014</c:v>
                </c:pt>
                <c:pt idx="3">
                  <c:v>2015</c:v>
                </c:pt>
                <c:pt idx="4">
                  <c:v>2016</c:v>
                </c:pt>
                <c:pt idx="5">
                  <c:v>2017</c:v>
                </c:pt>
                <c:pt idx="6">
                  <c:v>2018</c:v>
                </c:pt>
                <c:pt idx="7">
                  <c:v>2020</c:v>
                </c:pt>
                <c:pt idx="8">
                  <c:v>2022</c:v>
                </c:pt>
              </c:strCache>
            </c:strRef>
          </c:cat>
          <c:val>
            <c:numRef>
              <c:f>'Sheet Design'!$B$60:$B$68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A-2AAB-4B1C-AB84-7DE104C4B7ED}"/>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086120912"/>
        <c:axId val="1086125712"/>
      </c:areaChart>
      <c:catAx>
        <c:axId val="10861209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en-US"/>
          </a:p>
        </c:txPr>
        <c:crossAx val="1086125712"/>
        <c:crosses val="autoZero"/>
        <c:auto val="1"/>
        <c:lblAlgn val="ctr"/>
        <c:lblOffset val="100"/>
        <c:noMultiLvlLbl val="0"/>
      </c:catAx>
      <c:valAx>
        <c:axId val="1086125712"/>
        <c:scaling>
          <c:orientation val="minMax"/>
        </c:scaling>
        <c:delete val="1"/>
        <c:axPos val="l"/>
        <c:numFmt formatCode="\$0.0,&quot;K&quot;" sourceLinked="1"/>
        <c:majorTickMark val="out"/>
        <c:minorTickMark val="none"/>
        <c:tickLblPos val="nextTo"/>
        <c:crossAx val="10861209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Design!PivotTable10</c:name>
    <c:fmtId val="4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9.3108991982572262E-2"/>
              <c:y val="-4.5730067474354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8621798396514436"/>
              <c:y val="-2.8581292171471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6.2072661321714781E-2"/>
              <c:y val="-0.10860891025159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 Design'!$B$75</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B972-4B97-94F0-59E39058586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972-4B97-94F0-59E390585865}"/>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B972-4B97-94F0-59E390585865}"/>
              </c:ext>
            </c:extLst>
          </c:dPt>
          <c:dLbls>
            <c:dLbl>
              <c:idx val="0"/>
              <c:layout>
                <c:manualLayout>
                  <c:x val="9.3108991982572262E-2"/>
                  <c:y val="-4.573006747435450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972-4B97-94F0-59E390585865}"/>
                </c:ext>
              </c:extLst>
            </c:dLbl>
            <c:dLbl>
              <c:idx val="1"/>
              <c:layout>
                <c:manualLayout>
                  <c:x val="0.18621798396514436"/>
                  <c:y val="-2.85812921714715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972-4B97-94F0-59E390585865}"/>
                </c:ext>
              </c:extLst>
            </c:dLbl>
            <c:dLbl>
              <c:idx val="2"/>
              <c:layout>
                <c:manualLayout>
                  <c:x val="-6.2072661321714781E-2"/>
                  <c:y val="-0.1086089102515918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972-4B97-94F0-59E3905858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Design'!$A$76:$A$78</c:f>
              <c:strCache>
                <c:ptCount val="3"/>
                <c:pt idx="0">
                  <c:v>High</c:v>
                </c:pt>
                <c:pt idx="1">
                  <c:v>Medium</c:v>
                </c:pt>
                <c:pt idx="2">
                  <c:v>Small</c:v>
                </c:pt>
              </c:strCache>
            </c:strRef>
          </c:cat>
          <c:val>
            <c:numRef>
              <c:f>'Sheet Design'!$B$76:$B$78</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7-FE09-4111-A474-F9AB8470ECCB}"/>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013349082515816"/>
          <c:y val="0.10100986974928089"/>
          <c:w val="0.31167115183350991"/>
          <c:h val="0.79797979797979801"/>
        </c:manualLayout>
      </c:layout>
      <c:barChart>
        <c:barDir val="bar"/>
        <c:grouping val="clustered"/>
        <c:varyColors val="0"/>
        <c:ser>
          <c:idx val="0"/>
          <c:order val="0"/>
          <c:tx>
            <c:strRef>
              <c:f>'Sheet Design'!$B$103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Design'!$A$104:$A$107</c:f>
              <c:strCache>
                <c:ptCount val="4"/>
                <c:pt idx="0">
                  <c:v>Grocery Store</c:v>
                </c:pt>
                <c:pt idx="1">
                  <c:v>Supermarket Type3</c:v>
                </c:pt>
                <c:pt idx="2">
                  <c:v>Supermarket Type2</c:v>
                </c:pt>
                <c:pt idx="3">
                  <c:v>Supermarket Type1</c:v>
                </c:pt>
              </c:strCache>
            </c:strRef>
          </c:cat>
          <c:val>
            <c:numRef>
              <c:f>'Sheet Design'!$B$104:$B$107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1-79B8-46F7-9A51-A68B57C62EFF}"/>
            </c:ext>
          </c:extLst>
        </c:ser>
        <c:dLbls>
          <c:showLegendKey val="0"/>
          <c:showVal val="0"/>
          <c:showCatName val="0"/>
          <c:showSerName val="0"/>
          <c:showPercent val="0"/>
          <c:showBubbleSize val="0"/>
        </c:dLbls>
        <c:gapWidth val="60"/>
        <c:axId val="1196324816"/>
        <c:axId val="1196325776"/>
      </c:barChart>
      <c:catAx>
        <c:axId val="11963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325776"/>
        <c:crosses val="autoZero"/>
        <c:auto val="1"/>
        <c:lblAlgn val="ctr"/>
        <c:lblOffset val="100"/>
        <c:noMultiLvlLbl val="0"/>
      </c:catAx>
      <c:valAx>
        <c:axId val="1196325776"/>
        <c:scaling>
          <c:orientation val="minMax"/>
        </c:scaling>
        <c:delete val="1"/>
        <c:axPos val="b"/>
        <c:numFmt formatCode="\$0.0,&quot;K&quot;" sourceLinked="1"/>
        <c:majorTickMark val="none"/>
        <c:minorTickMark val="none"/>
        <c:tickLblPos val="nextTo"/>
        <c:crossAx val="1196324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4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524885272916769"/>
          <c:y val="0.14095715763814601"/>
          <c:w val="0.47010111262079768"/>
          <c:h val="0.83667409057164066"/>
        </c:manualLayout>
      </c:layout>
      <c:barChart>
        <c:barDir val="bar"/>
        <c:grouping val="clustered"/>
        <c:varyColors val="0"/>
        <c:ser>
          <c:idx val="0"/>
          <c:order val="0"/>
          <c:tx>
            <c:strRef>
              <c:f>'Sheet Design'!$B$112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Design'!$A$113:$A$116</c:f>
              <c:strCache>
                <c:ptCount val="4"/>
                <c:pt idx="0">
                  <c:v>Grocery Store</c:v>
                </c:pt>
                <c:pt idx="1">
                  <c:v>Supermarket Type3</c:v>
                </c:pt>
                <c:pt idx="2">
                  <c:v>Supermarket Type2</c:v>
                </c:pt>
                <c:pt idx="3">
                  <c:v>Supermarket Type1</c:v>
                </c:pt>
              </c:strCache>
            </c:strRef>
          </c:cat>
          <c:val>
            <c:numRef>
              <c:f>'Sheet Design'!$B$113:$B$116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01B5-435E-9C2A-BF55A04F801A}"/>
            </c:ext>
          </c:extLst>
        </c:ser>
        <c:dLbls>
          <c:dLblPos val="outEnd"/>
          <c:showLegendKey val="0"/>
          <c:showVal val="1"/>
          <c:showCatName val="0"/>
          <c:showSerName val="0"/>
          <c:showPercent val="0"/>
          <c:showBubbleSize val="0"/>
        </c:dLbls>
        <c:gapWidth val="60"/>
        <c:axId val="1196334416"/>
        <c:axId val="1196316656"/>
      </c:barChart>
      <c:catAx>
        <c:axId val="1196334416"/>
        <c:scaling>
          <c:orientation val="minMax"/>
        </c:scaling>
        <c:delete val="1"/>
        <c:axPos val="l"/>
        <c:numFmt formatCode="General" sourceLinked="1"/>
        <c:majorTickMark val="none"/>
        <c:minorTickMark val="none"/>
        <c:tickLblPos val="nextTo"/>
        <c:crossAx val="1196316656"/>
        <c:crosses val="autoZero"/>
        <c:auto val="1"/>
        <c:lblAlgn val="ctr"/>
        <c:lblOffset val="100"/>
        <c:noMultiLvlLbl val="0"/>
      </c:catAx>
      <c:valAx>
        <c:axId val="1196316656"/>
        <c:scaling>
          <c:orientation val="minMax"/>
        </c:scaling>
        <c:delete val="1"/>
        <c:axPos val="b"/>
        <c:numFmt formatCode="\$0" sourceLinked="1"/>
        <c:majorTickMark val="none"/>
        <c:minorTickMark val="none"/>
        <c:tickLblPos val="nextTo"/>
        <c:crossAx val="119633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Design!PivotTable14</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60090191585878"/>
          <c:y val="0.12137730327355356"/>
          <c:w val="0.81443094925144743"/>
          <c:h val="0.80926400755844274"/>
        </c:manualLayout>
      </c:layout>
      <c:barChart>
        <c:barDir val="bar"/>
        <c:grouping val="clustered"/>
        <c:varyColors val="0"/>
        <c:ser>
          <c:idx val="0"/>
          <c:order val="0"/>
          <c:tx>
            <c:strRef>
              <c:f>'Sheet Design'!$B$121</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Design'!$A$122:$A$125</c:f>
              <c:strCache>
                <c:ptCount val="4"/>
                <c:pt idx="0">
                  <c:v>Grocery Store</c:v>
                </c:pt>
                <c:pt idx="1">
                  <c:v>Supermarket Type3</c:v>
                </c:pt>
                <c:pt idx="2">
                  <c:v>Supermarket Type2</c:v>
                </c:pt>
                <c:pt idx="3">
                  <c:v>Supermarket Type1</c:v>
                </c:pt>
              </c:strCache>
            </c:strRef>
          </c:cat>
          <c:val>
            <c:numRef>
              <c:f>'Sheet Design'!$B$122:$B$125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1-B99E-4C9E-8857-2C715F2550F3}"/>
            </c:ext>
          </c:extLst>
        </c:ser>
        <c:dLbls>
          <c:dLblPos val="outEnd"/>
          <c:showLegendKey val="0"/>
          <c:showVal val="1"/>
          <c:showCatName val="0"/>
          <c:showSerName val="0"/>
          <c:showPercent val="0"/>
          <c:showBubbleSize val="0"/>
        </c:dLbls>
        <c:gapWidth val="60"/>
        <c:axId val="1262400160"/>
        <c:axId val="1262394400"/>
      </c:barChart>
      <c:catAx>
        <c:axId val="1262400160"/>
        <c:scaling>
          <c:orientation val="minMax"/>
        </c:scaling>
        <c:delete val="1"/>
        <c:axPos val="l"/>
        <c:numFmt formatCode="General" sourceLinked="1"/>
        <c:majorTickMark val="none"/>
        <c:minorTickMark val="none"/>
        <c:tickLblPos val="nextTo"/>
        <c:crossAx val="1262394400"/>
        <c:crosses val="autoZero"/>
        <c:auto val="1"/>
        <c:lblAlgn val="ctr"/>
        <c:lblOffset val="100"/>
        <c:noMultiLvlLbl val="0"/>
      </c:catAx>
      <c:valAx>
        <c:axId val="1262394400"/>
        <c:scaling>
          <c:orientation val="minMax"/>
        </c:scaling>
        <c:delete val="1"/>
        <c:axPos val="b"/>
        <c:numFmt formatCode="0" sourceLinked="1"/>
        <c:majorTickMark val="none"/>
        <c:minorTickMark val="none"/>
        <c:tickLblPos val="nextTo"/>
        <c:crossAx val="126240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A822FA7E-AE5F-481B-9787-DC5B04F0B5E6}">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A822FA7E-AE5F-481B-9787-DC5B04F0B5E6}">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4</xdr:col>
      <xdr:colOff>144780</xdr:colOff>
      <xdr:row>1</xdr:row>
      <xdr:rowOff>1</xdr:rowOff>
    </xdr:from>
    <xdr:to>
      <xdr:col>6</xdr:col>
      <xdr:colOff>655320</xdr:colOff>
      <xdr:row>9</xdr:row>
      <xdr:rowOff>167641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91983DD3-C587-AEAD-4E8F-AF31E490E01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710940" y="205741"/>
              <a:ext cx="1851660" cy="1775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80010</xdr:colOff>
      <xdr:row>13</xdr:row>
      <xdr:rowOff>68580</xdr:rowOff>
    </xdr:from>
    <xdr:to>
      <xdr:col>3</xdr:col>
      <xdr:colOff>815340</xdr:colOff>
      <xdr:row>19</xdr:row>
      <xdr:rowOff>76200</xdr:rowOff>
    </xdr:to>
    <xdr:graphicFrame macro="">
      <xdr:nvGraphicFramePr>
        <xdr:cNvPr id="3" name="Chart 2">
          <a:extLst>
            <a:ext uri="{FF2B5EF4-FFF2-40B4-BE49-F238E27FC236}">
              <a16:creationId xmlns:a16="http://schemas.microsoft.com/office/drawing/2014/main" id="{BFADE9A0-0505-A65F-1046-EF2EBDD86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22</xdr:row>
      <xdr:rowOff>80010</xdr:rowOff>
    </xdr:from>
    <xdr:to>
      <xdr:col>8</xdr:col>
      <xdr:colOff>281940</xdr:colOff>
      <xdr:row>32</xdr:row>
      <xdr:rowOff>129540</xdr:rowOff>
    </xdr:to>
    <xdr:graphicFrame macro="">
      <xdr:nvGraphicFramePr>
        <xdr:cNvPr id="6" name="Chart 5">
          <a:extLst>
            <a:ext uri="{FF2B5EF4-FFF2-40B4-BE49-F238E27FC236}">
              <a16:creationId xmlns:a16="http://schemas.microsoft.com/office/drawing/2014/main" id="{09154E6F-277C-7078-F55E-D5022A21A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102870</xdr:colOff>
      <xdr:row>37</xdr:row>
      <xdr:rowOff>15240</xdr:rowOff>
    </xdr:from>
    <xdr:to>
      <xdr:col>5</xdr:col>
      <xdr:colOff>548640</xdr:colOff>
      <xdr:row>54</xdr:row>
      <xdr:rowOff>190500</xdr:rowOff>
    </xdr:to>
    <xdr:graphicFrame macro="">
      <xdr:nvGraphicFramePr>
        <xdr:cNvPr id="7" name="Chart 6">
          <a:extLst>
            <a:ext uri="{FF2B5EF4-FFF2-40B4-BE49-F238E27FC236}">
              <a16:creationId xmlns:a16="http://schemas.microsoft.com/office/drawing/2014/main" id="{B594AB08-4DC6-5857-E900-4F72FFF35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72390</xdr:colOff>
      <xdr:row>58</xdr:row>
      <xdr:rowOff>41910</xdr:rowOff>
    </xdr:from>
    <xdr:to>
      <xdr:col>7</xdr:col>
      <xdr:colOff>60960</xdr:colOff>
      <xdr:row>68</xdr:row>
      <xdr:rowOff>30480</xdr:rowOff>
    </xdr:to>
    <xdr:graphicFrame macro="">
      <xdr:nvGraphicFramePr>
        <xdr:cNvPr id="8" name="Chart 7">
          <a:extLst>
            <a:ext uri="{FF2B5EF4-FFF2-40B4-BE49-F238E27FC236}">
              <a16:creationId xmlns:a16="http://schemas.microsoft.com/office/drawing/2014/main" id="{92901EE4-D032-49BA-7001-BFA69FF16A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49530</xdr:colOff>
      <xdr:row>74</xdr:row>
      <xdr:rowOff>41910</xdr:rowOff>
    </xdr:from>
    <xdr:to>
      <xdr:col>5</xdr:col>
      <xdr:colOff>525780</xdr:colOff>
      <xdr:row>82</xdr:row>
      <xdr:rowOff>160020</xdr:rowOff>
    </xdr:to>
    <xdr:graphicFrame macro="">
      <xdr:nvGraphicFramePr>
        <xdr:cNvPr id="9" name="Chart 8">
          <a:extLst>
            <a:ext uri="{FF2B5EF4-FFF2-40B4-BE49-F238E27FC236}">
              <a16:creationId xmlns:a16="http://schemas.microsoft.com/office/drawing/2014/main" id="{0855D592-7B84-77E4-40BA-49CC704007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110490</xdr:colOff>
      <xdr:row>88</xdr:row>
      <xdr:rowOff>38100</xdr:rowOff>
    </xdr:from>
    <xdr:to>
      <xdr:col>9</xdr:col>
      <xdr:colOff>525780</xdr:colOff>
      <xdr:row>97</xdr:row>
      <xdr:rowOff>125730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3F7727A5-45C3-AB31-8506-03F4F00F6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347210" y="17983200"/>
              <a:ext cx="3097530" cy="19392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339090</xdr:colOff>
      <xdr:row>100</xdr:row>
      <xdr:rowOff>163830</xdr:rowOff>
    </xdr:from>
    <xdr:to>
      <xdr:col>4</xdr:col>
      <xdr:colOff>297180</xdr:colOff>
      <xdr:row>107</xdr:row>
      <xdr:rowOff>137160</xdr:rowOff>
    </xdr:to>
    <xdr:graphicFrame macro="">
      <xdr:nvGraphicFramePr>
        <xdr:cNvPr id="12" name="Chart 11">
          <a:extLst>
            <a:ext uri="{FF2B5EF4-FFF2-40B4-BE49-F238E27FC236}">
              <a16:creationId xmlns:a16="http://schemas.microsoft.com/office/drawing/2014/main" id="{B23270E5-E979-CD34-E6B7-424ECC39D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201930</xdr:colOff>
      <xdr:row>110</xdr:row>
      <xdr:rowOff>201930</xdr:rowOff>
    </xdr:from>
    <xdr:to>
      <xdr:col>4</xdr:col>
      <xdr:colOff>274320</xdr:colOff>
      <xdr:row>119</xdr:row>
      <xdr:rowOff>106680</xdr:rowOff>
    </xdr:to>
    <xdr:graphicFrame macro="">
      <xdr:nvGraphicFramePr>
        <xdr:cNvPr id="13" name="Chart 12">
          <a:extLst>
            <a:ext uri="{FF2B5EF4-FFF2-40B4-BE49-F238E27FC236}">
              <a16:creationId xmlns:a16="http://schemas.microsoft.com/office/drawing/2014/main" id="{67F639A5-7AAD-3AF1-5866-53BBF6B73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148590</xdr:colOff>
      <xdr:row>120</xdr:row>
      <xdr:rowOff>7620</xdr:rowOff>
    </xdr:from>
    <xdr:to>
      <xdr:col>4</xdr:col>
      <xdr:colOff>327660</xdr:colOff>
      <xdr:row>127</xdr:row>
      <xdr:rowOff>0</xdr:rowOff>
    </xdr:to>
    <xdr:graphicFrame macro="">
      <xdr:nvGraphicFramePr>
        <xdr:cNvPr id="14" name="Chart 13">
          <a:extLst>
            <a:ext uri="{FF2B5EF4-FFF2-40B4-BE49-F238E27FC236}">
              <a16:creationId xmlns:a16="http://schemas.microsoft.com/office/drawing/2014/main" id="{8C56C2DC-CBB0-5044-53F4-66F836FD9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510540</xdr:colOff>
      <xdr:row>12</xdr:row>
      <xdr:rowOff>22860</xdr:rowOff>
    </xdr:from>
    <xdr:to>
      <xdr:col>12</xdr:col>
      <xdr:colOff>327660</xdr:colOff>
      <xdr:row>24</xdr:row>
      <xdr:rowOff>188595</xdr:rowOff>
    </xdr:to>
    <mc:AlternateContent xmlns:mc="http://schemas.openxmlformats.org/markup-compatibility/2006" xmlns:a14="http://schemas.microsoft.com/office/drawing/2010/main">
      <mc:Choice Requires="a14">
        <xdr:graphicFrame macro="">
          <xdr:nvGraphicFramePr>
            <xdr:cNvPr id="17" name="Item Type">
              <a:extLst>
                <a:ext uri="{FF2B5EF4-FFF2-40B4-BE49-F238E27FC236}">
                  <a16:creationId xmlns:a16="http://schemas.microsoft.com/office/drawing/2014/main" id="{58E7F987-4477-7349-9B04-CD82F1A0927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429500" y="24460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487680</xdr:colOff>
      <xdr:row>10</xdr:row>
      <xdr:rowOff>160021</xdr:rowOff>
    </xdr:from>
    <xdr:to>
      <xdr:col>9</xdr:col>
      <xdr:colOff>304800</xdr:colOff>
      <xdr:row>18</xdr:row>
      <xdr:rowOff>129541</xdr:rowOff>
    </xdr:to>
    <mc:AlternateContent xmlns:mc="http://schemas.openxmlformats.org/markup-compatibility/2006" xmlns:a14="http://schemas.microsoft.com/office/drawing/2010/main">
      <mc:Choice Requires="a14">
        <xdr:graphicFrame macro="">
          <xdr:nvGraphicFramePr>
            <xdr:cNvPr id="20" name="Outlet Location Type">
              <a:extLst>
                <a:ext uri="{FF2B5EF4-FFF2-40B4-BE49-F238E27FC236}">
                  <a16:creationId xmlns:a16="http://schemas.microsoft.com/office/drawing/2014/main" id="{8C97C52F-00E8-5C23-E1D5-C3ABEF628BC3}"/>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394960" y="217932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201975</xdr:colOff>
      <xdr:row>2</xdr:row>
      <xdr:rowOff>9181</xdr:rowOff>
    </xdr:from>
    <xdr:to>
      <xdr:col>20</xdr:col>
      <xdr:colOff>566057</xdr:colOff>
      <xdr:row>34</xdr:row>
      <xdr:rowOff>73445</xdr:rowOff>
    </xdr:to>
    <xdr:sp macro="" textlink="">
      <xdr:nvSpPr>
        <xdr:cNvPr id="3" name="Rectangle 2">
          <a:extLst>
            <a:ext uri="{FF2B5EF4-FFF2-40B4-BE49-F238E27FC236}">
              <a16:creationId xmlns:a16="http://schemas.microsoft.com/office/drawing/2014/main" id="{DE6F693E-B0AB-C946-F113-229F781BF7C9}"/>
            </a:ext>
          </a:extLst>
        </xdr:cNvPr>
        <xdr:cNvSpPr/>
      </xdr:nvSpPr>
      <xdr:spPr>
        <a:xfrm>
          <a:off x="1551804" y="401067"/>
          <a:ext cx="12512539" cy="6334435"/>
        </a:xfrm>
        <a:prstGeom prst="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615757</xdr:colOff>
      <xdr:row>2</xdr:row>
      <xdr:rowOff>76970</xdr:rowOff>
    </xdr:from>
    <xdr:to>
      <xdr:col>5</xdr:col>
      <xdr:colOff>392545</xdr:colOff>
      <xdr:row>27</xdr:row>
      <xdr:rowOff>1</xdr:rowOff>
    </xdr:to>
    <xdr:sp macro="" textlink="">
      <xdr:nvSpPr>
        <xdr:cNvPr id="4" name="Rectangle: Top Corners Rounded 3">
          <a:extLst>
            <a:ext uri="{FF2B5EF4-FFF2-40B4-BE49-F238E27FC236}">
              <a16:creationId xmlns:a16="http://schemas.microsoft.com/office/drawing/2014/main" id="{BAD5D0E6-9759-814F-E9FE-89A0B2CF3B0D}"/>
            </a:ext>
          </a:extLst>
        </xdr:cNvPr>
        <xdr:cNvSpPr/>
      </xdr:nvSpPr>
      <xdr:spPr>
        <a:xfrm rot="5400000">
          <a:off x="384848" y="2047394"/>
          <a:ext cx="4926062" cy="1785697"/>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247877</xdr:colOff>
      <xdr:row>2</xdr:row>
      <xdr:rowOff>95613</xdr:rowOff>
    </xdr:from>
    <xdr:to>
      <xdr:col>6</xdr:col>
      <xdr:colOff>27542</xdr:colOff>
      <xdr:row>33</xdr:row>
      <xdr:rowOff>192796</xdr:rowOff>
    </xdr:to>
    <xdr:sp macro="" textlink="">
      <xdr:nvSpPr>
        <xdr:cNvPr id="5" name="Rectangle: Top Corners Rounded 4">
          <a:extLst>
            <a:ext uri="{FF2B5EF4-FFF2-40B4-BE49-F238E27FC236}">
              <a16:creationId xmlns:a16="http://schemas.microsoft.com/office/drawing/2014/main" id="{9C74DC06-8902-1F12-BF62-D2DC427B003E}"/>
            </a:ext>
          </a:extLst>
        </xdr:cNvPr>
        <xdr:cNvSpPr/>
      </xdr:nvSpPr>
      <xdr:spPr>
        <a:xfrm rot="5400000">
          <a:off x="-360737" y="2448565"/>
          <a:ext cx="6358436" cy="2460436"/>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532760</xdr:colOff>
      <xdr:row>3</xdr:row>
      <xdr:rowOff>40246</xdr:rowOff>
    </xdr:from>
    <xdr:to>
      <xdr:col>5</xdr:col>
      <xdr:colOff>459036</xdr:colOff>
      <xdr:row>7</xdr:row>
      <xdr:rowOff>27542</xdr:rowOff>
    </xdr:to>
    <xdr:sp macro="" textlink="">
      <xdr:nvSpPr>
        <xdr:cNvPr id="6" name="TextBox 5">
          <a:extLst>
            <a:ext uri="{FF2B5EF4-FFF2-40B4-BE49-F238E27FC236}">
              <a16:creationId xmlns:a16="http://schemas.microsoft.com/office/drawing/2014/main" id="{57705E7C-2F80-B104-699E-9FC176A6CD64}"/>
            </a:ext>
          </a:extLst>
        </xdr:cNvPr>
        <xdr:cNvSpPr txBox="1"/>
      </xdr:nvSpPr>
      <xdr:spPr>
        <a:xfrm>
          <a:off x="1873146" y="646174"/>
          <a:ext cx="1936854" cy="795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kern="1200">
              <a:latin typeface="Segoe UI Black" panose="020B0A02040204020203" pitchFamily="34" charset="0"/>
              <a:ea typeface="Segoe UI Black" panose="020B0A02040204020203" pitchFamily="34" charset="0"/>
            </a:rPr>
            <a:t>blink</a:t>
          </a:r>
          <a:r>
            <a:rPr lang="en-IN" sz="2800" b="1"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oneCellAnchor>
    <xdr:from>
      <xdr:col>3</xdr:col>
      <xdr:colOff>224047</xdr:colOff>
      <xdr:row>5</xdr:row>
      <xdr:rowOff>73722</xdr:rowOff>
    </xdr:from>
    <xdr:ext cx="1354666" cy="384851"/>
    <xdr:sp macro="" textlink="">
      <xdr:nvSpPr>
        <xdr:cNvPr id="10" name="TextBox 9">
          <a:extLst>
            <a:ext uri="{FF2B5EF4-FFF2-40B4-BE49-F238E27FC236}">
              <a16:creationId xmlns:a16="http://schemas.microsoft.com/office/drawing/2014/main" id="{DC89D516-196C-159E-B2C3-34D5BA597BB7}"/>
            </a:ext>
          </a:extLst>
        </xdr:cNvPr>
        <xdr:cNvSpPr txBox="1"/>
      </xdr:nvSpPr>
      <xdr:spPr>
        <a:xfrm>
          <a:off x="2234625" y="1083602"/>
          <a:ext cx="1354666" cy="384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800" b="1" kern="1200">
              <a:latin typeface="Aptos Display" panose="020B0004020202020204" pitchFamily="34" charset="0"/>
              <a:ea typeface="Segoe UI Black" panose="020B0A02040204020203" pitchFamily="34" charset="0"/>
            </a:rPr>
            <a:t>India's</a:t>
          </a:r>
          <a:r>
            <a:rPr lang="en-IN" sz="800" b="1" kern="1200" baseline="0">
              <a:latin typeface="Aptos Display" panose="020B0004020202020204" pitchFamily="34" charset="0"/>
              <a:ea typeface="Segoe UI Black" panose="020B0A02040204020203" pitchFamily="34" charset="0"/>
            </a:rPr>
            <a:t> Last Minute App</a:t>
          </a:r>
          <a:endParaRPr lang="en-IN" sz="800" b="1" kern="1200">
            <a:latin typeface="Aptos Display" panose="020B0004020202020204" pitchFamily="34" charset="0"/>
            <a:ea typeface="Segoe UI Black" panose="020B0A02040204020203" pitchFamily="34" charset="0"/>
          </a:endParaRPr>
        </a:p>
      </xdr:txBody>
    </xdr:sp>
    <xdr:clientData/>
  </xdr:oneCellAnchor>
  <xdr:twoCellAnchor>
    <xdr:from>
      <xdr:col>6</xdr:col>
      <xdr:colOff>125840</xdr:colOff>
      <xdr:row>2</xdr:row>
      <xdr:rowOff>140911</xdr:rowOff>
    </xdr:from>
    <xdr:to>
      <xdr:col>13</xdr:col>
      <xdr:colOff>9181</xdr:colOff>
      <xdr:row>11</xdr:row>
      <xdr:rowOff>119350</xdr:rowOff>
    </xdr:to>
    <xdr:grpSp>
      <xdr:nvGrpSpPr>
        <xdr:cNvPr id="15" name="Group 14">
          <a:extLst>
            <a:ext uri="{FF2B5EF4-FFF2-40B4-BE49-F238E27FC236}">
              <a16:creationId xmlns:a16="http://schemas.microsoft.com/office/drawing/2014/main" id="{5229434D-13C5-BE50-C74E-78E71695F895}"/>
            </a:ext>
          </a:extLst>
        </xdr:cNvPr>
        <xdr:cNvGrpSpPr/>
      </xdr:nvGrpSpPr>
      <xdr:grpSpPr>
        <a:xfrm>
          <a:off x="4175326" y="532797"/>
          <a:ext cx="4607741" cy="1741924"/>
          <a:chOff x="4063999" y="573424"/>
          <a:chExt cx="3459790" cy="1747212"/>
        </a:xfrm>
      </xdr:grpSpPr>
      <xdr:sp macro="" textlink="">
        <xdr:nvSpPr>
          <xdr:cNvPr id="11" name="Rectangle: Rounded Corners 10">
            <a:extLst>
              <a:ext uri="{FF2B5EF4-FFF2-40B4-BE49-F238E27FC236}">
                <a16:creationId xmlns:a16="http://schemas.microsoft.com/office/drawing/2014/main" id="{02EC0DD2-9E0D-45F9-DCB2-5B9BCC628A52}"/>
              </a:ext>
            </a:extLst>
          </xdr:cNvPr>
          <xdr:cNvSpPr/>
        </xdr:nvSpPr>
        <xdr:spPr>
          <a:xfrm>
            <a:off x="5830455" y="573424"/>
            <a:ext cx="1693334" cy="846666"/>
          </a:xfrm>
          <a:prstGeom prst="roundRect">
            <a:avLst/>
          </a:prstGeom>
          <a:gradFill>
            <a:gsLst>
              <a:gs pos="0">
                <a:srgbClr val="FFD200"/>
              </a:gs>
              <a:gs pos="34000">
                <a:srgbClr val="92D050"/>
              </a:gs>
              <a:gs pos="100000">
                <a:srgbClr val="00B050"/>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89A391EF-B052-490D-B93F-22C279B4759A}"/>
              </a:ext>
            </a:extLst>
          </xdr:cNvPr>
          <xdr:cNvSpPr/>
        </xdr:nvSpPr>
        <xdr:spPr>
          <a:xfrm>
            <a:off x="4063999" y="573424"/>
            <a:ext cx="1693334" cy="846666"/>
          </a:xfrm>
          <a:prstGeom prst="roundRect">
            <a:avLst/>
          </a:prstGeom>
          <a:gradFill flip="none" rotWithShape="1">
            <a:gsLst>
              <a:gs pos="0">
                <a:srgbClr val="FFD200">
                  <a:alpha val="60000"/>
                </a:srgbClr>
              </a:gs>
              <a:gs pos="44000">
                <a:schemeClr val="accent6">
                  <a:lumMod val="75000"/>
                  <a:alpha val="50000"/>
                </a:schemeClr>
              </a:gs>
              <a:gs pos="100000">
                <a:schemeClr val="accent6">
                  <a:lumMod val="50000"/>
                  <a:alpha val="54000"/>
                </a:schemeClr>
              </a:gs>
              <a:gs pos="100000">
                <a:schemeClr val="accent6">
                  <a:alpha val="41000"/>
                  <a:lumMod val="49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3" name="Rectangle: Rounded Corners 12">
            <a:extLst>
              <a:ext uri="{FF2B5EF4-FFF2-40B4-BE49-F238E27FC236}">
                <a16:creationId xmlns:a16="http://schemas.microsoft.com/office/drawing/2014/main" id="{13252953-1E60-4645-915C-4FCB966D14D1}"/>
              </a:ext>
            </a:extLst>
          </xdr:cNvPr>
          <xdr:cNvSpPr/>
        </xdr:nvSpPr>
        <xdr:spPr>
          <a:xfrm>
            <a:off x="4063999" y="1473970"/>
            <a:ext cx="1693334" cy="846666"/>
          </a:xfrm>
          <a:prstGeom prst="roundRect">
            <a:avLst/>
          </a:prstGeom>
          <a:gradFill>
            <a:gsLst>
              <a:gs pos="0">
                <a:srgbClr val="FFD200"/>
              </a:gs>
              <a:gs pos="34000">
                <a:srgbClr val="92D050"/>
              </a:gs>
              <a:gs pos="100000">
                <a:srgbClr val="00B050"/>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4" name="Rectangle: Rounded Corners 13">
            <a:extLst>
              <a:ext uri="{FF2B5EF4-FFF2-40B4-BE49-F238E27FC236}">
                <a16:creationId xmlns:a16="http://schemas.microsoft.com/office/drawing/2014/main" id="{F007A5BD-8294-4AEC-9416-AC1190301491}"/>
              </a:ext>
            </a:extLst>
          </xdr:cNvPr>
          <xdr:cNvSpPr/>
        </xdr:nvSpPr>
        <xdr:spPr>
          <a:xfrm>
            <a:off x="5830455" y="1473970"/>
            <a:ext cx="1693334" cy="846666"/>
          </a:xfrm>
          <a:prstGeom prst="roundRect">
            <a:avLst/>
          </a:prstGeom>
          <a:gradFill>
            <a:gsLst>
              <a:gs pos="0">
                <a:srgbClr val="FFD200"/>
              </a:gs>
              <a:gs pos="34000">
                <a:srgbClr val="92D050"/>
              </a:gs>
              <a:gs pos="100000">
                <a:srgbClr val="00B050"/>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grpSp>
    <xdr:clientData/>
  </xdr:twoCellAnchor>
  <xdr:twoCellAnchor>
    <xdr:from>
      <xdr:col>5</xdr:col>
      <xdr:colOff>648631</xdr:colOff>
      <xdr:row>2</xdr:row>
      <xdr:rowOff>133652</xdr:rowOff>
    </xdr:from>
    <xdr:to>
      <xdr:col>8</xdr:col>
      <xdr:colOff>125238</xdr:colOff>
      <xdr:row>5</xdr:row>
      <xdr:rowOff>33592</xdr:rowOff>
    </xdr:to>
    <xdr:sp macro="" textlink="'Sheet Design'!A10">
      <xdr:nvSpPr>
        <xdr:cNvPr id="16" name="TextBox 15">
          <a:extLst>
            <a:ext uri="{FF2B5EF4-FFF2-40B4-BE49-F238E27FC236}">
              <a16:creationId xmlns:a16="http://schemas.microsoft.com/office/drawing/2014/main" id="{888E3695-371F-D567-DA94-72C36FCF8854}"/>
            </a:ext>
          </a:extLst>
        </xdr:cNvPr>
        <xdr:cNvSpPr txBox="1"/>
      </xdr:nvSpPr>
      <xdr:spPr>
        <a:xfrm>
          <a:off x="3999595" y="537604"/>
          <a:ext cx="1487185" cy="50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6A5A01-04CE-46B9-BF36-FF14BB5C8C7E}"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US" sz="1800" kern="1200">
            <a:latin typeface="Segoe UI Black" panose="020B0A02040204020203" pitchFamily="34" charset="0"/>
            <a:ea typeface="Segoe UI Black" panose="020B0A02040204020203" pitchFamily="34" charset="0"/>
          </a:endParaRPr>
        </a:p>
      </xdr:txBody>
    </xdr:sp>
    <xdr:clientData/>
  </xdr:twoCellAnchor>
  <xdr:twoCellAnchor>
    <xdr:from>
      <xdr:col>6</xdr:col>
      <xdr:colOff>256225</xdr:colOff>
      <xdr:row>4</xdr:row>
      <xdr:rowOff>161004</xdr:rowOff>
    </xdr:from>
    <xdr:to>
      <xdr:col>7</xdr:col>
      <xdr:colOff>464043</xdr:colOff>
      <xdr:row>6</xdr:row>
      <xdr:rowOff>14762</xdr:rowOff>
    </xdr:to>
    <xdr:sp macro="" textlink="">
      <xdr:nvSpPr>
        <xdr:cNvPr id="17" name="TextBox 16">
          <a:extLst>
            <a:ext uri="{FF2B5EF4-FFF2-40B4-BE49-F238E27FC236}">
              <a16:creationId xmlns:a16="http://schemas.microsoft.com/office/drawing/2014/main" id="{19EFC6B3-75EF-C412-D33F-529B0106565D}"/>
            </a:ext>
          </a:extLst>
        </xdr:cNvPr>
        <xdr:cNvSpPr txBox="1"/>
      </xdr:nvSpPr>
      <xdr:spPr>
        <a:xfrm>
          <a:off x="4277382" y="968908"/>
          <a:ext cx="878010" cy="257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kern="1200">
              <a:latin typeface="Segoe UI Semibold" panose="020B0702040204020203" pitchFamily="34" charset="0"/>
              <a:cs typeface="Segoe UI Semibold" panose="020B0702040204020203" pitchFamily="34" charset="0"/>
            </a:rPr>
            <a:t>TOTAL</a:t>
          </a:r>
          <a:r>
            <a:rPr lang="en-IN" sz="900" kern="1200" baseline="0">
              <a:latin typeface="Segoe UI Semibold" panose="020B0702040204020203" pitchFamily="34" charset="0"/>
              <a:cs typeface="Segoe UI Semibold" panose="020B0702040204020203" pitchFamily="34" charset="0"/>
            </a:rPr>
            <a:t> SALES</a:t>
          </a:r>
          <a:endParaRPr lang="en-IN" sz="900" kern="1200">
            <a:latin typeface="Segoe UI Semibold" panose="020B0702040204020203" pitchFamily="34" charset="0"/>
            <a:cs typeface="Segoe UI Semibold" panose="020B0702040204020203" pitchFamily="34" charset="0"/>
          </a:endParaRPr>
        </a:p>
      </xdr:txBody>
    </xdr:sp>
    <xdr:clientData/>
  </xdr:twoCellAnchor>
  <xdr:twoCellAnchor>
    <xdr:from>
      <xdr:col>9</xdr:col>
      <xdr:colOff>222329</xdr:colOff>
      <xdr:row>2</xdr:row>
      <xdr:rowOff>133652</xdr:rowOff>
    </xdr:from>
    <xdr:to>
      <xdr:col>11</xdr:col>
      <xdr:colOff>368573</xdr:colOff>
      <xdr:row>5</xdr:row>
      <xdr:rowOff>33592</xdr:rowOff>
    </xdr:to>
    <xdr:sp macro="" textlink="'Sheet Design'!B10">
      <xdr:nvSpPr>
        <xdr:cNvPr id="18" name="TextBox 17">
          <a:extLst>
            <a:ext uri="{FF2B5EF4-FFF2-40B4-BE49-F238E27FC236}">
              <a16:creationId xmlns:a16="http://schemas.microsoft.com/office/drawing/2014/main" id="{3E5506C2-4495-4AFF-BC00-092842EA5A52}"/>
            </a:ext>
          </a:extLst>
        </xdr:cNvPr>
        <xdr:cNvSpPr txBox="1"/>
      </xdr:nvSpPr>
      <xdr:spPr>
        <a:xfrm>
          <a:off x="6254064" y="537604"/>
          <a:ext cx="1486629" cy="50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C3C48F-3B01-4433-B545-97F65C3666E9}"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18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648631</xdr:colOff>
      <xdr:row>7</xdr:row>
      <xdr:rowOff>9598</xdr:rowOff>
    </xdr:from>
    <xdr:to>
      <xdr:col>8</xdr:col>
      <xdr:colOff>125238</xdr:colOff>
      <xdr:row>9</xdr:row>
      <xdr:rowOff>109659</xdr:rowOff>
    </xdr:to>
    <xdr:sp macro="" textlink="'Sheet Design'!C10">
      <xdr:nvSpPr>
        <xdr:cNvPr id="19" name="TextBox 18">
          <a:extLst>
            <a:ext uri="{FF2B5EF4-FFF2-40B4-BE49-F238E27FC236}">
              <a16:creationId xmlns:a16="http://schemas.microsoft.com/office/drawing/2014/main" id="{0EDF84D4-D22F-43F1-BED3-EDB342F9BA33}"/>
            </a:ext>
          </a:extLst>
        </xdr:cNvPr>
        <xdr:cNvSpPr txBox="1"/>
      </xdr:nvSpPr>
      <xdr:spPr>
        <a:xfrm>
          <a:off x="3999595" y="1423429"/>
          <a:ext cx="1487185" cy="504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A8EA60-EBEF-4538-BA9C-CF4DE85A4813}"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18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222329</xdr:colOff>
      <xdr:row>7</xdr:row>
      <xdr:rowOff>9598</xdr:rowOff>
    </xdr:from>
    <xdr:to>
      <xdr:col>11</xdr:col>
      <xdr:colOff>368573</xdr:colOff>
      <xdr:row>9</xdr:row>
      <xdr:rowOff>109659</xdr:rowOff>
    </xdr:to>
    <xdr:sp macro="" textlink="'Sheet Design'!D10">
      <xdr:nvSpPr>
        <xdr:cNvPr id="20" name="TextBox 19">
          <a:extLst>
            <a:ext uri="{FF2B5EF4-FFF2-40B4-BE49-F238E27FC236}">
              <a16:creationId xmlns:a16="http://schemas.microsoft.com/office/drawing/2014/main" id="{DF2D47AE-AF2C-4B49-8A7E-D7B95F111AEC}"/>
            </a:ext>
          </a:extLst>
        </xdr:cNvPr>
        <xdr:cNvSpPr txBox="1"/>
      </xdr:nvSpPr>
      <xdr:spPr>
        <a:xfrm>
          <a:off x="6254064" y="1423429"/>
          <a:ext cx="1486629" cy="504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AF47BD-582C-431D-B6FD-65DC965556C7}"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18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9</xdr:col>
      <xdr:colOff>513608</xdr:colOff>
      <xdr:row>4</xdr:row>
      <xdr:rowOff>201795</xdr:rowOff>
    </xdr:from>
    <xdr:to>
      <xdr:col>11</xdr:col>
      <xdr:colOff>284602</xdr:colOff>
      <xdr:row>5</xdr:row>
      <xdr:rowOff>175945</xdr:rowOff>
    </xdr:to>
    <xdr:sp macro="" textlink="">
      <xdr:nvSpPr>
        <xdr:cNvPr id="22" name="TextBox 21">
          <a:extLst>
            <a:ext uri="{FF2B5EF4-FFF2-40B4-BE49-F238E27FC236}">
              <a16:creationId xmlns:a16="http://schemas.microsoft.com/office/drawing/2014/main" id="{2DD5C480-3D1F-466D-B810-80218D8E6B96}"/>
            </a:ext>
          </a:extLst>
        </xdr:cNvPr>
        <xdr:cNvSpPr txBox="1"/>
      </xdr:nvSpPr>
      <xdr:spPr>
        <a:xfrm>
          <a:off x="6545343" y="1009699"/>
          <a:ext cx="1111379" cy="17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kern="1200">
              <a:latin typeface="Segoe UI Semibold" panose="020B0702040204020203" pitchFamily="34" charset="0"/>
              <a:cs typeface="Segoe UI Semibold" panose="020B0702040204020203" pitchFamily="34" charset="0"/>
            </a:rPr>
            <a:t>AVERAGE</a:t>
          </a:r>
          <a:r>
            <a:rPr lang="en-IN" sz="900" kern="1200" baseline="0">
              <a:latin typeface="Segoe UI Semibold" panose="020B0702040204020203" pitchFamily="34" charset="0"/>
              <a:cs typeface="Segoe UI Semibold" panose="020B0702040204020203" pitchFamily="34" charset="0"/>
            </a:rPr>
            <a:t> SALES</a:t>
          </a:r>
          <a:endParaRPr lang="en-IN" sz="9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256225</xdr:colOff>
      <xdr:row>8</xdr:row>
      <xdr:rowOff>175477</xdr:rowOff>
    </xdr:from>
    <xdr:to>
      <xdr:col>7</xdr:col>
      <xdr:colOff>464043</xdr:colOff>
      <xdr:row>10</xdr:row>
      <xdr:rowOff>27380</xdr:rowOff>
    </xdr:to>
    <xdr:sp macro="" textlink="">
      <xdr:nvSpPr>
        <xdr:cNvPr id="23" name="TextBox 22">
          <a:extLst>
            <a:ext uri="{FF2B5EF4-FFF2-40B4-BE49-F238E27FC236}">
              <a16:creationId xmlns:a16="http://schemas.microsoft.com/office/drawing/2014/main" id="{1360D4FB-2606-472C-933F-59A3B691628E}"/>
            </a:ext>
          </a:extLst>
        </xdr:cNvPr>
        <xdr:cNvSpPr txBox="1"/>
      </xdr:nvSpPr>
      <xdr:spPr>
        <a:xfrm>
          <a:off x="4277382" y="1791284"/>
          <a:ext cx="878010" cy="25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dk1"/>
              </a:solidFill>
              <a:latin typeface="Segoe UI Semibold" panose="020B0702040204020203" pitchFamily="34" charset="0"/>
              <a:ea typeface="+mn-ea"/>
              <a:cs typeface="Segoe UI Semibold" panose="020B0702040204020203" pitchFamily="34" charset="0"/>
            </a:rPr>
            <a:t>No of Items</a:t>
          </a:r>
        </a:p>
      </xdr:txBody>
    </xdr:sp>
    <xdr:clientData/>
  </xdr:twoCellAnchor>
  <xdr:twoCellAnchor>
    <xdr:from>
      <xdr:col>9</xdr:col>
      <xdr:colOff>467704</xdr:colOff>
      <xdr:row>8</xdr:row>
      <xdr:rowOff>166134</xdr:rowOff>
    </xdr:from>
    <xdr:to>
      <xdr:col>11</xdr:col>
      <xdr:colOff>330505</xdr:colOff>
      <xdr:row>10</xdr:row>
      <xdr:rowOff>36723</xdr:rowOff>
    </xdr:to>
    <xdr:sp macro="" textlink="">
      <xdr:nvSpPr>
        <xdr:cNvPr id="24" name="TextBox 23">
          <a:extLst>
            <a:ext uri="{FF2B5EF4-FFF2-40B4-BE49-F238E27FC236}">
              <a16:creationId xmlns:a16="http://schemas.microsoft.com/office/drawing/2014/main" id="{605736EA-EB84-4BEE-9120-C7CA357A8189}"/>
            </a:ext>
          </a:extLst>
        </xdr:cNvPr>
        <xdr:cNvSpPr txBox="1"/>
      </xdr:nvSpPr>
      <xdr:spPr>
        <a:xfrm>
          <a:off x="6499439" y="1781941"/>
          <a:ext cx="1203186" cy="274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dk1"/>
              </a:solidFill>
              <a:latin typeface="Segoe UI Semibold" panose="020B0702040204020203" pitchFamily="34" charset="0"/>
              <a:ea typeface="+mn-ea"/>
              <a:cs typeface="Segoe UI Semibold" panose="020B0702040204020203" pitchFamily="34" charset="0"/>
            </a:rPr>
            <a:t> AVERAGE</a:t>
          </a:r>
          <a:r>
            <a:rPr lang="en-IN" sz="900" kern="1200" baseline="0">
              <a:solidFill>
                <a:schemeClr val="dk1"/>
              </a:solidFill>
              <a:latin typeface="Segoe UI Semibold" panose="020B0702040204020203" pitchFamily="34" charset="0"/>
              <a:ea typeface="+mn-ea"/>
              <a:cs typeface="Segoe UI Semibold" panose="020B0702040204020203" pitchFamily="34" charset="0"/>
            </a:rPr>
            <a:t> RATING</a:t>
          </a:r>
          <a:endParaRPr lang="en-IN" sz="900" kern="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editAs="oneCell">
    <xdr:from>
      <xdr:col>12</xdr:col>
      <xdr:colOff>353654</xdr:colOff>
      <xdr:row>2</xdr:row>
      <xdr:rowOff>198298</xdr:rowOff>
    </xdr:from>
    <xdr:to>
      <xdr:col>12</xdr:col>
      <xdr:colOff>546450</xdr:colOff>
      <xdr:row>4</xdr:row>
      <xdr:rowOff>21130</xdr:rowOff>
    </xdr:to>
    <xdr:pic>
      <xdr:nvPicPr>
        <xdr:cNvPr id="25" name="Picture 24">
          <a:extLst>
            <a:ext uri="{FF2B5EF4-FFF2-40B4-BE49-F238E27FC236}">
              <a16:creationId xmlns:a16="http://schemas.microsoft.com/office/drawing/2014/main" id="{2739BBDF-78A3-7565-9E3D-73DF2FAB8D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8395967" y="602250"/>
          <a:ext cx="192796" cy="2267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665598</xdr:colOff>
      <xdr:row>7</xdr:row>
      <xdr:rowOff>148663</xdr:rowOff>
    </xdr:from>
    <xdr:to>
      <xdr:col>9</xdr:col>
      <xdr:colOff>224931</xdr:colOff>
      <xdr:row>8</xdr:row>
      <xdr:rowOff>130304</xdr:rowOff>
    </xdr:to>
    <xdr:pic>
      <xdr:nvPicPr>
        <xdr:cNvPr id="26" name="Picture 25">
          <a:extLst>
            <a:ext uri="{FF2B5EF4-FFF2-40B4-BE49-F238E27FC236}">
              <a16:creationId xmlns:a16="http://schemas.microsoft.com/office/drawing/2014/main" id="{F45E4178-CE86-D207-B48D-DD0A6A92C50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6027140" y="1562494"/>
          <a:ext cx="229526" cy="183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358442</xdr:colOff>
      <xdr:row>7</xdr:row>
      <xdr:rowOff>146894</xdr:rowOff>
    </xdr:from>
    <xdr:to>
      <xdr:col>12</xdr:col>
      <xdr:colOff>560025</xdr:colOff>
      <xdr:row>8</xdr:row>
      <xdr:rowOff>150434</xdr:rowOff>
    </xdr:to>
    <xdr:pic>
      <xdr:nvPicPr>
        <xdr:cNvPr id="27" name="Picture 26">
          <a:extLst>
            <a:ext uri="{FF2B5EF4-FFF2-40B4-BE49-F238E27FC236}">
              <a16:creationId xmlns:a16="http://schemas.microsoft.com/office/drawing/2014/main" id="{E98D28FE-87DF-3BD5-AAA4-13A049944E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00755" y="1560725"/>
          <a:ext cx="201583" cy="2055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658031</xdr:colOff>
      <xdr:row>3</xdr:row>
      <xdr:rowOff>12658</xdr:rowOff>
    </xdr:from>
    <xdr:to>
      <xdr:col>9</xdr:col>
      <xdr:colOff>195774</xdr:colOff>
      <xdr:row>4</xdr:row>
      <xdr:rowOff>23157</xdr:rowOff>
    </xdr:to>
    <xdr:pic>
      <xdr:nvPicPr>
        <xdr:cNvPr id="29" name="Picture 28">
          <a:extLst>
            <a:ext uri="{FF2B5EF4-FFF2-40B4-BE49-F238E27FC236}">
              <a16:creationId xmlns:a16="http://schemas.microsoft.com/office/drawing/2014/main" id="{6CB5E700-4537-AA85-FE33-F3D843BAC02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19573" y="618586"/>
          <a:ext cx="207936" cy="21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560024</xdr:colOff>
      <xdr:row>8</xdr:row>
      <xdr:rowOff>36724</xdr:rowOff>
    </xdr:from>
    <xdr:to>
      <xdr:col>5</xdr:col>
      <xdr:colOff>495759</xdr:colOff>
      <xdr:row>14</xdr:row>
      <xdr:rowOff>55084</xdr:rowOff>
    </xdr:to>
    <mc:AlternateContent xmlns:mc="http://schemas.openxmlformats.org/markup-compatibility/2006" xmlns:a14="http://schemas.microsoft.com/office/drawing/2010/main">
      <mc:Choice Requires="a14">
        <xdr:graphicFrame macro="">
          <xdr:nvGraphicFramePr>
            <xdr:cNvPr id="30" name="Outlet Size 1">
              <a:extLst>
                <a:ext uri="{FF2B5EF4-FFF2-40B4-BE49-F238E27FC236}">
                  <a16:creationId xmlns:a16="http://schemas.microsoft.com/office/drawing/2014/main" id="{464A796A-FBDC-42AE-8C0D-695FB436A299}"/>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00410" y="1652531"/>
              <a:ext cx="1946313" cy="12302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211156</xdr:colOff>
      <xdr:row>12</xdr:row>
      <xdr:rowOff>27540</xdr:rowOff>
    </xdr:from>
    <xdr:to>
      <xdr:col>13</xdr:col>
      <xdr:colOff>27542</xdr:colOff>
      <xdr:row>33</xdr:row>
      <xdr:rowOff>201975</xdr:rowOff>
    </xdr:to>
    <xdr:sp macro="" textlink="">
      <xdr:nvSpPr>
        <xdr:cNvPr id="32" name="Rectangle: Rounded Corners 31">
          <a:extLst>
            <a:ext uri="{FF2B5EF4-FFF2-40B4-BE49-F238E27FC236}">
              <a16:creationId xmlns:a16="http://schemas.microsoft.com/office/drawing/2014/main" id="{F6D0472B-870B-41E6-A085-D28667E273DF}"/>
            </a:ext>
          </a:extLst>
        </xdr:cNvPr>
        <xdr:cNvSpPr/>
      </xdr:nvSpPr>
      <xdr:spPr>
        <a:xfrm>
          <a:off x="4232313" y="2451251"/>
          <a:ext cx="4507735" cy="4415929"/>
        </a:xfrm>
        <a:prstGeom prst="roundRect">
          <a:avLst>
            <a:gd name="adj" fmla="val 4555"/>
          </a:avLst>
        </a:prstGeom>
        <a:solidFill>
          <a:srgbClr val="FAFAFA"/>
        </a:solidFill>
        <a:ln>
          <a:noFill/>
        </a:ln>
        <a:effectLst>
          <a:outerShdw blurRad="50800" dist="38100" dir="2700000" algn="tl" rotWithShape="0">
            <a:prstClr val="black">
              <a:alpha val="40000"/>
            </a:prstClr>
          </a:outerShdw>
          <a:reflection stA="45000" endPos="6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238698</xdr:colOff>
      <xdr:row>13</xdr:row>
      <xdr:rowOff>100988</xdr:rowOff>
    </xdr:from>
    <xdr:to>
      <xdr:col>9</xdr:col>
      <xdr:colOff>18361</xdr:colOff>
      <xdr:row>21</xdr:row>
      <xdr:rowOff>137711</xdr:rowOff>
    </xdr:to>
    <xdr:graphicFrame macro="">
      <xdr:nvGraphicFramePr>
        <xdr:cNvPr id="33" name="Chart 32">
          <a:extLst>
            <a:ext uri="{FF2B5EF4-FFF2-40B4-BE49-F238E27FC236}">
              <a16:creationId xmlns:a16="http://schemas.microsoft.com/office/drawing/2014/main" id="{3D1518B2-D895-41DD-ACE5-F1E8F005F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165252</xdr:colOff>
      <xdr:row>12</xdr:row>
      <xdr:rowOff>91808</xdr:rowOff>
    </xdr:from>
    <xdr:to>
      <xdr:col>7</xdr:col>
      <xdr:colOff>578385</xdr:colOff>
      <xdr:row>13</xdr:row>
      <xdr:rowOff>110170</xdr:rowOff>
    </xdr:to>
    <xdr:sp macro="" textlink="">
      <xdr:nvSpPr>
        <xdr:cNvPr id="34" name="TextBox 33">
          <a:extLst>
            <a:ext uri="{FF2B5EF4-FFF2-40B4-BE49-F238E27FC236}">
              <a16:creationId xmlns:a16="http://schemas.microsoft.com/office/drawing/2014/main" id="{40FB03F5-17F5-4DCF-AD6E-007E770417EF}"/>
            </a:ext>
          </a:extLst>
        </xdr:cNvPr>
        <xdr:cNvSpPr txBox="1"/>
      </xdr:nvSpPr>
      <xdr:spPr>
        <a:xfrm>
          <a:off x="4186409" y="2515519"/>
          <a:ext cx="1083325" cy="220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FAT CONTENT</a:t>
          </a:r>
        </a:p>
      </xdr:txBody>
    </xdr:sp>
    <xdr:clientData/>
  </xdr:twoCellAnchor>
  <xdr:twoCellAnchor>
    <xdr:from>
      <xdr:col>9</xdr:col>
      <xdr:colOff>211157</xdr:colOff>
      <xdr:row>12</xdr:row>
      <xdr:rowOff>55084</xdr:rowOff>
    </xdr:from>
    <xdr:to>
      <xdr:col>9</xdr:col>
      <xdr:colOff>220337</xdr:colOff>
      <xdr:row>33</xdr:row>
      <xdr:rowOff>137711</xdr:rowOff>
    </xdr:to>
    <xdr:cxnSp macro="">
      <xdr:nvCxnSpPr>
        <xdr:cNvPr id="36" name="Straight Connector 35">
          <a:extLst>
            <a:ext uri="{FF2B5EF4-FFF2-40B4-BE49-F238E27FC236}">
              <a16:creationId xmlns:a16="http://schemas.microsoft.com/office/drawing/2014/main" id="{02B71C11-8A82-0F2A-38CB-63A1789026E4}"/>
            </a:ext>
          </a:extLst>
        </xdr:cNvPr>
        <xdr:cNvCxnSpPr/>
      </xdr:nvCxnSpPr>
      <xdr:spPr>
        <a:xfrm>
          <a:off x="6242892" y="2478795"/>
          <a:ext cx="9180" cy="4324121"/>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229517</xdr:colOff>
      <xdr:row>21</xdr:row>
      <xdr:rowOff>137710</xdr:rowOff>
    </xdr:from>
    <xdr:to>
      <xdr:col>9</xdr:col>
      <xdr:colOff>100988</xdr:colOff>
      <xdr:row>21</xdr:row>
      <xdr:rowOff>146892</xdr:rowOff>
    </xdr:to>
    <xdr:cxnSp macro="">
      <xdr:nvCxnSpPr>
        <xdr:cNvPr id="40" name="Straight Connector 39">
          <a:extLst>
            <a:ext uri="{FF2B5EF4-FFF2-40B4-BE49-F238E27FC236}">
              <a16:creationId xmlns:a16="http://schemas.microsoft.com/office/drawing/2014/main" id="{9F554F15-57DF-4B7E-B7ED-10AB9C02B97D}"/>
            </a:ext>
          </a:extLst>
        </xdr:cNvPr>
        <xdr:cNvCxnSpPr/>
      </xdr:nvCxnSpPr>
      <xdr:spPr>
        <a:xfrm flipH="1" flipV="1">
          <a:off x="4250674" y="4379204"/>
          <a:ext cx="1882049" cy="9182"/>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110168</xdr:colOff>
      <xdr:row>21</xdr:row>
      <xdr:rowOff>174434</xdr:rowOff>
    </xdr:from>
    <xdr:to>
      <xdr:col>7</xdr:col>
      <xdr:colOff>523301</xdr:colOff>
      <xdr:row>22</xdr:row>
      <xdr:rowOff>192796</xdr:rowOff>
    </xdr:to>
    <xdr:sp macro="" textlink="">
      <xdr:nvSpPr>
        <xdr:cNvPr id="54" name="TextBox 53">
          <a:extLst>
            <a:ext uri="{FF2B5EF4-FFF2-40B4-BE49-F238E27FC236}">
              <a16:creationId xmlns:a16="http://schemas.microsoft.com/office/drawing/2014/main" id="{5188FDF6-5B07-4185-B255-9688940FE4B5}"/>
            </a:ext>
          </a:extLst>
        </xdr:cNvPr>
        <xdr:cNvSpPr txBox="1"/>
      </xdr:nvSpPr>
      <xdr:spPr>
        <a:xfrm>
          <a:off x="4131325" y="4415928"/>
          <a:ext cx="1083325" cy="220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FAT</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BY OUTLET</a:t>
          </a: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5</xdr:col>
      <xdr:colOff>624289</xdr:colOff>
      <xdr:row>23</xdr:row>
      <xdr:rowOff>55086</xdr:rowOff>
    </xdr:from>
    <xdr:to>
      <xdr:col>9</xdr:col>
      <xdr:colOff>183615</xdr:colOff>
      <xdr:row>32</xdr:row>
      <xdr:rowOff>146890</xdr:rowOff>
    </xdr:to>
    <xdr:graphicFrame macro="">
      <xdr:nvGraphicFramePr>
        <xdr:cNvPr id="68" name="Chart 67">
          <a:extLst>
            <a:ext uri="{FF2B5EF4-FFF2-40B4-BE49-F238E27FC236}">
              <a16:creationId xmlns:a16="http://schemas.microsoft.com/office/drawing/2014/main" id="{795390E3-7643-4D48-9430-0BE84A957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302964</xdr:colOff>
      <xdr:row>12</xdr:row>
      <xdr:rowOff>45903</xdr:rowOff>
    </xdr:from>
    <xdr:to>
      <xdr:col>10</xdr:col>
      <xdr:colOff>376408</xdr:colOff>
      <xdr:row>13</xdr:row>
      <xdr:rowOff>55084</xdr:rowOff>
    </xdr:to>
    <xdr:sp macro="" textlink="">
      <xdr:nvSpPr>
        <xdr:cNvPr id="70" name="TextBox 69">
          <a:extLst>
            <a:ext uri="{FF2B5EF4-FFF2-40B4-BE49-F238E27FC236}">
              <a16:creationId xmlns:a16="http://schemas.microsoft.com/office/drawing/2014/main" id="{282C9E9B-E318-4955-AF21-BDEE959463F0}"/>
            </a:ext>
          </a:extLst>
        </xdr:cNvPr>
        <xdr:cNvSpPr txBox="1"/>
      </xdr:nvSpPr>
      <xdr:spPr>
        <a:xfrm>
          <a:off x="6334699" y="2469614"/>
          <a:ext cx="743637" cy="211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ITEM</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TYPES</a:t>
          </a: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9</xdr:col>
      <xdr:colOff>146888</xdr:colOff>
      <xdr:row>12</xdr:row>
      <xdr:rowOff>64264</xdr:rowOff>
    </xdr:from>
    <xdr:to>
      <xdr:col>12</xdr:col>
      <xdr:colOff>615107</xdr:colOff>
      <xdr:row>32</xdr:row>
      <xdr:rowOff>174434</xdr:rowOff>
    </xdr:to>
    <xdr:graphicFrame macro="">
      <xdr:nvGraphicFramePr>
        <xdr:cNvPr id="71" name="Chart 70">
          <a:extLst>
            <a:ext uri="{FF2B5EF4-FFF2-40B4-BE49-F238E27FC236}">
              <a16:creationId xmlns:a16="http://schemas.microsoft.com/office/drawing/2014/main" id="{D44E4498-9CA0-4507-AF97-0DD40B285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174434</xdr:colOff>
      <xdr:row>2</xdr:row>
      <xdr:rowOff>128528</xdr:rowOff>
    </xdr:from>
    <xdr:to>
      <xdr:col>20</xdr:col>
      <xdr:colOff>486578</xdr:colOff>
      <xdr:row>33</xdr:row>
      <xdr:rowOff>183614</xdr:rowOff>
    </xdr:to>
    <xdr:sp macro="" textlink="">
      <xdr:nvSpPr>
        <xdr:cNvPr id="81" name="Rectangle: Rounded Corners 80">
          <a:extLst>
            <a:ext uri="{FF2B5EF4-FFF2-40B4-BE49-F238E27FC236}">
              <a16:creationId xmlns:a16="http://schemas.microsoft.com/office/drawing/2014/main" id="{2D8AFEC8-6B99-44FA-9B38-93A31076893F}"/>
            </a:ext>
          </a:extLst>
        </xdr:cNvPr>
        <xdr:cNvSpPr/>
      </xdr:nvSpPr>
      <xdr:spPr>
        <a:xfrm>
          <a:off x="8886940" y="532480"/>
          <a:ext cx="5003493" cy="6316339"/>
        </a:xfrm>
        <a:prstGeom prst="roundRect">
          <a:avLst>
            <a:gd name="adj" fmla="val 4555"/>
          </a:avLst>
        </a:prstGeom>
        <a:solidFill>
          <a:srgbClr val="FAFAFA"/>
        </a:solidFill>
        <a:ln>
          <a:noFill/>
        </a:ln>
        <a:effectLst>
          <a:outerShdw blurRad="50800" dist="38100" dir="2700000" algn="tl" rotWithShape="0">
            <a:prstClr val="black">
              <a:alpha val="40000"/>
            </a:prstClr>
          </a:outerShdw>
          <a:reflection stA="45000" endPos="6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477398</xdr:colOff>
      <xdr:row>2</xdr:row>
      <xdr:rowOff>18362</xdr:rowOff>
    </xdr:from>
    <xdr:to>
      <xdr:col>16</xdr:col>
      <xdr:colOff>321326</xdr:colOff>
      <xdr:row>4</xdr:row>
      <xdr:rowOff>192796</xdr:rowOff>
    </xdr:to>
    <xdr:sp macro="" textlink="">
      <xdr:nvSpPr>
        <xdr:cNvPr id="82" name="TextBox 81">
          <a:extLst>
            <a:ext uri="{FF2B5EF4-FFF2-40B4-BE49-F238E27FC236}">
              <a16:creationId xmlns:a16="http://schemas.microsoft.com/office/drawing/2014/main" id="{D1F1C59F-8150-487F-8EDA-D21B6F5937E2}"/>
            </a:ext>
          </a:extLst>
        </xdr:cNvPr>
        <xdr:cNvSpPr txBox="1"/>
      </xdr:nvSpPr>
      <xdr:spPr>
        <a:xfrm>
          <a:off x="8519711" y="422314"/>
          <a:ext cx="2524699" cy="578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OUTLET</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ESTABLISHMENT </a:t>
          </a: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13</xdr:col>
      <xdr:colOff>211157</xdr:colOff>
      <xdr:row>2</xdr:row>
      <xdr:rowOff>29101</xdr:rowOff>
    </xdr:from>
    <xdr:to>
      <xdr:col>20</xdr:col>
      <xdr:colOff>220338</xdr:colOff>
      <xdr:row>12</xdr:row>
      <xdr:rowOff>27541</xdr:rowOff>
    </xdr:to>
    <xdr:graphicFrame macro="">
      <xdr:nvGraphicFramePr>
        <xdr:cNvPr id="83" name="Chart 82">
          <a:extLst>
            <a:ext uri="{FF2B5EF4-FFF2-40B4-BE49-F238E27FC236}">
              <a16:creationId xmlns:a16="http://schemas.microsoft.com/office/drawing/2014/main" id="{2C5E69E1-D9E3-4D86-9899-34AD101EA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247879</xdr:colOff>
      <xdr:row>12</xdr:row>
      <xdr:rowOff>110169</xdr:rowOff>
    </xdr:from>
    <xdr:to>
      <xdr:col>20</xdr:col>
      <xdr:colOff>36723</xdr:colOff>
      <xdr:row>12</xdr:row>
      <xdr:rowOff>146892</xdr:rowOff>
    </xdr:to>
    <xdr:cxnSp macro="">
      <xdr:nvCxnSpPr>
        <xdr:cNvPr id="84" name="Straight Connector 83">
          <a:extLst>
            <a:ext uri="{FF2B5EF4-FFF2-40B4-BE49-F238E27FC236}">
              <a16:creationId xmlns:a16="http://schemas.microsoft.com/office/drawing/2014/main" id="{2E6654D7-C2B4-4CEC-9D94-0AEBC7DC4715}"/>
            </a:ext>
          </a:extLst>
        </xdr:cNvPr>
        <xdr:cNvCxnSpPr/>
      </xdr:nvCxnSpPr>
      <xdr:spPr>
        <a:xfrm flipH="1">
          <a:off x="8960385" y="2533880"/>
          <a:ext cx="4480193" cy="36723"/>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266243</xdr:colOff>
      <xdr:row>12</xdr:row>
      <xdr:rowOff>110169</xdr:rowOff>
    </xdr:from>
    <xdr:to>
      <xdr:col>15</xdr:col>
      <xdr:colOff>45905</xdr:colOff>
      <xdr:row>14</xdr:row>
      <xdr:rowOff>0</xdr:rowOff>
    </xdr:to>
    <xdr:sp macro="" textlink="">
      <xdr:nvSpPr>
        <xdr:cNvPr id="86" name="TextBox 85">
          <a:extLst>
            <a:ext uri="{FF2B5EF4-FFF2-40B4-BE49-F238E27FC236}">
              <a16:creationId xmlns:a16="http://schemas.microsoft.com/office/drawing/2014/main" id="{1E2E20E6-DDD8-4F8D-AE8D-40E646089FD2}"/>
            </a:ext>
          </a:extLst>
        </xdr:cNvPr>
        <xdr:cNvSpPr txBox="1"/>
      </xdr:nvSpPr>
      <xdr:spPr>
        <a:xfrm>
          <a:off x="8978749" y="2533880"/>
          <a:ext cx="1120048" cy="29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OUTLET</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SIZE</a:t>
          </a: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12</xdr:col>
      <xdr:colOff>477398</xdr:colOff>
      <xdr:row>13</xdr:row>
      <xdr:rowOff>119351</xdr:rowOff>
    </xdr:from>
    <xdr:to>
      <xdr:col>16</xdr:col>
      <xdr:colOff>661012</xdr:colOff>
      <xdr:row>23</xdr:row>
      <xdr:rowOff>146891</xdr:rowOff>
    </xdr:to>
    <xdr:graphicFrame macro="">
      <xdr:nvGraphicFramePr>
        <xdr:cNvPr id="87" name="Chart 86">
          <a:extLst>
            <a:ext uri="{FF2B5EF4-FFF2-40B4-BE49-F238E27FC236}">
              <a16:creationId xmlns:a16="http://schemas.microsoft.com/office/drawing/2014/main" id="{2975FD32-2160-43BD-B713-05D651E63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247879</xdr:colOff>
      <xdr:row>23</xdr:row>
      <xdr:rowOff>110168</xdr:rowOff>
    </xdr:from>
    <xdr:to>
      <xdr:col>19</xdr:col>
      <xdr:colOff>578385</xdr:colOff>
      <xdr:row>23</xdr:row>
      <xdr:rowOff>128529</xdr:rowOff>
    </xdr:to>
    <xdr:cxnSp macro="">
      <xdr:nvCxnSpPr>
        <xdr:cNvPr id="91" name="Straight Connector 90">
          <a:extLst>
            <a:ext uri="{FF2B5EF4-FFF2-40B4-BE49-F238E27FC236}">
              <a16:creationId xmlns:a16="http://schemas.microsoft.com/office/drawing/2014/main" id="{D9FD2ECC-B783-4F55-A52C-C495886B09CD}"/>
            </a:ext>
          </a:extLst>
        </xdr:cNvPr>
        <xdr:cNvCxnSpPr/>
      </xdr:nvCxnSpPr>
      <xdr:spPr>
        <a:xfrm flipH="1">
          <a:off x="8960385" y="4755614"/>
          <a:ext cx="4351663" cy="18361"/>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394771</xdr:colOff>
      <xdr:row>12</xdr:row>
      <xdr:rowOff>165253</xdr:rowOff>
    </xdr:from>
    <xdr:to>
      <xdr:col>16</xdr:col>
      <xdr:colOff>413133</xdr:colOff>
      <xdr:row>23</xdr:row>
      <xdr:rowOff>73446</xdr:rowOff>
    </xdr:to>
    <xdr:cxnSp macro="">
      <xdr:nvCxnSpPr>
        <xdr:cNvPr id="99" name="Straight Connector 98">
          <a:extLst>
            <a:ext uri="{FF2B5EF4-FFF2-40B4-BE49-F238E27FC236}">
              <a16:creationId xmlns:a16="http://schemas.microsoft.com/office/drawing/2014/main" id="{0F82DC7C-192A-49BA-BF55-AA74378AA3CC}"/>
            </a:ext>
          </a:extLst>
        </xdr:cNvPr>
        <xdr:cNvCxnSpPr/>
      </xdr:nvCxnSpPr>
      <xdr:spPr>
        <a:xfrm flipH="1" flipV="1">
          <a:off x="11117855" y="2588964"/>
          <a:ext cx="18362" cy="2129928"/>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220338</xdr:colOff>
      <xdr:row>12</xdr:row>
      <xdr:rowOff>156071</xdr:rowOff>
    </xdr:from>
    <xdr:to>
      <xdr:col>18</xdr:col>
      <xdr:colOff>394771</xdr:colOff>
      <xdr:row>13</xdr:row>
      <xdr:rowOff>165253</xdr:rowOff>
    </xdr:to>
    <xdr:sp macro="" textlink="">
      <xdr:nvSpPr>
        <xdr:cNvPr id="105" name="TextBox 104">
          <a:extLst>
            <a:ext uri="{FF2B5EF4-FFF2-40B4-BE49-F238E27FC236}">
              <a16:creationId xmlns:a16="http://schemas.microsoft.com/office/drawing/2014/main" id="{C71BCAAB-A525-466B-ADBE-BC48B8B5E9DB}"/>
            </a:ext>
          </a:extLst>
        </xdr:cNvPr>
        <xdr:cNvSpPr txBox="1"/>
      </xdr:nvSpPr>
      <xdr:spPr>
        <a:xfrm>
          <a:off x="10943422" y="2579782"/>
          <a:ext cx="1514819" cy="211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OUTLET</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LOCATION</a:t>
          </a: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16</xdr:col>
      <xdr:colOff>440675</xdr:colOff>
      <xdr:row>13</xdr:row>
      <xdr:rowOff>137711</xdr:rowOff>
    </xdr:from>
    <xdr:to>
      <xdr:col>20</xdr:col>
      <xdr:colOff>192795</xdr:colOff>
      <xdr:row>23</xdr:row>
      <xdr:rowOff>55084</xdr:rowOff>
    </xdr:to>
    <mc:AlternateContent xmlns:mc="http://schemas.openxmlformats.org/markup-compatibility/2006">
      <mc:Choice xmlns:cx2="http://schemas.microsoft.com/office/drawing/2015/10/21/chartex" Requires="cx2">
        <xdr:graphicFrame macro="">
          <xdr:nvGraphicFramePr>
            <xdr:cNvPr id="106" name="Chart 105">
              <a:extLst>
                <a:ext uri="{FF2B5EF4-FFF2-40B4-BE49-F238E27FC236}">
                  <a16:creationId xmlns:a16="http://schemas.microsoft.com/office/drawing/2014/main" id="{BED0E09B-908F-4304-A225-B6194A807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169635" y="2713271"/>
              <a:ext cx="2434360" cy="18985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229518</xdr:colOff>
      <xdr:row>24</xdr:row>
      <xdr:rowOff>15309</xdr:rowOff>
    </xdr:from>
    <xdr:to>
      <xdr:col>17</xdr:col>
      <xdr:colOff>257060</xdr:colOff>
      <xdr:row>32</xdr:row>
      <xdr:rowOff>9181</xdr:rowOff>
    </xdr:to>
    <xdr:graphicFrame macro="">
      <xdr:nvGraphicFramePr>
        <xdr:cNvPr id="109" name="Chart 108">
          <a:extLst>
            <a:ext uri="{FF2B5EF4-FFF2-40B4-BE49-F238E27FC236}">
              <a16:creationId xmlns:a16="http://schemas.microsoft.com/office/drawing/2014/main" id="{E797904D-3CA9-424B-9AFE-A4102A256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403952</xdr:colOff>
      <xdr:row>23</xdr:row>
      <xdr:rowOff>163761</xdr:rowOff>
    </xdr:from>
    <xdr:to>
      <xdr:col>15</xdr:col>
      <xdr:colOff>201975</xdr:colOff>
      <xdr:row>24</xdr:row>
      <xdr:rowOff>180562</xdr:rowOff>
    </xdr:to>
    <xdr:sp macro="" textlink="">
      <xdr:nvSpPr>
        <xdr:cNvPr id="110" name="TextBox 109">
          <a:extLst>
            <a:ext uri="{FF2B5EF4-FFF2-40B4-BE49-F238E27FC236}">
              <a16:creationId xmlns:a16="http://schemas.microsoft.com/office/drawing/2014/main" id="{CAA109AA-91D8-4A5F-886C-7B4A98C9FBAD}"/>
            </a:ext>
          </a:extLst>
        </xdr:cNvPr>
        <xdr:cNvSpPr txBox="1"/>
      </xdr:nvSpPr>
      <xdr:spPr>
        <a:xfrm>
          <a:off x="8446265" y="4809207"/>
          <a:ext cx="1808602" cy="218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rPr>
            <a:t>OUTLET</a:t>
          </a:r>
          <a:r>
            <a:rPr lang="en-IN" sz="900"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rPr>
            <a:t> TYPE</a:t>
          </a:r>
        </a:p>
        <a:p>
          <a:pPr marL="0" indent="0" algn="ctr"/>
          <a:endParaRPr lang="en-IN" sz="900" kern="1200">
            <a:solidFill>
              <a:schemeClr val="tx1">
                <a:lumMod val="65000"/>
                <a:lumOff val="3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15</xdr:col>
      <xdr:colOff>312145</xdr:colOff>
      <xdr:row>23</xdr:row>
      <xdr:rowOff>149944</xdr:rowOff>
    </xdr:from>
    <xdr:to>
      <xdr:col>18</xdr:col>
      <xdr:colOff>238700</xdr:colOff>
      <xdr:row>31</xdr:row>
      <xdr:rowOff>128531</xdr:rowOff>
    </xdr:to>
    <xdr:graphicFrame macro="">
      <xdr:nvGraphicFramePr>
        <xdr:cNvPr id="111" name="Chart 110">
          <a:extLst>
            <a:ext uri="{FF2B5EF4-FFF2-40B4-BE49-F238E27FC236}">
              <a16:creationId xmlns:a16="http://schemas.microsoft.com/office/drawing/2014/main" id="{CDD7EFCA-E499-421A-9C79-791DBE86DE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119350</xdr:colOff>
      <xdr:row>23</xdr:row>
      <xdr:rowOff>192794</xdr:rowOff>
    </xdr:from>
    <xdr:to>
      <xdr:col>20</xdr:col>
      <xdr:colOff>358048</xdr:colOff>
      <xdr:row>32</xdr:row>
      <xdr:rowOff>36722</xdr:rowOff>
    </xdr:to>
    <xdr:graphicFrame macro="">
      <xdr:nvGraphicFramePr>
        <xdr:cNvPr id="112" name="Chart 111">
          <a:extLst>
            <a:ext uri="{FF2B5EF4-FFF2-40B4-BE49-F238E27FC236}">
              <a16:creationId xmlns:a16="http://schemas.microsoft.com/office/drawing/2014/main" id="{42B92084-19BD-4DC8-BFC5-DA23D9E1C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661012</xdr:colOff>
      <xdr:row>31</xdr:row>
      <xdr:rowOff>73446</xdr:rowOff>
    </xdr:from>
    <xdr:to>
      <xdr:col>15</xdr:col>
      <xdr:colOff>403951</xdr:colOff>
      <xdr:row>32</xdr:row>
      <xdr:rowOff>91807</xdr:rowOff>
    </xdr:to>
    <xdr:sp macro="" textlink="">
      <xdr:nvSpPr>
        <xdr:cNvPr id="113" name="TextBox 112">
          <a:extLst>
            <a:ext uri="{FF2B5EF4-FFF2-40B4-BE49-F238E27FC236}">
              <a16:creationId xmlns:a16="http://schemas.microsoft.com/office/drawing/2014/main" id="{73B40D3B-D5F0-7ED9-C274-1DDDDD2209A2}"/>
            </a:ext>
          </a:extLst>
        </xdr:cNvPr>
        <xdr:cNvSpPr txBox="1"/>
      </xdr:nvSpPr>
      <xdr:spPr>
        <a:xfrm>
          <a:off x="9373518" y="6334699"/>
          <a:ext cx="1083325" cy="220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accent5">
                  <a:lumMod val="75000"/>
                </a:schemeClr>
              </a:solidFill>
              <a:latin typeface="Segoe UI Semibold" panose="020B0702040204020203" pitchFamily="34" charset="0"/>
              <a:ea typeface="+mn-ea"/>
              <a:cs typeface="Segoe UI Semibold" panose="020B0702040204020203" pitchFamily="34" charset="0"/>
            </a:rPr>
            <a:t>TOTAL SALE</a:t>
          </a:r>
        </a:p>
      </xdr:txBody>
    </xdr:sp>
    <xdr:clientData/>
  </xdr:twoCellAnchor>
  <xdr:twoCellAnchor>
    <xdr:from>
      <xdr:col>16</xdr:col>
      <xdr:colOff>459038</xdr:colOff>
      <xdr:row>31</xdr:row>
      <xdr:rowOff>64266</xdr:rowOff>
    </xdr:from>
    <xdr:to>
      <xdr:col>18</xdr:col>
      <xdr:colOff>146892</xdr:colOff>
      <xdr:row>32</xdr:row>
      <xdr:rowOff>91807</xdr:rowOff>
    </xdr:to>
    <xdr:sp macro="" textlink="">
      <xdr:nvSpPr>
        <xdr:cNvPr id="114" name="TextBox 113">
          <a:extLst>
            <a:ext uri="{FF2B5EF4-FFF2-40B4-BE49-F238E27FC236}">
              <a16:creationId xmlns:a16="http://schemas.microsoft.com/office/drawing/2014/main" id="{B8D1E3AB-7B1E-4B96-9C4A-DC53A6458BCF}"/>
            </a:ext>
          </a:extLst>
        </xdr:cNvPr>
        <xdr:cNvSpPr txBox="1"/>
      </xdr:nvSpPr>
      <xdr:spPr>
        <a:xfrm>
          <a:off x="11182122" y="6325519"/>
          <a:ext cx="1028240" cy="229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accent5">
                  <a:lumMod val="75000"/>
                </a:schemeClr>
              </a:solidFill>
              <a:latin typeface="Segoe UI Semibold" panose="020B0702040204020203" pitchFamily="34" charset="0"/>
              <a:ea typeface="+mn-ea"/>
              <a:cs typeface="Segoe UI Semibold" panose="020B0702040204020203" pitchFamily="34" charset="0"/>
            </a:rPr>
            <a:t>TOTAL SALE</a:t>
          </a:r>
        </a:p>
      </xdr:txBody>
    </xdr:sp>
    <xdr:clientData/>
  </xdr:twoCellAnchor>
  <xdr:twoCellAnchor>
    <xdr:from>
      <xdr:col>18</xdr:col>
      <xdr:colOff>247879</xdr:colOff>
      <xdr:row>31</xdr:row>
      <xdr:rowOff>64264</xdr:rowOff>
    </xdr:from>
    <xdr:to>
      <xdr:col>19</xdr:col>
      <xdr:colOff>605926</xdr:colOff>
      <xdr:row>32</xdr:row>
      <xdr:rowOff>91805</xdr:rowOff>
    </xdr:to>
    <xdr:sp macro="" textlink="">
      <xdr:nvSpPr>
        <xdr:cNvPr id="115" name="TextBox 114">
          <a:extLst>
            <a:ext uri="{FF2B5EF4-FFF2-40B4-BE49-F238E27FC236}">
              <a16:creationId xmlns:a16="http://schemas.microsoft.com/office/drawing/2014/main" id="{8E62313B-0551-48F4-A459-23C0BC83644A}"/>
            </a:ext>
          </a:extLst>
        </xdr:cNvPr>
        <xdr:cNvSpPr txBox="1"/>
      </xdr:nvSpPr>
      <xdr:spPr>
        <a:xfrm>
          <a:off x="12311349" y="6325517"/>
          <a:ext cx="1028240" cy="229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kern="1200">
              <a:solidFill>
                <a:schemeClr val="accent5">
                  <a:lumMod val="75000"/>
                </a:schemeClr>
              </a:solidFill>
              <a:latin typeface="Segoe UI Semibold" panose="020B0702040204020203" pitchFamily="34" charset="0"/>
              <a:ea typeface="+mn-ea"/>
              <a:cs typeface="Segoe UI Semibold" panose="020B0702040204020203" pitchFamily="34" charset="0"/>
            </a:rPr>
            <a:t>NO</a:t>
          </a:r>
          <a:r>
            <a:rPr lang="en-IN" sz="900" kern="1200" baseline="0">
              <a:solidFill>
                <a:schemeClr val="accent5">
                  <a:lumMod val="75000"/>
                </a:schemeClr>
              </a:solidFill>
              <a:latin typeface="Segoe UI Semibold" panose="020B0702040204020203" pitchFamily="34" charset="0"/>
              <a:ea typeface="+mn-ea"/>
              <a:cs typeface="Segoe UI Semibold" panose="020B0702040204020203" pitchFamily="34" charset="0"/>
            </a:rPr>
            <a:t> OF ITEMS</a:t>
          </a:r>
          <a:endParaRPr lang="en-IN" sz="900" kern="1200">
            <a:solidFill>
              <a:schemeClr val="accent5">
                <a:lumMod val="75000"/>
              </a:schemeClr>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3</xdr:col>
      <xdr:colOff>321326</xdr:colOff>
      <xdr:row>6</xdr:row>
      <xdr:rowOff>146892</xdr:rowOff>
    </xdr:from>
    <xdr:to>
      <xdr:col>5</xdr:col>
      <xdr:colOff>119350</xdr:colOff>
      <xdr:row>8</xdr:row>
      <xdr:rowOff>18362</xdr:rowOff>
    </xdr:to>
    <xdr:sp macro="" textlink="">
      <xdr:nvSpPr>
        <xdr:cNvPr id="116" name="TextBox 115">
          <a:extLst>
            <a:ext uri="{FF2B5EF4-FFF2-40B4-BE49-F238E27FC236}">
              <a16:creationId xmlns:a16="http://schemas.microsoft.com/office/drawing/2014/main" id="{55422775-C404-340A-DCF5-4F044B1EB248}"/>
            </a:ext>
          </a:extLst>
        </xdr:cNvPr>
        <xdr:cNvSpPr txBox="1"/>
      </xdr:nvSpPr>
      <xdr:spPr>
        <a:xfrm>
          <a:off x="2331904" y="1358747"/>
          <a:ext cx="1138410" cy="275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latin typeface="Aptos Display" panose="020B0004020202020204" pitchFamily="34" charset="0"/>
            </a:rPr>
            <a:t>FILTER PANEL</a:t>
          </a:r>
        </a:p>
      </xdr:txBody>
    </xdr:sp>
    <xdr:clientData/>
  </xdr:twoCellAnchor>
  <xdr:twoCellAnchor editAs="oneCell">
    <xdr:from>
      <xdr:col>2</xdr:col>
      <xdr:colOff>578383</xdr:colOff>
      <xdr:row>14</xdr:row>
      <xdr:rowOff>132336</xdr:rowOff>
    </xdr:from>
    <xdr:to>
      <xdr:col>5</xdr:col>
      <xdr:colOff>486577</xdr:colOff>
      <xdr:row>20</xdr:row>
      <xdr:rowOff>192795</xdr:rowOff>
    </xdr:to>
    <mc:AlternateContent xmlns:mc="http://schemas.openxmlformats.org/markup-compatibility/2006" xmlns:a14="http://schemas.microsoft.com/office/drawing/2010/main">
      <mc:Choice Requires="a14">
        <xdr:graphicFrame macro="">
          <xdr:nvGraphicFramePr>
            <xdr:cNvPr id="121" name="Outlet Location">
              <a:extLst>
                <a:ext uri="{FF2B5EF4-FFF2-40B4-BE49-F238E27FC236}">
                  <a16:creationId xmlns:a16="http://schemas.microsoft.com/office/drawing/2014/main" id="{7E128623-3B3E-4FF4-8FDE-B4895180D35F}"/>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1918769" y="2959999"/>
              <a:ext cx="1918772" cy="1272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578384</xdr:colOff>
      <xdr:row>21</xdr:row>
      <xdr:rowOff>49710</xdr:rowOff>
    </xdr:from>
    <xdr:to>
      <xdr:col>5</xdr:col>
      <xdr:colOff>477396</xdr:colOff>
      <xdr:row>33</xdr:row>
      <xdr:rowOff>100988</xdr:rowOff>
    </xdr:to>
    <mc:AlternateContent xmlns:mc="http://schemas.openxmlformats.org/markup-compatibility/2006" xmlns:a14="http://schemas.microsoft.com/office/drawing/2010/main">
      <mc:Choice Requires="a14">
        <xdr:graphicFrame macro="">
          <xdr:nvGraphicFramePr>
            <xdr:cNvPr id="123" name="Item Type 1">
              <a:extLst>
                <a:ext uri="{FF2B5EF4-FFF2-40B4-BE49-F238E27FC236}">
                  <a16:creationId xmlns:a16="http://schemas.microsoft.com/office/drawing/2014/main" id="{5E7BAD23-B156-460C-A393-EC5B76EC3C7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918770" y="4291204"/>
              <a:ext cx="1909590" cy="2474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ant praveen" refreshedDate="45683.480423611109" createdVersion="8" refreshedVersion="8" minRefreshableVersion="3" recordCount="8523" xr:uid="{BB986EBD-00F0-403F-8F68-09577EF150D4}">
  <cacheSource type="worksheet">
    <worksheetSource name="Table1"/>
  </cacheSource>
  <cacheFields count="13">
    <cacheField name="Item Fat Content" numFmtId="0">
      <sharedItems count="2">
        <s v="Regular"/>
        <s v="Low Fat"/>
      </sharedItems>
    </cacheField>
    <cacheField name="Sl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80104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0127A4-1B54-4401-AAE8-568A72954D4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75:B7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dataFields>
  <formats count="15">
    <format dxfId="849">
      <pivotArea type="all" dataOnly="0" outline="0" fieldPosition="0"/>
    </format>
    <format dxfId="848">
      <pivotArea type="origin" dataOnly="0" labelOnly="1" outline="0" fieldPosition="0"/>
    </format>
    <format dxfId="847">
      <pivotArea field="0" type="button" dataOnly="0" labelOnly="1" outline="0"/>
    </format>
    <format dxfId="846">
      <pivotArea type="topRight" dataOnly="0" labelOnly="1" outline="0" fieldPosition="0"/>
    </format>
    <format dxfId="845">
      <pivotArea field="6" type="button" dataOnly="0" labelOnly="1" outline="0"/>
    </format>
    <format dxfId="844">
      <pivotArea type="all" dataOnly="0" outline="0" fieldPosition="0"/>
    </format>
    <format dxfId="843">
      <pivotArea field="4" type="button" dataOnly="0" labelOnly="1" outline="0"/>
    </format>
    <format dxfId="842">
      <pivotArea collapsedLevelsAreSubtotals="1" fieldPosition="0">
        <references count="1">
          <reference field="7" count="1">
            <x v="0"/>
          </reference>
        </references>
      </pivotArea>
    </format>
    <format dxfId="841">
      <pivotArea collapsedLevelsAreSubtotals="1" fieldPosition="0">
        <references count="1">
          <reference field="7" count="1">
            <x v="1"/>
          </reference>
        </references>
      </pivotArea>
    </format>
    <format dxfId="840">
      <pivotArea collapsedLevelsAreSubtotals="1" fieldPosition="0">
        <references count="1">
          <reference field="7" count="1">
            <x v="2"/>
          </reference>
        </references>
      </pivotArea>
    </format>
    <format dxfId="839">
      <pivotArea type="all" dataOnly="0" outline="0" fieldPosition="0"/>
    </format>
    <format dxfId="838">
      <pivotArea outline="0" collapsedLevelsAreSubtotals="1" fieldPosition="0"/>
    </format>
    <format dxfId="837">
      <pivotArea field="7" type="button" dataOnly="0" labelOnly="1" outline="0" axis="axisRow" fieldPosition="0"/>
    </format>
    <format dxfId="836">
      <pivotArea dataOnly="0" labelOnly="1" fieldPosition="0">
        <references count="1">
          <reference field="7" count="0"/>
        </references>
      </pivotArea>
    </format>
    <format dxfId="835">
      <pivotArea dataOnly="0" labelOnly="1" outline="0" axis="axisValues" fieldPosition="0"/>
    </format>
  </formats>
  <chartFormats count="12">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0" format="6">
      <pivotArea type="data" outline="0" fieldPosition="0">
        <references count="2">
          <reference field="4294967294" count="1" selected="0">
            <x v="0"/>
          </reference>
          <reference field="7" count="1" selected="0">
            <x v="0"/>
          </reference>
        </references>
      </pivotArea>
    </chartFormat>
    <chartFormat chart="40" format="7">
      <pivotArea type="data" outline="0" fieldPosition="0">
        <references count="2">
          <reference field="4294967294" count="1" selected="0">
            <x v="0"/>
          </reference>
          <reference field="7" count="1" selected="0">
            <x v="1"/>
          </reference>
        </references>
      </pivotArea>
    </chartFormat>
    <chartFormat chart="40" format="8">
      <pivotArea type="data" outline="0" fieldPosition="0">
        <references count="2">
          <reference field="4294967294" count="1" selected="0">
            <x v="0"/>
          </reference>
          <reference field="7" count="1" selected="0">
            <x v="2"/>
          </reference>
        </references>
      </pivotArea>
    </chartFormat>
    <chartFormat chart="37" format="1">
      <pivotArea type="data" outline="0" fieldPosition="0">
        <references count="2">
          <reference field="4294967294" count="1" selected="0">
            <x v="0"/>
          </reference>
          <reference field="7" count="1" selected="0">
            <x v="0"/>
          </reference>
        </references>
      </pivotArea>
    </chartFormat>
    <chartFormat chart="37" format="2">
      <pivotArea type="data" outline="0" fieldPosition="0">
        <references count="2">
          <reference field="4294967294" count="1" selected="0">
            <x v="0"/>
          </reference>
          <reference field="7" count="1" selected="0">
            <x v="1"/>
          </reference>
        </references>
      </pivotArea>
    </chartFormat>
    <chartFormat chart="37"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4B9E7E-9D72-4CD6-8A27-7C72B97A4940}"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59:B6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dataFields>
  <formats count="19">
    <format dxfId="868">
      <pivotArea type="all" dataOnly="0" outline="0" fieldPosition="0"/>
    </format>
    <format dxfId="867">
      <pivotArea type="origin" dataOnly="0" labelOnly="1" outline="0" fieldPosition="0"/>
    </format>
    <format dxfId="866">
      <pivotArea field="0" type="button" dataOnly="0" labelOnly="1" outline="0"/>
    </format>
    <format dxfId="865">
      <pivotArea type="topRight" dataOnly="0" labelOnly="1" outline="0" fieldPosition="0"/>
    </format>
    <format dxfId="864">
      <pivotArea field="6" type="button" dataOnly="0" labelOnly="1" outline="0"/>
    </format>
    <format dxfId="863">
      <pivotArea collapsedLevelsAreSubtotals="1" fieldPosition="0">
        <references count="1">
          <reference field="4" count="1">
            <x v="0"/>
          </reference>
        </references>
      </pivotArea>
    </format>
    <format dxfId="862">
      <pivotArea collapsedLevelsAreSubtotals="1" fieldPosition="0">
        <references count="1">
          <reference field="4" count="1">
            <x v="1"/>
          </reference>
        </references>
      </pivotArea>
    </format>
    <format dxfId="861">
      <pivotArea collapsedLevelsAreSubtotals="1" fieldPosition="0">
        <references count="1">
          <reference field="4" count="1">
            <x v="2"/>
          </reference>
        </references>
      </pivotArea>
    </format>
    <format dxfId="860">
      <pivotArea collapsedLevelsAreSubtotals="1" fieldPosition="0">
        <references count="1">
          <reference field="4" count="1">
            <x v="3"/>
          </reference>
        </references>
      </pivotArea>
    </format>
    <format dxfId="859">
      <pivotArea collapsedLevelsAreSubtotals="1" fieldPosition="0">
        <references count="1">
          <reference field="4" count="1">
            <x v="4"/>
          </reference>
        </references>
      </pivotArea>
    </format>
    <format dxfId="858">
      <pivotArea collapsedLevelsAreSubtotals="1" fieldPosition="0">
        <references count="1">
          <reference field="4" count="1">
            <x v="5"/>
          </reference>
        </references>
      </pivotArea>
    </format>
    <format dxfId="857">
      <pivotArea collapsedLevelsAreSubtotals="1" fieldPosition="0">
        <references count="1">
          <reference field="4" count="1">
            <x v="6"/>
          </reference>
        </references>
      </pivotArea>
    </format>
    <format dxfId="856">
      <pivotArea collapsedLevelsAreSubtotals="1" fieldPosition="0">
        <references count="1">
          <reference field="4" count="1">
            <x v="7"/>
          </reference>
        </references>
      </pivotArea>
    </format>
    <format dxfId="855">
      <pivotArea collapsedLevelsAreSubtotals="1" fieldPosition="0">
        <references count="1">
          <reference field="4" count="1">
            <x v="8"/>
          </reference>
        </references>
      </pivotArea>
    </format>
    <format dxfId="854">
      <pivotArea type="all" dataOnly="0" outline="0" fieldPosition="0"/>
    </format>
    <format dxfId="853">
      <pivotArea outline="0" collapsedLevelsAreSubtotals="1" fieldPosition="0"/>
    </format>
    <format dxfId="852">
      <pivotArea field="4" type="button" dataOnly="0" labelOnly="1" outline="0" axis="axisRow" fieldPosition="0"/>
    </format>
    <format dxfId="851">
      <pivotArea dataOnly="0" labelOnly="1" fieldPosition="0">
        <references count="1">
          <reference field="4" count="0"/>
        </references>
      </pivotArea>
    </format>
    <format dxfId="850">
      <pivotArea dataOnly="0" labelOnly="1" outline="0" axis="axisValues" fieldPosition="0"/>
    </format>
  </formats>
  <chartFormats count="13">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4" count="1" selected="0">
            <x v="0"/>
          </reference>
        </references>
      </pivotArea>
    </chartFormat>
    <chartFormat chart="34" format="4">
      <pivotArea type="data" outline="0" fieldPosition="0">
        <references count="2">
          <reference field="4294967294" count="1" selected="0">
            <x v="0"/>
          </reference>
          <reference field="4" count="1" selected="0">
            <x v="1"/>
          </reference>
        </references>
      </pivotArea>
    </chartFormat>
    <chartFormat chart="34" format="5">
      <pivotArea type="data" outline="0" fieldPosition="0">
        <references count="2">
          <reference field="4294967294" count="1" selected="0">
            <x v="0"/>
          </reference>
          <reference field="4" count="1" selected="0">
            <x v="2"/>
          </reference>
        </references>
      </pivotArea>
    </chartFormat>
    <chartFormat chart="34" format="6">
      <pivotArea type="data" outline="0" fieldPosition="0">
        <references count="2">
          <reference field="4294967294" count="1" selected="0">
            <x v="0"/>
          </reference>
          <reference field="4" count="1" selected="0">
            <x v="3"/>
          </reference>
        </references>
      </pivotArea>
    </chartFormat>
    <chartFormat chart="34" format="7">
      <pivotArea type="data" outline="0" fieldPosition="0">
        <references count="2">
          <reference field="4294967294" count="1" selected="0">
            <x v="0"/>
          </reference>
          <reference field="4" count="1" selected="0">
            <x v="4"/>
          </reference>
        </references>
      </pivotArea>
    </chartFormat>
    <chartFormat chart="34" format="8">
      <pivotArea type="data" outline="0" fieldPosition="0">
        <references count="2">
          <reference field="4294967294" count="1" selected="0">
            <x v="0"/>
          </reference>
          <reference field="4" count="1" selected="0">
            <x v="5"/>
          </reference>
        </references>
      </pivotArea>
    </chartFormat>
    <chartFormat chart="34" format="9">
      <pivotArea type="data" outline="0" fieldPosition="0">
        <references count="2">
          <reference field="4294967294" count="1" selected="0">
            <x v="0"/>
          </reference>
          <reference field="4" count="1" selected="0">
            <x v="6"/>
          </reference>
        </references>
      </pivotArea>
    </chartFormat>
    <chartFormat chart="34" format="10">
      <pivotArea type="data" outline="0" fieldPosition="0">
        <references count="2">
          <reference field="4294967294" count="1" selected="0">
            <x v="0"/>
          </reference>
          <reference field="4" count="1" selected="0">
            <x v="7"/>
          </reference>
        </references>
      </pivotArea>
    </chartFormat>
    <chartFormat chart="3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D0CCA3-78DF-40D7-BCD3-20A417D9A8E3}"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1">
  <location ref="A121:B125" firstHeaderRow="1" firstDataRow="1" firstDataCol="1"/>
  <pivotFields count="13">
    <pivotField showAll="0">
      <items count="3">
        <item x="1"/>
        <item x="0"/>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lno" fld="1" subtotal="count" baseField="8" baseItem="2" numFmtId="1"/>
  </dataFields>
  <formats count="22">
    <format dxfId="890">
      <pivotArea type="all" dataOnly="0" outline="0" fieldPosition="0"/>
    </format>
    <format dxfId="889">
      <pivotArea type="origin" dataOnly="0" labelOnly="1" outline="0" fieldPosition="0"/>
    </format>
    <format dxfId="888">
      <pivotArea field="0" type="button" dataOnly="0" labelOnly="1" outline="0"/>
    </format>
    <format dxfId="887">
      <pivotArea type="topRight" dataOnly="0" labelOnly="1" outline="0" fieldPosition="0"/>
    </format>
    <format dxfId="886">
      <pivotArea type="all" dataOnly="0" outline="0" fieldPosition="0"/>
    </format>
    <format dxfId="885">
      <pivotArea field="4" type="button" dataOnly="0" labelOnly="1" outline="0"/>
    </format>
    <format dxfId="884">
      <pivotArea type="all" dataOnly="0" outline="0" fieldPosition="0"/>
    </format>
    <format dxfId="883">
      <pivotArea field="7" type="button" dataOnly="0" labelOnly="1" outline="0"/>
    </format>
    <format dxfId="882">
      <pivotArea type="all" dataOnly="0" outline="0" fieldPosition="0"/>
    </format>
    <format dxfId="881">
      <pivotArea outline="0" collapsedLevelsAreSubtotals="1" fieldPosition="0"/>
    </format>
    <format dxfId="880">
      <pivotArea field="6" type="button" dataOnly="0" labelOnly="1" outline="0"/>
    </format>
    <format dxfId="879">
      <pivotArea dataOnly="0" labelOnly="1" outline="0" axis="axisValues" fieldPosition="0"/>
    </format>
    <format dxfId="878">
      <pivotArea collapsedLevelsAreSubtotals="1" fieldPosition="0">
        <references count="1">
          <reference field="8" count="1">
            <x v="0"/>
          </reference>
        </references>
      </pivotArea>
    </format>
    <format dxfId="877">
      <pivotArea collapsedLevelsAreSubtotals="1" fieldPosition="0">
        <references count="1">
          <reference field="8" count="1">
            <x v="3"/>
          </reference>
        </references>
      </pivotArea>
    </format>
    <format dxfId="876">
      <pivotArea collapsedLevelsAreSubtotals="1" fieldPosition="0">
        <references count="1">
          <reference field="8" count="1">
            <x v="2"/>
          </reference>
        </references>
      </pivotArea>
    </format>
    <format dxfId="875">
      <pivotArea collapsedLevelsAreSubtotals="1" fieldPosition="0">
        <references count="1">
          <reference field="8" count="1">
            <x v="1"/>
          </reference>
        </references>
      </pivotArea>
    </format>
    <format dxfId="874">
      <pivotArea outline="0" collapsedLevelsAreSubtotals="1" fieldPosition="0"/>
    </format>
    <format dxfId="873">
      <pivotArea type="all" dataOnly="0" outline="0" fieldPosition="0"/>
    </format>
    <format dxfId="872">
      <pivotArea outline="0" collapsedLevelsAreSubtotals="1" fieldPosition="0"/>
    </format>
    <format dxfId="871">
      <pivotArea field="8" type="button" dataOnly="0" labelOnly="1" outline="0" axis="axisRow" fieldPosition="0"/>
    </format>
    <format dxfId="870">
      <pivotArea dataOnly="0" labelOnly="1" fieldPosition="0">
        <references count="1">
          <reference field="8" count="0"/>
        </references>
      </pivotArea>
    </format>
    <format dxfId="869">
      <pivotArea dataOnly="0" labelOnly="1" outline="0" axis="axisValues" fieldPosition="0"/>
    </format>
  </formats>
  <chartFormats count="2">
    <chartFormat chart="45"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3E229F-76EE-4CC8-AB54-5D9B978834DD}"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9">
  <location ref="A112:B11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1" numFmtId="167"/>
  </dataFields>
  <formats count="22">
    <format dxfId="912">
      <pivotArea type="all" dataOnly="0" outline="0" fieldPosition="0"/>
    </format>
    <format dxfId="911">
      <pivotArea type="origin" dataOnly="0" labelOnly="1" outline="0" fieldPosition="0"/>
    </format>
    <format dxfId="910">
      <pivotArea field="0" type="button" dataOnly="0" labelOnly="1" outline="0"/>
    </format>
    <format dxfId="909">
      <pivotArea type="topRight" dataOnly="0" labelOnly="1" outline="0" fieldPosition="0"/>
    </format>
    <format dxfId="908">
      <pivotArea type="all" dataOnly="0" outline="0" fieldPosition="0"/>
    </format>
    <format dxfId="907">
      <pivotArea field="4" type="button" dataOnly="0" labelOnly="1" outline="0"/>
    </format>
    <format dxfId="906">
      <pivotArea type="all" dataOnly="0" outline="0" fieldPosition="0"/>
    </format>
    <format dxfId="905">
      <pivotArea field="7" type="button" dataOnly="0" labelOnly="1" outline="0"/>
    </format>
    <format dxfId="904">
      <pivotArea type="all" dataOnly="0" outline="0" fieldPosition="0"/>
    </format>
    <format dxfId="903">
      <pivotArea outline="0" collapsedLevelsAreSubtotals="1" fieldPosition="0"/>
    </format>
    <format dxfId="902">
      <pivotArea field="6" type="button" dataOnly="0" labelOnly="1" outline="0"/>
    </format>
    <format dxfId="901">
      <pivotArea dataOnly="0" labelOnly="1" outline="0" axis="axisValues" fieldPosition="0"/>
    </format>
    <format dxfId="900">
      <pivotArea collapsedLevelsAreSubtotals="1" fieldPosition="0">
        <references count="1">
          <reference field="8" count="1">
            <x v="0"/>
          </reference>
        </references>
      </pivotArea>
    </format>
    <format dxfId="899">
      <pivotArea collapsedLevelsAreSubtotals="1" fieldPosition="0">
        <references count="1">
          <reference field="8" count="1">
            <x v="3"/>
          </reference>
        </references>
      </pivotArea>
    </format>
    <format dxfId="898">
      <pivotArea collapsedLevelsAreSubtotals="1" fieldPosition="0">
        <references count="1">
          <reference field="8" count="1">
            <x v="2"/>
          </reference>
        </references>
      </pivotArea>
    </format>
    <format dxfId="897">
      <pivotArea collapsedLevelsAreSubtotals="1" fieldPosition="0">
        <references count="1">
          <reference field="8" count="1">
            <x v="1"/>
          </reference>
        </references>
      </pivotArea>
    </format>
    <format dxfId="896">
      <pivotArea outline="0" collapsedLevelsAreSubtotals="1" fieldPosition="0"/>
    </format>
    <format dxfId="895">
      <pivotArea type="all" dataOnly="0" outline="0" fieldPosition="0"/>
    </format>
    <format dxfId="894">
      <pivotArea outline="0" collapsedLevelsAreSubtotals="1" fieldPosition="0"/>
    </format>
    <format dxfId="893">
      <pivotArea field="8" type="button" dataOnly="0" labelOnly="1" outline="0" axis="axisRow" fieldPosition="0"/>
    </format>
    <format dxfId="892">
      <pivotArea dataOnly="0" labelOnly="1" fieldPosition="0">
        <references count="1">
          <reference field="8" count="0"/>
        </references>
      </pivotArea>
    </format>
    <format dxfId="891">
      <pivotArea dataOnly="0" labelOnly="1" outline="0" axis="axisValues" fieldPosition="0"/>
    </format>
  </formats>
  <chartFormats count="12">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5" format="0" series="1">
      <pivotArea type="data" outline="0" fieldPosition="0">
        <references count="1">
          <reference field="4294967294" count="1" selected="0">
            <x v="0"/>
          </reference>
        </references>
      </pivotArea>
    </chartFormat>
    <chartFormat chart="46" format="1"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245C7B-E257-4832-AE5C-240B2AE389EF}"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A39:B55"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dataFields>
  <formats count="26">
    <format dxfId="938">
      <pivotArea type="all" dataOnly="0" outline="0" fieldPosition="0"/>
    </format>
    <format dxfId="937">
      <pivotArea type="origin" dataOnly="0" labelOnly="1" outline="0" fieldPosition="0"/>
    </format>
    <format dxfId="936">
      <pivotArea field="0" type="button" dataOnly="0" labelOnly="1" outline="0"/>
    </format>
    <format dxfId="935">
      <pivotArea type="topRight" dataOnly="0" labelOnly="1" outline="0" fieldPosition="0"/>
    </format>
    <format dxfId="934">
      <pivotArea field="6" type="button" dataOnly="0" labelOnly="1" outline="0"/>
    </format>
    <format dxfId="933">
      <pivotArea collapsedLevelsAreSubtotals="1" fieldPosition="0">
        <references count="1">
          <reference field="3" count="1">
            <x v="0"/>
          </reference>
        </references>
      </pivotArea>
    </format>
    <format dxfId="932">
      <pivotArea collapsedLevelsAreSubtotals="1" fieldPosition="0">
        <references count="1">
          <reference field="3" count="1">
            <x v="1"/>
          </reference>
        </references>
      </pivotArea>
    </format>
    <format dxfId="931">
      <pivotArea collapsedLevelsAreSubtotals="1" fieldPosition="0">
        <references count="1">
          <reference field="3" count="1">
            <x v="2"/>
          </reference>
        </references>
      </pivotArea>
    </format>
    <format dxfId="930">
      <pivotArea collapsedLevelsAreSubtotals="1" fieldPosition="0">
        <references count="1">
          <reference field="3" count="1">
            <x v="3"/>
          </reference>
        </references>
      </pivotArea>
    </format>
    <format dxfId="929">
      <pivotArea collapsedLevelsAreSubtotals="1" fieldPosition="0">
        <references count="1">
          <reference field="3" count="1">
            <x v="4"/>
          </reference>
        </references>
      </pivotArea>
    </format>
    <format dxfId="928">
      <pivotArea collapsedLevelsAreSubtotals="1" fieldPosition="0">
        <references count="1">
          <reference field="3" count="1">
            <x v="5"/>
          </reference>
        </references>
      </pivotArea>
    </format>
    <format dxfId="927">
      <pivotArea collapsedLevelsAreSubtotals="1" fieldPosition="0">
        <references count="1">
          <reference field="3" count="1">
            <x v="6"/>
          </reference>
        </references>
      </pivotArea>
    </format>
    <format dxfId="926">
      <pivotArea collapsedLevelsAreSubtotals="1" fieldPosition="0">
        <references count="1">
          <reference field="3" count="1">
            <x v="7"/>
          </reference>
        </references>
      </pivotArea>
    </format>
    <format dxfId="925">
      <pivotArea collapsedLevelsAreSubtotals="1" fieldPosition="0">
        <references count="1">
          <reference field="3" count="1">
            <x v="8"/>
          </reference>
        </references>
      </pivotArea>
    </format>
    <format dxfId="924">
      <pivotArea collapsedLevelsAreSubtotals="1" fieldPosition="0">
        <references count="1">
          <reference field="3" count="1">
            <x v="9"/>
          </reference>
        </references>
      </pivotArea>
    </format>
    <format dxfId="923">
      <pivotArea collapsedLevelsAreSubtotals="1" fieldPosition="0">
        <references count="1">
          <reference field="3" count="1">
            <x v="10"/>
          </reference>
        </references>
      </pivotArea>
    </format>
    <format dxfId="922">
      <pivotArea collapsedLevelsAreSubtotals="1" fieldPosition="0">
        <references count="1">
          <reference field="3" count="1">
            <x v="11"/>
          </reference>
        </references>
      </pivotArea>
    </format>
    <format dxfId="921">
      <pivotArea collapsedLevelsAreSubtotals="1" fieldPosition="0">
        <references count="1">
          <reference field="3" count="1">
            <x v="12"/>
          </reference>
        </references>
      </pivotArea>
    </format>
    <format dxfId="920">
      <pivotArea collapsedLevelsAreSubtotals="1" fieldPosition="0">
        <references count="1">
          <reference field="3" count="1">
            <x v="13"/>
          </reference>
        </references>
      </pivotArea>
    </format>
    <format dxfId="919">
      <pivotArea collapsedLevelsAreSubtotals="1" fieldPosition="0">
        <references count="1">
          <reference field="3" count="1">
            <x v="14"/>
          </reference>
        </references>
      </pivotArea>
    </format>
    <format dxfId="918">
      <pivotArea collapsedLevelsAreSubtotals="1" fieldPosition="0">
        <references count="1">
          <reference field="3" count="1">
            <x v="15"/>
          </reference>
        </references>
      </pivotArea>
    </format>
    <format dxfId="917">
      <pivotArea type="all" dataOnly="0" outline="0" fieldPosition="0"/>
    </format>
    <format dxfId="916">
      <pivotArea outline="0" collapsedLevelsAreSubtotals="1" fieldPosition="0"/>
    </format>
    <format dxfId="915">
      <pivotArea field="3" type="button" dataOnly="0" labelOnly="1" outline="0" axis="axisRow" fieldPosition="0"/>
    </format>
    <format dxfId="914">
      <pivotArea dataOnly="0" labelOnly="1" fieldPosition="0">
        <references count="1">
          <reference field="3" count="0"/>
        </references>
      </pivotArea>
    </format>
    <format dxfId="913">
      <pivotArea dataOnly="0" labelOnly="1" outline="0" axis="axisValues" fieldPosition="0"/>
    </format>
  </formats>
  <chartFormats count="2">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0EC0F9-7331-4AB7-AFD9-746201461EAF}"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A103:B107"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1"/>
        <item x="2"/>
        <item x="0"/>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21">
    <format dxfId="959">
      <pivotArea type="all" dataOnly="0" outline="0" fieldPosition="0"/>
    </format>
    <format dxfId="958">
      <pivotArea type="origin" dataOnly="0" labelOnly="1" outline="0" fieldPosition="0"/>
    </format>
    <format dxfId="957">
      <pivotArea field="0" type="button" dataOnly="0" labelOnly="1" outline="0"/>
    </format>
    <format dxfId="956">
      <pivotArea type="topRight" dataOnly="0" labelOnly="1" outline="0" fieldPosition="0"/>
    </format>
    <format dxfId="955">
      <pivotArea type="all" dataOnly="0" outline="0" fieldPosition="0"/>
    </format>
    <format dxfId="954">
      <pivotArea field="4" type="button" dataOnly="0" labelOnly="1" outline="0"/>
    </format>
    <format dxfId="953">
      <pivotArea type="all" dataOnly="0" outline="0" fieldPosition="0"/>
    </format>
    <format dxfId="952">
      <pivotArea field="7" type="button" dataOnly="0" labelOnly="1" outline="0"/>
    </format>
    <format dxfId="951">
      <pivotArea type="all" dataOnly="0" outline="0" fieldPosition="0"/>
    </format>
    <format dxfId="950">
      <pivotArea outline="0" collapsedLevelsAreSubtotals="1" fieldPosition="0"/>
    </format>
    <format dxfId="949">
      <pivotArea field="6" type="button" dataOnly="0" labelOnly="1" outline="0"/>
    </format>
    <format dxfId="948">
      <pivotArea dataOnly="0" labelOnly="1" outline="0" axis="axisValues" fieldPosition="0"/>
    </format>
    <format dxfId="947">
      <pivotArea collapsedLevelsAreSubtotals="1" fieldPosition="0">
        <references count="1">
          <reference field="8" count="1">
            <x v="0"/>
          </reference>
        </references>
      </pivotArea>
    </format>
    <format dxfId="946">
      <pivotArea collapsedLevelsAreSubtotals="1" fieldPosition="0">
        <references count="1">
          <reference field="8" count="1">
            <x v="3"/>
          </reference>
        </references>
      </pivotArea>
    </format>
    <format dxfId="945">
      <pivotArea collapsedLevelsAreSubtotals="1" fieldPosition="0">
        <references count="1">
          <reference field="8" count="1">
            <x v="2"/>
          </reference>
        </references>
      </pivotArea>
    </format>
    <format dxfId="944">
      <pivotArea collapsedLevelsAreSubtotals="1" fieldPosition="0">
        <references count="1">
          <reference field="8" count="1">
            <x v="1"/>
          </reference>
        </references>
      </pivotArea>
    </format>
    <format dxfId="943">
      <pivotArea type="all" dataOnly="0" outline="0" fieldPosition="0"/>
    </format>
    <format dxfId="942">
      <pivotArea outline="0" collapsedLevelsAreSubtotals="1" fieldPosition="0"/>
    </format>
    <format dxfId="941">
      <pivotArea field="8" type="button" dataOnly="0" labelOnly="1" outline="0" axis="axisRow" fieldPosition="0"/>
    </format>
    <format dxfId="940">
      <pivotArea dataOnly="0" labelOnly="1" fieldPosition="0">
        <references count="1">
          <reference field="8" count="0"/>
        </references>
      </pivotArea>
    </format>
    <format dxfId="939">
      <pivotArea dataOnly="0" labelOnly="1" outline="0" axis="axisValues" fieldPosition="0"/>
    </format>
  </formats>
  <chartFormats count="8">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BF003A-F712-4B1C-B06A-889E345E0FA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24:C28" firstHeaderRow="1" firstDataRow="2" firstDataCol="1"/>
  <pivotFields count="13">
    <pivotField axis="axisCol"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4">
    <format dxfId="973">
      <pivotArea type="all" dataOnly="0" outline="0" fieldPosition="0"/>
    </format>
    <format dxfId="972">
      <pivotArea outline="0" collapsedLevelsAreSubtotals="1" fieldPosition="0"/>
    </format>
    <format dxfId="971">
      <pivotArea type="origin" dataOnly="0" labelOnly="1" outline="0" fieldPosition="0"/>
    </format>
    <format dxfId="970">
      <pivotArea field="0" type="button" dataOnly="0" labelOnly="1" outline="0" axis="axisCol" fieldPosition="0"/>
    </format>
    <format dxfId="969">
      <pivotArea type="topRight" dataOnly="0" labelOnly="1" outline="0" fieldPosition="0"/>
    </format>
    <format dxfId="968">
      <pivotArea field="6" type="button" dataOnly="0" labelOnly="1" outline="0" axis="axisRow" fieldPosition="0"/>
    </format>
    <format dxfId="967">
      <pivotArea dataOnly="0" labelOnly="1" fieldPosition="0">
        <references count="1">
          <reference field="6" count="0"/>
        </references>
      </pivotArea>
    </format>
    <format dxfId="966">
      <pivotArea dataOnly="0" labelOnly="1" fieldPosition="0">
        <references count="1">
          <reference field="0" count="0"/>
        </references>
      </pivotArea>
    </format>
    <format dxfId="965">
      <pivotArea collapsedLevelsAreSubtotals="1" fieldPosition="0">
        <references count="2">
          <reference field="0" count="1" selected="0">
            <x v="1"/>
          </reference>
          <reference field="6" count="1">
            <x v="0"/>
          </reference>
        </references>
      </pivotArea>
    </format>
    <format dxfId="964">
      <pivotArea collapsedLevelsAreSubtotals="1" fieldPosition="0">
        <references count="2">
          <reference field="0" count="1" selected="0">
            <x v="0"/>
          </reference>
          <reference field="6" count="1">
            <x v="0"/>
          </reference>
        </references>
      </pivotArea>
    </format>
    <format dxfId="963">
      <pivotArea collapsedLevelsAreSubtotals="1" fieldPosition="0">
        <references count="2">
          <reference field="0" count="1" selected="0">
            <x v="1"/>
          </reference>
          <reference field="6" count="1">
            <x v="1"/>
          </reference>
        </references>
      </pivotArea>
    </format>
    <format dxfId="962">
      <pivotArea collapsedLevelsAreSubtotals="1" fieldPosition="0">
        <references count="2">
          <reference field="0" count="1" selected="0">
            <x v="0"/>
          </reference>
          <reference field="6" count="1">
            <x v="1"/>
          </reference>
        </references>
      </pivotArea>
    </format>
    <format dxfId="961">
      <pivotArea collapsedLevelsAreSubtotals="1" fieldPosition="0">
        <references count="2">
          <reference field="0" count="1" selected="0">
            <x v="1"/>
          </reference>
          <reference field="6" count="1">
            <x v="2"/>
          </reference>
        </references>
      </pivotArea>
    </format>
    <format dxfId="960">
      <pivotArea collapsedLevelsAreSubtotals="1" fieldPosition="0">
        <references count="2">
          <reference field="0" count="1" selected="0">
            <x v="0"/>
          </reference>
          <reference field="6" count="1">
            <x v="2"/>
          </reference>
        </references>
      </pivotArea>
    </format>
  </formats>
  <chartFormats count="4">
    <chartFormat chart="9" format="0" series="1">
      <pivotArea type="data" outline="0" fieldPosition="0">
        <references count="2">
          <reference field="4294967294" count="1" selected="0">
            <x v="0"/>
          </reference>
          <reference field="0" count="1" selected="0">
            <x v="1"/>
          </reference>
        </references>
      </pivotArea>
    </chartFormat>
    <chartFormat chart="9" format="1" series="1">
      <pivotArea type="data" outline="0" fieldPosition="0">
        <references count="2">
          <reference field="4294967294" count="1" selected="0">
            <x v="0"/>
          </reference>
          <reference field="0" count="1" selected="0">
            <x v="0"/>
          </reference>
        </references>
      </pivotArea>
    </chartFormat>
    <chartFormat chart="22" format="4" series="1">
      <pivotArea type="data" outline="0" fieldPosition="0">
        <references count="2">
          <reference field="4294967294" count="1" selected="0">
            <x v="0"/>
          </reference>
          <reference field="0" count="1" selected="0">
            <x v="1"/>
          </reference>
        </references>
      </pivotArea>
    </chartFormat>
    <chartFormat chart="22" format="5"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15CD52-14F0-4B18-8447-D24E6BAF72D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17"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6">
    <format dxfId="979">
      <pivotArea type="all" dataOnly="0" outline="0" fieldPosition="0"/>
    </format>
    <format dxfId="978">
      <pivotArea outline="0" collapsedLevelsAreSubtotals="1" fieldPosition="0"/>
    </format>
    <format dxfId="977">
      <pivotArea field="0" type="button" dataOnly="0" labelOnly="1" outline="0" axis="axisRow" fieldPosition="0"/>
    </format>
    <format dxfId="976">
      <pivotArea dataOnly="0" labelOnly="1" fieldPosition="0">
        <references count="1">
          <reference field="0" count="0"/>
        </references>
      </pivotArea>
    </format>
    <format dxfId="975">
      <pivotArea dataOnly="0" labelOnly="1" grandRow="1" outline="0" fieldPosition="0"/>
    </format>
    <format dxfId="97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BABAF0-D97A-42A9-B39C-2F7531730820}"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90:B93"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1"/>
        <item x="2"/>
        <item x="0"/>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dataFields>
  <formats count="16">
    <format dxfId="995">
      <pivotArea type="all" dataOnly="0" outline="0" fieldPosition="0"/>
    </format>
    <format dxfId="994">
      <pivotArea type="origin" dataOnly="0" labelOnly="1" outline="0" fieldPosition="0"/>
    </format>
    <format dxfId="993">
      <pivotArea field="0" type="button" dataOnly="0" labelOnly="1" outline="0"/>
    </format>
    <format dxfId="992">
      <pivotArea type="topRight" dataOnly="0" labelOnly="1" outline="0" fieldPosition="0"/>
    </format>
    <format dxfId="991">
      <pivotArea type="all" dataOnly="0" outline="0" fieldPosition="0"/>
    </format>
    <format dxfId="990">
      <pivotArea field="4" type="button" dataOnly="0" labelOnly="1" outline="0"/>
    </format>
    <format dxfId="989">
      <pivotArea type="all" dataOnly="0" outline="0" fieldPosition="0"/>
    </format>
    <format dxfId="988">
      <pivotArea field="7" type="button" dataOnly="0" labelOnly="1" outline="0"/>
    </format>
    <format dxfId="987">
      <pivotArea collapsedLevelsAreSubtotals="1" fieldPosition="0">
        <references count="1">
          <reference field="6" count="1">
            <x v="2"/>
          </reference>
        </references>
      </pivotArea>
    </format>
    <format dxfId="986">
      <pivotArea collapsedLevelsAreSubtotals="1" fieldPosition="0">
        <references count="1">
          <reference field="6" count="1">
            <x v="1"/>
          </reference>
        </references>
      </pivotArea>
    </format>
    <format dxfId="985">
      <pivotArea collapsedLevelsAreSubtotals="1" fieldPosition="0">
        <references count="1">
          <reference field="6" count="1">
            <x v="0"/>
          </reference>
        </references>
      </pivotArea>
    </format>
    <format dxfId="984">
      <pivotArea type="all" dataOnly="0" outline="0" fieldPosition="0"/>
    </format>
    <format dxfId="983">
      <pivotArea outline="0" collapsedLevelsAreSubtotals="1" fieldPosition="0"/>
    </format>
    <format dxfId="982">
      <pivotArea field="6" type="button" dataOnly="0" labelOnly="1" outline="0" axis="axisRow" fieldPosition="0"/>
    </format>
    <format dxfId="981">
      <pivotArea dataOnly="0" labelOnly="1" fieldPosition="0">
        <references count="1">
          <reference field="6" count="0"/>
        </references>
      </pivotArea>
    </format>
    <format dxfId="980">
      <pivotArea dataOnly="0" labelOnly="1" outline="0" axis="axisValues" fieldPosition="0"/>
    </format>
  </formats>
  <chartFormats count="6">
    <chartFormat chart="25"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F4E745-7B82-49BA-8391-AA69208568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1"/>
    <dataField name="Average of Sales2" fld="11" subtotal="average" baseField="0" baseItem="1"/>
    <dataField name="Count of Slno" fld="1" subtotal="count" baseField="0" baseItem="1"/>
    <dataField name="Average of Rating" fld="12" subtotal="average" baseField="0" baseItem="2"/>
  </dataFields>
  <formats count="6">
    <format dxfId="1001">
      <pivotArea type="all" dataOnly="0" outline="0" fieldPosition="0"/>
    </format>
    <format dxfId="1000">
      <pivotArea outline="0" collapsedLevelsAreSubtotals="1" fieldPosition="0"/>
    </format>
    <format dxfId="999">
      <pivotArea dataOnly="0" labelOnly="1" outline="0" fieldPosition="0">
        <references count="1">
          <reference field="4294967294" count="4">
            <x v="0"/>
            <x v="1"/>
            <x v="2"/>
            <x v="3"/>
          </reference>
        </references>
      </pivotArea>
    </format>
    <format dxfId="998">
      <pivotArea type="all" dataOnly="0" outline="0" fieldPosition="0"/>
    </format>
    <format dxfId="997">
      <pivotArea outline="0" collapsedLevelsAreSubtotals="1" fieldPosition="0"/>
    </format>
    <format dxfId="99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EF63D45-7DC0-4228-8D97-F0848CAD4D57}" sourceName="Outlet Size">
  <pivotTables>
    <pivotTable tabId="2" name="PivotTable1"/>
    <pivotTable tabId="2" name="PivotTable4"/>
    <pivotTable tabId="2" name="PivotTable5"/>
    <pivotTable tabId="2" name="PivotTable8"/>
    <pivotTable tabId="2" name="PivotTable9"/>
    <pivotTable tabId="2" name="PivotTable10"/>
    <pivotTable tabId="2" name="PivotTable11"/>
    <pivotTable tabId="2" name="PivotTable12"/>
    <pivotTable tabId="2" name="PivotTable13"/>
    <pivotTable tabId="2" name="PivotTable14"/>
  </pivotTables>
  <data>
    <tabular pivotCacheId="78010431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04A4F56-62A2-4B00-9ADA-DE092EBC5C11}" sourceName="Item Type">
  <pivotTables>
    <pivotTable tabId="2" name="PivotTable4"/>
    <pivotTable tabId="2" name="PivotTable1"/>
    <pivotTable tabId="2" name="PivotTable10"/>
    <pivotTable tabId="2" name="PivotTable11"/>
    <pivotTable tabId="2" name="PivotTable12"/>
    <pivotTable tabId="2" name="PivotTable13"/>
    <pivotTable tabId="2" name="PivotTable14"/>
    <pivotTable tabId="2" name="PivotTable5"/>
    <pivotTable tabId="2" name="PivotTable8"/>
    <pivotTable tabId="2" name="PivotTable9"/>
  </pivotTables>
  <data>
    <tabular pivotCacheId="780104318">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F5DAFF00-AAF5-45CE-8914-1936EC5C5A29}" sourceName="Outlet Location Type">
  <pivotTables>
    <pivotTable tabId="2" name="PivotTable4"/>
    <pivotTable tabId="2" name="PivotTable1"/>
    <pivotTable tabId="2" name="PivotTable10"/>
    <pivotTable tabId="2" name="PivotTable11"/>
    <pivotTable tabId="2" name="PivotTable12"/>
    <pivotTable tabId="2" name="PivotTable13"/>
    <pivotTable tabId="2" name="PivotTable14"/>
    <pivotTable tabId="2" name="PivotTable5"/>
    <pivotTable tabId="2" name="PivotTable8"/>
    <pivotTable tabId="2" name="PivotTable9"/>
  </pivotTables>
  <data>
    <tabular pivotCacheId="7801043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F331CC8-0E2E-47F1-8793-281F916FBC25}" cache="Slicer_Outlet_Size" caption="Outlet Size" rowHeight="260350"/>
  <slicer name="Item Type" xr10:uid="{360A5B46-100A-45C8-9D16-1E9D94269457}" cache="Slicer_Item_Type" caption="Item Type" rowHeight="260350"/>
  <slicer name="Outlet Location Type" xr10:uid="{0C9FC25F-56C6-4C60-A2E9-02E8E5212AA3}"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05086E1-048C-41D1-8E42-ABFAACEBFA8A}" cache="Slicer_Outlet_Size" caption="Outlet Size" style="Blinkit" rowHeight="260350"/>
  <slicer name="Item Type 1" xr10:uid="{668DF53F-AA71-4C93-B4BC-BEEFE80D55F0}" cache="Slicer_Item_Type" caption="Item Type" style="Blinkit" rowHeight="260350"/>
  <slicer name="Outlet Location" xr10:uid="{69BDBEEE-AC3D-46E1-BF24-F5D51F0A7198}" cache="Slicer_Outlet_Location_Type" caption="Outlet Location " style="Blinki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3DFC98E5-A86F-473E-B373-93D3CC575565}" name="Sl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F54A-FFD3-47C3-B93F-2DA64D01977F}">
  <dimension ref="A1:J128"/>
  <sheetViews>
    <sheetView workbookViewId="0">
      <selection activeCell="G19" sqref="G19"/>
    </sheetView>
  </sheetViews>
  <sheetFormatPr defaultRowHeight="15.6" x14ac:dyDescent="0.3"/>
  <cols>
    <col min="1" max="1" width="17.296875" bestFit="1" customWidth="1"/>
    <col min="2" max="2" width="12.296875" bestFit="1" customWidth="1"/>
    <col min="3" max="3" width="7.3984375" bestFit="1" customWidth="1"/>
    <col min="4" max="4" width="15.69921875" bestFit="1" customWidth="1"/>
  </cols>
  <sheetData>
    <row r="1" spans="1:4" ht="16.2" thickBot="1" x14ac:dyDescent="0.35"/>
    <row r="2" spans="1:4" ht="16.2" thickBot="1" x14ac:dyDescent="0.35">
      <c r="A2" s="46" t="s">
        <v>1620</v>
      </c>
      <c r="B2" s="47"/>
      <c r="C2" s="47"/>
      <c r="D2" s="48"/>
    </row>
    <row r="3" spans="1:4" ht="16.2" thickBot="1" x14ac:dyDescent="0.35">
      <c r="A3" s="10" t="s">
        <v>1610</v>
      </c>
      <c r="B3" s="11" t="s">
        <v>1611</v>
      </c>
      <c r="C3" s="11" t="s">
        <v>1615</v>
      </c>
      <c r="D3" s="12" t="s">
        <v>1616</v>
      </c>
    </row>
    <row r="4" spans="1:4" ht="16.2" thickBot="1" x14ac:dyDescent="0.35">
      <c r="A4" s="49">
        <v>1201681.4928000034</v>
      </c>
      <c r="B4" s="50">
        <v>140.99278338613203</v>
      </c>
      <c r="C4" s="50">
        <v>8523</v>
      </c>
      <c r="D4" s="51">
        <v>3.9658570925731196</v>
      </c>
    </row>
    <row r="5" spans="1:4" x14ac:dyDescent="0.3">
      <c r="A5" s="4"/>
      <c r="D5" s="5"/>
    </row>
    <row r="6" spans="1:4" x14ac:dyDescent="0.3">
      <c r="A6" s="4"/>
      <c r="D6" s="5"/>
    </row>
    <row r="7" spans="1:4" x14ac:dyDescent="0.3">
      <c r="A7" s="4"/>
      <c r="D7" s="5"/>
    </row>
    <row r="8" spans="1:4" x14ac:dyDescent="0.3">
      <c r="A8" s="4"/>
      <c r="D8" s="5"/>
    </row>
    <row r="9" spans="1:4" x14ac:dyDescent="0.3">
      <c r="A9" s="4" t="s">
        <v>1617</v>
      </c>
      <c r="B9" t="s">
        <v>1618</v>
      </c>
      <c r="C9" t="s">
        <v>1619</v>
      </c>
      <c r="D9" s="5" t="s">
        <v>9</v>
      </c>
    </row>
    <row r="10" spans="1:4" ht="16.2" thickBot="1" x14ac:dyDescent="0.35">
      <c r="A10" s="9">
        <f>GETPIVOTDATA("Sum of Sales",$A$3)</f>
        <v>1201681.4928000034</v>
      </c>
      <c r="B10" s="6">
        <f>GETPIVOTDATA("Average of Sales2",$A$3)</f>
        <v>140.99278338613203</v>
      </c>
      <c r="C10" s="7">
        <f>GETPIVOTDATA("Count of Slno",$A$3)</f>
        <v>8523</v>
      </c>
      <c r="D10" s="8">
        <f>GETPIVOTDATA("Average of Rating",$A$3)</f>
        <v>3.9658570925731196</v>
      </c>
    </row>
    <row r="12" spans="1:4" ht="16.2" thickBot="1" x14ac:dyDescent="0.35"/>
    <row r="13" spans="1:4" ht="19.8" thickBot="1" x14ac:dyDescent="0.5">
      <c r="A13" s="43" t="s">
        <v>1621</v>
      </c>
      <c r="B13" s="44"/>
      <c r="C13" s="44"/>
      <c r="D13" s="45"/>
    </row>
    <row r="14" spans="1:4" ht="16.2" thickBot="1" x14ac:dyDescent="0.35">
      <c r="A14" s="18" t="s">
        <v>1613</v>
      </c>
      <c r="B14" s="19" t="s">
        <v>1610</v>
      </c>
      <c r="D14" s="5"/>
    </row>
    <row r="15" spans="1:4" x14ac:dyDescent="0.3">
      <c r="A15" s="20" t="s">
        <v>17</v>
      </c>
      <c r="B15" s="52">
        <v>776319.68840000057</v>
      </c>
      <c r="D15" s="5"/>
    </row>
    <row r="16" spans="1:4" ht="16.2" thickBot="1" x14ac:dyDescent="0.35">
      <c r="A16" s="22" t="s">
        <v>10</v>
      </c>
      <c r="B16" s="53">
        <v>425361.8043999995</v>
      </c>
      <c r="D16" s="5"/>
    </row>
    <row r="17" spans="1:9" ht="16.2" thickBot="1" x14ac:dyDescent="0.35">
      <c r="A17" s="32" t="s">
        <v>1614</v>
      </c>
      <c r="B17" s="54">
        <v>1201681.4928000001</v>
      </c>
      <c r="D17" s="5"/>
    </row>
    <row r="18" spans="1:9" x14ac:dyDescent="0.3">
      <c r="A18" s="4"/>
      <c r="D18" s="5"/>
    </row>
    <row r="19" spans="1:9" x14ac:dyDescent="0.3">
      <c r="A19" s="4"/>
      <c r="D19" s="5"/>
    </row>
    <row r="20" spans="1:9" ht="16.2" thickBot="1" x14ac:dyDescent="0.35">
      <c r="A20" s="14"/>
      <c r="B20" s="7"/>
      <c r="C20" s="7"/>
      <c r="D20" s="15"/>
    </row>
    <row r="22" spans="1:9" ht="16.2" thickBot="1" x14ac:dyDescent="0.35"/>
    <row r="23" spans="1:9" ht="19.8" thickBot="1" x14ac:dyDescent="0.5">
      <c r="A23" s="43" t="s">
        <v>1623</v>
      </c>
      <c r="B23" s="44"/>
      <c r="C23" s="44"/>
      <c r="D23" s="45"/>
      <c r="E23" s="2"/>
      <c r="F23" s="2"/>
      <c r="G23" s="2"/>
      <c r="H23" s="2"/>
      <c r="I23" s="3"/>
    </row>
    <row r="24" spans="1:9" ht="16.2" thickBot="1" x14ac:dyDescent="0.35">
      <c r="A24" s="18" t="s">
        <v>1610</v>
      </c>
      <c r="B24" s="18" t="s">
        <v>1622</v>
      </c>
      <c r="C24" s="19"/>
      <c r="D24" s="5"/>
      <c r="I24" s="5"/>
    </row>
    <row r="25" spans="1:9" ht="16.2" thickBot="1" x14ac:dyDescent="0.35">
      <c r="A25" s="18" t="s">
        <v>1613</v>
      </c>
      <c r="B25" s="10" t="s">
        <v>17</v>
      </c>
      <c r="C25" s="12" t="s">
        <v>10</v>
      </c>
      <c r="D25" s="5"/>
      <c r="I25" s="5"/>
    </row>
    <row r="26" spans="1:9" x14ac:dyDescent="0.3">
      <c r="A26" s="20" t="s">
        <v>14</v>
      </c>
      <c r="B26" s="24">
        <v>215047.9126000001</v>
      </c>
      <c r="C26" s="23">
        <v>121349.89940000001</v>
      </c>
      <c r="D26" s="5"/>
      <c r="I26" s="5"/>
    </row>
    <row r="27" spans="1:9" x14ac:dyDescent="0.3">
      <c r="A27" s="21" t="s">
        <v>34</v>
      </c>
      <c r="B27" s="26">
        <v>254464.77940000014</v>
      </c>
      <c r="C27" s="25">
        <v>138685.86819999994</v>
      </c>
      <c r="D27" s="5"/>
      <c r="I27" s="5"/>
    </row>
    <row r="28" spans="1:9" ht="16.2" thickBot="1" x14ac:dyDescent="0.35">
      <c r="A28" s="22" t="s">
        <v>21</v>
      </c>
      <c r="B28" s="28">
        <v>306806.99640000012</v>
      </c>
      <c r="C28" s="27">
        <v>165326.0368</v>
      </c>
      <c r="D28" s="5"/>
      <c r="I28" s="5"/>
    </row>
    <row r="29" spans="1:9" x14ac:dyDescent="0.3">
      <c r="A29" s="4"/>
      <c r="D29" s="5"/>
      <c r="I29" s="5"/>
    </row>
    <row r="30" spans="1:9" x14ac:dyDescent="0.3">
      <c r="A30" s="4"/>
      <c r="D30" s="5"/>
      <c r="I30" s="5"/>
    </row>
    <row r="31" spans="1:9" x14ac:dyDescent="0.3">
      <c r="A31" s="4"/>
      <c r="B31" s="16">
        <f>GETPIVOTDATA("Sales",$A$24,"Item Fat Content","Low Fat","Outlet Location Type","Tier 1")</f>
        <v>215047.9126000001</v>
      </c>
      <c r="C31" s="16">
        <f>GETPIVOTDATA("Sales",$A$24,"Item Fat Content","Regular","Outlet Location Type","Tier 1")</f>
        <v>121349.89940000001</v>
      </c>
      <c r="D31" s="5"/>
      <c r="I31" s="5"/>
    </row>
    <row r="32" spans="1:9" x14ac:dyDescent="0.3">
      <c r="A32" s="4"/>
      <c r="B32" s="16">
        <f>GETPIVOTDATA("Sales",$A$24,"Item Fat Content","Low Fat","Outlet Location Type","Tier 2")</f>
        <v>254464.77940000014</v>
      </c>
      <c r="C32" s="16">
        <f>GETPIVOTDATA("Sales",$A$24,"Item Fat Content","Regular","Outlet Location Type","Tier 2")</f>
        <v>138685.86819999994</v>
      </c>
      <c r="D32" s="5"/>
      <c r="I32" s="5"/>
    </row>
    <row r="33" spans="1:9" ht="16.2" thickBot="1" x14ac:dyDescent="0.35">
      <c r="A33" s="14"/>
      <c r="B33" s="17">
        <f>GETPIVOTDATA("Sales",$A$24,"Item Fat Content","Low Fat","Outlet Location Type","Tier 3")</f>
        <v>306806.99640000012</v>
      </c>
      <c r="C33" s="17">
        <f>GETPIVOTDATA("Sales",$A$24,"Item Fat Content","Regular","Outlet Location Type","Tier 3")</f>
        <v>165326.0368</v>
      </c>
      <c r="D33" s="15"/>
      <c r="I33" s="5"/>
    </row>
    <row r="34" spans="1:9" ht="16.2" thickBot="1" x14ac:dyDescent="0.35">
      <c r="A34" s="14"/>
      <c r="B34" s="7"/>
      <c r="C34" s="7"/>
      <c r="D34" s="7"/>
      <c r="E34" s="7"/>
      <c r="F34" s="7"/>
      <c r="G34" s="7"/>
      <c r="H34" s="7"/>
      <c r="I34" s="15"/>
    </row>
    <row r="36" spans="1:9" ht="16.2" thickBot="1" x14ac:dyDescent="0.35"/>
    <row r="37" spans="1:9" ht="16.2" thickBot="1" x14ac:dyDescent="0.35">
      <c r="A37" s="1"/>
      <c r="B37" s="2"/>
      <c r="C37" s="2"/>
      <c r="D37" s="2"/>
      <c r="E37" s="2"/>
      <c r="F37" s="2"/>
      <c r="G37" s="3"/>
    </row>
    <row r="38" spans="1:9" ht="19.8" thickBot="1" x14ac:dyDescent="0.5">
      <c r="A38" s="43" t="s">
        <v>1624</v>
      </c>
      <c r="B38" s="44"/>
      <c r="C38" s="45"/>
      <c r="G38" s="5"/>
    </row>
    <row r="39" spans="1:9" ht="16.2" thickBot="1" x14ac:dyDescent="0.35">
      <c r="A39" s="18" t="s">
        <v>1613</v>
      </c>
      <c r="B39" s="19" t="s">
        <v>1610</v>
      </c>
      <c r="C39" s="5"/>
      <c r="G39" s="5"/>
    </row>
    <row r="40" spans="1:9" x14ac:dyDescent="0.3">
      <c r="A40" s="20" t="s">
        <v>153</v>
      </c>
      <c r="B40" s="29">
        <v>9077.869999999999</v>
      </c>
      <c r="C40" s="5"/>
      <c r="G40" s="5"/>
    </row>
    <row r="41" spans="1:9" x14ac:dyDescent="0.3">
      <c r="A41" s="21" t="s">
        <v>74</v>
      </c>
      <c r="B41" s="30">
        <v>15596.696600000001</v>
      </c>
      <c r="C41" s="5"/>
      <c r="G41" s="5"/>
    </row>
    <row r="42" spans="1:9" x14ac:dyDescent="0.3">
      <c r="A42" s="21" t="s">
        <v>159</v>
      </c>
      <c r="B42" s="30">
        <v>21880.027399999992</v>
      </c>
      <c r="C42" s="5"/>
      <c r="G42" s="5"/>
    </row>
    <row r="43" spans="1:9" x14ac:dyDescent="0.3">
      <c r="A43" s="21" t="s">
        <v>64</v>
      </c>
      <c r="B43" s="30">
        <v>22451.891599999999</v>
      </c>
      <c r="C43" s="5"/>
      <c r="G43" s="5"/>
    </row>
    <row r="44" spans="1:9" x14ac:dyDescent="0.3">
      <c r="A44" s="21" t="s">
        <v>61</v>
      </c>
      <c r="B44" s="30">
        <v>29334.680599999996</v>
      </c>
      <c r="C44" s="5"/>
      <c r="G44" s="5"/>
    </row>
    <row r="45" spans="1:9" x14ac:dyDescent="0.3">
      <c r="A45" s="21" t="s">
        <v>57</v>
      </c>
      <c r="B45" s="30">
        <v>35379.119800000015</v>
      </c>
      <c r="C45" s="5"/>
      <c r="G45" s="5"/>
    </row>
    <row r="46" spans="1:9" x14ac:dyDescent="0.3">
      <c r="A46" s="21" t="s">
        <v>32</v>
      </c>
      <c r="B46" s="30">
        <v>58514.166999999987</v>
      </c>
      <c r="C46" s="5"/>
      <c r="G46" s="5"/>
    </row>
    <row r="47" spans="1:9" x14ac:dyDescent="0.3">
      <c r="A47" s="21" t="s">
        <v>54</v>
      </c>
      <c r="B47" s="30">
        <v>59449.863799999992</v>
      </c>
      <c r="C47" s="5"/>
      <c r="G47" s="5"/>
    </row>
    <row r="48" spans="1:9" x14ac:dyDescent="0.3">
      <c r="A48" s="21" t="s">
        <v>19</v>
      </c>
      <c r="B48" s="30">
        <v>68025.838800000012</v>
      </c>
      <c r="C48" s="5"/>
      <c r="G48" s="5"/>
    </row>
    <row r="49" spans="1:8" x14ac:dyDescent="0.3">
      <c r="A49" s="21" t="s">
        <v>95</v>
      </c>
      <c r="B49" s="30">
        <v>81894.736400000009</v>
      </c>
      <c r="C49" s="5"/>
      <c r="G49" s="5"/>
    </row>
    <row r="50" spans="1:8" x14ac:dyDescent="0.3">
      <c r="A50" s="21" t="s">
        <v>28</v>
      </c>
      <c r="B50" s="30">
        <v>90706.728999999992</v>
      </c>
      <c r="C50" s="5"/>
      <c r="G50" s="5"/>
    </row>
    <row r="51" spans="1:8" x14ac:dyDescent="0.3">
      <c r="A51" s="21" t="s">
        <v>67</v>
      </c>
      <c r="B51" s="30">
        <v>101276.46159999995</v>
      </c>
      <c r="C51" s="5"/>
      <c r="G51" s="5"/>
    </row>
    <row r="52" spans="1:8" x14ac:dyDescent="0.3">
      <c r="A52" s="21" t="s">
        <v>24</v>
      </c>
      <c r="B52" s="30">
        <v>118558.88140000009</v>
      </c>
      <c r="C52" s="5"/>
      <c r="G52" s="5"/>
    </row>
    <row r="53" spans="1:8" x14ac:dyDescent="0.3">
      <c r="A53" s="21" t="s">
        <v>42</v>
      </c>
      <c r="B53" s="30">
        <v>135976.52539999998</v>
      </c>
      <c r="C53" s="5"/>
      <c r="G53" s="5"/>
    </row>
    <row r="54" spans="1:8" x14ac:dyDescent="0.3">
      <c r="A54" s="21" t="s">
        <v>48</v>
      </c>
      <c r="B54" s="30">
        <v>175433.92240000021</v>
      </c>
      <c r="C54" s="5"/>
      <c r="G54" s="5"/>
    </row>
    <row r="55" spans="1:8" ht="16.2" thickBot="1" x14ac:dyDescent="0.35">
      <c r="A55" s="22" t="s">
        <v>12</v>
      </c>
      <c r="B55" s="31">
        <v>178124.08099999995</v>
      </c>
      <c r="C55" s="15"/>
      <c r="D55" s="7"/>
      <c r="E55" s="7"/>
      <c r="F55" s="7"/>
      <c r="G55" s="15"/>
    </row>
    <row r="56" spans="1:8" ht="16.2" thickBot="1" x14ac:dyDescent="0.35"/>
    <row r="57" spans="1:8" ht="16.2" thickBot="1" x14ac:dyDescent="0.35">
      <c r="A57" s="1"/>
      <c r="B57" s="2"/>
      <c r="C57" s="2"/>
      <c r="D57" s="2"/>
      <c r="E57" s="2"/>
      <c r="F57" s="2"/>
      <c r="G57" s="2"/>
      <c r="H57" s="3"/>
    </row>
    <row r="58" spans="1:8" ht="19.8" thickBot="1" x14ac:dyDescent="0.5">
      <c r="A58" s="33"/>
      <c r="B58" s="34"/>
      <c r="C58" s="34" t="s">
        <v>1625</v>
      </c>
      <c r="D58" s="35"/>
      <c r="E58" s="34"/>
      <c r="F58" s="34"/>
      <c r="H58" s="5"/>
    </row>
    <row r="59" spans="1:8" ht="16.2" thickBot="1" x14ac:dyDescent="0.35">
      <c r="A59" s="18" t="s">
        <v>1613</v>
      </c>
      <c r="B59" s="19" t="s">
        <v>1610</v>
      </c>
      <c r="H59" s="5"/>
    </row>
    <row r="60" spans="1:8" x14ac:dyDescent="0.3">
      <c r="A60" s="20">
        <v>2011</v>
      </c>
      <c r="B60" s="29">
        <v>78131.566599999976</v>
      </c>
      <c r="H60" s="5"/>
    </row>
    <row r="61" spans="1:8" x14ac:dyDescent="0.3">
      <c r="A61" s="21">
        <v>2012</v>
      </c>
      <c r="B61" s="30">
        <v>130476.85979999998</v>
      </c>
      <c r="H61" s="5"/>
    </row>
    <row r="62" spans="1:8" x14ac:dyDescent="0.3">
      <c r="A62" s="21">
        <v>2014</v>
      </c>
      <c r="B62" s="30">
        <v>131809.01560000007</v>
      </c>
      <c r="H62" s="5"/>
    </row>
    <row r="63" spans="1:8" x14ac:dyDescent="0.3">
      <c r="A63" s="21">
        <v>2015</v>
      </c>
      <c r="B63" s="30">
        <v>130942.78019999999</v>
      </c>
      <c r="H63" s="5"/>
    </row>
    <row r="64" spans="1:8" x14ac:dyDescent="0.3">
      <c r="A64" s="21">
        <v>2016</v>
      </c>
      <c r="B64" s="30">
        <v>132113.36980000007</v>
      </c>
      <c r="H64" s="5"/>
    </row>
    <row r="65" spans="1:8" x14ac:dyDescent="0.3">
      <c r="A65" s="21">
        <v>2017</v>
      </c>
      <c r="B65" s="30">
        <v>133103.90699999989</v>
      </c>
      <c r="H65" s="5"/>
    </row>
    <row r="66" spans="1:8" x14ac:dyDescent="0.3">
      <c r="A66" s="21">
        <v>2018</v>
      </c>
      <c r="B66" s="30">
        <v>204522.25700000025</v>
      </c>
      <c r="H66" s="5"/>
    </row>
    <row r="67" spans="1:8" x14ac:dyDescent="0.3">
      <c r="A67" s="21">
        <v>2020</v>
      </c>
      <c r="B67" s="30">
        <v>129103.96039999987</v>
      </c>
      <c r="H67" s="5"/>
    </row>
    <row r="68" spans="1:8" ht="16.2" thickBot="1" x14ac:dyDescent="0.35">
      <c r="A68" s="22">
        <v>2022</v>
      </c>
      <c r="B68" s="31">
        <v>131477.77639999994</v>
      </c>
      <c r="H68" s="5"/>
    </row>
    <row r="69" spans="1:8" ht="16.2" thickBot="1" x14ac:dyDescent="0.35">
      <c r="A69" s="14"/>
      <c r="B69" s="7"/>
      <c r="C69" s="7"/>
      <c r="D69" s="7"/>
      <c r="E69" s="7"/>
      <c r="F69" s="7"/>
      <c r="G69" s="7"/>
      <c r="H69" s="15"/>
    </row>
    <row r="72" spans="1:8" ht="16.2" thickBot="1" x14ac:dyDescent="0.35"/>
    <row r="73" spans="1:8" ht="16.2" thickBot="1" x14ac:dyDescent="0.35">
      <c r="A73" s="1"/>
      <c r="B73" s="2"/>
      <c r="C73" s="2"/>
      <c r="D73" s="2"/>
      <c r="E73" s="2"/>
      <c r="F73" s="3"/>
    </row>
    <row r="74" spans="1:8" ht="19.8" thickBot="1" x14ac:dyDescent="0.5">
      <c r="A74" s="43" t="s">
        <v>1626</v>
      </c>
      <c r="B74" s="44"/>
      <c r="C74" s="45"/>
      <c r="D74" s="43"/>
      <c r="E74" s="44"/>
      <c r="F74" s="45"/>
    </row>
    <row r="75" spans="1:8" ht="16.2" thickBot="1" x14ac:dyDescent="0.35">
      <c r="A75" s="18" t="s">
        <v>1613</v>
      </c>
      <c r="B75" s="19" t="s">
        <v>1610</v>
      </c>
      <c r="F75" s="5"/>
    </row>
    <row r="76" spans="1:8" x14ac:dyDescent="0.3">
      <c r="A76" s="20" t="s">
        <v>30</v>
      </c>
      <c r="B76" s="29">
        <v>248991.58600000024</v>
      </c>
      <c r="F76" s="5"/>
    </row>
    <row r="77" spans="1:8" x14ac:dyDescent="0.3">
      <c r="A77" s="21" t="s">
        <v>15</v>
      </c>
      <c r="B77" s="30">
        <v>507895.7363999993</v>
      </c>
      <c r="F77" s="5"/>
    </row>
    <row r="78" spans="1:8" ht="16.2" thickBot="1" x14ac:dyDescent="0.35">
      <c r="A78" s="22" t="s">
        <v>26</v>
      </c>
      <c r="B78" s="31">
        <v>444794.17039999936</v>
      </c>
      <c r="F78" s="5"/>
    </row>
    <row r="79" spans="1:8" x14ac:dyDescent="0.3">
      <c r="A79" s="4"/>
      <c r="F79" s="5"/>
    </row>
    <row r="80" spans="1:8" x14ac:dyDescent="0.3">
      <c r="A80" s="4"/>
      <c r="F80" s="5"/>
    </row>
    <row r="81" spans="1:10" x14ac:dyDescent="0.3">
      <c r="A81" s="4"/>
      <c r="F81" s="5"/>
    </row>
    <row r="82" spans="1:10" x14ac:dyDescent="0.3">
      <c r="A82" s="4"/>
      <c r="F82" s="5"/>
    </row>
    <row r="83" spans="1:10" x14ac:dyDescent="0.3">
      <c r="A83" s="4"/>
      <c r="F83" s="5"/>
    </row>
    <row r="84" spans="1:10" x14ac:dyDescent="0.3">
      <c r="A84" s="4"/>
      <c r="F84" s="5"/>
    </row>
    <row r="85" spans="1:10" ht="16.2" thickBot="1" x14ac:dyDescent="0.35">
      <c r="A85" s="14"/>
      <c r="B85" s="7"/>
      <c r="C85" s="7"/>
      <c r="D85" s="7"/>
      <c r="E85" s="7"/>
      <c r="F85" s="15"/>
    </row>
    <row r="87" spans="1:10" ht="16.2" thickBot="1" x14ac:dyDescent="0.35"/>
    <row r="88" spans="1:10" ht="16.2" thickBot="1" x14ac:dyDescent="0.35">
      <c r="A88" s="1"/>
      <c r="B88" s="2"/>
      <c r="C88" s="2"/>
      <c r="D88" s="2"/>
      <c r="E88" s="2"/>
      <c r="F88" s="2"/>
      <c r="G88" s="2"/>
      <c r="H88" s="2"/>
      <c r="I88" s="2"/>
      <c r="J88" s="3"/>
    </row>
    <row r="89" spans="1:10" ht="19.8" thickBot="1" x14ac:dyDescent="0.5">
      <c r="A89" s="43" t="s">
        <v>1628</v>
      </c>
      <c r="B89" s="44"/>
      <c r="C89" s="44"/>
      <c r="D89" s="45"/>
      <c r="E89" s="13"/>
      <c r="J89" s="5"/>
    </row>
    <row r="90" spans="1:10" ht="16.2" thickBot="1" x14ac:dyDescent="0.35">
      <c r="A90" s="18" t="s">
        <v>1613</v>
      </c>
      <c r="B90" s="19" t="s">
        <v>1610</v>
      </c>
      <c r="J90" s="5"/>
    </row>
    <row r="91" spans="1:10" x14ac:dyDescent="0.3">
      <c r="A91" s="20" t="s">
        <v>21</v>
      </c>
      <c r="B91" s="29">
        <v>472133.03319999954</v>
      </c>
      <c r="D91" t="s">
        <v>1627</v>
      </c>
      <c r="E91" t="s">
        <v>1608</v>
      </c>
      <c r="J91" s="5"/>
    </row>
    <row r="92" spans="1:10" x14ac:dyDescent="0.3">
      <c r="A92" s="21" t="s">
        <v>34</v>
      </c>
      <c r="B92" s="30">
        <v>393150.64759999956</v>
      </c>
      <c r="D92" t="str">
        <f>A91</f>
        <v>Tier 3</v>
      </c>
      <c r="E92" s="16">
        <f>GETPIVOTDATA("Sales",$A$90,"Outlet Location Type",A91)</f>
        <v>472133.03319999954</v>
      </c>
      <c r="J92" s="5"/>
    </row>
    <row r="93" spans="1:10" ht="16.2" thickBot="1" x14ac:dyDescent="0.35">
      <c r="A93" s="22" t="s">
        <v>14</v>
      </c>
      <c r="B93" s="31">
        <v>336397.81199999945</v>
      </c>
      <c r="D93" t="str">
        <f t="shared" ref="D93:D94" si="0">A92</f>
        <v>Tier 2</v>
      </c>
      <c r="E93" s="16">
        <f t="shared" ref="E93:E94" si="1">GETPIVOTDATA("Sales",$A$90,"Outlet Location Type",A92)</f>
        <v>393150.64759999956</v>
      </c>
      <c r="J93" s="5"/>
    </row>
    <row r="94" spans="1:10" x14ac:dyDescent="0.3">
      <c r="A94" s="4"/>
      <c r="D94" t="str">
        <f t="shared" si="0"/>
        <v>Tier 1</v>
      </c>
      <c r="E94" s="16">
        <f t="shared" si="1"/>
        <v>336397.81199999945</v>
      </c>
      <c r="J94" s="5"/>
    </row>
    <row r="95" spans="1:10" x14ac:dyDescent="0.3">
      <c r="A95" s="4"/>
      <c r="J95" s="5"/>
    </row>
    <row r="96" spans="1:10" x14ac:dyDescent="0.3">
      <c r="A96" s="4"/>
      <c r="J96" s="5"/>
    </row>
    <row r="97" spans="1:10" x14ac:dyDescent="0.3">
      <c r="A97" s="4"/>
      <c r="J97" s="5"/>
    </row>
    <row r="98" spans="1:10" ht="16.2" thickBot="1" x14ac:dyDescent="0.35">
      <c r="A98" s="14"/>
      <c r="B98" s="7"/>
      <c r="C98" s="7"/>
      <c r="D98" s="7"/>
      <c r="E98" s="7"/>
      <c r="F98" s="7"/>
      <c r="G98" s="7"/>
      <c r="H98" s="7"/>
      <c r="I98" s="7"/>
      <c r="J98" s="15"/>
    </row>
    <row r="99" spans="1:10" ht="16.2" thickBot="1" x14ac:dyDescent="0.35"/>
    <row r="100" spans="1:10" ht="19.2" x14ac:dyDescent="0.45">
      <c r="A100" s="43" t="s">
        <v>1630</v>
      </c>
      <c r="B100" s="44"/>
      <c r="C100" s="44"/>
      <c r="D100" s="45"/>
      <c r="E100" s="42"/>
    </row>
    <row r="101" spans="1:10" x14ac:dyDescent="0.3">
      <c r="A101" s="4"/>
      <c r="E101" s="5"/>
    </row>
    <row r="102" spans="1:10" ht="16.2" thickBot="1" x14ac:dyDescent="0.35">
      <c r="A102" s="4"/>
      <c r="E102" s="5"/>
    </row>
    <row r="103" spans="1:10" ht="16.2" thickBot="1" x14ac:dyDescent="0.35">
      <c r="A103" s="18" t="s">
        <v>1613</v>
      </c>
      <c r="B103" s="19" t="s">
        <v>1610</v>
      </c>
      <c r="E103" s="5"/>
    </row>
    <row r="104" spans="1:10" x14ac:dyDescent="0.3">
      <c r="A104" s="21" t="s">
        <v>40</v>
      </c>
      <c r="B104" s="29">
        <v>151939.149</v>
      </c>
      <c r="E104" s="5"/>
    </row>
    <row r="105" spans="1:10" x14ac:dyDescent="0.3">
      <c r="A105" s="21" t="s">
        <v>46</v>
      </c>
      <c r="B105" s="30">
        <v>130714.67460000006</v>
      </c>
      <c r="E105" s="5"/>
    </row>
    <row r="106" spans="1:10" x14ac:dyDescent="0.3">
      <c r="A106" s="21" t="s">
        <v>22</v>
      </c>
      <c r="B106" s="30">
        <v>131477.77639999994</v>
      </c>
      <c r="E106" s="5"/>
    </row>
    <row r="107" spans="1:10" ht="16.2" thickBot="1" x14ac:dyDescent="0.35">
      <c r="A107" s="22" t="s">
        <v>16</v>
      </c>
      <c r="B107" s="31">
        <v>787549.89280000131</v>
      </c>
      <c r="E107" s="5"/>
    </row>
    <row r="108" spans="1:10" x14ac:dyDescent="0.3">
      <c r="A108" s="4"/>
      <c r="E108" s="5"/>
    </row>
    <row r="109" spans="1:10" x14ac:dyDescent="0.3">
      <c r="A109" s="4"/>
      <c r="E109" s="5"/>
    </row>
    <row r="110" spans="1:10" x14ac:dyDescent="0.3">
      <c r="A110" s="4"/>
      <c r="E110" s="5"/>
    </row>
    <row r="111" spans="1:10" ht="16.2" thickBot="1" x14ac:dyDescent="0.35">
      <c r="A111" s="4"/>
      <c r="E111" s="5"/>
    </row>
    <row r="112" spans="1:10" ht="16.2" thickBot="1" x14ac:dyDescent="0.35">
      <c r="A112" s="18" t="s">
        <v>1613</v>
      </c>
      <c r="B112" s="19" t="s">
        <v>1629</v>
      </c>
      <c r="E112" s="5"/>
    </row>
    <row r="113" spans="1:5" x14ac:dyDescent="0.3">
      <c r="A113" s="21" t="s">
        <v>40</v>
      </c>
      <c r="B113" s="36">
        <v>140.29468975069253</v>
      </c>
      <c r="E113" s="5"/>
    </row>
    <row r="114" spans="1:5" x14ac:dyDescent="0.3">
      <c r="A114" s="21" t="s">
        <v>46</v>
      </c>
      <c r="B114" s="37">
        <v>139.80179101604284</v>
      </c>
      <c r="E114" s="5"/>
    </row>
    <row r="115" spans="1:5" x14ac:dyDescent="0.3">
      <c r="A115" s="21" t="s">
        <v>22</v>
      </c>
      <c r="B115" s="37">
        <v>141.67863836206891</v>
      </c>
      <c r="E115" s="5"/>
    </row>
    <row r="116" spans="1:5" ht="16.2" thickBot="1" x14ac:dyDescent="0.35">
      <c r="A116" s="22" t="s">
        <v>16</v>
      </c>
      <c r="B116" s="38">
        <v>141.21389506903375</v>
      </c>
      <c r="E116" s="5"/>
    </row>
    <row r="117" spans="1:5" x14ac:dyDescent="0.3">
      <c r="A117" s="4"/>
      <c r="E117" s="5"/>
    </row>
    <row r="118" spans="1:5" x14ac:dyDescent="0.3">
      <c r="A118" s="4"/>
      <c r="E118" s="5"/>
    </row>
    <row r="119" spans="1:5" x14ac:dyDescent="0.3">
      <c r="A119" s="4"/>
      <c r="E119" s="5"/>
    </row>
    <row r="120" spans="1:5" ht="16.2" thickBot="1" x14ac:dyDescent="0.35">
      <c r="A120" s="4"/>
      <c r="E120" s="5"/>
    </row>
    <row r="121" spans="1:5" ht="16.2" thickBot="1" x14ac:dyDescent="0.35">
      <c r="A121" s="18" t="s">
        <v>1613</v>
      </c>
      <c r="B121" s="19" t="s">
        <v>1615</v>
      </c>
      <c r="E121" s="5"/>
    </row>
    <row r="122" spans="1:5" x14ac:dyDescent="0.3">
      <c r="A122" s="21" t="s">
        <v>40</v>
      </c>
      <c r="B122" s="39">
        <v>1083</v>
      </c>
      <c r="E122" s="5"/>
    </row>
    <row r="123" spans="1:5" x14ac:dyDescent="0.3">
      <c r="A123" s="21" t="s">
        <v>46</v>
      </c>
      <c r="B123" s="40">
        <v>935</v>
      </c>
      <c r="E123" s="5"/>
    </row>
    <row r="124" spans="1:5" x14ac:dyDescent="0.3">
      <c r="A124" s="21" t="s">
        <v>22</v>
      </c>
      <c r="B124" s="40">
        <v>928</v>
      </c>
      <c r="E124" s="5"/>
    </row>
    <row r="125" spans="1:5" ht="16.2" thickBot="1" x14ac:dyDescent="0.35">
      <c r="A125" s="22" t="s">
        <v>16</v>
      </c>
      <c r="B125" s="41">
        <v>5577</v>
      </c>
      <c r="E125" s="5"/>
    </row>
    <row r="126" spans="1:5" x14ac:dyDescent="0.3">
      <c r="A126" s="4"/>
      <c r="E126" s="5"/>
    </row>
    <row r="127" spans="1:5" x14ac:dyDescent="0.3">
      <c r="A127" s="4"/>
      <c r="E127" s="5"/>
    </row>
    <row r="128" spans="1:5" ht="16.2" thickBot="1" x14ac:dyDescent="0.35">
      <c r="A128" s="14"/>
      <c r="B128" s="7"/>
      <c r="C128" s="7"/>
      <c r="D128" s="7"/>
      <c r="E128" s="15"/>
    </row>
  </sheetData>
  <mergeCells count="8">
    <mergeCell ref="A74:C74"/>
    <mergeCell ref="D74:F74"/>
    <mergeCell ref="A89:D89"/>
    <mergeCell ref="A100:D100"/>
    <mergeCell ref="A2:D2"/>
    <mergeCell ref="A13:D13"/>
    <mergeCell ref="A23:D23"/>
    <mergeCell ref="A38:C38"/>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BA21-036D-4314-9465-51F10BDB9411}">
  <dimension ref="A1"/>
  <sheetViews>
    <sheetView showGridLines="0" tabSelected="1" zoomScale="70" zoomScaleNormal="70" workbookViewId="0">
      <selection activeCell="Y12" sqref="Y12"/>
    </sheetView>
  </sheetViews>
  <sheetFormatPr defaultRowHeight="15.6"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8" workbookViewId="0">
      <selection activeCell="A6" sqref="A6"/>
    </sheetView>
  </sheetViews>
  <sheetFormatPr defaultRowHeight="15.6" x14ac:dyDescent="0.3"/>
  <cols>
    <col min="1" max="2" width="17.0976562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Sushant Praveen</cp:lastModifiedBy>
  <dcterms:created xsi:type="dcterms:W3CDTF">2024-06-23T13:11:17Z</dcterms:created>
  <dcterms:modified xsi:type="dcterms:W3CDTF">2025-02-01T05:42:30Z</dcterms:modified>
</cp:coreProperties>
</file>