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entral Tendancy Calculations" sheetId="1" r:id="rId3"/>
    <sheet state="visible" name="T-Statistic" sheetId="2" r:id="rId4"/>
    <sheet state="visible" name="Visualization" sheetId="3" r:id="rId5"/>
  </sheets>
  <definedNames/>
  <calcPr/>
</workbook>
</file>

<file path=xl/sharedStrings.xml><?xml version="1.0" encoding="utf-8"?>
<sst xmlns="http://schemas.openxmlformats.org/spreadsheetml/2006/main" count="30" uniqueCount="24">
  <si>
    <t>Congruent</t>
  </si>
  <si>
    <t>Incongruent</t>
  </si>
  <si>
    <t>Congruent Mean</t>
  </si>
  <si>
    <t>Incongruent Mean</t>
  </si>
  <si>
    <t>Congruent Squred Diff</t>
  </si>
  <si>
    <t>Incongruent Squared Diff</t>
  </si>
  <si>
    <t>Congruent SD</t>
  </si>
  <si>
    <t>Incongruent SD</t>
  </si>
  <si>
    <t>Median Congruent</t>
  </si>
  <si>
    <t>Median Incongruent</t>
  </si>
  <si>
    <t>Difference</t>
  </si>
  <si>
    <t>Mean diff</t>
  </si>
  <si>
    <t>Squared Diff</t>
  </si>
  <si>
    <t>Standard Dev</t>
  </si>
  <si>
    <t>Standard Error</t>
  </si>
  <si>
    <t>T- Statistic</t>
  </si>
  <si>
    <t>CI_LOW</t>
  </si>
  <si>
    <t>CI_HIGH</t>
  </si>
  <si>
    <t xml:space="preserve">Alpha Level </t>
  </si>
  <si>
    <t>Degrees of Freedom (df)</t>
  </si>
  <si>
    <t>T- Critical Value</t>
  </si>
  <si>
    <t>Mean Difference</t>
  </si>
  <si>
    <t>Standard Deviation of Mean</t>
  </si>
  <si>
    <t>Participant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</si>
</sst>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Incongruent vs. Congruent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Visualization!$B$1</c:f>
            </c:strRef>
          </c:tx>
          <c:spPr>
            <a:solidFill>
              <a:srgbClr val="3366CC"/>
            </a:solidFill>
          </c:spPr>
          <c:val>
            <c:numRef>
              <c:f>Visualization!$B$2:$B$1000</c:f>
            </c:numRef>
          </c:val>
        </c:ser>
        <c:ser>
          <c:idx val="1"/>
          <c:order val="1"/>
          <c:tx>
            <c:strRef>
              <c:f>Visualization!$C$1</c:f>
            </c:strRef>
          </c:tx>
          <c:spPr>
            <a:solidFill>
              <a:srgbClr val="DC3912"/>
            </a:solidFill>
          </c:spPr>
          <c:val>
            <c:numRef>
              <c:f>Visualization!$C$2:$C$1000</c:f>
            </c:numRef>
          </c:val>
        </c:ser>
        <c:overlap val="100"/>
        <c:axId val="1317937547"/>
        <c:axId val="493816147"/>
      </c:barChart>
      <c:catAx>
        <c:axId val="13179375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Participant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3816147"/>
      </c:catAx>
      <c:valAx>
        <c:axId val="4938161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Completion Times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7937547"/>
        <c:crosses val="max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Incongruent vs. Congruent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Visualization!$B$1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Visualization!$A$2:$A$1000</c:f>
            </c:strRef>
          </c:cat>
          <c:val>
            <c:numRef>
              <c:f>Visualization!$B$2:$B$1000</c:f>
            </c:numRef>
          </c:val>
          <c:smooth val="0"/>
        </c:ser>
        <c:ser>
          <c:idx val="1"/>
          <c:order val="1"/>
          <c:tx>
            <c:strRef>
              <c:f>Visualization!$C$1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Visualization!$A$2:$A$1000</c:f>
            </c:strRef>
          </c:cat>
          <c:val>
            <c:numRef>
              <c:f>Visualization!$C$2:$C$1000</c:f>
            </c:numRef>
          </c:val>
          <c:smooth val="0"/>
        </c:ser>
        <c:axId val="1223817739"/>
        <c:axId val="275764191"/>
      </c:lineChart>
      <c:catAx>
        <c:axId val="1223817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Participants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75764191"/>
      </c:catAx>
      <c:valAx>
        <c:axId val="275764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Completion Times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381773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sz="1600"/>
            </a:pPr>
            <a:r>
              <a:t>Incongruent vs. Congruent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Visualization!$B$1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Visualization!$A$2:$A$1000</c:f>
            </c:numRef>
          </c:xVal>
          <c:yVal>
            <c:numRef>
              <c:f>Visualization!$B$2:$B$1000</c:f>
            </c:numRef>
          </c:yVal>
        </c:ser>
        <c:ser>
          <c:idx val="1"/>
          <c:order val="1"/>
          <c:tx>
            <c:strRef>
              <c:f>Visualization!$C$1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Visualization!$A$2:$A$1000</c:f>
            </c:numRef>
          </c:xVal>
          <c:yVal>
            <c:numRef>
              <c:f>Visualization!$C$2:$C$1000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68064"/>
        <c:axId val="2135103516"/>
      </c:scatterChart>
      <c:valAx>
        <c:axId val="1386768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135103516"/>
      </c:valAx>
      <c:valAx>
        <c:axId val="2135103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Incongruent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86768064"/>
      </c:valAx>
    </c:plotArea>
    <c:legend>
      <c:legendPos val="r"/>
      <c:overlay val="0"/>
    </c:legend>
    <c:plotVisOnly val="1"/>
  </c:chart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628650</xdr:colOff>
      <xdr:row>0</xdr:row>
      <xdr:rowOff>123825</xdr:rowOff>
    </xdr:from>
    <xdr:to>
      <xdr:col>10</xdr:col>
      <xdr:colOff>571500</xdr:colOff>
      <xdr:row>18</xdr:row>
      <xdr:rowOff>57150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4</xdr:col>
      <xdr:colOff>609600</xdr:colOff>
      <xdr:row>16</xdr:row>
      <xdr:rowOff>219075</xdr:rowOff>
    </xdr:from>
    <xdr:to>
      <xdr:col>10</xdr:col>
      <xdr:colOff>552450</xdr:colOff>
      <xdr:row>34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10</xdr:col>
      <xdr:colOff>923925</xdr:colOff>
      <xdr:row>0</xdr:row>
      <xdr:rowOff>142875</xdr:rowOff>
    </xdr:from>
    <xdr:to>
      <xdr:col>16</xdr:col>
      <xdr:colOff>866775</xdr:colOff>
      <xdr:row>18</xdr:row>
      <xdr:rowOff>76200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</row>
    <row r="2">
      <c r="A2" s="3">
        <v>12.079</v>
      </c>
      <c r="B2" s="3">
        <v>19.278</v>
      </c>
      <c r="C2" t="str">
        <f t="shared" ref="C2:D2" si="1">Average(A2:A25)</f>
        <v>14.051125</v>
      </c>
      <c r="D2" t="str">
        <f t="shared" si="1"/>
        <v>22.01591667</v>
      </c>
      <c r="E2" t="str">
        <f t="shared" ref="E2:E25" si="5">(A2-$C$2)^2</f>
        <v>3.889277016</v>
      </c>
      <c r="F2" t="str">
        <f t="shared" ref="F2:F25" si="6">(B2-$D$2)^2</f>
        <v>7.496187674</v>
      </c>
      <c r="G2" t="str">
        <f t="shared" ref="G2:H2" si="2">sqrt(sum(E2:E25)/(count(E2:E25)-1))</f>
        <v>3.559357958</v>
      </c>
      <c r="H2" t="str">
        <f t="shared" si="2"/>
        <v>4.797057122</v>
      </c>
      <c r="I2" t="str">
        <f t="shared" ref="I2:J2" si="3">MEDIAN(A2:A25)</f>
        <v>14.3565</v>
      </c>
      <c r="J2" t="str">
        <f t="shared" si="3"/>
        <v>21.0175</v>
      </c>
      <c r="L2" s="2"/>
    </row>
    <row r="3">
      <c r="A3" s="3">
        <v>16.791</v>
      </c>
      <c r="B3" s="3">
        <v>18.741</v>
      </c>
      <c r="C3" t="str">
        <f t="shared" ref="C3:D3" si="4">round(C2,2)</f>
        <v>14.05</v>
      </c>
      <c r="D3" t="str">
        <f t="shared" si="4"/>
        <v>22.02</v>
      </c>
      <c r="E3" t="str">
        <f t="shared" si="5"/>
        <v>7.506915016</v>
      </c>
      <c r="F3" t="str">
        <f t="shared" si="6"/>
        <v>10.72507917</v>
      </c>
      <c r="G3" t="str">
        <f t="shared" ref="G3:J3" si="7">ROUND(G2,2)</f>
        <v>3.56</v>
      </c>
      <c r="H3" t="str">
        <f t="shared" si="7"/>
        <v>4.8</v>
      </c>
      <c r="I3" t="str">
        <f t="shared" si="7"/>
        <v>14.36</v>
      </c>
      <c r="J3" t="str">
        <f t="shared" si="7"/>
        <v>21.02</v>
      </c>
      <c r="L3" s="2"/>
    </row>
    <row r="4">
      <c r="A4" s="3">
        <v>9.564</v>
      </c>
      <c r="B4" s="3">
        <v>21.214</v>
      </c>
      <c r="E4" t="str">
        <f t="shared" si="5"/>
        <v>20.13429077</v>
      </c>
      <c r="F4" t="str">
        <f t="shared" si="6"/>
        <v>0.6430703403</v>
      </c>
    </row>
    <row r="5">
      <c r="A5" s="3">
        <v>8.63</v>
      </c>
      <c r="B5" s="3">
        <v>15.687</v>
      </c>
      <c r="E5" t="str">
        <f t="shared" si="5"/>
        <v>29.38859627</v>
      </c>
      <c r="F5" t="str">
        <f t="shared" si="6"/>
        <v>40.05518617</v>
      </c>
    </row>
    <row r="6">
      <c r="A6" s="3">
        <v>14.669</v>
      </c>
      <c r="B6" s="3">
        <v>22.803</v>
      </c>
      <c r="E6" t="str">
        <f t="shared" si="5"/>
        <v>0.3817695156</v>
      </c>
      <c r="F6" t="str">
        <f t="shared" si="6"/>
        <v>0.6195001736</v>
      </c>
    </row>
    <row r="7">
      <c r="A7" s="3">
        <v>12.238</v>
      </c>
      <c r="B7" s="3">
        <v>20.878</v>
      </c>
      <c r="E7" t="str">
        <f t="shared" si="5"/>
        <v>3.287422266</v>
      </c>
      <c r="F7" t="str">
        <f t="shared" si="6"/>
        <v>1.29485434</v>
      </c>
    </row>
    <row r="8">
      <c r="A8" s="3">
        <v>14.692</v>
      </c>
      <c r="B8" s="3">
        <v>24.572</v>
      </c>
      <c r="E8" t="str">
        <f t="shared" si="5"/>
        <v>0.4107207656</v>
      </c>
      <c r="F8" t="str">
        <f t="shared" si="6"/>
        <v>6.533562007</v>
      </c>
    </row>
    <row r="9">
      <c r="A9" s="3">
        <v>8.987</v>
      </c>
      <c r="B9" s="3">
        <v>17.394</v>
      </c>
      <c r="E9" t="str">
        <f t="shared" si="5"/>
        <v>25.64536202</v>
      </c>
      <c r="F9" t="str">
        <f t="shared" si="6"/>
        <v>21.36211367</v>
      </c>
    </row>
    <row r="10">
      <c r="A10" s="3">
        <v>9.401</v>
      </c>
      <c r="B10" s="3">
        <v>20.762</v>
      </c>
      <c r="E10" t="str">
        <f t="shared" si="5"/>
        <v>21.62366252</v>
      </c>
      <c r="F10" t="str">
        <f t="shared" si="6"/>
        <v>1.572307007</v>
      </c>
    </row>
    <row r="11">
      <c r="A11" s="3">
        <v>14.48</v>
      </c>
      <c r="B11" s="3">
        <v>26.282</v>
      </c>
      <c r="E11" t="str">
        <f t="shared" si="5"/>
        <v>0.1839337656</v>
      </c>
      <c r="F11" t="str">
        <f t="shared" si="6"/>
        <v>18.19946701</v>
      </c>
    </row>
    <row r="12">
      <c r="A12" s="3">
        <v>22.328</v>
      </c>
      <c r="B12" s="3">
        <v>24.524</v>
      </c>
      <c r="E12" t="str">
        <f t="shared" si="5"/>
        <v>68.50665977</v>
      </c>
      <c r="F12" t="str">
        <f t="shared" si="6"/>
        <v>6.290482007</v>
      </c>
    </row>
    <row r="13">
      <c r="A13" s="3">
        <v>15.298</v>
      </c>
      <c r="B13" s="3">
        <v>18.644</v>
      </c>
      <c r="E13" t="str">
        <f t="shared" si="5"/>
        <v>1.554697266</v>
      </c>
      <c r="F13" t="str">
        <f t="shared" si="6"/>
        <v>11.36982201</v>
      </c>
    </row>
    <row r="14">
      <c r="A14" s="3">
        <v>15.073</v>
      </c>
      <c r="B14" s="3">
        <v>17.51</v>
      </c>
      <c r="E14" t="str">
        <f t="shared" si="5"/>
        <v>1.044228516</v>
      </c>
      <c r="F14" t="str">
        <f t="shared" si="6"/>
        <v>20.30328501</v>
      </c>
    </row>
    <row r="15">
      <c r="A15" s="3">
        <v>16.929</v>
      </c>
      <c r="B15" s="3">
        <v>20.33</v>
      </c>
      <c r="E15" t="str">
        <f t="shared" si="5"/>
        <v>8.282164516</v>
      </c>
      <c r="F15" t="str">
        <f t="shared" si="6"/>
        <v>2.842315007</v>
      </c>
    </row>
    <row r="16">
      <c r="A16" s="3">
        <v>18.2</v>
      </c>
      <c r="B16" s="3">
        <v>35.255</v>
      </c>
      <c r="E16" t="str">
        <f t="shared" si="5"/>
        <v>17.21316377</v>
      </c>
      <c r="F16" t="str">
        <f t="shared" si="6"/>
        <v>175.2733275</v>
      </c>
    </row>
    <row r="17">
      <c r="A17" s="3">
        <v>12.13</v>
      </c>
      <c r="B17" s="3">
        <v>22.158</v>
      </c>
      <c r="E17" t="str">
        <f t="shared" si="5"/>
        <v>3.690721266</v>
      </c>
      <c r="F17" t="str">
        <f t="shared" si="6"/>
        <v>0.02018767361</v>
      </c>
    </row>
    <row r="18">
      <c r="A18" s="3">
        <v>18.495</v>
      </c>
      <c r="B18" s="3">
        <v>25.139</v>
      </c>
      <c r="E18" t="str">
        <f t="shared" si="5"/>
        <v>19.74802502</v>
      </c>
      <c r="F18" t="str">
        <f t="shared" si="6"/>
        <v>9.753649507</v>
      </c>
    </row>
    <row r="19">
      <c r="A19" s="3">
        <v>10.639</v>
      </c>
      <c r="B19" s="3">
        <v>20.429</v>
      </c>
      <c r="E19" t="str">
        <f t="shared" si="5"/>
        <v>11.64259702</v>
      </c>
      <c r="F19" t="str">
        <f t="shared" si="6"/>
        <v>2.518304507</v>
      </c>
    </row>
    <row r="20">
      <c r="A20" s="3">
        <v>11.344</v>
      </c>
      <c r="B20" s="3">
        <v>17.425</v>
      </c>
      <c r="E20" t="str">
        <f t="shared" si="5"/>
        <v>7.328525766</v>
      </c>
      <c r="F20" t="str">
        <f t="shared" si="6"/>
        <v>21.07651584</v>
      </c>
    </row>
    <row r="21">
      <c r="A21" s="3">
        <v>12.369</v>
      </c>
      <c r="B21" s="3">
        <v>34.288</v>
      </c>
      <c r="E21" t="str">
        <f t="shared" si="5"/>
        <v>2.829544516</v>
      </c>
      <c r="F21" t="str">
        <f t="shared" si="6"/>
        <v>150.6040293</v>
      </c>
    </row>
    <row r="22">
      <c r="A22" s="3">
        <v>12.944</v>
      </c>
      <c r="B22" s="3">
        <v>23.894</v>
      </c>
      <c r="E22" t="str">
        <f t="shared" si="5"/>
        <v>1.225725766</v>
      </c>
      <c r="F22" t="str">
        <f t="shared" si="6"/>
        <v>3.527197007</v>
      </c>
    </row>
    <row r="23">
      <c r="A23" s="3">
        <v>14.233</v>
      </c>
      <c r="B23" s="3">
        <v>17.96</v>
      </c>
      <c r="E23" t="str">
        <f t="shared" si="5"/>
        <v>0.03307851562</v>
      </c>
      <c r="F23" t="str">
        <f t="shared" si="6"/>
        <v>16.45046001</v>
      </c>
    </row>
    <row r="24">
      <c r="A24" s="3">
        <v>19.71</v>
      </c>
      <c r="B24" s="3">
        <v>22.058</v>
      </c>
      <c r="E24" t="str">
        <f t="shared" si="5"/>
        <v>32.02286627</v>
      </c>
      <c r="F24" t="str">
        <f t="shared" si="6"/>
        <v>0.001771006944</v>
      </c>
    </row>
    <row r="25">
      <c r="A25" s="3">
        <v>16.004</v>
      </c>
      <c r="B25" s="3">
        <v>21.157</v>
      </c>
      <c r="E25" t="str">
        <f t="shared" si="5"/>
        <v>3.813720766</v>
      </c>
      <c r="F25" t="str">
        <f t="shared" si="6"/>
        <v>0.7377378403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>
      <c r="A2" s="3">
        <v>12.079</v>
      </c>
      <c r="B2" s="3">
        <v>19.278</v>
      </c>
      <c r="C2" t="str">
        <f t="shared" ref="C2:C25" si="1">B2-A2</f>
        <v>7.199</v>
      </c>
      <c r="D2" t="str">
        <f>Average(C2:C25)</f>
        <v>7.964791667</v>
      </c>
      <c r="E2" t="str">
        <f t="shared" ref="E2:E25" si="2">(C2-$D$2)^2</f>
        <v>0.5864368767</v>
      </c>
      <c r="F2" t="str">
        <f>Sum(E2:E25)/23</f>
        <v>23.66654087</v>
      </c>
    </row>
    <row r="3">
      <c r="A3" s="3">
        <v>16.791</v>
      </c>
      <c r="B3" s="3">
        <v>18.741</v>
      </c>
      <c r="C3" t="str">
        <f t="shared" si="1"/>
        <v>1.95</v>
      </c>
      <c r="E3" t="str">
        <f t="shared" si="2"/>
        <v>36.17771879</v>
      </c>
      <c r="F3" t="str">
        <f>sqrt(F2)</f>
        <v>4.86482691</v>
      </c>
      <c r="G3" t="str">
        <f>F3/sqrt(24)</f>
        <v>0.9930286348</v>
      </c>
      <c r="H3" t="str">
        <f>D2/G3</f>
        <v>8.020706944</v>
      </c>
      <c r="I3" t="str">
        <f>H3-(2.069*(G3))</f>
        <v>5.966130699</v>
      </c>
      <c r="J3" t="str">
        <f>H3+(2.069*(G3))</f>
        <v>10.07528319</v>
      </c>
      <c r="K3" s="2" t="s">
        <v>18</v>
      </c>
      <c r="L3" s="2">
        <v>0.05</v>
      </c>
    </row>
    <row r="4">
      <c r="A4" s="3">
        <v>9.564</v>
      </c>
      <c r="B4" s="3">
        <v>21.214</v>
      </c>
      <c r="C4" t="str">
        <f t="shared" si="1"/>
        <v>11.65</v>
      </c>
      <c r="E4" t="str">
        <f t="shared" si="2"/>
        <v>13.58076046</v>
      </c>
      <c r="K4" s="2" t="s">
        <v>19</v>
      </c>
      <c r="L4" s="2">
        <v>23.0</v>
      </c>
    </row>
    <row r="5">
      <c r="A5" s="3">
        <v>8.63</v>
      </c>
      <c r="B5" s="3">
        <v>15.687</v>
      </c>
      <c r="C5" t="str">
        <f t="shared" si="1"/>
        <v>7.057</v>
      </c>
      <c r="E5" t="str">
        <f t="shared" si="2"/>
        <v>0.8240857101</v>
      </c>
      <c r="K5" s="2" t="s">
        <v>20</v>
      </c>
      <c r="L5" s="2">
        <v>2.069</v>
      </c>
    </row>
    <row r="6">
      <c r="A6" s="3">
        <v>14.669</v>
      </c>
      <c r="B6" s="3">
        <v>22.803</v>
      </c>
      <c r="C6" t="str">
        <f t="shared" si="1"/>
        <v>8.134</v>
      </c>
      <c r="E6" t="str">
        <f t="shared" si="2"/>
        <v>0.02863146007</v>
      </c>
      <c r="K6" s="2" t="s">
        <v>21</v>
      </c>
      <c r="L6" s="2">
        <v>7.97</v>
      </c>
    </row>
    <row r="7">
      <c r="A7" s="3">
        <v>12.238</v>
      </c>
      <c r="B7" s="3">
        <v>20.878</v>
      </c>
      <c r="C7" t="str">
        <f t="shared" si="1"/>
        <v>8.64</v>
      </c>
      <c r="E7" t="str">
        <f t="shared" si="2"/>
        <v>0.4559062934</v>
      </c>
      <c r="K7" s="2" t="s">
        <v>22</v>
      </c>
      <c r="L7" s="2">
        <v>4.86</v>
      </c>
    </row>
    <row r="8">
      <c r="A8" s="3">
        <v>14.692</v>
      </c>
      <c r="B8" s="3">
        <v>24.572</v>
      </c>
      <c r="C8" t="str">
        <f t="shared" si="1"/>
        <v>9.88</v>
      </c>
      <c r="E8" t="str">
        <f t="shared" si="2"/>
        <v>3.66802296</v>
      </c>
      <c r="K8" s="2" t="s">
        <v>14</v>
      </c>
      <c r="L8" s="2">
        <v>0.99</v>
      </c>
    </row>
    <row r="9">
      <c r="A9" s="3">
        <v>8.987</v>
      </c>
      <c r="B9" s="3">
        <v>17.394</v>
      </c>
      <c r="C9" t="str">
        <f t="shared" si="1"/>
        <v>8.407</v>
      </c>
      <c r="E9" t="str">
        <f t="shared" si="2"/>
        <v>0.1955482101</v>
      </c>
      <c r="K9" s="2" t="s">
        <v>15</v>
      </c>
      <c r="L9" s="2">
        <v>8.021</v>
      </c>
    </row>
    <row r="10">
      <c r="A10" s="3">
        <v>9.401</v>
      </c>
      <c r="B10" s="3">
        <v>20.762</v>
      </c>
      <c r="C10" t="str">
        <f t="shared" si="1"/>
        <v>11.361</v>
      </c>
      <c r="E10" t="str">
        <f t="shared" si="2"/>
        <v>11.53423104</v>
      </c>
      <c r="K10" s="2"/>
    </row>
    <row r="11">
      <c r="A11" s="3">
        <v>14.48</v>
      </c>
      <c r="B11" s="3">
        <v>26.282</v>
      </c>
      <c r="C11" t="str">
        <f t="shared" si="1"/>
        <v>11.802</v>
      </c>
      <c r="E11" t="str">
        <f t="shared" si="2"/>
        <v>14.72416779</v>
      </c>
    </row>
    <row r="12">
      <c r="A12" s="3">
        <v>22.328</v>
      </c>
      <c r="B12" s="3">
        <v>24.524</v>
      </c>
      <c r="C12" t="str">
        <f t="shared" si="1"/>
        <v>2.196</v>
      </c>
      <c r="E12" t="str">
        <f t="shared" si="2"/>
        <v>33.27895729</v>
      </c>
    </row>
    <row r="13">
      <c r="A13" s="3">
        <v>15.298</v>
      </c>
      <c r="B13" s="3">
        <v>18.644</v>
      </c>
      <c r="C13" t="str">
        <f t="shared" si="1"/>
        <v>3.346</v>
      </c>
      <c r="E13" t="str">
        <f t="shared" si="2"/>
        <v>21.33323646</v>
      </c>
    </row>
    <row r="14">
      <c r="A14" s="3">
        <v>15.073</v>
      </c>
      <c r="B14" s="3">
        <v>17.51</v>
      </c>
      <c r="C14" t="str">
        <f t="shared" si="1"/>
        <v>2.437</v>
      </c>
      <c r="E14" t="str">
        <f t="shared" si="2"/>
        <v>30.55648071</v>
      </c>
    </row>
    <row r="15">
      <c r="A15" s="3">
        <v>16.929</v>
      </c>
      <c r="B15" s="3">
        <v>20.33</v>
      </c>
      <c r="C15" t="str">
        <f t="shared" si="1"/>
        <v>3.401</v>
      </c>
      <c r="E15" t="str">
        <f t="shared" si="2"/>
        <v>20.82819438</v>
      </c>
    </row>
    <row r="16">
      <c r="A16" s="3">
        <v>18.2</v>
      </c>
      <c r="B16" s="3">
        <v>35.255</v>
      </c>
      <c r="C16" t="str">
        <f t="shared" si="1"/>
        <v>17.055</v>
      </c>
      <c r="E16" t="str">
        <f t="shared" si="2"/>
        <v>82.63188754</v>
      </c>
    </row>
    <row r="17">
      <c r="A17" s="3">
        <v>12.13</v>
      </c>
      <c r="B17" s="3">
        <v>22.158</v>
      </c>
      <c r="C17" t="str">
        <f t="shared" si="1"/>
        <v>10.028</v>
      </c>
      <c r="E17" t="str">
        <f t="shared" si="2"/>
        <v>4.256828627</v>
      </c>
    </row>
    <row r="18">
      <c r="A18" s="3">
        <v>18.495</v>
      </c>
      <c r="B18" s="3">
        <v>25.139</v>
      </c>
      <c r="C18" t="str">
        <f t="shared" si="1"/>
        <v>6.644</v>
      </c>
      <c r="E18" t="str">
        <f t="shared" si="2"/>
        <v>1.744490627</v>
      </c>
    </row>
    <row r="19">
      <c r="A19" s="3">
        <v>10.639</v>
      </c>
      <c r="B19" s="3">
        <v>20.429</v>
      </c>
      <c r="C19" t="str">
        <f t="shared" si="1"/>
        <v>9.79</v>
      </c>
      <c r="E19" t="str">
        <f t="shared" si="2"/>
        <v>3.33138546</v>
      </c>
    </row>
    <row r="20">
      <c r="A20" s="3">
        <v>11.344</v>
      </c>
      <c r="B20" s="3">
        <v>17.425</v>
      </c>
      <c r="C20" t="str">
        <f t="shared" si="1"/>
        <v>6.081</v>
      </c>
      <c r="E20" t="str">
        <f t="shared" si="2"/>
        <v>3.548671043</v>
      </c>
    </row>
    <row r="21">
      <c r="A21" s="3">
        <v>12.369</v>
      </c>
      <c r="B21" s="3">
        <v>34.288</v>
      </c>
      <c r="C21" t="str">
        <f t="shared" si="1"/>
        <v>21.919</v>
      </c>
      <c r="E21" t="str">
        <f t="shared" si="2"/>
        <v>194.7199302</v>
      </c>
    </row>
    <row r="22">
      <c r="A22" s="3">
        <v>12.944</v>
      </c>
      <c r="B22" s="3">
        <v>23.894</v>
      </c>
      <c r="C22" t="str">
        <f t="shared" si="1"/>
        <v>10.95</v>
      </c>
      <c r="E22" t="str">
        <f t="shared" si="2"/>
        <v>8.911468793</v>
      </c>
    </row>
    <row r="23">
      <c r="A23" s="3">
        <v>14.233</v>
      </c>
      <c r="B23" s="3">
        <v>17.96</v>
      </c>
      <c r="C23" t="str">
        <f t="shared" si="1"/>
        <v>3.727</v>
      </c>
      <c r="E23" t="str">
        <f t="shared" si="2"/>
        <v>17.95887821</v>
      </c>
    </row>
    <row r="24">
      <c r="A24" s="3">
        <v>19.71</v>
      </c>
      <c r="B24" s="3">
        <v>22.058</v>
      </c>
      <c r="C24" t="str">
        <f t="shared" si="1"/>
        <v>2.348</v>
      </c>
      <c r="E24" t="str">
        <f t="shared" si="2"/>
        <v>31.54834863</v>
      </c>
    </row>
    <row r="25">
      <c r="A25" s="3">
        <v>16.004</v>
      </c>
      <c r="B25" s="3">
        <v>21.157</v>
      </c>
      <c r="C25" t="str">
        <f t="shared" si="1"/>
        <v>5.153</v>
      </c>
      <c r="E25" t="str">
        <f t="shared" si="2"/>
        <v>7.906172377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23</v>
      </c>
      <c r="B1" s="1" t="s">
        <v>0</v>
      </c>
      <c r="C1" s="1" t="s">
        <v>1</v>
      </c>
    </row>
    <row r="2">
      <c r="A2" s="2">
        <v>1.0</v>
      </c>
      <c r="B2" s="3">
        <v>12.079</v>
      </c>
      <c r="C2" s="3">
        <v>19.278</v>
      </c>
    </row>
    <row r="3">
      <c r="A3" s="2">
        <v>2.0</v>
      </c>
      <c r="B3" s="3">
        <v>16.791</v>
      </c>
      <c r="C3" s="3">
        <v>18.741</v>
      </c>
    </row>
    <row r="4">
      <c r="A4" s="2">
        <v>3.0</v>
      </c>
      <c r="B4" s="3">
        <v>9.564</v>
      </c>
      <c r="C4" s="3">
        <v>21.214</v>
      </c>
    </row>
    <row r="5">
      <c r="A5" s="2">
        <v>4.0</v>
      </c>
      <c r="B5" s="3">
        <v>8.63</v>
      </c>
      <c r="C5" s="3">
        <v>15.687</v>
      </c>
    </row>
    <row r="6">
      <c r="A6" s="2">
        <v>5.0</v>
      </c>
      <c r="B6" s="3">
        <v>14.669</v>
      </c>
      <c r="C6" s="3">
        <v>22.803</v>
      </c>
    </row>
    <row r="7">
      <c r="A7" s="2">
        <v>6.0</v>
      </c>
      <c r="B7" s="3">
        <v>12.238</v>
      </c>
      <c r="C7" s="3">
        <v>20.878</v>
      </c>
    </row>
    <row r="8">
      <c r="A8" s="2">
        <v>7.0</v>
      </c>
      <c r="B8" s="3">
        <v>14.692</v>
      </c>
      <c r="C8" s="3">
        <v>24.572</v>
      </c>
    </row>
    <row r="9">
      <c r="A9" s="2">
        <v>8.0</v>
      </c>
      <c r="B9" s="3">
        <v>8.987</v>
      </c>
      <c r="C9" s="3">
        <v>17.394</v>
      </c>
    </row>
    <row r="10">
      <c r="A10" s="2">
        <v>9.0</v>
      </c>
      <c r="B10" s="3">
        <v>9.401</v>
      </c>
      <c r="C10" s="3">
        <v>20.762</v>
      </c>
    </row>
    <row r="11">
      <c r="A11" s="2">
        <v>10.0</v>
      </c>
      <c r="B11" s="3">
        <v>14.48</v>
      </c>
      <c r="C11" s="3">
        <v>26.282</v>
      </c>
    </row>
    <row r="12">
      <c r="A12" s="2">
        <v>11.0</v>
      </c>
      <c r="B12" s="3">
        <v>22.328</v>
      </c>
      <c r="C12" s="3">
        <v>24.524</v>
      </c>
    </row>
    <row r="13">
      <c r="A13" s="2">
        <v>12.0</v>
      </c>
      <c r="B13" s="3">
        <v>15.298</v>
      </c>
      <c r="C13" s="3">
        <v>18.644</v>
      </c>
    </row>
    <row r="14">
      <c r="A14" s="2">
        <v>13.0</v>
      </c>
      <c r="B14" s="3">
        <v>15.073</v>
      </c>
      <c r="C14" s="3">
        <v>17.51</v>
      </c>
    </row>
    <row r="15">
      <c r="A15" s="2">
        <v>14.0</v>
      </c>
      <c r="B15" s="3">
        <v>16.929</v>
      </c>
      <c r="C15" s="3">
        <v>20.33</v>
      </c>
    </row>
    <row r="16">
      <c r="A16" s="2">
        <v>15.0</v>
      </c>
      <c r="B16" s="3">
        <v>18.2</v>
      </c>
      <c r="C16" s="3">
        <v>35.255</v>
      </c>
    </row>
    <row r="17">
      <c r="A17" s="2">
        <v>16.0</v>
      </c>
      <c r="B17" s="3">
        <v>12.13</v>
      </c>
      <c r="C17" s="3">
        <v>22.158</v>
      </c>
    </row>
    <row r="18">
      <c r="A18" s="2">
        <v>17.0</v>
      </c>
      <c r="B18" s="3">
        <v>18.495</v>
      </c>
      <c r="C18" s="3">
        <v>25.139</v>
      </c>
    </row>
    <row r="19">
      <c r="A19" s="2">
        <v>18.0</v>
      </c>
      <c r="B19" s="3">
        <v>10.639</v>
      </c>
      <c r="C19" s="3">
        <v>20.429</v>
      </c>
    </row>
    <row r="20">
      <c r="A20" s="2">
        <v>19.0</v>
      </c>
      <c r="B20" s="3">
        <v>11.344</v>
      </c>
      <c r="C20" s="3">
        <v>17.425</v>
      </c>
    </row>
    <row r="21">
      <c r="A21" s="2">
        <v>20.0</v>
      </c>
      <c r="B21" s="3">
        <v>12.369</v>
      </c>
      <c r="C21" s="3">
        <v>34.288</v>
      </c>
    </row>
    <row r="22">
      <c r="A22" s="2">
        <v>21.0</v>
      </c>
      <c r="B22" s="3">
        <v>12.944</v>
      </c>
      <c r="C22" s="3">
        <v>23.894</v>
      </c>
    </row>
    <row r="23">
      <c r="A23" s="2">
        <v>22.0</v>
      </c>
      <c r="B23" s="3">
        <v>14.233</v>
      </c>
      <c r="C23" s="3">
        <v>17.96</v>
      </c>
    </row>
    <row r="24">
      <c r="A24" s="2">
        <v>23.0</v>
      </c>
      <c r="B24" s="3">
        <v>19.71</v>
      </c>
      <c r="C24" s="3">
        <v>22.058</v>
      </c>
    </row>
    <row r="25">
      <c r="A25" s="2">
        <v>24.0</v>
      </c>
      <c r="B25" s="3">
        <v>16.004</v>
      </c>
      <c r="C25" s="3">
        <v>21.157</v>
      </c>
    </row>
  </sheetData>
  <drawing r:id="rId1"/>
</worksheet>
</file>