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Lab work No.3_2_1/"/>
    </mc:Choice>
  </mc:AlternateContent>
  <xr:revisionPtr revIDLastSave="0" documentId="13_ncr:1_{C1DDFE6F-B15C-8549-A659-0A56CAC32953}" xr6:coauthVersionLast="45" xr6:coauthVersionMax="45" xr10:uidLastSave="{00000000-0000-0000-0000-000000000000}"/>
  <bookViews>
    <workbookView xWindow="0" yWindow="460" windowWidth="28800" windowHeight="16260" xr2:uid="{82519C00-8F65-3944-A14A-155EE247F995}"/>
  </bookViews>
  <sheets>
    <sheet name="Data Sample" sheetId="1" r:id="rId1"/>
    <sheet name="Chi-square" sheetId="2" r:id="rId2"/>
    <sheet name="40 samples" sheetId="3" r:id="rId3"/>
    <sheet name="Kolmogorov-Smirno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6" i="2" l="1"/>
  <c r="C77" i="4" l="1"/>
  <c r="H14" i="4" l="1"/>
  <c r="E89" i="3" l="1"/>
  <c r="E88" i="3" l="1"/>
  <c r="I79" i="3"/>
  <c r="I80" i="3"/>
  <c r="I81" i="3"/>
  <c r="I82" i="3"/>
  <c r="I83" i="3"/>
  <c r="I78" i="3"/>
  <c r="H79" i="3"/>
  <c r="H80" i="3"/>
  <c r="H81" i="3"/>
  <c r="H82" i="3"/>
  <c r="H84" i="3" s="1"/>
  <c r="H83" i="3"/>
  <c r="H78" i="3"/>
  <c r="I30" i="2"/>
  <c r="E43" i="2"/>
  <c r="E21" i="2"/>
  <c r="N31" i="2"/>
  <c r="N32" i="2"/>
  <c r="N33" i="2"/>
  <c r="N34" i="2"/>
  <c r="N35" i="2"/>
  <c r="J9" i="2"/>
  <c r="J10" i="2"/>
  <c r="J11" i="2"/>
  <c r="J12" i="2"/>
  <c r="J13" i="2"/>
  <c r="J14" i="2"/>
  <c r="J8" i="2"/>
  <c r="G84" i="3"/>
  <c r="G78" i="3" a="1"/>
  <c r="G78" i="3" s="1"/>
  <c r="F79" i="3"/>
  <c r="F80" i="3"/>
  <c r="F81" i="3"/>
  <c r="F82" i="3"/>
  <c r="F83" i="3"/>
  <c r="F78" i="3"/>
  <c r="E74" i="3"/>
  <c r="E77" i="3" s="1"/>
  <c r="E73" i="3"/>
  <c r="I84" i="3" l="1"/>
  <c r="J78" i="3" s="1"/>
  <c r="J79" i="3"/>
  <c r="G81" i="3"/>
  <c r="G80" i="3"/>
  <c r="G83" i="3"/>
  <c r="G79" i="3"/>
  <c r="G82" i="3"/>
  <c r="C4" i="4"/>
  <c r="E4" i="4" s="1"/>
  <c r="C5" i="4"/>
  <c r="D5" i="4" s="1"/>
  <c r="C6" i="4"/>
  <c r="D6" i="4" s="1"/>
  <c r="C7" i="4"/>
  <c r="D7" i="4" s="1"/>
  <c r="C8" i="4"/>
  <c r="E8" i="4" s="1"/>
  <c r="C9" i="4"/>
  <c r="D9" i="4" s="1"/>
  <c r="C10" i="4"/>
  <c r="D10" i="4" s="1"/>
  <c r="C11" i="4"/>
  <c r="D11" i="4" s="1"/>
  <c r="C12" i="4"/>
  <c r="E12" i="4" s="1"/>
  <c r="C13" i="4"/>
  <c r="D13" i="4" s="1"/>
  <c r="C14" i="4"/>
  <c r="D14" i="4" s="1"/>
  <c r="C15" i="4"/>
  <c r="E15" i="4" s="1"/>
  <c r="C16" i="4"/>
  <c r="E16" i="4" s="1"/>
  <c r="C17" i="4"/>
  <c r="D17" i="4" s="1"/>
  <c r="C18" i="4"/>
  <c r="D18" i="4" s="1"/>
  <c r="C19" i="4"/>
  <c r="E19" i="4" s="1"/>
  <c r="C20" i="4"/>
  <c r="E20" i="4" s="1"/>
  <c r="C21" i="4"/>
  <c r="D21" i="4" s="1"/>
  <c r="C22" i="4"/>
  <c r="D22" i="4" s="1"/>
  <c r="C23" i="4"/>
  <c r="D23" i="4" s="1"/>
  <c r="C24" i="4"/>
  <c r="E24" i="4" s="1"/>
  <c r="C25" i="4"/>
  <c r="D25" i="4" s="1"/>
  <c r="C26" i="4"/>
  <c r="D26" i="4" s="1"/>
  <c r="C27" i="4"/>
  <c r="E27" i="4" s="1"/>
  <c r="C28" i="4"/>
  <c r="E28" i="4" s="1"/>
  <c r="C29" i="4"/>
  <c r="D29" i="4" s="1"/>
  <c r="C30" i="4"/>
  <c r="D30" i="4" s="1"/>
  <c r="C31" i="4"/>
  <c r="D31" i="4" s="1"/>
  <c r="C32" i="4"/>
  <c r="E32" i="4" s="1"/>
  <c r="C33" i="4"/>
  <c r="D33" i="4" s="1"/>
  <c r="C34" i="4"/>
  <c r="D34" i="4" s="1"/>
  <c r="C35" i="4"/>
  <c r="E35" i="4" s="1"/>
  <c r="C36" i="4"/>
  <c r="E36" i="4" s="1"/>
  <c r="C37" i="4"/>
  <c r="D37" i="4" s="1"/>
  <c r="C38" i="4"/>
  <c r="D38" i="4" s="1"/>
  <c r="C39" i="4"/>
  <c r="D39" i="4" s="1"/>
  <c r="C40" i="4"/>
  <c r="E40" i="4" s="1"/>
  <c r="C41" i="4"/>
  <c r="D41" i="4" s="1"/>
  <c r="C42" i="4"/>
  <c r="D42" i="4" s="1"/>
  <c r="C43" i="4"/>
  <c r="E43" i="4" s="1"/>
  <c r="C44" i="4"/>
  <c r="E44" i="4" s="1"/>
  <c r="C45" i="4"/>
  <c r="D45" i="4" s="1"/>
  <c r="C46" i="4"/>
  <c r="D46" i="4" s="1"/>
  <c r="C47" i="4"/>
  <c r="D47" i="4" s="1"/>
  <c r="C48" i="4"/>
  <c r="E48" i="4" s="1"/>
  <c r="C49" i="4"/>
  <c r="D49" i="4" s="1"/>
  <c r="C50" i="4"/>
  <c r="D50" i="4" s="1"/>
  <c r="C51" i="4"/>
  <c r="E51" i="4" s="1"/>
  <c r="C52" i="4"/>
  <c r="E52" i="4" s="1"/>
  <c r="C53" i="4"/>
  <c r="D53" i="4" s="1"/>
  <c r="C54" i="4"/>
  <c r="D54" i="4" s="1"/>
  <c r="C55" i="4"/>
  <c r="D55" i="4" s="1"/>
  <c r="C56" i="4"/>
  <c r="E56" i="4" s="1"/>
  <c r="C57" i="4"/>
  <c r="D57" i="4" s="1"/>
  <c r="C58" i="4"/>
  <c r="D58" i="4" s="1"/>
  <c r="C59" i="4"/>
  <c r="E59" i="4" s="1"/>
  <c r="C60" i="4"/>
  <c r="E60" i="4" s="1"/>
  <c r="C61" i="4"/>
  <c r="D61" i="4" s="1"/>
  <c r="C62" i="4"/>
  <c r="D62" i="4" s="1"/>
  <c r="C63" i="4"/>
  <c r="D63" i="4" s="1"/>
  <c r="C64" i="4"/>
  <c r="E64" i="4" s="1"/>
  <c r="C65" i="4"/>
  <c r="D65" i="4" s="1"/>
  <c r="C66" i="4"/>
  <c r="D66" i="4" s="1"/>
  <c r="C67" i="4"/>
  <c r="D67" i="4" s="1"/>
  <c r="C68" i="4"/>
  <c r="E68" i="4" s="1"/>
  <c r="C69" i="4"/>
  <c r="D69" i="4" s="1"/>
  <c r="C70" i="4"/>
  <c r="D70" i="4" s="1"/>
  <c r="C71" i="4"/>
  <c r="E71" i="4" s="1"/>
  <c r="C72" i="4"/>
  <c r="E72" i="4" s="1"/>
  <c r="C73" i="4"/>
  <c r="D73" i="4" s="1"/>
  <c r="C74" i="4"/>
  <c r="D74" i="4" s="1"/>
  <c r="C75" i="4"/>
  <c r="D75" i="4" s="1"/>
  <c r="C76" i="4"/>
  <c r="E76" i="4" s="1"/>
  <c r="D77" i="4"/>
  <c r="C78" i="4"/>
  <c r="D78" i="4" s="1"/>
  <c r="C79" i="4"/>
  <c r="E79" i="4" s="1"/>
  <c r="C80" i="4"/>
  <c r="E80" i="4" s="1"/>
  <c r="C81" i="4"/>
  <c r="D81" i="4" s="1"/>
  <c r="C82" i="4"/>
  <c r="D82" i="4" s="1"/>
  <c r="C83" i="4"/>
  <c r="D83" i="4" s="1"/>
  <c r="C84" i="4"/>
  <c r="E84" i="4" s="1"/>
  <c r="C85" i="4"/>
  <c r="D85" i="4" s="1"/>
  <c r="C86" i="4"/>
  <c r="D86" i="4" s="1"/>
  <c r="C87" i="4"/>
  <c r="E87" i="4" s="1"/>
  <c r="C88" i="4"/>
  <c r="E88" i="4" s="1"/>
  <c r="C89" i="4"/>
  <c r="D89" i="4" s="1"/>
  <c r="C90" i="4"/>
  <c r="D90" i="4" s="1"/>
  <c r="C91" i="4"/>
  <c r="E91" i="4" s="1"/>
  <c r="C92" i="4"/>
  <c r="E92" i="4" s="1"/>
  <c r="C93" i="4"/>
  <c r="D93" i="4" s="1"/>
  <c r="C94" i="4"/>
  <c r="D94" i="4" s="1"/>
  <c r="C95" i="4"/>
  <c r="D95" i="4" s="1"/>
  <c r="C96" i="4"/>
  <c r="E96" i="4" s="1"/>
  <c r="C97" i="4"/>
  <c r="D97" i="4" s="1"/>
  <c r="C98" i="4"/>
  <c r="D98" i="4" s="1"/>
  <c r="C99" i="4"/>
  <c r="E99" i="4" s="1"/>
  <c r="C100" i="4"/>
  <c r="E100" i="4" s="1"/>
  <c r="C101" i="4"/>
  <c r="D101" i="4" s="1"/>
  <c r="C102" i="4"/>
  <c r="D102" i="4" s="1"/>
  <c r="C3" i="4"/>
  <c r="D3" i="4" s="1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C62" i="3"/>
  <c r="B62" i="3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AH3" i="1"/>
  <c r="AI3" i="1"/>
  <c r="AJ3" i="1"/>
  <c r="AK3" i="1"/>
  <c r="AL3" i="1"/>
  <c r="AM3" i="1"/>
  <c r="AN3" i="1"/>
  <c r="AO3" i="1"/>
  <c r="AP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" i="1"/>
  <c r="G8" i="2"/>
  <c r="F31" i="2"/>
  <c r="F32" i="2"/>
  <c r="F33" i="2"/>
  <c r="F34" i="2"/>
  <c r="F35" i="2"/>
  <c r="E27" i="2"/>
  <c r="E29" i="2" s="1"/>
  <c r="F30" i="2" s="1"/>
  <c r="E26" i="2"/>
  <c r="E36" i="2" s="1"/>
  <c r="G30" i="2" s="1" a="1"/>
  <c r="G9" i="2"/>
  <c r="G10" i="2"/>
  <c r="G11" i="2"/>
  <c r="G12" i="2"/>
  <c r="G13" i="2"/>
  <c r="G14" i="2"/>
  <c r="H10" i="2"/>
  <c r="H11" i="2"/>
  <c r="H12" i="2"/>
  <c r="H13" i="2"/>
  <c r="H14" i="2"/>
  <c r="H9" i="2"/>
  <c r="H8" i="2"/>
  <c r="K82" i="3" l="1"/>
  <c r="J80" i="3"/>
  <c r="J83" i="3"/>
  <c r="K83" i="3"/>
  <c r="K78" i="3"/>
  <c r="L78" i="3" s="1"/>
  <c r="M78" i="3" s="1"/>
  <c r="K79" i="3"/>
  <c r="L79" i="3" s="1"/>
  <c r="M79" i="3" s="1"/>
  <c r="J81" i="3"/>
  <c r="K80" i="3"/>
  <c r="J82" i="3"/>
  <c r="L82" i="3" s="1"/>
  <c r="M82" i="3" s="1"/>
  <c r="K81" i="3"/>
  <c r="D60" i="4"/>
  <c r="D44" i="4"/>
  <c r="D92" i="4"/>
  <c r="D28" i="4"/>
  <c r="D76" i="4"/>
  <c r="D12" i="4"/>
  <c r="D88" i="4"/>
  <c r="D72" i="4"/>
  <c r="D56" i="4"/>
  <c r="D40" i="4"/>
  <c r="D24" i="4"/>
  <c r="D8" i="4"/>
  <c r="D100" i="4"/>
  <c r="D84" i="4"/>
  <c r="D68" i="4"/>
  <c r="D52" i="4"/>
  <c r="D36" i="4"/>
  <c r="D20" i="4"/>
  <c r="D4" i="4"/>
  <c r="D96" i="4"/>
  <c r="D80" i="4"/>
  <c r="D64" i="4"/>
  <c r="D48" i="4"/>
  <c r="D32" i="4"/>
  <c r="D16" i="4"/>
  <c r="E11" i="4"/>
  <c r="E3" i="4"/>
  <c r="E95" i="4"/>
  <c r="E83" i="4"/>
  <c r="E75" i="4"/>
  <c r="E67" i="4"/>
  <c r="E63" i="4"/>
  <c r="E55" i="4"/>
  <c r="E47" i="4"/>
  <c r="E39" i="4"/>
  <c r="E31" i="4"/>
  <c r="E23" i="4"/>
  <c r="E7" i="4"/>
  <c r="D99" i="4"/>
  <c r="D91" i="4"/>
  <c r="D87" i="4"/>
  <c r="D79" i="4"/>
  <c r="D71" i="4"/>
  <c r="D59" i="4"/>
  <c r="D51" i="4"/>
  <c r="D43" i="4"/>
  <c r="D35" i="4"/>
  <c r="D27" i="4"/>
  <c r="D19" i="4"/>
  <c r="D15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E101" i="4"/>
  <c r="E97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21" i="4"/>
  <c r="E17" i="4"/>
  <c r="E13" i="4"/>
  <c r="E9" i="4"/>
  <c r="E5" i="4"/>
  <c r="I8" i="2"/>
  <c r="I11" i="2"/>
  <c r="G33" i="2"/>
  <c r="H33" i="2" s="1"/>
  <c r="G36" i="2"/>
  <c r="H36" i="2" s="1"/>
  <c r="G30" i="2"/>
  <c r="G34" i="2"/>
  <c r="H34" i="2" s="1"/>
  <c r="G32" i="2"/>
  <c r="H32" i="2" s="1"/>
  <c r="G31" i="2"/>
  <c r="H31" i="2" s="1"/>
  <c r="G35" i="2"/>
  <c r="L31" i="2"/>
  <c r="F36" i="2"/>
  <c r="I10" i="2"/>
  <c r="I13" i="2"/>
  <c r="I9" i="2"/>
  <c r="I12" i="2"/>
  <c r="I14" i="2"/>
  <c r="H10" i="4" l="1"/>
  <c r="H11" i="4"/>
  <c r="H13" i="4" s="1"/>
  <c r="L80" i="3"/>
  <c r="M80" i="3" s="1"/>
  <c r="L81" i="3"/>
  <c r="M81" i="3" s="1"/>
  <c r="L83" i="3"/>
  <c r="M83" i="3" s="1"/>
  <c r="I15" i="2"/>
  <c r="G37" i="2"/>
  <c r="L36" i="2"/>
  <c r="L34" i="2"/>
  <c r="L35" i="2"/>
  <c r="H35" i="2"/>
  <c r="L30" i="2"/>
  <c r="H30" i="2"/>
  <c r="L33" i="2"/>
  <c r="L32" i="2"/>
  <c r="M84" i="3" l="1"/>
  <c r="H37" i="2"/>
  <c r="L37" i="2"/>
  <c r="M34" i="2" l="1"/>
  <c r="M35" i="2"/>
  <c r="M31" i="2"/>
  <c r="M32" i="2"/>
  <c r="M30" i="2"/>
  <c r="M37" i="2" s="1"/>
  <c r="M36" i="2"/>
  <c r="M33" i="2"/>
  <c r="I31" i="2" l="1"/>
  <c r="I33" i="2"/>
  <c r="J33" i="2"/>
  <c r="I35" i="2"/>
  <c r="J30" i="2"/>
  <c r="I34" i="2"/>
  <c r="J31" i="2"/>
  <c r="J35" i="2"/>
  <c r="I36" i="2"/>
  <c r="K36" i="2" s="1"/>
  <c r="N36" i="2" s="1"/>
  <c r="J34" i="2"/>
  <c r="I32" i="2"/>
  <c r="J32" i="2"/>
  <c r="E8" i="2" a="1"/>
  <c r="E8" i="2" s="1"/>
  <c r="K33" i="2" l="1"/>
  <c r="K30" i="2"/>
  <c r="N30" i="2" s="1"/>
  <c r="K34" i="2"/>
  <c r="K32" i="2"/>
  <c r="K35" i="2"/>
  <c r="K31" i="2"/>
  <c r="F8" i="2"/>
  <c r="E11" i="2"/>
  <c r="E14" i="2"/>
  <c r="E10" i="2"/>
  <c r="E13" i="2"/>
  <c r="E9" i="2"/>
  <c r="E12" i="2"/>
  <c r="N37" i="2" l="1"/>
  <c r="E42" i="2" s="1"/>
  <c r="K37" i="2"/>
  <c r="F12" i="2"/>
  <c r="F9" i="2"/>
  <c r="F11" i="2"/>
  <c r="F13" i="2"/>
  <c r="F10" i="2"/>
  <c r="F15" i="2" s="1"/>
  <c r="E15" i="2"/>
  <c r="F14" i="2"/>
  <c r="E5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J15" i="2" l="1"/>
  <c r="E20" i="2"/>
  <c r="A1" i="1"/>
</calcChain>
</file>

<file path=xl/sharedStrings.xml><?xml version="1.0" encoding="utf-8"?>
<sst xmlns="http://schemas.openxmlformats.org/spreadsheetml/2006/main" count="153" uniqueCount="83">
  <si>
    <t>1+3,2*lgN</t>
  </si>
  <si>
    <t>Error Type 1</t>
  </si>
  <si>
    <t>Bin(r=7)</t>
  </si>
  <si>
    <t>Frequency</t>
  </si>
  <si>
    <t>SUM</t>
  </si>
  <si>
    <t>Probability</t>
  </si>
  <si>
    <t>Mean</t>
  </si>
  <si>
    <t>STDEV</t>
  </si>
  <si>
    <t>rel_freq</t>
  </si>
  <si>
    <t>Chi-square</t>
  </si>
  <si>
    <t>Total number</t>
  </si>
  <si>
    <t>Chi-individual</t>
  </si>
  <si>
    <t xml:space="preserve">H0: </t>
  </si>
  <si>
    <t xml:space="preserve">H1: </t>
  </si>
  <si>
    <t>Max</t>
  </si>
  <si>
    <t>Min</t>
  </si>
  <si>
    <t>C0</t>
  </si>
  <si>
    <t>C1</t>
  </si>
  <si>
    <t>C2</t>
  </si>
  <si>
    <t>C3</t>
  </si>
  <si>
    <t>C4</t>
  </si>
  <si>
    <t>C5</t>
  </si>
  <si>
    <t>C6</t>
  </si>
  <si>
    <t>C7</t>
  </si>
  <si>
    <t>a- individual</t>
  </si>
  <si>
    <t>σ2- individual</t>
  </si>
  <si>
    <t>AVERAGE</t>
  </si>
  <si>
    <t>40 samples, each one contains 60 sizes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</si>
  <si>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</si>
  <si>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</si>
  <si>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</si>
  <si>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</si>
  <si>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</si>
  <si>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</si>
  <si>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</si>
  <si>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</si>
  <si>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</si>
  <si>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</si>
  <si>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</si>
  <si>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</si>
  <si>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</si>
  <si>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</si>
  <si>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</si>
  <si>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</si>
  <si>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</si>
  <si>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</si>
  <si>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</si>
  <si>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</si>
  <si>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</si>
  <si>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</si>
  <si>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</si>
  <si>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</si>
  <si>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</si>
  <si>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</si>
  <si>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</si>
  <si>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</si>
  <si>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</si>
  <si>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</si>
  <si>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</si>
  <si>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</si>
  <si>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</si>
  <si>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</si>
  <si>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</si>
  <si>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</si>
  <si>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</si>
  <si>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</si>
  <si>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</si>
  <si>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</si>
  <si>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a^- individual</t>
  </si>
  <si>
    <t>&lt; Chi-square</t>
  </si>
  <si>
    <t>p</t>
  </si>
  <si>
    <t>&gt; Chi-square</t>
  </si>
  <si>
    <t>Critical value</t>
  </si>
  <si>
    <t>Accept H0</t>
  </si>
  <si>
    <t>Part1</t>
  </si>
  <si>
    <t>Part2</t>
  </si>
  <si>
    <t>Max Part1</t>
  </si>
  <si>
    <t>Max Part2</t>
  </si>
  <si>
    <t>Sorted</t>
  </si>
  <si>
    <t>Dn</t>
  </si>
  <si>
    <t>&gt;Dn</t>
  </si>
  <si>
    <t>𝛼</t>
  </si>
  <si>
    <t>Reject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</si>
</sst>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ill="1" applyBorder="1"/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3" borderId="18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141587</xdr:colOff>
      <xdr:row>5</xdr:row>
      <xdr:rowOff>127049</xdr:rowOff>
    </xdr:from>
    <xdr:ext cx="523285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AB67929-8714-154F-A117-AA19C5CCD235}"/>
                </a:ext>
              </a:extLst>
            </xdr:cNvPr>
            <xdr:cNvSpPr txBox="1"/>
          </xdr:nvSpPr>
          <xdr:spPr>
            <a:xfrm>
              <a:off x="5098684" y="1151243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AB67929-8714-154F-A117-AA19C5CCD235}"/>
                </a:ext>
              </a:extLst>
            </xdr:cNvPr>
            <xdr:cNvSpPr txBox="1"/>
          </xdr:nvSpPr>
          <xdr:spPr>
            <a:xfrm>
              <a:off x="5098684" y="1151243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98782</xdr:colOff>
      <xdr:row>5</xdr:row>
      <xdr:rowOff>129730</xdr:rowOff>
    </xdr:from>
    <xdr:ext cx="679604" cy="3061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3A4FF-64EA-0D4F-846F-A56AD7968037}"/>
                </a:ext>
              </a:extLst>
            </xdr:cNvPr>
            <xdr:cNvSpPr txBox="1"/>
          </xdr:nvSpPr>
          <xdr:spPr>
            <a:xfrm>
              <a:off x="5882062" y="1153924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3A4FF-64EA-0D4F-846F-A56AD7968037}"/>
                </a:ext>
              </a:extLst>
            </xdr:cNvPr>
            <xdr:cNvSpPr txBox="1"/>
          </xdr:nvSpPr>
          <xdr:spPr>
            <a:xfrm>
              <a:off x="5882062" y="1153924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𝑖−1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57150</xdr:colOff>
      <xdr:row>20</xdr:row>
      <xdr:rowOff>12700</xdr:rowOff>
    </xdr:from>
    <xdr:ext cx="533031" cy="1850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DA8250-F1BC-4746-B689-573F65D740BE}"/>
                </a:ext>
              </a:extLst>
            </xdr:cNvPr>
            <xdr:cNvSpPr txBox="1"/>
          </xdr:nvSpPr>
          <xdr:spPr>
            <a:xfrm>
              <a:off x="2533650" y="3670300"/>
              <a:ext cx="533031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DA8250-F1BC-4746-B689-573F65D740BE}"/>
                </a:ext>
              </a:extLst>
            </xdr:cNvPr>
            <xdr:cNvSpPr txBox="1"/>
          </xdr:nvSpPr>
          <xdr:spPr>
            <a:xfrm>
              <a:off x="2533650" y="3670300"/>
              <a:ext cx="533031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𝛼, 𝑟−1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314960</xdr:colOff>
      <xdr:row>17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F4D4591-98EF-D04F-B42F-9CA63A69E7C7}"/>
                </a:ext>
              </a:extLst>
            </xdr:cNvPr>
            <xdr:cNvSpPr txBox="1"/>
          </xdr:nvSpPr>
          <xdr:spPr>
            <a:xfrm>
              <a:off x="2783840" y="423672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F4D4591-98EF-D04F-B42F-9CA63A69E7C7}"/>
                </a:ext>
              </a:extLst>
            </xdr:cNvPr>
            <xdr:cNvSpPr txBox="1"/>
          </xdr:nvSpPr>
          <xdr:spPr>
            <a:xfrm>
              <a:off x="2783840" y="423672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314960</xdr:colOff>
      <xdr:row>17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FCADC1-E1EC-1F47-88B7-DD409F0B13CD}"/>
                </a:ext>
              </a:extLst>
            </xdr:cNvPr>
            <xdr:cNvSpPr txBox="1"/>
          </xdr:nvSpPr>
          <xdr:spPr>
            <a:xfrm>
              <a:off x="4531360" y="422656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FCADC1-E1EC-1F47-88B7-DD409F0B13CD}"/>
                </a:ext>
              </a:extLst>
            </xdr:cNvPr>
            <xdr:cNvSpPr txBox="1"/>
          </xdr:nvSpPr>
          <xdr:spPr>
            <a:xfrm>
              <a:off x="4531360" y="422656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111760</xdr:colOff>
      <xdr:row>27</xdr:row>
      <xdr:rowOff>121920</xdr:rowOff>
    </xdr:from>
    <xdr:ext cx="523285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FE4EF6-4F3A-3142-B0A9-87BF70A04C02}"/>
                </a:ext>
              </a:extLst>
            </xdr:cNvPr>
            <xdr:cNvSpPr txBox="1"/>
          </xdr:nvSpPr>
          <xdr:spPr>
            <a:xfrm>
              <a:off x="6898640" y="5608320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FE4EF6-4F3A-3142-B0A9-87BF70A04C02}"/>
                </a:ext>
              </a:extLst>
            </xdr:cNvPr>
            <xdr:cNvSpPr txBox="1"/>
          </xdr:nvSpPr>
          <xdr:spPr>
            <a:xfrm>
              <a:off x="6898640" y="5608320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132080</xdr:colOff>
      <xdr:row>27</xdr:row>
      <xdr:rowOff>121920</xdr:rowOff>
    </xdr:from>
    <xdr:ext cx="679604" cy="3061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592BAA-DF15-ED44-A617-EDA7BC8E2C99}"/>
                </a:ext>
              </a:extLst>
            </xdr:cNvPr>
            <xdr:cNvSpPr txBox="1"/>
          </xdr:nvSpPr>
          <xdr:spPr>
            <a:xfrm>
              <a:off x="7711440" y="5608320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592BAA-DF15-ED44-A617-EDA7BC8E2C99}"/>
                </a:ext>
              </a:extLst>
            </xdr:cNvPr>
            <xdr:cNvSpPr txBox="1"/>
          </xdr:nvSpPr>
          <xdr:spPr>
            <a:xfrm>
              <a:off x="7711440" y="5608320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𝑖−1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314960</xdr:colOff>
      <xdr:row>39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C6F512E-D408-C242-B94C-F2723929C518}"/>
                </a:ext>
              </a:extLst>
            </xdr:cNvPr>
            <xdr:cNvSpPr txBox="1"/>
          </xdr:nvSpPr>
          <xdr:spPr>
            <a:xfrm>
              <a:off x="2783840" y="34544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C6F512E-D408-C242-B94C-F2723929C518}"/>
                </a:ext>
              </a:extLst>
            </xdr:cNvPr>
            <xdr:cNvSpPr txBox="1"/>
          </xdr:nvSpPr>
          <xdr:spPr>
            <a:xfrm>
              <a:off x="2783840" y="34544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314960</xdr:colOff>
      <xdr:row>39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D93201F-9D09-AD49-A872-3608D0A00752}"/>
                </a:ext>
              </a:extLst>
            </xdr:cNvPr>
            <xdr:cNvSpPr txBox="1"/>
          </xdr:nvSpPr>
          <xdr:spPr>
            <a:xfrm>
              <a:off x="45313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D93201F-9D09-AD49-A872-3608D0A00752}"/>
                </a:ext>
              </a:extLst>
            </xdr:cNvPr>
            <xdr:cNvSpPr txBox="1"/>
          </xdr:nvSpPr>
          <xdr:spPr>
            <a:xfrm>
              <a:off x="45313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50800</xdr:colOff>
      <xdr:row>42</xdr:row>
      <xdr:rowOff>10160</xdr:rowOff>
    </xdr:from>
    <xdr:ext cx="533031" cy="185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F827980-8498-FB45-B4AB-62295C481015}"/>
                </a:ext>
              </a:extLst>
            </xdr:cNvPr>
            <xdr:cNvSpPr txBox="1"/>
          </xdr:nvSpPr>
          <xdr:spPr>
            <a:xfrm>
              <a:off x="2519680" y="8544560"/>
              <a:ext cx="533031" cy="18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F827980-8498-FB45-B4AB-62295C481015}"/>
                </a:ext>
              </a:extLst>
            </xdr:cNvPr>
            <xdr:cNvSpPr txBox="1"/>
          </xdr:nvSpPr>
          <xdr:spPr>
            <a:xfrm>
              <a:off x="2519680" y="8544560"/>
              <a:ext cx="533031" cy="18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𝛼, 𝑟−3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346828</xdr:colOff>
      <xdr:row>28</xdr:row>
      <xdr:rowOff>4203</xdr:rowOff>
    </xdr:from>
    <xdr:ext cx="180114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4849830-B88D-A74E-A9FF-71A056D3543C}"/>
                </a:ext>
              </a:extLst>
            </xdr:cNvPr>
            <xdr:cNvSpPr txBox="1"/>
          </xdr:nvSpPr>
          <xdr:spPr>
            <a:xfrm>
              <a:off x="4558842" y="5632404"/>
              <a:ext cx="18011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4849830-B88D-A74E-A9FF-71A056D3543C}"/>
                </a:ext>
              </a:extLst>
            </xdr:cNvPr>
            <xdr:cNvSpPr txBox="1"/>
          </xdr:nvSpPr>
          <xdr:spPr>
            <a:xfrm>
              <a:off x="4558842" y="5632404"/>
              <a:ext cx="18011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330200</xdr:colOff>
      <xdr:row>76</xdr:row>
      <xdr:rowOff>8466</xdr:rowOff>
    </xdr:from>
    <xdr:ext cx="180114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CCDAB60-C7AF-C74B-93BD-9FB48B835106}"/>
                </a:ext>
              </a:extLst>
            </xdr:cNvPr>
            <xdr:cNvSpPr txBox="1"/>
          </xdr:nvSpPr>
          <xdr:spPr>
            <a:xfrm>
              <a:off x="4478867" y="15451666"/>
              <a:ext cx="18011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CCDAB60-C7AF-C74B-93BD-9FB48B835106}"/>
                </a:ext>
              </a:extLst>
            </xdr:cNvPr>
            <xdr:cNvSpPr txBox="1"/>
          </xdr:nvSpPr>
          <xdr:spPr>
            <a:xfrm>
              <a:off x="4478867" y="15451666"/>
              <a:ext cx="18011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135465</xdr:colOff>
      <xdr:row>75</xdr:row>
      <xdr:rowOff>143934</xdr:rowOff>
    </xdr:from>
    <xdr:ext cx="523285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9B139E5-E086-804C-B829-F2AF3FDD42EF}"/>
                </a:ext>
              </a:extLst>
            </xdr:cNvPr>
            <xdr:cNvSpPr txBox="1"/>
          </xdr:nvSpPr>
          <xdr:spPr>
            <a:xfrm>
              <a:off x="7603065" y="15383934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9B139E5-E086-804C-B829-F2AF3FDD42EF}"/>
                </a:ext>
              </a:extLst>
            </xdr:cNvPr>
            <xdr:cNvSpPr txBox="1"/>
          </xdr:nvSpPr>
          <xdr:spPr>
            <a:xfrm>
              <a:off x="7603065" y="15383934"/>
              <a:ext cx="523285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84668</xdr:colOff>
      <xdr:row>75</xdr:row>
      <xdr:rowOff>135467</xdr:rowOff>
    </xdr:from>
    <xdr:ext cx="679604" cy="3061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D7FDD39-307B-DB4F-8D5A-903E75E20115}"/>
                </a:ext>
              </a:extLst>
            </xdr:cNvPr>
            <xdr:cNvSpPr txBox="1"/>
          </xdr:nvSpPr>
          <xdr:spPr>
            <a:xfrm>
              <a:off x="8382001" y="15375467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sub>
                          </m:s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D7FDD39-307B-DB4F-8D5A-903E75E20115}"/>
                </a:ext>
              </a:extLst>
            </xdr:cNvPr>
            <xdr:cNvSpPr txBox="1"/>
          </xdr:nvSpPr>
          <xdr:spPr>
            <a:xfrm>
              <a:off x="8382001" y="15375467"/>
              <a:ext cx="679604" cy="306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𝑖−1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314960</xdr:colOff>
      <xdr:row>85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FCEBB6-F377-4141-A5B5-1FA49EB2EFD9}"/>
                </a:ext>
              </a:extLst>
            </xdr:cNvPr>
            <xdr:cNvSpPr txBox="1"/>
          </xdr:nvSpPr>
          <xdr:spPr>
            <a:xfrm>
              <a:off x="27914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FCEBB6-F377-4141-A5B5-1FA49EB2EFD9}"/>
                </a:ext>
              </a:extLst>
            </xdr:cNvPr>
            <xdr:cNvSpPr txBox="1"/>
          </xdr:nvSpPr>
          <xdr:spPr>
            <a:xfrm>
              <a:off x="27914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314960</xdr:colOff>
      <xdr:row>85</xdr:row>
      <xdr:rowOff>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187458-6D3F-1648-8441-7F2A713772DB}"/>
                </a:ext>
              </a:extLst>
            </xdr:cNvPr>
            <xdr:cNvSpPr txBox="1"/>
          </xdr:nvSpPr>
          <xdr:spPr>
            <a:xfrm>
              <a:off x="45440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^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187458-6D3F-1648-8441-7F2A713772DB}"/>
                </a:ext>
              </a:extLst>
            </xdr:cNvPr>
            <xdr:cNvSpPr txBox="1"/>
          </xdr:nvSpPr>
          <xdr:spPr>
            <a:xfrm>
              <a:off x="4544060" y="7924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𝑥−𝑎_^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^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50800</xdr:colOff>
      <xdr:row>88</xdr:row>
      <xdr:rowOff>10160</xdr:rowOff>
    </xdr:from>
    <xdr:ext cx="533031" cy="185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3CA9592-5AF7-9942-BFCB-8BCCD770A509}"/>
                </a:ext>
              </a:extLst>
            </xdr:cNvPr>
            <xdr:cNvSpPr txBox="1"/>
          </xdr:nvSpPr>
          <xdr:spPr>
            <a:xfrm>
              <a:off x="2527300" y="8544560"/>
              <a:ext cx="533031" cy="18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3CA9592-5AF7-9942-BFCB-8BCCD770A509}"/>
                </a:ext>
              </a:extLst>
            </xdr:cNvPr>
            <xdr:cNvSpPr txBox="1"/>
          </xdr:nvSpPr>
          <xdr:spPr>
            <a:xfrm>
              <a:off x="2527300" y="8544560"/>
              <a:ext cx="533031" cy="185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𝛼, 𝑟−3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314960</xdr:colOff>
      <xdr:row>5</xdr:row>
      <xdr:rowOff>177800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145727-44BE-D941-B9EE-73F80F10F538}"/>
                </a:ext>
              </a:extLst>
            </xdr:cNvPr>
            <xdr:cNvSpPr txBox="1"/>
          </xdr:nvSpPr>
          <xdr:spPr>
            <a:xfrm>
              <a:off x="6038427" y="1193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145727-44BE-D941-B9EE-73F80F10F538}"/>
                </a:ext>
              </a:extLst>
            </xdr:cNvPr>
            <xdr:cNvSpPr txBox="1"/>
          </xdr:nvSpPr>
          <xdr:spPr>
            <a:xfrm>
              <a:off x="6038427" y="1193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F(x)=𝛷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306493</xdr:colOff>
      <xdr:row>5</xdr:row>
      <xdr:rowOff>177800</xdr:rowOff>
    </xdr:from>
    <xdr:ext cx="762000" cy="30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1EC8AFF-5258-6042-A6A5-9FAC7472D253}"/>
                </a:ext>
              </a:extLst>
            </xdr:cNvPr>
            <xdr:cNvSpPr txBox="1"/>
          </xdr:nvSpPr>
          <xdr:spPr>
            <a:xfrm>
              <a:off x="7689426" y="1193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14:m>
                <m:oMath xmlns:m="http://schemas.openxmlformats.org/officeDocument/2006/math">
                  <m:d>
                    <m:d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GB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1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d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1EC8AFF-5258-6042-A6A5-9FAC7472D253}"/>
                </a:ext>
              </a:extLst>
            </xdr:cNvPr>
            <xdr:cNvSpPr txBox="1"/>
          </xdr:nvSpPr>
          <xdr:spPr>
            <a:xfrm>
              <a:off x="7689426" y="1193800"/>
              <a:ext cx="762000" cy="3061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/>
                <a:t>F(x)≠𝛷</a:t>
              </a:r>
              <a:r>
                <a:rPr lang="en-GB" sz="1100" i="0">
                  <a:latin typeface="Cambria Math" panose="02040503050406030204" pitchFamily="18" charset="0"/>
                </a:rPr>
                <a:t>((</a:t>
              </a:r>
              <a:r>
                <a:rPr lang="en-US" sz="1100" b="0" i="0">
                  <a:latin typeface="Cambria Math" panose="02040503050406030204" pitchFamily="18" charset="0"/>
                </a:rPr>
                <a:t>𝑥−𝑎_0</a:t>
              </a:r>
              <a:r>
                <a:rPr lang="en-GB" sz="1100" b="0" i="0">
                  <a:latin typeface="Cambria Math" panose="02040503050406030204" pitchFamily="18" charset="0"/>
                </a:rPr>
                <a:t>)/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222361</xdr:colOff>
      <xdr:row>1</xdr:row>
      <xdr:rowOff>21612</xdr:rowOff>
    </xdr:from>
    <xdr:ext cx="4299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DC4EF3B-3CCF-0C42-94CC-EDB455403990}"/>
                </a:ext>
              </a:extLst>
            </xdr:cNvPr>
            <xdr:cNvSpPr txBox="1"/>
          </xdr:nvSpPr>
          <xdr:spPr>
            <a:xfrm>
              <a:off x="1052094" y="21612"/>
              <a:ext cx="4299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DC4EF3B-3CCF-0C42-94CC-EDB455403990}"/>
                </a:ext>
              </a:extLst>
            </xdr:cNvPr>
            <xdr:cNvSpPr txBox="1"/>
          </xdr:nvSpPr>
          <xdr:spPr>
            <a:xfrm>
              <a:off x="1052094" y="21612"/>
              <a:ext cx="4299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 (𝑥_𝑘)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101599</xdr:colOff>
      <xdr:row>0</xdr:row>
      <xdr:rowOff>59266</xdr:rowOff>
    </xdr:from>
    <xdr:ext cx="681469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2689E52-0B71-244F-8F12-5D7C35BDD83A}"/>
                </a:ext>
              </a:extLst>
            </xdr:cNvPr>
            <xdr:cNvSpPr txBox="1"/>
          </xdr:nvSpPr>
          <xdr:spPr>
            <a:xfrm>
              <a:off x="1761066" y="59266"/>
              <a:ext cx="68146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2689E52-0B71-244F-8F12-5D7C35BDD83A}"/>
                </a:ext>
              </a:extLst>
            </xdr:cNvPr>
            <xdr:cNvSpPr txBox="1"/>
          </xdr:nvSpPr>
          <xdr:spPr>
            <a:xfrm>
              <a:off x="1761066" y="59266"/>
              <a:ext cx="68146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𝑘/𝑛−𝐹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 (𝑥_𝑘)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76199</xdr:colOff>
      <xdr:row>0</xdr:row>
      <xdr:rowOff>50800</xdr:rowOff>
    </xdr:from>
    <xdr:ext cx="926279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D29EC6C-9700-F146-8A72-1B455F67DB3E}"/>
                </a:ext>
              </a:extLst>
            </xdr:cNvPr>
            <xdr:cNvSpPr txBox="1"/>
          </xdr:nvSpPr>
          <xdr:spPr>
            <a:xfrm>
              <a:off x="2565399" y="50800"/>
              <a:ext cx="92627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D29EC6C-9700-F146-8A72-1B455F67DB3E}"/>
                </a:ext>
              </a:extLst>
            </xdr:cNvPr>
            <xdr:cNvSpPr txBox="1"/>
          </xdr:nvSpPr>
          <xdr:spPr>
            <a:xfrm>
              <a:off x="2565399" y="50800"/>
              <a:ext cx="92627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 (𝑥_𝑘 )−(𝑘−1)/𝑛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298258</xdr:colOff>
      <xdr:row>3</xdr:row>
      <xdr:rowOff>38485</xdr:rowOff>
    </xdr:from>
    <xdr:ext cx="681469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E06F6C-D003-5445-977F-8DD728C4C86E}"/>
                </a:ext>
              </a:extLst>
            </xdr:cNvPr>
            <xdr:cNvSpPr txBox="1"/>
          </xdr:nvSpPr>
          <xdr:spPr>
            <a:xfrm>
              <a:off x="5185834" y="644621"/>
              <a:ext cx="68146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E06F6C-D003-5445-977F-8DD728C4C86E}"/>
                </a:ext>
              </a:extLst>
            </xdr:cNvPr>
            <xdr:cNvSpPr txBox="1"/>
          </xdr:nvSpPr>
          <xdr:spPr>
            <a:xfrm>
              <a:off x="5185834" y="644621"/>
              <a:ext cx="68146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𝑘/𝑛−𝐹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 (𝑥_𝑘)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317500</xdr:colOff>
      <xdr:row>3</xdr:row>
      <xdr:rowOff>38485</xdr:rowOff>
    </xdr:from>
    <xdr:ext cx="926279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66B979E-576D-774C-BCBD-9134C00328CC}"/>
                </a:ext>
              </a:extLst>
            </xdr:cNvPr>
            <xdr:cNvSpPr txBox="1"/>
          </xdr:nvSpPr>
          <xdr:spPr>
            <a:xfrm>
              <a:off x="6465455" y="644621"/>
              <a:ext cx="92627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66B979E-576D-774C-BCBD-9134C00328CC}"/>
                </a:ext>
              </a:extLst>
            </xdr:cNvPr>
            <xdr:cNvSpPr txBox="1"/>
          </xdr:nvSpPr>
          <xdr:spPr>
            <a:xfrm>
              <a:off x="6465455" y="644621"/>
              <a:ext cx="926279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 (𝑥_𝑘 )−(𝑘−1)/𝑛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F27C-0ECE-F346-9D46-938B00DE1B5C}">
  <dimension ref="A1:AP100"/>
  <sheetViews>
    <sheetView tabSelected="1" zoomScale="75" workbookViewId="0">
      <selection activeCell="A48" sqref="A48"/>
    </sheetView>
  </sheetViews>
  <sheetFormatPr baseColWidth="10" defaultRowHeight="16" x14ac:dyDescent="0.2"/>
  <sheetData>
    <row r="1" spans="1:42" x14ac:dyDescent="0.2">
      <c r="A1" s="5">
        <f ca="1">NORMINV(RAND(), 10, 2)</f>
        <v>11.614449568573963</v>
      </c>
      <c r="C1" s="32" t="s">
        <v>27</v>
      </c>
      <c r="D1" s="33"/>
      <c r="E1" s="34"/>
    </row>
    <row r="2" spans="1:42" x14ac:dyDescent="0.2">
      <c r="A2" s="5">
        <f t="shared" ref="A2:A65" ca="1" si="0">NORMINV(RAND(), 10, 2)</f>
        <v>13.474962754695827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4" t="s">
        <v>57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67</v>
      </c>
    </row>
    <row r="3" spans="1:42" x14ac:dyDescent="0.2">
      <c r="A3" s="5">
        <f t="shared" ca="1" si="0"/>
        <v>11.725302287556184</v>
      </c>
      <c r="C3" s="5">
        <f ca="1">NORMINV(RAND(), 5, 2)</f>
        <v>6.3143337026759667</v>
      </c>
      <c r="D3" s="5">
        <f t="shared" ref="D3:AP18" ca="1" si="1">NORMINV(RAND(), 5, 2)</f>
        <v>5.9702543784398028</v>
      </c>
      <c r="E3" s="5">
        <f t="shared" ca="1" si="1"/>
        <v>1.6228887999945729</v>
      </c>
      <c r="F3" s="5">
        <f t="shared" ca="1" si="1"/>
        <v>3.6508203549998846</v>
      </c>
      <c r="G3" s="5">
        <f t="shared" ca="1" si="1"/>
        <v>6.5405157915545944</v>
      </c>
      <c r="H3" s="5">
        <f t="shared" ca="1" si="1"/>
        <v>4.0028389792044123</v>
      </c>
      <c r="I3" s="5">
        <f t="shared" ca="1" si="1"/>
        <v>7.4264046091062248</v>
      </c>
      <c r="J3" s="5">
        <f t="shared" ca="1" si="1"/>
        <v>5.3341794374234315</v>
      </c>
      <c r="K3" s="5">
        <f t="shared" ca="1" si="1"/>
        <v>5.8146130621415306</v>
      </c>
      <c r="L3" s="5">
        <f t="shared" ca="1" si="1"/>
        <v>2.3079678467993965</v>
      </c>
      <c r="M3" s="5">
        <f t="shared" ca="1" si="1"/>
        <v>5.6350955754581804</v>
      </c>
      <c r="N3" s="5">
        <f t="shared" ca="1" si="1"/>
        <v>5.1914926600553599</v>
      </c>
      <c r="O3" s="5">
        <f t="shared" ca="1" si="1"/>
        <v>6.5682004327574148</v>
      </c>
      <c r="P3" s="5">
        <f t="shared" ca="1" si="1"/>
        <v>5.172646454891904</v>
      </c>
      <c r="Q3" s="5">
        <f t="shared" ca="1" si="1"/>
        <v>6.8502739389261098</v>
      </c>
      <c r="R3" s="5">
        <f t="shared" ca="1" si="1"/>
        <v>1.4433899397496228</v>
      </c>
      <c r="S3" s="5">
        <f t="shared" ca="1" si="1"/>
        <v>4.6499292672333477</v>
      </c>
      <c r="T3" s="5">
        <f t="shared" ca="1" si="1"/>
        <v>7.6178041118648112</v>
      </c>
      <c r="U3" s="5">
        <f t="shared" ca="1" si="1"/>
        <v>5.4864945840755954</v>
      </c>
      <c r="V3" s="5">
        <f t="shared" ca="1" si="1"/>
        <v>4.8669143690695762</v>
      </c>
      <c r="W3" s="5">
        <f t="shared" ca="1" si="1"/>
        <v>1.0181898316895324</v>
      </c>
      <c r="X3" s="5">
        <f t="shared" ca="1" si="1"/>
        <v>6.3286460271596061</v>
      </c>
      <c r="Y3" s="5">
        <f t="shared" ca="1" si="1"/>
        <v>6.9912578603418396</v>
      </c>
      <c r="Z3" s="5">
        <f t="shared" ca="1" si="1"/>
        <v>5.1209229338920226</v>
      </c>
      <c r="AA3" s="5">
        <f t="shared" ca="1" si="1"/>
        <v>3.8042719206882127</v>
      </c>
      <c r="AB3" s="5">
        <f t="shared" ca="1" si="1"/>
        <v>4.5416382683876932</v>
      </c>
      <c r="AC3" s="5">
        <f t="shared" ca="1" si="1"/>
        <v>3.3991024901928957</v>
      </c>
      <c r="AD3" s="5">
        <f t="shared" ca="1" si="1"/>
        <v>6.294809259630382</v>
      </c>
      <c r="AE3" s="5">
        <f t="shared" ca="1" si="1"/>
        <v>3.6432804762458346</v>
      </c>
      <c r="AF3" s="5">
        <f t="shared" ca="1" si="1"/>
        <v>7.162204828064187</v>
      </c>
      <c r="AG3" s="5">
        <f t="shared" ca="1" si="1"/>
        <v>6.8527303890108691</v>
      </c>
      <c r="AH3" s="5">
        <f t="shared" ca="1" si="1"/>
        <v>7.5388789829335749</v>
      </c>
      <c r="AI3" s="5">
        <f t="shared" ca="1" si="1"/>
        <v>8.1915479253285444</v>
      </c>
      <c r="AJ3" s="5">
        <f t="shared" ca="1" si="1"/>
        <v>6.6185424540800302</v>
      </c>
      <c r="AK3" s="5">
        <f t="shared" ca="1" si="1"/>
        <v>6.3381886399133691</v>
      </c>
      <c r="AL3" s="5">
        <f t="shared" ca="1" si="1"/>
        <v>7.1946296752099332</v>
      </c>
      <c r="AM3" s="5">
        <f t="shared" ca="1" si="1"/>
        <v>4.413264257287536</v>
      </c>
      <c r="AN3" s="5">
        <f t="shared" ca="1" si="1"/>
        <v>6.3619936944071371</v>
      </c>
      <c r="AO3" s="5">
        <f t="shared" ca="1" si="1"/>
        <v>6.5441071682935998</v>
      </c>
      <c r="AP3" s="5">
        <f t="shared" ca="1" si="1"/>
        <v>3.7181688519789358</v>
      </c>
    </row>
    <row r="4" spans="1:42" x14ac:dyDescent="0.2">
      <c r="A4" s="5">
        <f t="shared" ca="1" si="0"/>
        <v>10.008418772719796</v>
      </c>
      <c r="C4" s="5">
        <f t="shared" ref="C4:H62" ca="1" si="2">NORMINV(RAND(), 5, 2)</f>
        <v>6.4766343397090242</v>
      </c>
      <c r="D4" s="5">
        <f t="shared" ca="1" si="1"/>
        <v>4.4970536591281141</v>
      </c>
      <c r="E4" s="5">
        <f t="shared" ca="1" si="1"/>
        <v>4.478324990092748</v>
      </c>
      <c r="F4" s="5">
        <f t="shared" ca="1" si="1"/>
        <v>3.1220455176922854</v>
      </c>
      <c r="G4" s="5">
        <f t="shared" ca="1" si="1"/>
        <v>7.8469038771166044</v>
      </c>
      <c r="H4" s="5">
        <f t="shared" ca="1" si="1"/>
        <v>8.1638203165560839</v>
      </c>
      <c r="I4" s="5">
        <f t="shared" ca="1" si="1"/>
        <v>1.9086133948079809</v>
      </c>
      <c r="J4" s="5">
        <f t="shared" ca="1" si="1"/>
        <v>7.2677704850563156</v>
      </c>
      <c r="K4" s="5">
        <f t="shared" ca="1" si="1"/>
        <v>8.482248445097941</v>
      </c>
      <c r="L4" s="5">
        <f t="shared" ca="1" si="1"/>
        <v>4.6297512436526818</v>
      </c>
      <c r="M4" s="5">
        <f t="shared" ca="1" si="1"/>
        <v>5.0732022797808609</v>
      </c>
      <c r="N4" s="5">
        <f t="shared" ca="1" si="1"/>
        <v>7.3388604801105366</v>
      </c>
      <c r="O4" s="5">
        <f t="shared" ca="1" si="1"/>
        <v>7.9625359340135251</v>
      </c>
      <c r="P4" s="5">
        <f t="shared" ca="1" si="1"/>
        <v>8.6081743800846464</v>
      </c>
      <c r="Q4" s="5">
        <f t="shared" ca="1" si="1"/>
        <v>4.3920717297155623</v>
      </c>
      <c r="R4" s="5">
        <f t="shared" ca="1" si="1"/>
        <v>3.2595332428408694</v>
      </c>
      <c r="S4" s="5">
        <f t="shared" ca="1" si="1"/>
        <v>2.7040454180769848</v>
      </c>
      <c r="T4" s="5">
        <f t="shared" ca="1" si="1"/>
        <v>5.8997524653150126</v>
      </c>
      <c r="U4" s="5">
        <f t="shared" ca="1" si="1"/>
        <v>1.9476561676315631</v>
      </c>
      <c r="V4" s="5">
        <f t="shared" ca="1" si="1"/>
        <v>6.605951000895784</v>
      </c>
      <c r="W4" s="5">
        <f t="shared" ca="1" si="1"/>
        <v>4.703186582052715</v>
      </c>
      <c r="X4" s="5">
        <f t="shared" ca="1" si="1"/>
        <v>4.5308404537462694</v>
      </c>
      <c r="Y4" s="5">
        <f t="shared" ca="1" si="1"/>
        <v>4.8825875467137108</v>
      </c>
      <c r="Z4" s="5">
        <f t="shared" ca="1" si="1"/>
        <v>4.7146817336025766</v>
      </c>
      <c r="AA4" s="5">
        <f t="shared" ca="1" si="1"/>
        <v>4.4560109236334657</v>
      </c>
      <c r="AB4" s="5">
        <f t="shared" ca="1" si="1"/>
        <v>2.6067372603299082</v>
      </c>
      <c r="AC4" s="5">
        <f t="shared" ca="1" si="1"/>
        <v>1.0609279791234085</v>
      </c>
      <c r="AD4" s="5">
        <f t="shared" ca="1" si="1"/>
        <v>6.3993152977400376</v>
      </c>
      <c r="AE4" s="5">
        <f t="shared" ca="1" si="1"/>
        <v>7.7563332908851832</v>
      </c>
      <c r="AF4" s="5">
        <f t="shared" ca="1" si="1"/>
        <v>3.427429088119907</v>
      </c>
      <c r="AG4" s="5">
        <f t="shared" ca="1" si="1"/>
        <v>5.1747237204261918</v>
      </c>
      <c r="AH4" s="5">
        <f t="shared" ca="1" si="1"/>
        <v>4.8953304052866464</v>
      </c>
      <c r="AI4" s="5">
        <f t="shared" ca="1" si="1"/>
        <v>5.80262794011362</v>
      </c>
      <c r="AJ4" s="5">
        <f t="shared" ca="1" si="1"/>
        <v>3.5372368522856492</v>
      </c>
      <c r="AK4" s="5">
        <f t="shared" ca="1" si="1"/>
        <v>4.5689625982677988</v>
      </c>
      <c r="AL4" s="5">
        <f t="shared" ca="1" si="1"/>
        <v>5.4841340458700536</v>
      </c>
      <c r="AM4" s="5">
        <f t="shared" ca="1" si="1"/>
        <v>5.6858897028926343</v>
      </c>
      <c r="AN4" s="5">
        <f t="shared" ca="1" si="1"/>
        <v>2.6206985011544299</v>
      </c>
      <c r="AO4" s="5">
        <f t="shared" ca="1" si="1"/>
        <v>4.081425584565193</v>
      </c>
      <c r="AP4" s="5">
        <f t="shared" ca="1" si="1"/>
        <v>6.241324364707606</v>
      </c>
    </row>
    <row r="5" spans="1:42" x14ac:dyDescent="0.2">
      <c r="A5" s="5">
        <f t="shared" ca="1" si="0"/>
        <v>13.464278779062631</v>
      </c>
      <c r="C5" s="5">
        <f t="shared" ca="1" si="2"/>
        <v>7.0667623286009871</v>
      </c>
      <c r="D5" s="5">
        <f t="shared" ca="1" si="1"/>
        <v>4.6752161587452887</v>
      </c>
      <c r="E5" s="5">
        <f t="shared" ca="1" si="1"/>
        <v>0.17201780285769441</v>
      </c>
      <c r="F5" s="5">
        <f t="shared" ca="1" si="1"/>
        <v>4.5687702964512766</v>
      </c>
      <c r="G5" s="5">
        <f t="shared" ca="1" si="1"/>
        <v>4.1213900415662277</v>
      </c>
      <c r="H5" s="5">
        <f t="shared" ca="1" si="1"/>
        <v>2.6800865363090471</v>
      </c>
      <c r="I5" s="5">
        <f t="shared" ca="1" si="1"/>
        <v>6.8054385858244961</v>
      </c>
      <c r="J5" s="5">
        <f t="shared" ca="1" si="1"/>
        <v>6.7466839337695417</v>
      </c>
      <c r="K5" s="5">
        <f t="shared" ca="1" si="1"/>
        <v>1.3463585499901116</v>
      </c>
      <c r="L5" s="5">
        <f t="shared" ca="1" si="1"/>
        <v>3.3571423066170243</v>
      </c>
      <c r="M5" s="5">
        <f t="shared" ca="1" si="1"/>
        <v>7.7136729650035596</v>
      </c>
      <c r="N5" s="5">
        <f t="shared" ca="1" si="1"/>
        <v>3.5789016511651219</v>
      </c>
      <c r="O5" s="5">
        <f t="shared" ca="1" si="1"/>
        <v>4.8695145014420884</v>
      </c>
      <c r="P5" s="5">
        <f t="shared" ca="1" si="1"/>
        <v>3.5889968242346164</v>
      </c>
      <c r="Q5" s="5">
        <f t="shared" ca="1" si="1"/>
        <v>8.0296901037561561</v>
      </c>
      <c r="R5" s="5">
        <f t="shared" ca="1" si="1"/>
        <v>5.6304881998393537</v>
      </c>
      <c r="S5" s="5">
        <f t="shared" ca="1" si="1"/>
        <v>6.6807378655507375</v>
      </c>
      <c r="T5" s="5">
        <f t="shared" ca="1" si="1"/>
        <v>6.6369185109544668</v>
      </c>
      <c r="U5" s="5">
        <f t="shared" ca="1" si="1"/>
        <v>2.6711426314061959</v>
      </c>
      <c r="V5" s="5">
        <f t="shared" ca="1" si="1"/>
        <v>7.7321793964550745</v>
      </c>
      <c r="W5" s="5">
        <f t="shared" ca="1" si="1"/>
        <v>3.1660158943563346</v>
      </c>
      <c r="X5" s="5">
        <f t="shared" ca="1" si="1"/>
        <v>5.7593843332446584</v>
      </c>
      <c r="Y5" s="5">
        <f t="shared" ca="1" si="1"/>
        <v>5.2424453667080524</v>
      </c>
      <c r="Z5" s="5">
        <f t="shared" ca="1" si="1"/>
        <v>3.0752928925716643</v>
      </c>
      <c r="AA5" s="5">
        <f t="shared" ca="1" si="1"/>
        <v>4.6657454804719025</v>
      </c>
      <c r="AB5" s="5">
        <f t="shared" ca="1" si="1"/>
        <v>5.0045465707614838</v>
      </c>
      <c r="AC5" s="5">
        <f t="shared" ca="1" si="1"/>
        <v>3.4585976450350939</v>
      </c>
      <c r="AD5" s="5">
        <f t="shared" ca="1" si="1"/>
        <v>5.2965278665547055</v>
      </c>
      <c r="AE5" s="5">
        <f t="shared" ca="1" si="1"/>
        <v>3.0648415016037984</v>
      </c>
      <c r="AF5" s="5">
        <f t="shared" ca="1" si="1"/>
        <v>2.6966398612910374</v>
      </c>
      <c r="AG5" s="5">
        <f t="shared" ca="1" si="1"/>
        <v>7.6126036118746221</v>
      </c>
      <c r="AH5" s="5">
        <f t="shared" ca="1" si="1"/>
        <v>1.2097865821765525</v>
      </c>
      <c r="AI5" s="5">
        <f t="shared" ca="1" si="1"/>
        <v>6.5546431085115389</v>
      </c>
      <c r="AJ5" s="5">
        <f t="shared" ca="1" si="1"/>
        <v>6.6227099666142237</v>
      </c>
      <c r="AK5" s="5">
        <f t="shared" ca="1" si="1"/>
        <v>2.5434252660839096</v>
      </c>
      <c r="AL5" s="5">
        <f t="shared" ca="1" si="1"/>
        <v>5.9488630647042573</v>
      </c>
      <c r="AM5" s="5">
        <f t="shared" ca="1" si="1"/>
        <v>5.5525785581245524</v>
      </c>
      <c r="AN5" s="5">
        <f t="shared" ca="1" si="1"/>
        <v>5.6486112425108681</v>
      </c>
      <c r="AO5" s="5">
        <f t="shared" ca="1" si="1"/>
        <v>1.4388248283738481</v>
      </c>
      <c r="AP5" s="5">
        <f t="shared" ca="1" si="1"/>
        <v>3.4016843597909912</v>
      </c>
    </row>
    <row r="6" spans="1:42" x14ac:dyDescent="0.2">
      <c r="A6" s="5">
        <f t="shared" ca="1" si="0"/>
        <v>11.245394905143302</v>
      </c>
      <c r="C6" s="5">
        <f t="shared" ca="1" si="2"/>
        <v>3.2810745839393372</v>
      </c>
      <c r="D6" s="5">
        <f t="shared" ca="1" si="1"/>
        <v>3.7397317682809521</v>
      </c>
      <c r="E6" s="5">
        <f t="shared" ca="1" si="1"/>
        <v>6.2844596849047365</v>
      </c>
      <c r="F6" s="5">
        <f t="shared" ca="1" si="1"/>
        <v>4.3652979023554632</v>
      </c>
      <c r="G6" s="5">
        <f t="shared" ca="1" si="1"/>
        <v>4.5872474369427652</v>
      </c>
      <c r="H6" s="5">
        <f t="shared" ca="1" si="1"/>
        <v>5.1827412394287746</v>
      </c>
      <c r="I6" s="5">
        <f t="shared" ca="1" si="1"/>
        <v>5.1316769662873369</v>
      </c>
      <c r="J6" s="5">
        <f t="shared" ca="1" si="1"/>
        <v>7.7949275374881433</v>
      </c>
      <c r="K6" s="5">
        <f t="shared" ca="1" si="1"/>
        <v>2.2898972876361614</v>
      </c>
      <c r="L6" s="5">
        <f t="shared" ca="1" si="1"/>
        <v>3.3205274076769298</v>
      </c>
      <c r="M6" s="5">
        <f t="shared" ca="1" si="1"/>
        <v>2.1679953200104389</v>
      </c>
      <c r="N6" s="5">
        <f t="shared" ca="1" si="1"/>
        <v>7.0091107081452355</v>
      </c>
      <c r="O6" s="5">
        <f t="shared" ca="1" si="1"/>
        <v>6.4209199825240812</v>
      </c>
      <c r="P6" s="5">
        <f t="shared" ca="1" si="1"/>
        <v>3.3949956360440408</v>
      </c>
      <c r="Q6" s="5">
        <f t="shared" ca="1" si="1"/>
        <v>5.6629648608090344</v>
      </c>
      <c r="R6" s="5">
        <f t="shared" ca="1" si="1"/>
        <v>6.6373476754014131</v>
      </c>
      <c r="S6" s="5">
        <f t="shared" ca="1" si="1"/>
        <v>-1.6518920277936999E-2</v>
      </c>
      <c r="T6" s="5">
        <f t="shared" ca="1" si="1"/>
        <v>5.0760196623305545</v>
      </c>
      <c r="U6" s="5">
        <f t="shared" ca="1" si="1"/>
        <v>5.9850913263096448</v>
      </c>
      <c r="V6" s="5">
        <f t="shared" ca="1" si="1"/>
        <v>1.2475152836715271</v>
      </c>
      <c r="W6" s="5">
        <f t="shared" ca="1" si="1"/>
        <v>3.3785690733884852</v>
      </c>
      <c r="X6" s="5">
        <f t="shared" ca="1" si="1"/>
        <v>4.7727789667586507</v>
      </c>
      <c r="Y6" s="5">
        <f t="shared" ca="1" si="1"/>
        <v>5.1962900887735923</v>
      </c>
      <c r="Z6" s="5">
        <f t="shared" ca="1" si="1"/>
        <v>3.9584920207750258</v>
      </c>
      <c r="AA6" s="5">
        <f t="shared" ca="1" si="1"/>
        <v>4.1354831353491752</v>
      </c>
      <c r="AB6" s="5">
        <f t="shared" ca="1" si="1"/>
        <v>5.8861483688443235</v>
      </c>
      <c r="AC6" s="5">
        <f t="shared" ca="1" si="1"/>
        <v>9.7860799257957556</v>
      </c>
      <c r="AD6" s="5">
        <f t="shared" ca="1" si="1"/>
        <v>6.8296208318702698</v>
      </c>
      <c r="AE6" s="5">
        <f t="shared" ca="1" si="1"/>
        <v>6.6053432162307235</v>
      </c>
      <c r="AF6" s="5">
        <f t="shared" ca="1" si="1"/>
        <v>5.9350060544132814</v>
      </c>
      <c r="AG6" s="5">
        <f t="shared" ca="1" si="1"/>
        <v>5.5494365177586502</v>
      </c>
      <c r="AH6" s="5">
        <f t="shared" ca="1" si="1"/>
        <v>5.3739839788470221</v>
      </c>
      <c r="AI6" s="5">
        <f t="shared" ca="1" si="1"/>
        <v>4.5732257927847657</v>
      </c>
      <c r="AJ6" s="5">
        <f t="shared" ca="1" si="1"/>
        <v>7.2861358294199716</v>
      </c>
      <c r="AK6" s="5">
        <f t="shared" ca="1" si="1"/>
        <v>3.9580568900432151</v>
      </c>
      <c r="AL6" s="5">
        <f t="shared" ca="1" si="1"/>
        <v>9.0492875341403494</v>
      </c>
      <c r="AM6" s="5">
        <f t="shared" ca="1" si="1"/>
        <v>2.1491838873977693</v>
      </c>
      <c r="AN6" s="5">
        <f t="shared" ca="1" si="1"/>
        <v>4.9120689040710994</v>
      </c>
      <c r="AO6" s="5">
        <f t="shared" ca="1" si="1"/>
        <v>2.0231068718662417</v>
      </c>
      <c r="AP6" s="5">
        <f t="shared" ca="1" si="1"/>
        <v>5.2988884807117707</v>
      </c>
    </row>
    <row r="7" spans="1:42" x14ac:dyDescent="0.2">
      <c r="A7" s="5">
        <f t="shared" ca="1" si="0"/>
        <v>9.9370754787194109</v>
      </c>
      <c r="C7" s="5">
        <f t="shared" ca="1" si="2"/>
        <v>6.872427701853189</v>
      </c>
      <c r="D7" s="5">
        <f t="shared" ca="1" si="1"/>
        <v>8.3290238674057324</v>
      </c>
      <c r="E7" s="5">
        <f t="shared" ca="1" si="1"/>
        <v>5.2234536558300118</v>
      </c>
      <c r="F7" s="5">
        <f t="shared" ca="1" si="1"/>
        <v>4.6214371867459807</v>
      </c>
      <c r="G7" s="5">
        <f t="shared" ca="1" si="1"/>
        <v>2.2520545355277957</v>
      </c>
      <c r="H7" s="5">
        <f t="shared" ca="1" si="1"/>
        <v>5.4679776617518856</v>
      </c>
      <c r="I7" s="5">
        <f t="shared" ca="1" si="1"/>
        <v>6.8530826480862785</v>
      </c>
      <c r="J7" s="5">
        <f t="shared" ca="1" si="1"/>
        <v>9.804062056212338</v>
      </c>
      <c r="K7" s="5">
        <f t="shared" ca="1" si="1"/>
        <v>6.4995808466155278</v>
      </c>
      <c r="L7" s="5">
        <f t="shared" ca="1" si="1"/>
        <v>5.7978215307000598</v>
      </c>
      <c r="M7" s="5">
        <f t="shared" ca="1" si="1"/>
        <v>4.5813272112967507</v>
      </c>
      <c r="N7" s="5">
        <f t="shared" ca="1" si="1"/>
        <v>8.0786842402486414</v>
      </c>
      <c r="O7" s="5">
        <f t="shared" ref="O7:AD22" ca="1" si="3">NORMINV(RAND(), 5, 2)</f>
        <v>6.2273344004265025</v>
      </c>
      <c r="P7" s="5">
        <f t="shared" ca="1" si="3"/>
        <v>6.7895911166169558</v>
      </c>
      <c r="Q7" s="5">
        <f t="shared" ca="1" si="3"/>
        <v>3.2607461114917959</v>
      </c>
      <c r="R7" s="5">
        <f t="shared" ca="1" si="3"/>
        <v>4.3277650778663963</v>
      </c>
      <c r="S7" s="5">
        <f t="shared" ca="1" si="3"/>
        <v>4.60722392180055</v>
      </c>
      <c r="T7" s="5">
        <f t="shared" ca="1" si="3"/>
        <v>5.7901224492387833</v>
      </c>
      <c r="U7" s="5">
        <f t="shared" ca="1" si="3"/>
        <v>5.8780917741728436</v>
      </c>
      <c r="V7" s="5">
        <f t="shared" ca="1" si="3"/>
        <v>6.6879065391660575</v>
      </c>
      <c r="W7" s="5">
        <f t="shared" ca="1" si="3"/>
        <v>3.6359647808884086</v>
      </c>
      <c r="X7" s="5">
        <f t="shared" ca="1" si="3"/>
        <v>7.4319895444866111</v>
      </c>
      <c r="Y7" s="5">
        <f t="shared" ca="1" si="3"/>
        <v>3.761908140518655</v>
      </c>
      <c r="Z7" s="5">
        <f t="shared" ca="1" si="3"/>
        <v>3.3307196196733173</v>
      </c>
      <c r="AA7" s="5">
        <f t="shared" ca="1" si="3"/>
        <v>7.2766853569802752</v>
      </c>
      <c r="AB7" s="5">
        <f t="shared" ca="1" si="3"/>
        <v>7.1932376405398877</v>
      </c>
      <c r="AC7" s="5">
        <f t="shared" ca="1" si="3"/>
        <v>1.3815787789531901</v>
      </c>
      <c r="AD7" s="5">
        <f t="shared" ca="1" si="3"/>
        <v>3.8719608988610732</v>
      </c>
      <c r="AE7" s="5">
        <f t="shared" ref="AE7:AP22" ca="1" si="4">NORMINV(RAND(), 5, 2)</f>
        <v>6.7683656419430207</v>
      </c>
      <c r="AF7" s="5">
        <f t="shared" ca="1" si="4"/>
        <v>6.0805141691656708</v>
      </c>
      <c r="AG7" s="5">
        <f t="shared" ca="1" si="4"/>
        <v>3.2262706997271628</v>
      </c>
      <c r="AH7" s="5">
        <f t="shared" ca="1" si="4"/>
        <v>8.4836417195340452</v>
      </c>
      <c r="AI7" s="5">
        <f t="shared" ca="1" si="4"/>
        <v>3.8768465039711359</v>
      </c>
      <c r="AJ7" s="5">
        <f t="shared" ca="1" si="4"/>
        <v>5.9895682370706389</v>
      </c>
      <c r="AK7" s="5">
        <f t="shared" ca="1" si="4"/>
        <v>6.8100719039234354</v>
      </c>
      <c r="AL7" s="5">
        <f t="shared" ca="1" si="4"/>
        <v>2.0443768932859308</v>
      </c>
      <c r="AM7" s="5">
        <f t="shared" ca="1" si="4"/>
        <v>3.9583885793373712</v>
      </c>
      <c r="AN7" s="5">
        <f t="shared" ca="1" si="4"/>
        <v>4.1299080782498354</v>
      </c>
      <c r="AO7" s="5">
        <f t="shared" ca="1" si="4"/>
        <v>2.3700017490105143</v>
      </c>
      <c r="AP7" s="5">
        <f t="shared" ca="1" si="4"/>
        <v>2.0148242621774965</v>
      </c>
    </row>
    <row r="8" spans="1:42" x14ac:dyDescent="0.2">
      <c r="A8" s="5">
        <f t="shared" ca="1" si="0"/>
        <v>9.7100907514969901</v>
      </c>
      <c r="C8" s="5">
        <f t="shared" ca="1" si="2"/>
        <v>0.82478572249404358</v>
      </c>
      <c r="D8" s="5">
        <f t="shared" ca="1" si="1"/>
        <v>6.0733464883707136</v>
      </c>
      <c r="E8" s="5">
        <f t="shared" ca="1" si="1"/>
        <v>5.6497306981522604</v>
      </c>
      <c r="F8" s="5">
        <f t="shared" ca="1" si="1"/>
        <v>3.0737040692866251</v>
      </c>
      <c r="G8" s="5">
        <f t="shared" ca="1" si="1"/>
        <v>0.67898765651263382</v>
      </c>
      <c r="H8" s="5">
        <f t="shared" ca="1" si="1"/>
        <v>5.1473964007930091</v>
      </c>
      <c r="I8" s="5">
        <f t="shared" ca="1" si="1"/>
        <v>4.0410111647281024</v>
      </c>
      <c r="J8" s="5">
        <f t="shared" ca="1" si="1"/>
        <v>4.4614675239681709</v>
      </c>
      <c r="K8" s="5">
        <f t="shared" ca="1" si="1"/>
        <v>4.3896384527835144</v>
      </c>
      <c r="L8" s="5">
        <f t="shared" ref="L8:AA23" ca="1" si="5">NORMINV(RAND(), 5, 2)</f>
        <v>2.4703197489081026</v>
      </c>
      <c r="M8" s="5">
        <f t="shared" ca="1" si="5"/>
        <v>6.7719553838078115</v>
      </c>
      <c r="N8" s="5">
        <f t="shared" ca="1" si="5"/>
        <v>5.1538416847419857</v>
      </c>
      <c r="O8" s="5">
        <f t="shared" ca="1" si="5"/>
        <v>2.021199303918519</v>
      </c>
      <c r="P8" s="5">
        <f t="shared" ca="1" si="5"/>
        <v>3.7640295452504886</v>
      </c>
      <c r="Q8" s="5">
        <f t="shared" ca="1" si="5"/>
        <v>6.1916761674935801</v>
      </c>
      <c r="R8" s="5">
        <f t="shared" ca="1" si="5"/>
        <v>7.0957888763242725</v>
      </c>
      <c r="S8" s="5">
        <f t="shared" ca="1" si="5"/>
        <v>5.1811370141010951</v>
      </c>
      <c r="T8" s="5">
        <f t="shared" ca="1" si="5"/>
        <v>3.192388471842972</v>
      </c>
      <c r="U8" s="5">
        <f t="shared" ca="1" si="5"/>
        <v>6.9904895369859759</v>
      </c>
      <c r="V8" s="5">
        <f t="shared" ca="1" si="5"/>
        <v>2.1136564518944021</v>
      </c>
      <c r="W8" s="5">
        <f t="shared" ca="1" si="5"/>
        <v>4.3958327989841752</v>
      </c>
      <c r="X8" s="5">
        <f t="shared" ca="1" si="5"/>
        <v>7.1667980653484911</v>
      </c>
      <c r="Y8" s="5">
        <f t="shared" ca="1" si="5"/>
        <v>7.384005007774932</v>
      </c>
      <c r="Z8" s="5">
        <f t="shared" ca="1" si="5"/>
        <v>7.5694568001891867</v>
      </c>
      <c r="AA8" s="5">
        <f t="shared" ca="1" si="5"/>
        <v>1.6423507803922832</v>
      </c>
      <c r="AB8" s="5">
        <f t="shared" ca="1" si="3"/>
        <v>7.4392335953753985</v>
      </c>
      <c r="AC8" s="5">
        <f t="shared" ca="1" si="3"/>
        <v>3.2321623916637074</v>
      </c>
      <c r="AD8" s="5">
        <f t="shared" ca="1" si="3"/>
        <v>5.9383188101891395</v>
      </c>
      <c r="AE8" s="5">
        <f t="shared" ca="1" si="4"/>
        <v>7.8088699653045515</v>
      </c>
      <c r="AF8" s="5">
        <f t="shared" ca="1" si="4"/>
        <v>5.1546553099830499</v>
      </c>
      <c r="AG8" s="5">
        <f t="shared" ca="1" si="4"/>
        <v>3.7320435562391516</v>
      </c>
      <c r="AH8" s="5">
        <f t="shared" ca="1" si="4"/>
        <v>2.7125774361239041</v>
      </c>
      <c r="AI8" s="5">
        <f t="shared" ca="1" si="4"/>
        <v>5.234520208259279</v>
      </c>
      <c r="AJ8" s="5">
        <f t="shared" ca="1" si="4"/>
        <v>4.1827583166925582</v>
      </c>
      <c r="AK8" s="5">
        <f t="shared" ca="1" si="4"/>
        <v>6.5952534931438427</v>
      </c>
      <c r="AL8" s="5">
        <f t="shared" ca="1" si="4"/>
        <v>4.0614049314755185</v>
      </c>
      <c r="AM8" s="5">
        <f t="shared" ca="1" si="4"/>
        <v>6.0447349150456846</v>
      </c>
      <c r="AN8" s="5">
        <f t="shared" ca="1" si="4"/>
        <v>3.3963704504569927</v>
      </c>
      <c r="AO8" s="5">
        <f t="shared" ca="1" si="4"/>
        <v>5.1506066276339295</v>
      </c>
      <c r="AP8" s="5">
        <f t="shared" ca="1" si="4"/>
        <v>5.6497359879041831</v>
      </c>
    </row>
    <row r="9" spans="1:42" x14ac:dyDescent="0.2">
      <c r="A9" s="5">
        <f t="shared" ca="1" si="0"/>
        <v>13.868201444643189</v>
      </c>
      <c r="C9" s="5">
        <f t="shared" ca="1" si="2"/>
        <v>7.3991714925991738</v>
      </c>
      <c r="D9" s="5">
        <f t="shared" ca="1" si="1"/>
        <v>5.0978961891837695</v>
      </c>
      <c r="E9" s="5">
        <f t="shared" ca="1" si="1"/>
        <v>5.1583604471770537</v>
      </c>
      <c r="F9" s="5">
        <f t="shared" ca="1" si="1"/>
        <v>5.7936910690039873</v>
      </c>
      <c r="G9" s="5">
        <f t="shared" ca="1" si="1"/>
        <v>7.8499400976244402</v>
      </c>
      <c r="H9" s="5">
        <f t="shared" ca="1" si="1"/>
        <v>4.9097401975083361</v>
      </c>
      <c r="I9" s="5">
        <f t="shared" ca="1" si="1"/>
        <v>6.9197194999869946</v>
      </c>
      <c r="J9" s="5">
        <f t="shared" ca="1" si="1"/>
        <v>2.1329617803930199</v>
      </c>
      <c r="K9" s="5">
        <f t="shared" ca="1" si="1"/>
        <v>5.1627136961874314</v>
      </c>
      <c r="L9" s="5">
        <f t="shared" ca="1" si="5"/>
        <v>4.8570478437991431</v>
      </c>
      <c r="M9" s="5">
        <f t="shared" ca="1" si="5"/>
        <v>5.9642000054770756</v>
      </c>
      <c r="N9" s="5">
        <f t="shared" ca="1" si="5"/>
        <v>5.49477528335236</v>
      </c>
      <c r="O9" s="5">
        <f t="shared" ca="1" si="5"/>
        <v>1.9224026897671704</v>
      </c>
      <c r="P9" s="5">
        <f t="shared" ca="1" si="5"/>
        <v>1.841833274710396</v>
      </c>
      <c r="Q9" s="5">
        <f t="shared" ca="1" si="5"/>
        <v>4.1069815787159634</v>
      </c>
      <c r="R9" s="5">
        <f t="shared" ca="1" si="5"/>
        <v>5.040137291465201</v>
      </c>
      <c r="S9" s="5">
        <f t="shared" ca="1" si="5"/>
        <v>4.6768525896183606</v>
      </c>
      <c r="T9" s="5">
        <f t="shared" ca="1" si="5"/>
        <v>1.3213950010265658</v>
      </c>
      <c r="U9" s="5">
        <f t="shared" ca="1" si="5"/>
        <v>7.0985031897723871</v>
      </c>
      <c r="V9" s="5">
        <f t="shared" ca="1" si="5"/>
        <v>8.6219721298151111</v>
      </c>
      <c r="W9" s="5">
        <f t="shared" ca="1" si="5"/>
        <v>7.4185053421731757</v>
      </c>
      <c r="X9" s="5">
        <f t="shared" ca="1" si="5"/>
        <v>3.7691174090685733</v>
      </c>
      <c r="Y9" s="5">
        <f t="shared" ca="1" si="5"/>
        <v>3.1756069900691628</v>
      </c>
      <c r="Z9" s="5">
        <f t="shared" ca="1" si="5"/>
        <v>2.2461917840855414</v>
      </c>
      <c r="AA9" s="5">
        <f t="shared" ca="1" si="5"/>
        <v>6.4984200543624278</v>
      </c>
      <c r="AB9" s="5">
        <f t="shared" ca="1" si="3"/>
        <v>6.1010649402295236</v>
      </c>
      <c r="AC9" s="5">
        <f t="shared" ca="1" si="3"/>
        <v>0.54742520970807362</v>
      </c>
      <c r="AD9" s="5">
        <f t="shared" ca="1" si="3"/>
        <v>3.4511540471957098</v>
      </c>
      <c r="AE9" s="5">
        <f t="shared" ca="1" si="4"/>
        <v>5.680369742706624</v>
      </c>
      <c r="AF9" s="5">
        <f t="shared" ca="1" si="4"/>
        <v>3.9155981930011086</v>
      </c>
      <c r="AG9" s="5">
        <f t="shared" ca="1" si="4"/>
        <v>4.1210568567899335</v>
      </c>
      <c r="AH9" s="5">
        <f t="shared" ca="1" si="4"/>
        <v>2.7297422939666798</v>
      </c>
      <c r="AI9" s="5">
        <f t="shared" ca="1" si="4"/>
        <v>6.8453694453025289</v>
      </c>
      <c r="AJ9" s="5">
        <f t="shared" ca="1" si="4"/>
        <v>4.8838127635043316</v>
      </c>
      <c r="AK9" s="5">
        <f t="shared" ca="1" si="4"/>
        <v>5.039775352938582</v>
      </c>
      <c r="AL9" s="5">
        <f t="shared" ca="1" si="4"/>
        <v>4.5141547773855537</v>
      </c>
      <c r="AM9" s="5">
        <f t="shared" ca="1" si="4"/>
        <v>3.8814971431727692</v>
      </c>
      <c r="AN9" s="5">
        <f t="shared" ca="1" si="4"/>
        <v>6.4573092082603711</v>
      </c>
      <c r="AO9" s="5">
        <f t="shared" ca="1" si="4"/>
        <v>4.6322593380221768</v>
      </c>
      <c r="AP9" s="5">
        <f t="shared" ca="1" si="4"/>
        <v>7.1418273306984457</v>
      </c>
    </row>
    <row r="10" spans="1:42" x14ac:dyDescent="0.2">
      <c r="A10" s="5">
        <f t="shared" ca="1" si="0"/>
        <v>10.932962067110747</v>
      </c>
      <c r="C10" s="5">
        <f t="shared" ca="1" si="2"/>
        <v>8.6623047299243137</v>
      </c>
      <c r="D10" s="5">
        <f t="shared" ca="1" si="1"/>
        <v>6.0770541540218987</v>
      </c>
      <c r="E10" s="5">
        <f t="shared" ca="1" si="1"/>
        <v>5.1079733674897208</v>
      </c>
      <c r="F10" s="5">
        <f t="shared" ca="1" si="1"/>
        <v>7.0473728118806758</v>
      </c>
      <c r="G10" s="5">
        <f t="shared" ca="1" si="1"/>
        <v>9.4513869262522618</v>
      </c>
      <c r="H10" s="5">
        <f t="shared" ca="1" si="1"/>
        <v>6.6941465526781192</v>
      </c>
      <c r="I10" s="5">
        <f t="shared" ca="1" si="1"/>
        <v>8.0176630791739889</v>
      </c>
      <c r="J10" s="5">
        <f t="shared" ca="1" si="1"/>
        <v>4.6211325192664932</v>
      </c>
      <c r="K10" s="5">
        <f t="shared" ca="1" si="1"/>
        <v>3.3697479721825756</v>
      </c>
      <c r="L10" s="5">
        <f t="shared" ca="1" si="5"/>
        <v>5.5011251142875217</v>
      </c>
      <c r="M10" s="5">
        <f t="shared" ca="1" si="5"/>
        <v>4.3437335904831258</v>
      </c>
      <c r="N10" s="5">
        <f t="shared" ca="1" si="5"/>
        <v>7.510561264064668</v>
      </c>
      <c r="O10" s="5">
        <f t="shared" ca="1" si="5"/>
        <v>5.7888308931298624</v>
      </c>
      <c r="P10" s="5">
        <f t="shared" ca="1" si="5"/>
        <v>5.4831477792372842</v>
      </c>
      <c r="Q10" s="5">
        <f t="shared" ca="1" si="5"/>
        <v>6.4215431002267458</v>
      </c>
      <c r="R10" s="5">
        <f t="shared" ca="1" si="5"/>
        <v>3.9338601562378201</v>
      </c>
      <c r="S10" s="5">
        <f t="shared" ca="1" si="5"/>
        <v>3.9765844006344029</v>
      </c>
      <c r="T10" s="5">
        <f t="shared" ca="1" si="5"/>
        <v>5.3243097544370599</v>
      </c>
      <c r="U10" s="5">
        <f t="shared" ca="1" si="5"/>
        <v>6.6110954855472297</v>
      </c>
      <c r="V10" s="5">
        <f t="shared" ca="1" si="5"/>
        <v>5.6063280582097086</v>
      </c>
      <c r="W10" s="5">
        <f t="shared" ca="1" si="5"/>
        <v>6.9189747052254358</v>
      </c>
      <c r="X10" s="5">
        <f t="shared" ca="1" si="5"/>
        <v>6.4612505430606353</v>
      </c>
      <c r="Y10" s="5">
        <f t="shared" ca="1" si="5"/>
        <v>9.0508616014137999</v>
      </c>
      <c r="Z10" s="5">
        <f t="shared" ca="1" si="5"/>
        <v>9.2638190092090014</v>
      </c>
      <c r="AA10" s="5">
        <f t="shared" ca="1" si="5"/>
        <v>2.47292469174895</v>
      </c>
      <c r="AB10" s="5">
        <f t="shared" ca="1" si="3"/>
        <v>-4.2382386088167578E-2</v>
      </c>
      <c r="AC10" s="5">
        <f t="shared" ca="1" si="3"/>
        <v>8.3374968224222297</v>
      </c>
      <c r="AD10" s="5">
        <f t="shared" ca="1" si="3"/>
        <v>7.4345600114127652</v>
      </c>
      <c r="AE10" s="5">
        <f t="shared" ca="1" si="4"/>
        <v>6.4349092835869817</v>
      </c>
      <c r="AF10" s="5">
        <f t="shared" ca="1" si="4"/>
        <v>5.5048911821847772</v>
      </c>
      <c r="AG10" s="5">
        <f t="shared" ca="1" si="4"/>
        <v>3.8319641395972166</v>
      </c>
      <c r="AH10" s="5">
        <f t="shared" ca="1" si="4"/>
        <v>3.7507487352914461</v>
      </c>
      <c r="AI10" s="5">
        <f t="shared" ca="1" si="4"/>
        <v>7.4280714665993841</v>
      </c>
      <c r="AJ10" s="5">
        <f t="shared" ca="1" si="4"/>
        <v>1.0408499473450177</v>
      </c>
      <c r="AK10" s="5">
        <f t="shared" ca="1" si="4"/>
        <v>4.2666999634153342</v>
      </c>
      <c r="AL10" s="5">
        <f t="shared" ca="1" si="4"/>
        <v>7.0410907965997982</v>
      </c>
      <c r="AM10" s="5">
        <f t="shared" ca="1" si="4"/>
        <v>4.7578058618311898</v>
      </c>
      <c r="AN10" s="5">
        <f t="shared" ca="1" si="4"/>
        <v>7.355948576135261</v>
      </c>
      <c r="AO10" s="5">
        <f t="shared" ca="1" si="4"/>
        <v>8.4709962241771759</v>
      </c>
      <c r="AP10" s="5">
        <f t="shared" ca="1" si="4"/>
        <v>2.8038288839975065</v>
      </c>
    </row>
    <row r="11" spans="1:42" x14ac:dyDescent="0.2">
      <c r="A11" s="5">
        <f t="shared" ca="1" si="0"/>
        <v>10.680238804770132</v>
      </c>
      <c r="C11" s="5">
        <f t="shared" ca="1" si="2"/>
        <v>2.3291198130404376</v>
      </c>
      <c r="D11" s="5">
        <f t="shared" ca="1" si="1"/>
        <v>3.8293929601609218</v>
      </c>
      <c r="E11" s="5">
        <f t="shared" ca="1" si="1"/>
        <v>4.0911386891466783</v>
      </c>
      <c r="F11" s="5">
        <f t="shared" ca="1" si="1"/>
        <v>1.5960691814888452</v>
      </c>
      <c r="G11" s="5">
        <f t="shared" ca="1" si="1"/>
        <v>3.0118675593772348</v>
      </c>
      <c r="H11" s="5">
        <f t="shared" ca="1" si="1"/>
        <v>10.294945817928182</v>
      </c>
      <c r="I11" s="5">
        <f t="shared" ca="1" si="1"/>
        <v>6.3063075126328956</v>
      </c>
      <c r="J11" s="5">
        <f t="shared" ca="1" si="1"/>
        <v>6.3277021904513102</v>
      </c>
      <c r="K11" s="5">
        <f t="shared" ca="1" si="1"/>
        <v>7.218240424079184</v>
      </c>
      <c r="L11" s="5">
        <f t="shared" ca="1" si="5"/>
        <v>7.6886788538284705</v>
      </c>
      <c r="M11" s="5">
        <f t="shared" ca="1" si="5"/>
        <v>2.5296629072200125</v>
      </c>
      <c r="N11" s="5">
        <f t="shared" ca="1" si="5"/>
        <v>5.6943907367515854</v>
      </c>
      <c r="O11" s="5">
        <f t="shared" ca="1" si="5"/>
        <v>5.9392941352062367</v>
      </c>
      <c r="P11" s="5">
        <f t="shared" ca="1" si="5"/>
        <v>4.821867556981088</v>
      </c>
      <c r="Q11" s="5">
        <f t="shared" ca="1" si="5"/>
        <v>3.1053750634491175</v>
      </c>
      <c r="R11" s="5">
        <f t="shared" ca="1" si="5"/>
        <v>4.4450878016519511</v>
      </c>
      <c r="S11" s="5">
        <f t="shared" ca="1" si="5"/>
        <v>6.8718648119920367</v>
      </c>
      <c r="T11" s="5">
        <f t="shared" ca="1" si="5"/>
        <v>6.1862891282064645</v>
      </c>
      <c r="U11" s="5">
        <f t="shared" ca="1" si="5"/>
        <v>4.2409765570713231</v>
      </c>
      <c r="V11" s="5">
        <f t="shared" ca="1" si="5"/>
        <v>4.2181208548611941</v>
      </c>
      <c r="W11" s="5">
        <f t="shared" ca="1" si="5"/>
        <v>6.2076661758028822</v>
      </c>
      <c r="X11" s="5">
        <f t="shared" ca="1" si="5"/>
        <v>4.5006003638882959</v>
      </c>
      <c r="Y11" s="5">
        <f t="shared" ca="1" si="5"/>
        <v>6.7259186429669331</v>
      </c>
      <c r="Z11" s="5">
        <f t="shared" ca="1" si="5"/>
        <v>6.0016978259562777</v>
      </c>
      <c r="AA11" s="5">
        <f t="shared" ca="1" si="5"/>
        <v>7.9174165964063343</v>
      </c>
      <c r="AB11" s="5">
        <f t="shared" ca="1" si="3"/>
        <v>4.4819064805327882</v>
      </c>
      <c r="AC11" s="5">
        <f t="shared" ca="1" si="3"/>
        <v>0.69285024653210758</v>
      </c>
      <c r="AD11" s="5">
        <f t="shared" ca="1" si="3"/>
        <v>6.9283208084136403</v>
      </c>
      <c r="AE11" s="5">
        <f t="shared" ca="1" si="4"/>
        <v>1.5755497521838011</v>
      </c>
      <c r="AF11" s="5">
        <f t="shared" ca="1" si="4"/>
        <v>2.1404842873477659</v>
      </c>
      <c r="AG11" s="5">
        <f t="shared" ca="1" si="4"/>
        <v>4.6065232564841718</v>
      </c>
      <c r="AH11" s="5">
        <f t="shared" ca="1" si="4"/>
        <v>5.4215715409124527</v>
      </c>
      <c r="AI11" s="5">
        <f t="shared" ca="1" si="4"/>
        <v>4.7918998139938678</v>
      </c>
      <c r="AJ11" s="5">
        <f t="shared" ca="1" si="4"/>
        <v>8.1752530533108807</v>
      </c>
      <c r="AK11" s="5">
        <f t="shared" ca="1" si="4"/>
        <v>5.413599613242793</v>
      </c>
      <c r="AL11" s="5">
        <f t="shared" ca="1" si="4"/>
        <v>7.1387746038742526</v>
      </c>
      <c r="AM11" s="5">
        <f t="shared" ca="1" si="4"/>
        <v>9.6554088383363741</v>
      </c>
      <c r="AN11" s="5">
        <f t="shared" ca="1" si="4"/>
        <v>5.7486354201878216</v>
      </c>
      <c r="AO11" s="5">
        <f t="shared" ca="1" si="4"/>
        <v>1.4095088186908091</v>
      </c>
      <c r="AP11" s="5">
        <f t="shared" ca="1" si="4"/>
        <v>2.8172282902105934</v>
      </c>
    </row>
    <row r="12" spans="1:42" x14ac:dyDescent="0.2">
      <c r="A12" s="5">
        <f t="shared" ca="1" si="0"/>
        <v>10.374731043350087</v>
      </c>
      <c r="C12" s="5">
        <f t="shared" ca="1" si="2"/>
        <v>5.3256381388981966</v>
      </c>
      <c r="D12" s="5">
        <f t="shared" ca="1" si="1"/>
        <v>5.6005903620423743</v>
      </c>
      <c r="E12" s="5">
        <f t="shared" ca="1" si="1"/>
        <v>6.6052233973848393</v>
      </c>
      <c r="F12" s="5">
        <f t="shared" ca="1" si="1"/>
        <v>7.4614630556770916</v>
      </c>
      <c r="G12" s="5">
        <f t="shared" ca="1" si="1"/>
        <v>4.4260024774666</v>
      </c>
      <c r="H12" s="5">
        <f t="shared" ca="1" si="1"/>
        <v>3.734582622003388</v>
      </c>
      <c r="I12" s="5">
        <f t="shared" ca="1" si="1"/>
        <v>9.1865694179246127</v>
      </c>
      <c r="J12" s="5">
        <f t="shared" ca="1" si="1"/>
        <v>6.9683862931441336</v>
      </c>
      <c r="K12" s="5">
        <f t="shared" ca="1" si="1"/>
        <v>6.5381940895544304</v>
      </c>
      <c r="L12" s="5">
        <f t="shared" ca="1" si="5"/>
        <v>-1.8534601116816978</v>
      </c>
      <c r="M12" s="5">
        <f t="shared" ca="1" si="5"/>
        <v>7.8174364559316913</v>
      </c>
      <c r="N12" s="5">
        <f t="shared" ca="1" si="5"/>
        <v>9.0746765065082009</v>
      </c>
      <c r="O12" s="5">
        <f t="shared" ca="1" si="5"/>
        <v>0.97695253854436892</v>
      </c>
      <c r="P12" s="5">
        <f t="shared" ca="1" si="5"/>
        <v>6.8597328685584076</v>
      </c>
      <c r="Q12" s="5">
        <f t="shared" ca="1" si="5"/>
        <v>3.3532647757889347</v>
      </c>
      <c r="R12" s="5">
        <f t="shared" ca="1" si="5"/>
        <v>4.4559392329262302</v>
      </c>
      <c r="S12" s="5">
        <f t="shared" ca="1" si="5"/>
        <v>2.1299246956778104</v>
      </c>
      <c r="T12" s="5">
        <f t="shared" ca="1" si="5"/>
        <v>4.1757688605001109</v>
      </c>
      <c r="U12" s="5">
        <f t="shared" ca="1" si="5"/>
        <v>4.7643384402102189</v>
      </c>
      <c r="V12" s="5">
        <f t="shared" ca="1" si="5"/>
        <v>3.4942349501754997</v>
      </c>
      <c r="W12" s="5">
        <f t="shared" ca="1" si="5"/>
        <v>6.5356494138107672</v>
      </c>
      <c r="X12" s="5">
        <f t="shared" ca="1" si="5"/>
        <v>4.7960320267429744</v>
      </c>
      <c r="Y12" s="5">
        <f t="shared" ca="1" si="5"/>
        <v>3.8129284683143969</v>
      </c>
      <c r="Z12" s="5">
        <f t="shared" ca="1" si="5"/>
        <v>6.9859180391483537</v>
      </c>
      <c r="AA12" s="5">
        <f t="shared" ca="1" si="5"/>
        <v>3.1458745862782327</v>
      </c>
      <c r="AB12" s="5">
        <f t="shared" ca="1" si="3"/>
        <v>5.6779046599735761</v>
      </c>
      <c r="AC12" s="5">
        <f t="shared" ca="1" si="3"/>
        <v>3.064780228834616</v>
      </c>
      <c r="AD12" s="5">
        <f t="shared" ca="1" si="3"/>
        <v>6.4543708120810042</v>
      </c>
      <c r="AE12" s="5">
        <f t="shared" ca="1" si="4"/>
        <v>7.0165139416858633</v>
      </c>
      <c r="AF12" s="5">
        <f t="shared" ca="1" si="4"/>
        <v>5.8600359052754225</v>
      </c>
      <c r="AG12" s="5">
        <f t="shared" ca="1" si="4"/>
        <v>2.3630364170324132</v>
      </c>
      <c r="AH12" s="5">
        <f t="shared" ca="1" si="4"/>
        <v>2.7201922433055943</v>
      </c>
      <c r="AI12" s="5">
        <f t="shared" ca="1" si="4"/>
        <v>4.9316040961760281</v>
      </c>
      <c r="AJ12" s="5">
        <f t="shared" ca="1" si="4"/>
        <v>1.7349041996132457</v>
      </c>
      <c r="AK12" s="5">
        <f t="shared" ca="1" si="4"/>
        <v>5.0763405127095709</v>
      </c>
      <c r="AL12" s="5">
        <f t="shared" ca="1" si="4"/>
        <v>9.4419083234295424</v>
      </c>
      <c r="AM12" s="5">
        <f t="shared" ca="1" si="4"/>
        <v>7.2543983437210144</v>
      </c>
      <c r="AN12" s="5">
        <f t="shared" ca="1" si="4"/>
        <v>5.157736652499092</v>
      </c>
      <c r="AO12" s="5">
        <f t="shared" ca="1" si="4"/>
        <v>3.2769858785028534</v>
      </c>
      <c r="AP12" s="5">
        <f t="shared" ca="1" si="4"/>
        <v>7.9709347380150071</v>
      </c>
    </row>
    <row r="13" spans="1:42" x14ac:dyDescent="0.2">
      <c r="A13" s="5">
        <f t="shared" ca="1" si="0"/>
        <v>8.381363394738143</v>
      </c>
      <c r="C13" s="5">
        <f t="shared" ca="1" si="2"/>
        <v>3.7399974772701157</v>
      </c>
      <c r="D13" s="5">
        <f t="shared" ca="1" si="1"/>
        <v>3.5023024787129424</v>
      </c>
      <c r="E13" s="5">
        <f t="shared" ca="1" si="1"/>
        <v>3.6758005277467571</v>
      </c>
      <c r="F13" s="5">
        <f t="shared" ca="1" si="1"/>
        <v>3.8213259412087233</v>
      </c>
      <c r="G13" s="5">
        <f t="shared" ca="1" si="1"/>
        <v>5.6024469668066708</v>
      </c>
      <c r="H13" s="5">
        <f t="shared" ca="1" si="1"/>
        <v>4.7399053901363617</v>
      </c>
      <c r="I13" s="5">
        <f t="shared" ca="1" si="1"/>
        <v>4.2388853792053114</v>
      </c>
      <c r="J13" s="5">
        <f t="shared" ca="1" si="1"/>
        <v>4.3866230761822704</v>
      </c>
      <c r="K13" s="5">
        <f t="shared" ca="1" si="1"/>
        <v>4.0679769159520056</v>
      </c>
      <c r="L13" s="5">
        <f t="shared" ca="1" si="5"/>
        <v>3.912792965826946</v>
      </c>
      <c r="M13" s="5">
        <f t="shared" ca="1" si="5"/>
        <v>5.6329743494515636</v>
      </c>
      <c r="N13" s="5">
        <f t="shared" ca="1" si="5"/>
        <v>5.3162555477250963</v>
      </c>
      <c r="O13" s="5">
        <f t="shared" ca="1" si="5"/>
        <v>3.4250070407477411</v>
      </c>
      <c r="P13" s="5">
        <f t="shared" ca="1" si="5"/>
        <v>8.6303112123950481</v>
      </c>
      <c r="Q13" s="5">
        <f t="shared" ca="1" si="5"/>
        <v>3.9958056161569715</v>
      </c>
      <c r="R13" s="5">
        <f t="shared" ca="1" si="5"/>
        <v>6.7252231147350869</v>
      </c>
      <c r="S13" s="5">
        <f t="shared" ca="1" si="5"/>
        <v>5.2139821469981236</v>
      </c>
      <c r="T13" s="5">
        <f t="shared" ca="1" si="5"/>
        <v>5.7090820863756218</v>
      </c>
      <c r="U13" s="5">
        <f t="shared" ca="1" si="5"/>
        <v>5.4105376870993176</v>
      </c>
      <c r="V13" s="5">
        <f t="shared" ca="1" si="5"/>
        <v>3.9949028214359323</v>
      </c>
      <c r="W13" s="5">
        <f t="shared" ca="1" si="5"/>
        <v>8.2627159469172469</v>
      </c>
      <c r="X13" s="5">
        <f t="shared" ca="1" si="5"/>
        <v>2.687629814172114</v>
      </c>
      <c r="Y13" s="5">
        <f t="shared" ca="1" si="5"/>
        <v>3.2076877236949373</v>
      </c>
      <c r="Z13" s="5">
        <f t="shared" ca="1" si="5"/>
        <v>5.3777111992302471</v>
      </c>
      <c r="AA13" s="5">
        <f t="shared" ca="1" si="5"/>
        <v>4.6924958544373858</v>
      </c>
      <c r="AB13" s="5">
        <f t="shared" ca="1" si="3"/>
        <v>7.60962676543501</v>
      </c>
      <c r="AC13" s="5">
        <f t="shared" ca="1" si="3"/>
        <v>2.9578687605677572</v>
      </c>
      <c r="AD13" s="5">
        <f t="shared" ca="1" si="3"/>
        <v>2.8149060163720949</v>
      </c>
      <c r="AE13" s="5">
        <f t="shared" ca="1" si="4"/>
        <v>2.7260430735912911</v>
      </c>
      <c r="AF13" s="5">
        <f t="shared" ca="1" si="4"/>
        <v>0.4617489726913826</v>
      </c>
      <c r="AG13" s="5">
        <f t="shared" ca="1" si="4"/>
        <v>3.7337268225911258</v>
      </c>
      <c r="AH13" s="5">
        <f t="shared" ca="1" si="4"/>
        <v>6.9562245400112763</v>
      </c>
      <c r="AI13" s="5">
        <f t="shared" ca="1" si="4"/>
        <v>2.2655497812318139</v>
      </c>
      <c r="AJ13" s="5">
        <f t="shared" ca="1" si="4"/>
        <v>5.7418900817153586</v>
      </c>
      <c r="AK13" s="5">
        <f t="shared" ca="1" si="4"/>
        <v>4.3316222987612845</v>
      </c>
      <c r="AL13" s="5">
        <f t="shared" ca="1" si="4"/>
        <v>3.3368192040642062</v>
      </c>
      <c r="AM13" s="5">
        <f t="shared" ca="1" si="4"/>
        <v>7.939480440645208</v>
      </c>
      <c r="AN13" s="5">
        <f t="shared" ca="1" si="4"/>
        <v>6.1302305622725193</v>
      </c>
      <c r="AO13" s="5">
        <f t="shared" ca="1" si="4"/>
        <v>3.7450267418007859</v>
      </c>
      <c r="AP13" s="5">
        <f t="shared" ca="1" si="4"/>
        <v>5.3646577081432181</v>
      </c>
    </row>
    <row r="14" spans="1:42" x14ac:dyDescent="0.2">
      <c r="A14" s="5">
        <f t="shared" ca="1" si="0"/>
        <v>10.607514004334702</v>
      </c>
      <c r="C14" s="5">
        <f t="shared" ca="1" si="2"/>
        <v>7.1203919105861688</v>
      </c>
      <c r="D14" s="5">
        <f t="shared" ca="1" si="1"/>
        <v>3.4166975506196673</v>
      </c>
      <c r="E14" s="5">
        <f t="shared" ca="1" si="1"/>
        <v>6.6418269987566756</v>
      </c>
      <c r="F14" s="5">
        <f t="shared" ca="1" si="1"/>
        <v>6.4070685730168142</v>
      </c>
      <c r="G14" s="5">
        <f t="shared" ca="1" si="1"/>
        <v>9.4959388186725171</v>
      </c>
      <c r="H14" s="5">
        <f t="shared" ca="1" si="1"/>
        <v>4.3266007966150335</v>
      </c>
      <c r="I14" s="5">
        <f t="shared" ca="1" si="1"/>
        <v>3.2903408511043675</v>
      </c>
      <c r="J14" s="5">
        <f t="shared" ca="1" si="1"/>
        <v>3.8092799531167563</v>
      </c>
      <c r="K14" s="5">
        <f t="shared" ca="1" si="1"/>
        <v>3.8603815499352034</v>
      </c>
      <c r="L14" s="5">
        <f t="shared" ca="1" si="5"/>
        <v>4.5602250849550385</v>
      </c>
      <c r="M14" s="5">
        <f t="shared" ca="1" si="5"/>
        <v>2.4826231656178575</v>
      </c>
      <c r="N14" s="5">
        <f t="shared" ca="1" si="5"/>
        <v>4.8708729202763195</v>
      </c>
      <c r="O14" s="5">
        <f t="shared" ca="1" si="5"/>
        <v>4.5388462296198195</v>
      </c>
      <c r="P14" s="5">
        <f t="shared" ca="1" si="5"/>
        <v>4.1431206206458988</v>
      </c>
      <c r="Q14" s="5">
        <f t="shared" ca="1" si="5"/>
        <v>2.0371022097248264</v>
      </c>
      <c r="R14" s="5">
        <f t="shared" ca="1" si="5"/>
        <v>8.8390104066550137</v>
      </c>
      <c r="S14" s="5">
        <f t="shared" ca="1" si="5"/>
        <v>6.353623592368189</v>
      </c>
      <c r="T14" s="5">
        <f t="shared" ca="1" si="5"/>
        <v>7.4906228729391406</v>
      </c>
      <c r="U14" s="5">
        <f t="shared" ca="1" si="5"/>
        <v>7.1783553093949131</v>
      </c>
      <c r="V14" s="5">
        <f t="shared" ca="1" si="5"/>
        <v>6.3206139926523353</v>
      </c>
      <c r="W14" s="5">
        <f t="shared" ca="1" si="5"/>
        <v>7.1918412200370287</v>
      </c>
      <c r="X14" s="5">
        <f t="shared" ca="1" si="5"/>
        <v>7.4090539184804198</v>
      </c>
      <c r="Y14" s="5">
        <f t="shared" ca="1" si="5"/>
        <v>5.8979756518648596</v>
      </c>
      <c r="Z14" s="5">
        <f t="shared" ca="1" si="5"/>
        <v>4.0585166602119838</v>
      </c>
      <c r="AA14" s="5">
        <f t="shared" ca="1" si="5"/>
        <v>6.0925693670193812</v>
      </c>
      <c r="AB14" s="5">
        <f t="shared" ca="1" si="3"/>
        <v>0.87971424970662149</v>
      </c>
      <c r="AC14" s="5">
        <f t="shared" ca="1" si="3"/>
        <v>4.9334278215180589</v>
      </c>
      <c r="AD14" s="5">
        <f t="shared" ca="1" si="3"/>
        <v>4.173281273157369</v>
      </c>
      <c r="AE14" s="5">
        <f t="shared" ca="1" si="4"/>
        <v>4.3878414455014818</v>
      </c>
      <c r="AF14" s="5">
        <f t="shared" ca="1" si="4"/>
        <v>6.467018159755165</v>
      </c>
      <c r="AG14" s="5">
        <f t="shared" ca="1" si="4"/>
        <v>4.8644337943536033</v>
      </c>
      <c r="AH14" s="5">
        <f t="shared" ca="1" si="4"/>
        <v>2.9138961652490472</v>
      </c>
      <c r="AI14" s="5">
        <f t="shared" ca="1" si="4"/>
        <v>5.5438707758665187</v>
      </c>
      <c r="AJ14" s="5">
        <f t="shared" ca="1" si="4"/>
        <v>5.4137112135649463</v>
      </c>
      <c r="AK14" s="5">
        <f t="shared" ca="1" si="4"/>
        <v>5.2977250405440941</v>
      </c>
      <c r="AL14" s="5">
        <f t="shared" ca="1" si="4"/>
        <v>1.6362952048191599</v>
      </c>
      <c r="AM14" s="5">
        <f t="shared" ca="1" si="4"/>
        <v>4.2472239463048318</v>
      </c>
      <c r="AN14" s="5">
        <f t="shared" ca="1" si="4"/>
        <v>5.7092572762009404</v>
      </c>
      <c r="AO14" s="5">
        <f t="shared" ca="1" si="4"/>
        <v>3.8226713174123699</v>
      </c>
      <c r="AP14" s="5">
        <f t="shared" ca="1" si="4"/>
        <v>3.7960326620792335</v>
      </c>
    </row>
    <row r="15" spans="1:42" x14ac:dyDescent="0.2">
      <c r="A15" s="5">
        <f t="shared" ca="1" si="0"/>
        <v>10.733432839365376</v>
      </c>
      <c r="C15" s="5">
        <f t="shared" ca="1" si="2"/>
        <v>3.5686043777522869</v>
      </c>
      <c r="D15" s="5">
        <f t="shared" ca="1" si="1"/>
        <v>4.1689375961499362</v>
      </c>
      <c r="E15" s="5">
        <f t="shared" ca="1" si="1"/>
        <v>2.3776051416742612</v>
      </c>
      <c r="F15" s="5">
        <f t="shared" ca="1" si="1"/>
        <v>8.1117860161110809</v>
      </c>
      <c r="G15" s="5">
        <f t="shared" ca="1" si="1"/>
        <v>2.427145260834755</v>
      </c>
      <c r="H15" s="5">
        <f t="shared" ca="1" si="1"/>
        <v>5.816933333910189</v>
      </c>
      <c r="I15" s="5">
        <f t="shared" ca="1" si="1"/>
        <v>3.9717683789834828</v>
      </c>
      <c r="J15" s="5">
        <f t="shared" ca="1" si="1"/>
        <v>1.2987577106578962</v>
      </c>
      <c r="K15" s="5">
        <f t="shared" ca="1" si="1"/>
        <v>4.145633340885329</v>
      </c>
      <c r="L15" s="5">
        <f t="shared" ca="1" si="5"/>
        <v>4.9893694108735378</v>
      </c>
      <c r="M15" s="5">
        <f t="shared" ca="1" si="5"/>
        <v>9.3895028756288745</v>
      </c>
      <c r="N15" s="5">
        <f t="shared" ca="1" si="5"/>
        <v>4.2610647758531508</v>
      </c>
      <c r="O15" s="5">
        <f t="shared" ca="1" si="5"/>
        <v>4.2333576324329361</v>
      </c>
      <c r="P15" s="5">
        <f t="shared" ca="1" si="5"/>
        <v>3.0009538884871083</v>
      </c>
      <c r="Q15" s="5">
        <f t="shared" ca="1" si="5"/>
        <v>5.7903961363094698</v>
      </c>
      <c r="R15" s="5">
        <f t="shared" ca="1" si="5"/>
        <v>5.1683776789961469</v>
      </c>
      <c r="S15" s="5">
        <f t="shared" ca="1" si="5"/>
        <v>5.7645943693786741</v>
      </c>
      <c r="T15" s="5">
        <f t="shared" ca="1" si="5"/>
        <v>6.637302873891235</v>
      </c>
      <c r="U15" s="5">
        <f t="shared" ca="1" si="5"/>
        <v>4.3087037078920201</v>
      </c>
      <c r="V15" s="5">
        <f t="shared" ca="1" si="5"/>
        <v>4.1301423032330744</v>
      </c>
      <c r="W15" s="5">
        <f t="shared" ca="1" si="5"/>
        <v>7.2931150653236516</v>
      </c>
      <c r="X15" s="5">
        <f t="shared" ca="1" si="5"/>
        <v>7.706697050871254</v>
      </c>
      <c r="Y15" s="5">
        <f t="shared" ca="1" si="5"/>
        <v>6.5947626254427369</v>
      </c>
      <c r="Z15" s="5">
        <f t="shared" ca="1" si="5"/>
        <v>5.3941395198642557</v>
      </c>
      <c r="AA15" s="5">
        <f t="shared" ca="1" si="5"/>
        <v>5.4480737387965235</v>
      </c>
      <c r="AB15" s="5">
        <f t="shared" ca="1" si="3"/>
        <v>6.1798313163698904</v>
      </c>
      <c r="AC15" s="5">
        <f t="shared" ca="1" si="3"/>
        <v>4.603831189155092</v>
      </c>
      <c r="AD15" s="5">
        <f t="shared" ca="1" si="3"/>
        <v>1.643408696616639</v>
      </c>
      <c r="AE15" s="5">
        <f t="shared" ca="1" si="4"/>
        <v>2.1626969031692553</v>
      </c>
      <c r="AF15" s="5">
        <f t="shared" ca="1" si="4"/>
        <v>3.2053339979395208</v>
      </c>
      <c r="AG15" s="5">
        <f t="shared" ca="1" si="4"/>
        <v>2.6867757231601908</v>
      </c>
      <c r="AH15" s="5">
        <f t="shared" ca="1" si="4"/>
        <v>5.1597047698461722</v>
      </c>
      <c r="AI15" s="5">
        <f t="shared" ca="1" si="4"/>
        <v>5.5092874365213138</v>
      </c>
      <c r="AJ15" s="5">
        <f t="shared" ca="1" si="4"/>
        <v>1.435905257384078</v>
      </c>
      <c r="AK15" s="5">
        <f t="shared" ca="1" si="4"/>
        <v>5.3372523004705812</v>
      </c>
      <c r="AL15" s="5">
        <f t="shared" ca="1" si="4"/>
        <v>4.251923580508616</v>
      </c>
      <c r="AM15" s="5">
        <f t="shared" ca="1" si="4"/>
        <v>5.1765316771076675</v>
      </c>
      <c r="AN15" s="5">
        <f t="shared" ca="1" si="4"/>
        <v>5.3352180204050867</v>
      </c>
      <c r="AO15" s="5">
        <f t="shared" ca="1" si="4"/>
        <v>6.8138731597067217</v>
      </c>
      <c r="AP15" s="5">
        <f t="shared" ca="1" si="4"/>
        <v>6.8824700106830896</v>
      </c>
    </row>
    <row r="16" spans="1:42" x14ac:dyDescent="0.2">
      <c r="A16" s="5">
        <f t="shared" ca="1" si="0"/>
        <v>6.4240808702074181</v>
      </c>
      <c r="C16" s="5">
        <f t="shared" ca="1" si="2"/>
        <v>6.799661161585659</v>
      </c>
      <c r="D16" s="5">
        <f t="shared" ca="1" si="1"/>
        <v>4.092757071297159</v>
      </c>
      <c r="E16" s="5">
        <f t="shared" ca="1" si="1"/>
        <v>2.3899160170728582</v>
      </c>
      <c r="F16" s="5">
        <f t="shared" ca="1" si="1"/>
        <v>3.8367675788425011</v>
      </c>
      <c r="G16" s="5">
        <f t="shared" ca="1" si="1"/>
        <v>3.803464119615021</v>
      </c>
      <c r="H16" s="5">
        <f t="shared" ca="1" si="1"/>
        <v>5.1016255977791873</v>
      </c>
      <c r="I16" s="5">
        <f t="shared" ca="1" si="1"/>
        <v>4.6297547384960804</v>
      </c>
      <c r="J16" s="5">
        <f t="shared" ca="1" si="1"/>
        <v>5.1512108964897152</v>
      </c>
      <c r="K16" s="5">
        <f t="shared" ca="1" si="1"/>
        <v>2.9947486319417327</v>
      </c>
      <c r="L16" s="5">
        <f t="shared" ca="1" si="5"/>
        <v>7.6325991551885268</v>
      </c>
      <c r="M16" s="5">
        <f t="shared" ca="1" si="5"/>
        <v>7.4309042903891971</v>
      </c>
      <c r="N16" s="5">
        <f t="shared" ca="1" si="5"/>
        <v>6.5013027803995502</v>
      </c>
      <c r="O16" s="5">
        <f t="shared" ca="1" si="5"/>
        <v>6.6194585282274438</v>
      </c>
      <c r="P16" s="5">
        <f t="shared" ca="1" si="5"/>
        <v>5.1711969967821148</v>
      </c>
      <c r="Q16" s="5">
        <f t="shared" ca="1" si="5"/>
        <v>0.96549576831429995</v>
      </c>
      <c r="R16" s="5">
        <f t="shared" ca="1" si="5"/>
        <v>5.4868353104802203</v>
      </c>
      <c r="S16" s="5">
        <f t="shared" ca="1" si="5"/>
        <v>2.8615324271337061</v>
      </c>
      <c r="T16" s="5">
        <f t="shared" ca="1" si="5"/>
        <v>3.672176886461969</v>
      </c>
      <c r="U16" s="5">
        <f t="shared" ca="1" si="5"/>
        <v>1.4282869503878235</v>
      </c>
      <c r="V16" s="5">
        <f t="shared" ca="1" si="5"/>
        <v>5.6480944146614807</v>
      </c>
      <c r="W16" s="5">
        <f t="shared" ca="1" si="5"/>
        <v>11.035943521586329</v>
      </c>
      <c r="X16" s="5">
        <f t="shared" ca="1" si="5"/>
        <v>2.6168609106139424</v>
      </c>
      <c r="Y16" s="5">
        <f t="shared" ca="1" si="5"/>
        <v>2.4916417267993145</v>
      </c>
      <c r="Z16" s="5">
        <f t="shared" ca="1" si="5"/>
        <v>4.1206727191023322</v>
      </c>
      <c r="AA16" s="5">
        <f t="shared" ca="1" si="5"/>
        <v>7.0534967973532634</v>
      </c>
      <c r="AB16" s="5">
        <f t="shared" ca="1" si="3"/>
        <v>5.0169065164593771</v>
      </c>
      <c r="AC16" s="5">
        <f t="shared" ca="1" si="3"/>
        <v>4.623345699814589</v>
      </c>
      <c r="AD16" s="5">
        <f t="shared" ca="1" si="3"/>
        <v>2.1560943798596726</v>
      </c>
      <c r="AE16" s="5">
        <f t="shared" ca="1" si="4"/>
        <v>2.160471713406988</v>
      </c>
      <c r="AF16" s="5">
        <f t="shared" ca="1" si="4"/>
        <v>6.7271061960990659</v>
      </c>
      <c r="AG16" s="5">
        <f t="shared" ca="1" si="4"/>
        <v>3.5891223089386188</v>
      </c>
      <c r="AH16" s="5">
        <f t="shared" ca="1" si="4"/>
        <v>0.71085271975681952</v>
      </c>
      <c r="AI16" s="5">
        <f t="shared" ca="1" si="4"/>
        <v>7.6848626459191243</v>
      </c>
      <c r="AJ16" s="5">
        <f t="shared" ca="1" si="4"/>
        <v>5.534668192817799</v>
      </c>
      <c r="AK16" s="5">
        <f t="shared" ca="1" si="4"/>
        <v>6.6701523112125711</v>
      </c>
      <c r="AL16" s="5">
        <f t="shared" ca="1" si="4"/>
        <v>4.7145816784909922</v>
      </c>
      <c r="AM16" s="5">
        <f t="shared" ca="1" si="4"/>
        <v>5.9514841148456696</v>
      </c>
      <c r="AN16" s="5">
        <f t="shared" ca="1" si="4"/>
        <v>7.848410502365339</v>
      </c>
      <c r="AO16" s="5">
        <f t="shared" ca="1" si="4"/>
        <v>6.0330630104405651</v>
      </c>
      <c r="AP16" s="5">
        <f t="shared" ca="1" si="4"/>
        <v>5.1708705944058266</v>
      </c>
    </row>
    <row r="17" spans="1:42" x14ac:dyDescent="0.2">
      <c r="A17" s="5">
        <f t="shared" ca="1" si="0"/>
        <v>7.7337337531766464</v>
      </c>
      <c r="C17" s="5">
        <f t="shared" ca="1" si="2"/>
        <v>2.4856692364204478</v>
      </c>
      <c r="D17" s="5">
        <f t="shared" ca="1" si="1"/>
        <v>6.3236712155843833</v>
      </c>
      <c r="E17" s="5">
        <f t="shared" ca="1" si="1"/>
        <v>3.8599435400599829</v>
      </c>
      <c r="F17" s="5">
        <f t="shared" ca="1" si="1"/>
        <v>6.8363357934703233</v>
      </c>
      <c r="G17" s="5">
        <f t="shared" ca="1" si="1"/>
        <v>3.9540564639500317</v>
      </c>
      <c r="H17" s="5">
        <f t="shared" ca="1" si="1"/>
        <v>6.7269007747150145</v>
      </c>
      <c r="I17" s="5">
        <f t="shared" ca="1" si="1"/>
        <v>8.2422663183201195</v>
      </c>
      <c r="J17" s="5">
        <f t="shared" ca="1" si="1"/>
        <v>5.9665890456077308</v>
      </c>
      <c r="K17" s="5">
        <f t="shared" ca="1" si="1"/>
        <v>7.850960466575204</v>
      </c>
      <c r="L17" s="5">
        <f t="shared" ca="1" si="5"/>
        <v>6.1042608688256115</v>
      </c>
      <c r="M17" s="5">
        <f t="shared" ca="1" si="5"/>
        <v>2.3865672587901536</v>
      </c>
      <c r="N17" s="5">
        <f t="shared" ca="1" si="5"/>
        <v>7.1845999898890653</v>
      </c>
      <c r="O17" s="5">
        <f t="shared" ca="1" si="5"/>
        <v>3.3714341525738263</v>
      </c>
      <c r="P17" s="5">
        <f t="shared" ca="1" si="5"/>
        <v>4.5614038838025843</v>
      </c>
      <c r="Q17" s="5">
        <f t="shared" ca="1" si="5"/>
        <v>5.0302675804341295</v>
      </c>
      <c r="R17" s="5">
        <f t="shared" ca="1" si="5"/>
        <v>6.1808414199869954</v>
      </c>
      <c r="S17" s="5">
        <f t="shared" ca="1" si="5"/>
        <v>4.6004354301605392</v>
      </c>
      <c r="T17" s="5">
        <f t="shared" ca="1" si="5"/>
        <v>3.3754999055111665</v>
      </c>
      <c r="U17" s="5">
        <f t="shared" ca="1" si="5"/>
        <v>7.6704538158022517</v>
      </c>
      <c r="V17" s="5">
        <f t="shared" ca="1" si="5"/>
        <v>3.9208052740306849</v>
      </c>
      <c r="W17" s="5">
        <f t="shared" ca="1" si="5"/>
        <v>3.646343536860611</v>
      </c>
      <c r="X17" s="5">
        <f t="shared" ca="1" si="5"/>
        <v>5.7528285684707798</v>
      </c>
      <c r="Y17" s="5">
        <f t="shared" ca="1" si="5"/>
        <v>6.6430117641613489</v>
      </c>
      <c r="Z17" s="5">
        <f t="shared" ca="1" si="5"/>
        <v>6.8727256859925632</v>
      </c>
      <c r="AA17" s="5">
        <f t="shared" ca="1" si="5"/>
        <v>2.5791425567250581</v>
      </c>
      <c r="AB17" s="5">
        <f t="shared" ca="1" si="3"/>
        <v>7.5950979879054632</v>
      </c>
      <c r="AC17" s="5">
        <f t="shared" ca="1" si="3"/>
        <v>1.7347930830487108</v>
      </c>
      <c r="AD17" s="5">
        <f t="shared" ca="1" si="3"/>
        <v>5.1358543497290947</v>
      </c>
      <c r="AE17" s="5">
        <f t="shared" ca="1" si="4"/>
        <v>3.3297824089423287</v>
      </c>
      <c r="AF17" s="5">
        <f t="shared" ca="1" si="4"/>
        <v>4.9330892180127659</v>
      </c>
      <c r="AG17" s="5">
        <f t="shared" ca="1" si="4"/>
        <v>6.1310648501952434</v>
      </c>
      <c r="AH17" s="5">
        <f t="shared" ca="1" si="4"/>
        <v>3.4522273975651778</v>
      </c>
      <c r="AI17" s="5">
        <f t="shared" ca="1" si="4"/>
        <v>5.4535292269099092</v>
      </c>
      <c r="AJ17" s="5">
        <f t="shared" ca="1" si="4"/>
        <v>3.3219915208878912</v>
      </c>
      <c r="AK17" s="5">
        <f t="shared" ca="1" si="4"/>
        <v>7.4583265321086056</v>
      </c>
      <c r="AL17" s="5">
        <f t="shared" ca="1" si="4"/>
        <v>7.0750545476081097</v>
      </c>
      <c r="AM17" s="5">
        <f t="shared" ca="1" si="4"/>
        <v>5.8468318778803461</v>
      </c>
      <c r="AN17" s="5">
        <f t="shared" ca="1" si="4"/>
        <v>4.3748310013937726</v>
      </c>
      <c r="AO17" s="5">
        <f t="shared" ca="1" si="4"/>
        <v>7.1801660128430438</v>
      </c>
      <c r="AP17" s="5">
        <f t="shared" ca="1" si="4"/>
        <v>3.7025598089267149</v>
      </c>
    </row>
    <row r="18" spans="1:42" x14ac:dyDescent="0.2">
      <c r="A18" s="5">
        <f t="shared" ca="1" si="0"/>
        <v>10.696083995885552</v>
      </c>
      <c r="C18" s="5">
        <f t="shared" ca="1" si="2"/>
        <v>5.0701164688944802</v>
      </c>
      <c r="D18" s="5">
        <f t="shared" ca="1" si="1"/>
        <v>2.8124269976337297</v>
      </c>
      <c r="E18" s="5">
        <f t="shared" ca="1" si="1"/>
        <v>5.1259132069847002</v>
      </c>
      <c r="F18" s="5">
        <f t="shared" ca="1" si="1"/>
        <v>3.2734662329851263</v>
      </c>
      <c r="G18" s="5">
        <f t="shared" ca="1" si="1"/>
        <v>2.1116005758661562</v>
      </c>
      <c r="H18" s="5">
        <f t="shared" ca="1" si="1"/>
        <v>4.8692357997328743</v>
      </c>
      <c r="I18" s="5">
        <f t="shared" ca="1" si="1"/>
        <v>7.542695462469128</v>
      </c>
      <c r="J18" s="5">
        <f t="shared" ca="1" si="1"/>
        <v>5.9631878161821197</v>
      </c>
      <c r="K18" s="5">
        <f t="shared" ca="1" si="1"/>
        <v>5.809730260429312</v>
      </c>
      <c r="L18" s="5">
        <f t="shared" ca="1" si="5"/>
        <v>9.2637925708315549</v>
      </c>
      <c r="M18" s="5">
        <f t="shared" ca="1" si="5"/>
        <v>3.6097866391023574</v>
      </c>
      <c r="N18" s="5">
        <f t="shared" ca="1" si="5"/>
        <v>3.1788727782273671</v>
      </c>
      <c r="O18" s="5">
        <f t="shared" ca="1" si="5"/>
        <v>4.6637690654703636</v>
      </c>
      <c r="P18" s="5">
        <f t="shared" ca="1" si="5"/>
        <v>5.4742670440292747</v>
      </c>
      <c r="Q18" s="5">
        <f t="shared" ca="1" si="5"/>
        <v>6.2612258971461259</v>
      </c>
      <c r="R18" s="5">
        <f t="shared" ca="1" si="5"/>
        <v>4.9375882598493215</v>
      </c>
      <c r="S18" s="5">
        <f t="shared" ca="1" si="5"/>
        <v>5.6107654418680148</v>
      </c>
      <c r="T18" s="5">
        <f t="shared" ca="1" si="5"/>
        <v>5.0624078023388792</v>
      </c>
      <c r="U18" s="5">
        <f t="shared" ca="1" si="5"/>
        <v>5.1784723008507214</v>
      </c>
      <c r="V18" s="5">
        <f t="shared" ca="1" si="5"/>
        <v>2.7416649078424062</v>
      </c>
      <c r="W18" s="5">
        <f t="shared" ca="1" si="5"/>
        <v>7.9573552844690632</v>
      </c>
      <c r="X18" s="5">
        <f t="shared" ca="1" si="5"/>
        <v>8.5914351325271578</v>
      </c>
      <c r="Y18" s="5">
        <f t="shared" ca="1" si="5"/>
        <v>4.5304647284266277</v>
      </c>
      <c r="Z18" s="5">
        <f t="shared" ca="1" si="5"/>
        <v>7.0687717883125778</v>
      </c>
      <c r="AA18" s="5">
        <f t="shared" ca="1" si="5"/>
        <v>3.3353495003758491</v>
      </c>
      <c r="AB18" s="5">
        <f t="shared" ca="1" si="3"/>
        <v>5.027170891207307</v>
      </c>
      <c r="AC18" s="5">
        <f t="shared" ca="1" si="3"/>
        <v>5.8441110921735717</v>
      </c>
      <c r="AD18" s="5">
        <f t="shared" ca="1" si="3"/>
        <v>3.4489840150908879</v>
      </c>
      <c r="AE18" s="5">
        <f t="shared" ca="1" si="4"/>
        <v>4.5003549138598791</v>
      </c>
      <c r="AF18" s="5">
        <f t="shared" ca="1" si="4"/>
        <v>5.1922075555332956</v>
      </c>
      <c r="AG18" s="5">
        <f t="shared" ca="1" si="4"/>
        <v>7.2100120986267875</v>
      </c>
      <c r="AH18" s="5">
        <f t="shared" ca="1" si="4"/>
        <v>5.6077651327010942</v>
      </c>
      <c r="AI18" s="5">
        <f t="shared" ca="1" si="4"/>
        <v>4.4909021431890714</v>
      </c>
      <c r="AJ18" s="5">
        <f t="shared" ca="1" si="4"/>
        <v>6.3973261601575615</v>
      </c>
      <c r="AK18" s="5">
        <f t="shared" ca="1" si="4"/>
        <v>3.2017435686830709</v>
      </c>
      <c r="AL18" s="5">
        <f t="shared" ca="1" si="4"/>
        <v>7.3239668364321382</v>
      </c>
      <c r="AM18" s="5">
        <f t="shared" ca="1" si="4"/>
        <v>1.9001574307371527</v>
      </c>
      <c r="AN18" s="5">
        <f t="shared" ca="1" si="4"/>
        <v>4.7251788547984939</v>
      </c>
      <c r="AO18" s="5">
        <f t="shared" ca="1" si="4"/>
        <v>5.0634528573432913</v>
      </c>
      <c r="AP18" s="5">
        <f t="shared" ca="1" si="4"/>
        <v>3.2283804331462402</v>
      </c>
    </row>
    <row r="19" spans="1:42" x14ac:dyDescent="0.2">
      <c r="A19" s="5">
        <f t="shared" ca="1" si="0"/>
        <v>7.2444176434667975</v>
      </c>
      <c r="C19" s="5">
        <f t="shared" ca="1" si="2"/>
        <v>6.7990494214178803</v>
      </c>
      <c r="D19" s="5">
        <f t="shared" ca="1" si="2"/>
        <v>4.9438710228338838</v>
      </c>
      <c r="E19" s="5">
        <f t="shared" ca="1" si="2"/>
        <v>7.2928640237377458</v>
      </c>
      <c r="F19" s="5">
        <f t="shared" ca="1" si="2"/>
        <v>1.1931240596459181</v>
      </c>
      <c r="G19" s="5">
        <f t="shared" ca="1" si="2"/>
        <v>3.238863217553666</v>
      </c>
      <c r="H19" s="5">
        <f t="shared" ca="1" si="2"/>
        <v>0.34708007604066626</v>
      </c>
      <c r="I19" s="5">
        <f t="shared" ref="I19:X62" ca="1" si="6">NORMINV(RAND(), 5, 2)</f>
        <v>6.6791236102713034</v>
      </c>
      <c r="J19" s="5">
        <f t="shared" ca="1" si="6"/>
        <v>0.99321218461472238</v>
      </c>
      <c r="K19" s="5">
        <f t="shared" ca="1" si="6"/>
        <v>3.9654596900169561</v>
      </c>
      <c r="L19" s="5">
        <f t="shared" ca="1" si="5"/>
        <v>6.5250232511062629</v>
      </c>
      <c r="M19" s="5">
        <f t="shared" ca="1" si="5"/>
        <v>8.6035307028349006</v>
      </c>
      <c r="N19" s="5">
        <f t="shared" ca="1" si="5"/>
        <v>5.3217596296077847</v>
      </c>
      <c r="O19" s="5">
        <f t="shared" ca="1" si="5"/>
        <v>5.0886419451077183</v>
      </c>
      <c r="P19" s="5">
        <f t="shared" ca="1" si="5"/>
        <v>9.107737809112578</v>
      </c>
      <c r="Q19" s="5">
        <f t="shared" ca="1" si="5"/>
        <v>3.3053225185235471</v>
      </c>
      <c r="R19" s="5">
        <f t="shared" ca="1" si="5"/>
        <v>6.7913210863906386</v>
      </c>
      <c r="S19" s="5">
        <f t="shared" ca="1" si="5"/>
        <v>2.5426851420049852</v>
      </c>
      <c r="T19" s="5">
        <f t="shared" ca="1" si="5"/>
        <v>6.7613813203456044</v>
      </c>
      <c r="U19" s="5">
        <f t="shared" ca="1" si="5"/>
        <v>1.3745109357630718</v>
      </c>
      <c r="V19" s="5">
        <f t="shared" ca="1" si="5"/>
        <v>4.0637952746859831</v>
      </c>
      <c r="W19" s="5">
        <f t="shared" ca="1" si="5"/>
        <v>3.681562807548926</v>
      </c>
      <c r="X19" s="5">
        <f t="shared" ca="1" si="5"/>
        <v>3.7539354124737194</v>
      </c>
      <c r="Y19" s="5">
        <f t="shared" ca="1" si="5"/>
        <v>3.669221324165167</v>
      </c>
      <c r="Z19" s="5">
        <f t="shared" ca="1" si="5"/>
        <v>4.8832018893786282</v>
      </c>
      <c r="AA19" s="5">
        <f t="shared" ca="1" si="5"/>
        <v>7.3957920032716391</v>
      </c>
      <c r="AB19" s="5">
        <f t="shared" ca="1" si="3"/>
        <v>4.7978694265163497</v>
      </c>
      <c r="AC19" s="5">
        <f t="shared" ca="1" si="3"/>
        <v>3.0178349916085323</v>
      </c>
      <c r="AD19" s="5">
        <f t="shared" ca="1" si="3"/>
        <v>7.1123654780689618</v>
      </c>
      <c r="AE19" s="5">
        <f t="shared" ca="1" si="4"/>
        <v>3.9138362654943615</v>
      </c>
      <c r="AF19" s="5">
        <f t="shared" ca="1" si="4"/>
        <v>6.5096643682564421</v>
      </c>
      <c r="AG19" s="5">
        <f t="shared" ca="1" si="4"/>
        <v>2.5970415138341765</v>
      </c>
      <c r="AH19" s="5">
        <f t="shared" ca="1" si="4"/>
        <v>2.4106103514935797</v>
      </c>
      <c r="AI19" s="5">
        <f t="shared" ca="1" si="4"/>
        <v>4.0819217282434455</v>
      </c>
      <c r="AJ19" s="5">
        <f t="shared" ca="1" si="4"/>
        <v>4.6783159854233887</v>
      </c>
      <c r="AK19" s="5">
        <f t="shared" ca="1" si="4"/>
        <v>6.7321362047971807</v>
      </c>
      <c r="AL19" s="5">
        <f t="shared" ca="1" si="4"/>
        <v>5.5457751719310782</v>
      </c>
      <c r="AM19" s="5">
        <f t="shared" ca="1" si="4"/>
        <v>4.8451563699599367</v>
      </c>
      <c r="AN19" s="5">
        <f t="shared" ca="1" si="4"/>
        <v>5.9678466139769393</v>
      </c>
      <c r="AO19" s="5">
        <f t="shared" ca="1" si="4"/>
        <v>6.7364822135066058</v>
      </c>
      <c r="AP19" s="5">
        <f t="shared" ca="1" si="4"/>
        <v>5.0934826560380042</v>
      </c>
    </row>
    <row r="20" spans="1:42" x14ac:dyDescent="0.2">
      <c r="A20" s="5">
        <f t="shared" ca="1" si="0"/>
        <v>7.7651948974487333</v>
      </c>
      <c r="C20" s="5">
        <f t="shared" ca="1" si="2"/>
        <v>3.0204763180245977</v>
      </c>
      <c r="D20" s="5">
        <f t="shared" ca="1" si="2"/>
        <v>7.3767859031606813</v>
      </c>
      <c r="E20" s="5">
        <f t="shared" ca="1" si="2"/>
        <v>5.1692575408258739</v>
      </c>
      <c r="F20" s="5">
        <f t="shared" ca="1" si="2"/>
        <v>3.6227858705367986</v>
      </c>
      <c r="G20" s="5">
        <f t="shared" ca="1" si="2"/>
        <v>2.7881087455335818</v>
      </c>
      <c r="H20" s="5">
        <f t="shared" ca="1" si="2"/>
        <v>4.7384167248180997</v>
      </c>
      <c r="I20" s="5">
        <f t="shared" ca="1" si="6"/>
        <v>4.4336422505900046</v>
      </c>
      <c r="J20" s="5">
        <f t="shared" ca="1" si="6"/>
        <v>8.7335336095656793</v>
      </c>
      <c r="K20" s="5">
        <f t="shared" ca="1" si="6"/>
        <v>2.0034807079185555</v>
      </c>
      <c r="L20" s="5">
        <f t="shared" ca="1" si="5"/>
        <v>6.667253550843002</v>
      </c>
      <c r="M20" s="5">
        <f t="shared" ca="1" si="5"/>
        <v>6.2772685113323972</v>
      </c>
      <c r="N20" s="5">
        <f t="shared" ca="1" si="5"/>
        <v>4.0833026161536194</v>
      </c>
      <c r="O20" s="5">
        <f t="shared" ca="1" si="5"/>
        <v>4.5957744451645564</v>
      </c>
      <c r="P20" s="5">
        <f t="shared" ca="1" si="5"/>
        <v>4.985870493419652</v>
      </c>
      <c r="Q20" s="5">
        <f t="shared" ca="1" si="5"/>
        <v>4.8115332341856885</v>
      </c>
      <c r="R20" s="5">
        <f t="shared" ca="1" si="5"/>
        <v>6.2036571769610651</v>
      </c>
      <c r="S20" s="5">
        <f t="shared" ca="1" si="5"/>
        <v>8.4797710866520752</v>
      </c>
      <c r="T20" s="5">
        <f t="shared" ca="1" si="5"/>
        <v>5.0682506299955143</v>
      </c>
      <c r="U20" s="5">
        <f t="shared" ca="1" si="5"/>
        <v>6.4533595725523822</v>
      </c>
      <c r="V20" s="5">
        <f t="shared" ca="1" si="5"/>
        <v>1.0871556730683882</v>
      </c>
      <c r="W20" s="5">
        <f t="shared" ca="1" si="5"/>
        <v>2.5804189722609956</v>
      </c>
      <c r="X20" s="5">
        <f t="shared" ca="1" si="5"/>
        <v>2.1959756777181889</v>
      </c>
      <c r="Y20" s="5">
        <f t="shared" ca="1" si="5"/>
        <v>5.6975012769432691</v>
      </c>
      <c r="Z20" s="5">
        <f t="shared" ca="1" si="5"/>
        <v>5.4855859972088847</v>
      </c>
      <c r="AA20" s="5">
        <f t="shared" ca="1" si="5"/>
        <v>4.3578416585320232</v>
      </c>
      <c r="AB20" s="5">
        <f t="shared" ca="1" si="3"/>
        <v>3.8890720700356418</v>
      </c>
      <c r="AC20" s="5">
        <f t="shared" ca="1" si="3"/>
        <v>2.2229564198083107</v>
      </c>
      <c r="AD20" s="5">
        <f t="shared" ca="1" si="3"/>
        <v>3.0568511211745326</v>
      </c>
      <c r="AE20" s="5">
        <f t="shared" ca="1" si="4"/>
        <v>8.6045409075207839</v>
      </c>
      <c r="AF20" s="5">
        <f t="shared" ca="1" si="4"/>
        <v>2.8768608473107933</v>
      </c>
      <c r="AG20" s="5">
        <f t="shared" ca="1" si="4"/>
        <v>5.3726926481815696</v>
      </c>
      <c r="AH20" s="5">
        <f t="shared" ca="1" si="4"/>
        <v>2.8083738894041077</v>
      </c>
      <c r="AI20" s="5">
        <f t="shared" ca="1" si="4"/>
        <v>3.0939549451488606</v>
      </c>
      <c r="AJ20" s="5">
        <f t="shared" ca="1" si="4"/>
        <v>3.2678393911379011</v>
      </c>
      <c r="AK20" s="5">
        <f t="shared" ca="1" si="4"/>
        <v>1.2168292812643267</v>
      </c>
      <c r="AL20" s="5">
        <f t="shared" ca="1" si="4"/>
        <v>10.196227667866003</v>
      </c>
      <c r="AM20" s="5">
        <f t="shared" ca="1" si="4"/>
        <v>7.3438269289957807</v>
      </c>
      <c r="AN20" s="5">
        <f t="shared" ca="1" si="4"/>
        <v>4.2601199490568007</v>
      </c>
      <c r="AO20" s="5">
        <f t="shared" ca="1" si="4"/>
        <v>3.8571087518207285</v>
      </c>
      <c r="AP20" s="5">
        <f t="shared" ca="1" si="4"/>
        <v>6.0394150972514122</v>
      </c>
    </row>
    <row r="21" spans="1:42" x14ac:dyDescent="0.2">
      <c r="A21" s="5">
        <f t="shared" ca="1" si="0"/>
        <v>8.6371806182649618</v>
      </c>
      <c r="C21" s="5">
        <f t="shared" ca="1" si="2"/>
        <v>6.8658846011270107</v>
      </c>
      <c r="D21" s="5">
        <f t="shared" ca="1" si="2"/>
        <v>4.322384998782371</v>
      </c>
      <c r="E21" s="5">
        <f t="shared" ca="1" si="2"/>
        <v>5.7461076646167601</v>
      </c>
      <c r="F21" s="5">
        <f t="shared" ca="1" si="2"/>
        <v>2.6651832488335514</v>
      </c>
      <c r="G21" s="5">
        <f t="shared" ca="1" si="2"/>
        <v>3.2785767842462863</v>
      </c>
      <c r="H21" s="5">
        <f t="shared" ca="1" si="2"/>
        <v>4.8320520139924099</v>
      </c>
      <c r="I21" s="5">
        <f t="shared" ca="1" si="6"/>
        <v>6.7572730459994403</v>
      </c>
      <c r="J21" s="5">
        <f t="shared" ca="1" si="6"/>
        <v>6.0535311250388171</v>
      </c>
      <c r="K21" s="5">
        <f t="shared" ca="1" si="6"/>
        <v>4.2544594345585871</v>
      </c>
      <c r="L21" s="5">
        <f t="shared" ca="1" si="5"/>
        <v>2.6436760880336334</v>
      </c>
      <c r="M21" s="5">
        <f t="shared" ca="1" si="5"/>
        <v>2.4458129401977269</v>
      </c>
      <c r="N21" s="5">
        <f t="shared" ca="1" si="5"/>
        <v>6.9985445857247859</v>
      </c>
      <c r="O21" s="5">
        <f t="shared" ca="1" si="5"/>
        <v>5.6310677505858724</v>
      </c>
      <c r="P21" s="5">
        <f t="shared" ca="1" si="5"/>
        <v>7.3118895138609572</v>
      </c>
      <c r="Q21" s="5">
        <f t="shared" ca="1" si="5"/>
        <v>9.9651670656847422</v>
      </c>
      <c r="R21" s="5">
        <f t="shared" ca="1" si="5"/>
        <v>4.9159730087140714</v>
      </c>
      <c r="S21" s="5">
        <f t="shared" ca="1" si="5"/>
        <v>4.4610712109759296</v>
      </c>
      <c r="T21" s="5">
        <f t="shared" ca="1" si="5"/>
        <v>5.7720107971132322</v>
      </c>
      <c r="U21" s="5">
        <f t="shared" ca="1" si="5"/>
        <v>2.0860095849215483</v>
      </c>
      <c r="V21" s="5">
        <f t="shared" ca="1" si="5"/>
        <v>4.8608012994180712</v>
      </c>
      <c r="W21" s="5">
        <f t="shared" ca="1" si="5"/>
        <v>1.6760122258476429</v>
      </c>
      <c r="X21" s="5">
        <f t="shared" ca="1" si="5"/>
        <v>5.8824076186011593</v>
      </c>
      <c r="Y21" s="5">
        <f t="shared" ca="1" si="5"/>
        <v>5.7099143142770696</v>
      </c>
      <c r="Z21" s="5">
        <f t="shared" ca="1" si="5"/>
        <v>4.7241690929874736E-2</v>
      </c>
      <c r="AA21" s="5">
        <f t="shared" ca="1" si="5"/>
        <v>3.9978810769896516</v>
      </c>
      <c r="AB21" s="5">
        <f t="shared" ca="1" si="3"/>
        <v>3.9876201522231343</v>
      </c>
      <c r="AC21" s="5">
        <f t="shared" ca="1" si="3"/>
        <v>5.3046923027670756</v>
      </c>
      <c r="AD21" s="5">
        <f t="shared" ca="1" si="3"/>
        <v>4.2820189739072481</v>
      </c>
      <c r="AE21" s="5">
        <f t="shared" ca="1" si="4"/>
        <v>4.8707833028638525</v>
      </c>
      <c r="AF21" s="5">
        <f t="shared" ca="1" si="4"/>
        <v>4.5211702604163895</v>
      </c>
      <c r="AG21" s="5">
        <f t="shared" ca="1" si="4"/>
        <v>2.9830280062192083</v>
      </c>
      <c r="AH21" s="5">
        <f t="shared" ca="1" si="4"/>
        <v>5.169512208471839</v>
      </c>
      <c r="AI21" s="5">
        <f t="shared" ca="1" si="4"/>
        <v>5.7151586022969196</v>
      </c>
      <c r="AJ21" s="5">
        <f t="shared" ca="1" si="4"/>
        <v>2.8976665256610112</v>
      </c>
      <c r="AK21" s="5">
        <f t="shared" ca="1" si="4"/>
        <v>6.400764067760516</v>
      </c>
      <c r="AL21" s="5">
        <f t="shared" ca="1" si="4"/>
        <v>5.0119318807568423</v>
      </c>
      <c r="AM21" s="5">
        <f t="shared" ca="1" si="4"/>
        <v>2.0335640369498682</v>
      </c>
      <c r="AN21" s="5">
        <f t="shared" ca="1" si="4"/>
        <v>4.6773022943284177</v>
      </c>
      <c r="AO21" s="5">
        <f t="shared" ca="1" si="4"/>
        <v>4.5214741148132793</v>
      </c>
      <c r="AP21" s="5">
        <f t="shared" ca="1" si="4"/>
        <v>3.9012226410811799</v>
      </c>
    </row>
    <row r="22" spans="1:42" x14ac:dyDescent="0.2">
      <c r="A22" s="5">
        <f t="shared" ca="1" si="0"/>
        <v>7.2013151954999692</v>
      </c>
      <c r="C22" s="5">
        <f t="shared" ca="1" si="2"/>
        <v>5.0948071422083352</v>
      </c>
      <c r="D22" s="5">
        <f t="shared" ca="1" si="2"/>
        <v>2.5892261290455401</v>
      </c>
      <c r="E22" s="5">
        <f t="shared" ca="1" si="2"/>
        <v>4.7832789334252652</v>
      </c>
      <c r="F22" s="5">
        <f t="shared" ca="1" si="2"/>
        <v>4.8697494397772223</v>
      </c>
      <c r="G22" s="5">
        <f t="shared" ca="1" si="2"/>
        <v>6.0240166412130041</v>
      </c>
      <c r="H22" s="5">
        <f t="shared" ca="1" si="2"/>
        <v>3.6690908201419488</v>
      </c>
      <c r="I22" s="5">
        <f t="shared" ca="1" si="6"/>
        <v>0.51657629221978851</v>
      </c>
      <c r="J22" s="5">
        <f t="shared" ca="1" si="6"/>
        <v>5.0608162401691619</v>
      </c>
      <c r="K22" s="5">
        <f t="shared" ca="1" si="6"/>
        <v>6.6589320404462491</v>
      </c>
      <c r="L22" s="5">
        <f t="shared" ca="1" si="5"/>
        <v>3.2991776125799586</v>
      </c>
      <c r="M22" s="5">
        <f t="shared" ca="1" si="5"/>
        <v>4.5099064877303805</v>
      </c>
      <c r="N22" s="5">
        <f t="shared" ca="1" si="5"/>
        <v>8.6654631142481655</v>
      </c>
      <c r="O22" s="5">
        <f t="shared" ca="1" si="5"/>
        <v>3.4947010535263505</v>
      </c>
      <c r="P22" s="5">
        <f t="shared" ca="1" si="5"/>
        <v>7.1835108541627264</v>
      </c>
      <c r="Q22" s="5">
        <f t="shared" ca="1" si="5"/>
        <v>8.4118287865188268</v>
      </c>
      <c r="R22" s="5">
        <f t="shared" ca="1" si="5"/>
        <v>4.9462213149385281</v>
      </c>
      <c r="S22" s="5">
        <f t="shared" ca="1" si="5"/>
        <v>7.8434859191210125</v>
      </c>
      <c r="T22" s="5">
        <f t="shared" ca="1" si="5"/>
        <v>2.7236379698895425</v>
      </c>
      <c r="U22" s="5">
        <f t="shared" ca="1" si="5"/>
        <v>6.1401149632824223</v>
      </c>
      <c r="V22" s="5">
        <f t="shared" ca="1" si="5"/>
        <v>5.0356218271142135</v>
      </c>
      <c r="W22" s="5">
        <f t="shared" ca="1" si="5"/>
        <v>-0.2777374000905759</v>
      </c>
      <c r="X22" s="5">
        <f t="shared" ca="1" si="5"/>
        <v>7.8237451537049019</v>
      </c>
      <c r="Y22" s="5">
        <f t="shared" ca="1" si="5"/>
        <v>1.3201514640459315</v>
      </c>
      <c r="Z22" s="5">
        <f t="shared" ca="1" si="5"/>
        <v>1.7875905919964512</v>
      </c>
      <c r="AA22" s="5">
        <f t="shared" ca="1" si="5"/>
        <v>4.3871093986436431</v>
      </c>
      <c r="AB22" s="5">
        <f t="shared" ca="1" si="3"/>
        <v>2.1477037358765925</v>
      </c>
      <c r="AC22" s="5">
        <f t="shared" ca="1" si="3"/>
        <v>3.0010935333309416</v>
      </c>
      <c r="AD22" s="5">
        <f t="shared" ca="1" si="3"/>
        <v>4.4902653515056716</v>
      </c>
      <c r="AE22" s="5">
        <f t="shared" ca="1" si="4"/>
        <v>1.9637571325525198</v>
      </c>
      <c r="AF22" s="5">
        <f t="shared" ca="1" si="4"/>
        <v>9.9726064577859859</v>
      </c>
      <c r="AG22" s="5">
        <f t="shared" ca="1" si="4"/>
        <v>4.1872921860709722</v>
      </c>
      <c r="AH22" s="5">
        <f t="shared" ca="1" si="4"/>
        <v>5.5527304893099734</v>
      </c>
      <c r="AI22" s="5">
        <f t="shared" ca="1" si="4"/>
        <v>3.8346352513340132</v>
      </c>
      <c r="AJ22" s="5">
        <f t="shared" ca="1" si="4"/>
        <v>7.0206445127826056</v>
      </c>
      <c r="AK22" s="5">
        <f t="shared" ca="1" si="4"/>
        <v>4.5000732557161962</v>
      </c>
      <c r="AL22" s="5">
        <f t="shared" ca="1" si="4"/>
        <v>4.7742292173917553</v>
      </c>
      <c r="AM22" s="5">
        <f t="shared" ca="1" si="4"/>
        <v>9.0169638252072133</v>
      </c>
      <c r="AN22" s="5">
        <f t="shared" ca="1" si="4"/>
        <v>5.5536580599463869</v>
      </c>
      <c r="AO22" s="5">
        <f t="shared" ca="1" si="4"/>
        <v>6.2583576523514672</v>
      </c>
      <c r="AP22" s="5">
        <f t="shared" ca="1" si="4"/>
        <v>5.3930535776407922</v>
      </c>
    </row>
    <row r="23" spans="1:42" x14ac:dyDescent="0.2">
      <c r="A23" s="5">
        <f t="shared" ca="1" si="0"/>
        <v>10.261815021596135</v>
      </c>
      <c r="C23" s="5">
        <f t="shared" ca="1" si="2"/>
        <v>3.6012783503919454</v>
      </c>
      <c r="D23" s="5">
        <f t="shared" ca="1" si="2"/>
        <v>2.1127983396704795</v>
      </c>
      <c r="E23" s="5">
        <f t="shared" ca="1" si="2"/>
        <v>3.213674770384368</v>
      </c>
      <c r="F23" s="5">
        <f t="shared" ca="1" si="2"/>
        <v>3.03166522381715</v>
      </c>
      <c r="G23" s="5">
        <f t="shared" ca="1" si="2"/>
        <v>4.961841881447131</v>
      </c>
      <c r="H23" s="5">
        <f t="shared" ca="1" si="2"/>
        <v>6.0834193490660864</v>
      </c>
      <c r="I23" s="5">
        <f t="shared" ca="1" si="6"/>
        <v>3.2093534724926753</v>
      </c>
      <c r="J23" s="5">
        <f t="shared" ca="1" si="6"/>
        <v>5.5616580969791336</v>
      </c>
      <c r="K23" s="5">
        <f t="shared" ca="1" si="6"/>
        <v>2.7353355142476898</v>
      </c>
      <c r="L23" s="5">
        <f t="shared" ca="1" si="5"/>
        <v>3.0526820298895343</v>
      </c>
      <c r="M23" s="5">
        <f t="shared" ca="1" si="5"/>
        <v>5.6946470621661867</v>
      </c>
      <c r="N23" s="5">
        <f t="shared" ca="1" si="5"/>
        <v>3.246983613078346</v>
      </c>
      <c r="O23" s="5">
        <f t="shared" ca="1" si="5"/>
        <v>0.82250394849505337</v>
      </c>
      <c r="P23" s="5">
        <f t="shared" ca="1" si="5"/>
        <v>1.6642555724100805</v>
      </c>
      <c r="Q23" s="5">
        <f t="shared" ca="1" si="5"/>
        <v>5.0963511531155312</v>
      </c>
      <c r="R23" s="5">
        <f t="shared" ca="1" si="5"/>
        <v>6.9641540763086951</v>
      </c>
      <c r="S23" s="5">
        <f t="shared" ca="1" si="5"/>
        <v>5.7741574959093143</v>
      </c>
      <c r="T23" s="5">
        <f t="shared" ca="1" si="5"/>
        <v>3.9857724077088146</v>
      </c>
      <c r="U23" s="5">
        <f t="shared" ca="1" si="5"/>
        <v>4.2283407580495265</v>
      </c>
      <c r="V23" s="5">
        <f t="shared" ca="1" si="5"/>
        <v>7.5952209952584218</v>
      </c>
      <c r="W23" s="5">
        <f t="shared" ca="1" si="5"/>
        <v>1.172748647351844</v>
      </c>
      <c r="X23" s="5">
        <f t="shared" ca="1" si="5"/>
        <v>4.9818348488418547</v>
      </c>
      <c r="Y23" s="5">
        <f t="shared" ca="1" si="5"/>
        <v>2.2763177131844246</v>
      </c>
      <c r="Z23" s="5">
        <f t="shared" ca="1" si="5"/>
        <v>5.7672808562405207</v>
      </c>
      <c r="AA23" s="5">
        <f t="shared" ref="AA23:AP47" ca="1" si="7">NORMINV(RAND(), 5, 2)</f>
        <v>6.2149114914502483</v>
      </c>
      <c r="AB23" s="5">
        <f t="shared" ca="1" si="7"/>
        <v>3.3809325660061074</v>
      </c>
      <c r="AC23" s="5">
        <f t="shared" ca="1" si="7"/>
        <v>5.0286960097804956</v>
      </c>
      <c r="AD23" s="5">
        <f t="shared" ca="1" si="7"/>
        <v>5.2136037675569762</v>
      </c>
      <c r="AE23" s="5">
        <f t="shared" ca="1" si="7"/>
        <v>2.1480628828052146</v>
      </c>
      <c r="AF23" s="5">
        <f t="shared" ca="1" si="7"/>
        <v>5.7309320694447781</v>
      </c>
      <c r="AG23" s="5">
        <f t="shared" ca="1" si="7"/>
        <v>8.0693736887571852</v>
      </c>
      <c r="AH23" s="5">
        <f t="shared" ca="1" si="7"/>
        <v>5.6858538015640114</v>
      </c>
      <c r="AI23" s="5">
        <f t="shared" ca="1" si="7"/>
        <v>8.4977799561230682</v>
      </c>
      <c r="AJ23" s="5">
        <f t="shared" ca="1" si="7"/>
        <v>4.6235013320793286</v>
      </c>
      <c r="AK23" s="5">
        <f t="shared" ca="1" si="7"/>
        <v>4.4033474752719544</v>
      </c>
      <c r="AL23" s="5">
        <f t="shared" ca="1" si="7"/>
        <v>7.9911682202055694</v>
      </c>
      <c r="AM23" s="5">
        <f t="shared" ca="1" si="7"/>
        <v>4.6299329299591614</v>
      </c>
      <c r="AN23" s="5">
        <f t="shared" ca="1" si="7"/>
        <v>5.8042520048805493</v>
      </c>
      <c r="AO23" s="5">
        <f t="shared" ca="1" si="7"/>
        <v>3.5393341598176682</v>
      </c>
      <c r="AP23" s="5">
        <f t="shared" ca="1" si="7"/>
        <v>8.7925760215343498</v>
      </c>
    </row>
    <row r="24" spans="1:42" x14ac:dyDescent="0.2">
      <c r="A24" s="5">
        <f t="shared" ca="1" si="0"/>
        <v>8.3275057479033254</v>
      </c>
      <c r="C24" s="5">
        <f t="shared" ca="1" si="2"/>
        <v>7.7754919527911106</v>
      </c>
      <c r="D24" s="5">
        <f t="shared" ca="1" si="2"/>
        <v>3.5284772503651767</v>
      </c>
      <c r="E24" s="5">
        <f t="shared" ca="1" si="2"/>
        <v>6.401314706378411</v>
      </c>
      <c r="F24" s="5">
        <f t="shared" ca="1" si="2"/>
        <v>0.87690246279984851</v>
      </c>
      <c r="G24" s="5">
        <f t="shared" ca="1" si="2"/>
        <v>4.2967735115962249</v>
      </c>
      <c r="H24" s="5">
        <f t="shared" ca="1" si="2"/>
        <v>2.903136098386812</v>
      </c>
      <c r="I24" s="5">
        <f t="shared" ca="1" si="6"/>
        <v>3.5853066536279448</v>
      </c>
      <c r="J24" s="5">
        <f t="shared" ca="1" si="6"/>
        <v>6.3695080072880348</v>
      </c>
      <c r="K24" s="5">
        <f t="shared" ca="1" si="6"/>
        <v>6.533541569939592</v>
      </c>
      <c r="L24" s="5">
        <f t="shared" ca="1" si="6"/>
        <v>7.0090222994251938</v>
      </c>
      <c r="M24" s="5">
        <f t="shared" ca="1" si="6"/>
        <v>6.3063134382719488</v>
      </c>
      <c r="N24" s="5">
        <f t="shared" ca="1" si="6"/>
        <v>4.7283680378571944</v>
      </c>
      <c r="O24" s="5">
        <f t="shared" ca="1" si="6"/>
        <v>2.6260797541626388</v>
      </c>
      <c r="P24" s="5">
        <f t="shared" ca="1" si="6"/>
        <v>5.3147279244157479</v>
      </c>
      <c r="Q24" s="5">
        <f t="shared" ca="1" si="6"/>
        <v>4.619252966658137</v>
      </c>
      <c r="R24" s="5">
        <f t="shared" ca="1" si="6"/>
        <v>1.1074742669555708</v>
      </c>
      <c r="S24" s="5">
        <f t="shared" ca="1" si="6"/>
        <v>6.0800102087356311</v>
      </c>
      <c r="T24" s="5">
        <f t="shared" ca="1" si="6"/>
        <v>2.2758020160813484</v>
      </c>
      <c r="U24" s="5">
        <f t="shared" ca="1" si="6"/>
        <v>5.3078602397175008</v>
      </c>
      <c r="V24" s="5">
        <f t="shared" ca="1" si="6"/>
        <v>1.8381478290824482</v>
      </c>
      <c r="W24" s="5">
        <f t="shared" ca="1" si="6"/>
        <v>0.98796185476346388</v>
      </c>
      <c r="X24" s="5">
        <f t="shared" ca="1" si="6"/>
        <v>2.1718104596696448</v>
      </c>
      <c r="Y24" s="5">
        <f t="shared" ref="Y24:AN48" ca="1" si="8">NORMINV(RAND(), 5, 2)</f>
        <v>8.4559304234710577</v>
      </c>
      <c r="Z24" s="5">
        <f t="shared" ca="1" si="8"/>
        <v>9.5579496305105707</v>
      </c>
      <c r="AA24" s="5">
        <f t="shared" ca="1" si="8"/>
        <v>6.7648986626296406</v>
      </c>
      <c r="AB24" s="5">
        <f t="shared" ca="1" si="8"/>
        <v>6.315136449091928</v>
      </c>
      <c r="AC24" s="5">
        <f t="shared" ca="1" si="8"/>
        <v>4.9448160996643047</v>
      </c>
      <c r="AD24" s="5">
        <f t="shared" ca="1" si="8"/>
        <v>2.1011772483358833</v>
      </c>
      <c r="AE24" s="5">
        <f t="shared" ca="1" si="8"/>
        <v>7.3395591799133486</v>
      </c>
      <c r="AF24" s="5">
        <f t="shared" ca="1" si="8"/>
        <v>9.0261550887162585</v>
      </c>
      <c r="AG24" s="5">
        <f t="shared" ca="1" si="8"/>
        <v>4.4108664849327361</v>
      </c>
      <c r="AH24" s="5">
        <f t="shared" ca="1" si="8"/>
        <v>5.438041197256565</v>
      </c>
      <c r="AI24" s="5">
        <f t="shared" ca="1" si="8"/>
        <v>6.9639506354335792</v>
      </c>
      <c r="AJ24" s="5">
        <f t="shared" ca="1" si="8"/>
        <v>8.636573190662272</v>
      </c>
      <c r="AK24" s="5">
        <f t="shared" ca="1" si="8"/>
        <v>3.3865427454268842</v>
      </c>
      <c r="AL24" s="5">
        <f t="shared" ca="1" si="8"/>
        <v>3.3376284131704912</v>
      </c>
      <c r="AM24" s="5">
        <f t="shared" ca="1" si="8"/>
        <v>7.5249730390442604</v>
      </c>
      <c r="AN24" s="5">
        <f t="shared" ca="1" si="8"/>
        <v>4.1956201789501977</v>
      </c>
      <c r="AO24" s="5">
        <f t="shared" ca="1" si="7"/>
        <v>1.8251961474128624</v>
      </c>
      <c r="AP24" s="5">
        <f t="shared" ca="1" si="7"/>
        <v>3.5256028053277015</v>
      </c>
    </row>
    <row r="25" spans="1:42" x14ac:dyDescent="0.2">
      <c r="A25" s="5">
        <f t="shared" ca="1" si="0"/>
        <v>14.358237674674012</v>
      </c>
      <c r="C25" s="5">
        <f t="shared" ca="1" si="2"/>
        <v>5.1192558913047206</v>
      </c>
      <c r="D25" s="5">
        <f t="shared" ca="1" si="2"/>
        <v>3.3413401530476339</v>
      </c>
      <c r="E25" s="5">
        <f t="shared" ca="1" si="2"/>
        <v>6.3250551559935779</v>
      </c>
      <c r="F25" s="5">
        <f t="shared" ca="1" si="2"/>
        <v>1.3940845851697241</v>
      </c>
      <c r="G25" s="5">
        <f t="shared" ca="1" si="2"/>
        <v>3.7514254139394962</v>
      </c>
      <c r="H25" s="5">
        <f t="shared" ca="1" si="2"/>
        <v>6.9020909332739926</v>
      </c>
      <c r="I25" s="5">
        <f t="shared" ca="1" si="6"/>
        <v>7.820625478742663</v>
      </c>
      <c r="J25" s="5">
        <f t="shared" ca="1" si="6"/>
        <v>5.2131622031555409</v>
      </c>
      <c r="K25" s="5">
        <f t="shared" ca="1" si="6"/>
        <v>4.7718406608369861</v>
      </c>
      <c r="L25" s="5">
        <f t="shared" ca="1" si="6"/>
        <v>4.6896591141649706</v>
      </c>
      <c r="M25" s="5">
        <f t="shared" ca="1" si="6"/>
        <v>5.2737863223189958</v>
      </c>
      <c r="N25" s="5">
        <f t="shared" ca="1" si="6"/>
        <v>1.3608422864780199</v>
      </c>
      <c r="O25" s="5">
        <f t="shared" ca="1" si="6"/>
        <v>4.6089406486268265</v>
      </c>
      <c r="P25" s="5">
        <f t="shared" ca="1" si="6"/>
        <v>6.1923023709879566</v>
      </c>
      <c r="Q25" s="5">
        <f t="shared" ca="1" si="6"/>
        <v>7.6804639651977897</v>
      </c>
      <c r="R25" s="5">
        <f t="shared" ca="1" si="6"/>
        <v>2.4088017526873409</v>
      </c>
      <c r="S25" s="5">
        <f t="shared" ca="1" si="6"/>
        <v>6.881304097656793</v>
      </c>
      <c r="T25" s="5">
        <f t="shared" ca="1" si="6"/>
        <v>5.3596460103704393</v>
      </c>
      <c r="U25" s="5">
        <f t="shared" ca="1" si="6"/>
        <v>6.5427180485777567</v>
      </c>
      <c r="V25" s="5">
        <f t="shared" ca="1" si="6"/>
        <v>1.6904812668965432</v>
      </c>
      <c r="W25" s="5">
        <f t="shared" ca="1" si="6"/>
        <v>6.7227239823280822</v>
      </c>
      <c r="X25" s="5">
        <f t="shared" ca="1" si="6"/>
        <v>4.3753810793238888</v>
      </c>
      <c r="Y25" s="5">
        <f t="shared" ca="1" si="8"/>
        <v>1.1637400022424362</v>
      </c>
      <c r="Z25" s="5">
        <f t="shared" ca="1" si="8"/>
        <v>4.7271493487018121</v>
      </c>
      <c r="AA25" s="5">
        <f t="shared" ca="1" si="8"/>
        <v>4.6625335126307084</v>
      </c>
      <c r="AB25" s="5">
        <f t="shared" ca="1" si="8"/>
        <v>7.8899764054241492</v>
      </c>
      <c r="AC25" s="5">
        <f t="shared" ca="1" si="8"/>
        <v>2.9424635041422413</v>
      </c>
      <c r="AD25" s="5">
        <f t="shared" ca="1" si="8"/>
        <v>4.1734032856688454</v>
      </c>
      <c r="AE25" s="5">
        <f t="shared" ca="1" si="8"/>
        <v>2.7427303350353909</v>
      </c>
      <c r="AF25" s="5">
        <f t="shared" ca="1" si="8"/>
        <v>1.9187169582007364</v>
      </c>
      <c r="AG25" s="5">
        <f t="shared" ca="1" si="8"/>
        <v>4.4330269384357681</v>
      </c>
      <c r="AH25" s="5">
        <f t="shared" ca="1" si="8"/>
        <v>6.4440855744483301</v>
      </c>
      <c r="AI25" s="5">
        <f t="shared" ca="1" si="8"/>
        <v>2.0974782770256346</v>
      </c>
      <c r="AJ25" s="5">
        <f t="shared" ca="1" si="8"/>
        <v>4.3674139018461799</v>
      </c>
      <c r="AK25" s="5">
        <f t="shared" ca="1" si="8"/>
        <v>0.71994049537533655</v>
      </c>
      <c r="AL25" s="5">
        <f t="shared" ca="1" si="8"/>
        <v>4.0088607771920346</v>
      </c>
      <c r="AM25" s="5">
        <f t="shared" ca="1" si="8"/>
        <v>4.3774638025099133</v>
      </c>
      <c r="AN25" s="5">
        <f t="shared" ca="1" si="8"/>
        <v>2.2742911457527755</v>
      </c>
      <c r="AO25" s="5">
        <f t="shared" ca="1" si="7"/>
        <v>3.0356571603291327</v>
      </c>
      <c r="AP25" s="5">
        <f t="shared" ca="1" si="7"/>
        <v>6.6744355610043558</v>
      </c>
    </row>
    <row r="26" spans="1:42" x14ac:dyDescent="0.2">
      <c r="A26" s="5">
        <f t="shared" ca="1" si="0"/>
        <v>12.021133642227991</v>
      </c>
      <c r="C26" s="5">
        <f t="shared" ca="1" si="2"/>
        <v>8.3935429792252876</v>
      </c>
      <c r="D26" s="5">
        <f t="shared" ca="1" si="2"/>
        <v>7.0163156280557342</v>
      </c>
      <c r="E26" s="5">
        <f t="shared" ca="1" si="2"/>
        <v>1.949203664199449</v>
      </c>
      <c r="F26" s="5">
        <f t="shared" ca="1" si="2"/>
        <v>4.5056862901632941</v>
      </c>
      <c r="G26" s="5">
        <f t="shared" ca="1" si="2"/>
        <v>2.4620304489831435</v>
      </c>
      <c r="H26" s="5">
        <f t="shared" ca="1" si="2"/>
        <v>5.1658799248650435</v>
      </c>
      <c r="I26" s="5">
        <f t="shared" ca="1" si="6"/>
        <v>4.7646877961565481</v>
      </c>
      <c r="J26" s="5">
        <f t="shared" ca="1" si="6"/>
        <v>4.0353635464010642</v>
      </c>
      <c r="K26" s="5">
        <f t="shared" ca="1" si="6"/>
        <v>9.4031919330537583</v>
      </c>
      <c r="L26" s="5">
        <f t="shared" ca="1" si="6"/>
        <v>4.5086980472650291</v>
      </c>
      <c r="M26" s="5">
        <f t="shared" ca="1" si="6"/>
        <v>7.0502880484101365</v>
      </c>
      <c r="N26" s="5">
        <f t="shared" ca="1" si="6"/>
        <v>5.6363335020977727</v>
      </c>
      <c r="O26" s="5">
        <f t="shared" ca="1" si="6"/>
        <v>4.0854074714157544</v>
      </c>
      <c r="P26" s="5">
        <f t="shared" ca="1" si="6"/>
        <v>1.0770939253403724</v>
      </c>
      <c r="Q26" s="5">
        <f t="shared" ca="1" si="6"/>
        <v>1.596201870753041</v>
      </c>
      <c r="R26" s="5">
        <f t="shared" ca="1" si="6"/>
        <v>3.5597773936541275</v>
      </c>
      <c r="S26" s="5">
        <f t="shared" ca="1" si="6"/>
        <v>5.1426574745208766</v>
      </c>
      <c r="T26" s="5">
        <f t="shared" ca="1" si="6"/>
        <v>4.0181769584252098</v>
      </c>
      <c r="U26" s="5">
        <f t="shared" ca="1" si="6"/>
        <v>1.4120865005098571</v>
      </c>
      <c r="V26" s="5">
        <f t="shared" ca="1" si="6"/>
        <v>6.9081273327589345</v>
      </c>
      <c r="W26" s="5">
        <f t="shared" ca="1" si="6"/>
        <v>-0.98992342928054899</v>
      </c>
      <c r="X26" s="5">
        <f t="shared" ca="1" si="6"/>
        <v>4.8718757728686892</v>
      </c>
      <c r="Y26" s="5">
        <f t="shared" ca="1" si="8"/>
        <v>5.1537674539458207</v>
      </c>
      <c r="Z26" s="5">
        <f t="shared" ca="1" si="8"/>
        <v>7.3135526382404974</v>
      </c>
      <c r="AA26" s="5">
        <f t="shared" ca="1" si="8"/>
        <v>6.548603904820621</v>
      </c>
      <c r="AB26" s="5">
        <f t="shared" ca="1" si="8"/>
        <v>4.6135994162862648</v>
      </c>
      <c r="AC26" s="5">
        <f t="shared" ca="1" si="8"/>
        <v>7.6166437836302912</v>
      </c>
      <c r="AD26" s="5">
        <f t="shared" ca="1" si="8"/>
        <v>5.6388314759528253</v>
      </c>
      <c r="AE26" s="5">
        <f t="shared" ca="1" si="8"/>
        <v>3.8341934498212389</v>
      </c>
      <c r="AF26" s="5">
        <f t="shared" ca="1" si="8"/>
        <v>6.5603756956800545</v>
      </c>
      <c r="AG26" s="5">
        <f t="shared" ca="1" si="8"/>
        <v>6.6496648433140138</v>
      </c>
      <c r="AH26" s="5">
        <f t="shared" ca="1" si="8"/>
        <v>8.8367918290871117</v>
      </c>
      <c r="AI26" s="5">
        <f t="shared" ca="1" si="8"/>
        <v>5.8363016889958468</v>
      </c>
      <c r="AJ26" s="5">
        <f t="shared" ca="1" si="8"/>
        <v>8.587473570756659</v>
      </c>
      <c r="AK26" s="5">
        <f t="shared" ca="1" si="8"/>
        <v>4.1644512986036455</v>
      </c>
      <c r="AL26" s="5">
        <f t="shared" ca="1" si="8"/>
        <v>2.8304441038048176</v>
      </c>
      <c r="AM26" s="5">
        <f t="shared" ca="1" si="8"/>
        <v>7.3863272712582724</v>
      </c>
      <c r="AN26" s="5">
        <f t="shared" ca="1" si="8"/>
        <v>0.86467766469614826</v>
      </c>
      <c r="AO26" s="5">
        <f t="shared" ca="1" si="7"/>
        <v>5.4198045726645692</v>
      </c>
      <c r="AP26" s="5">
        <f t="shared" ca="1" si="7"/>
        <v>3.8399232040661135</v>
      </c>
    </row>
    <row r="27" spans="1:42" x14ac:dyDescent="0.2">
      <c r="A27" s="5">
        <f t="shared" ca="1" si="0"/>
        <v>9.5107315979261688</v>
      </c>
      <c r="C27" s="5">
        <f t="shared" ca="1" si="2"/>
        <v>0.76933012728579708</v>
      </c>
      <c r="D27" s="5">
        <f t="shared" ca="1" si="2"/>
        <v>5.7021464150418577</v>
      </c>
      <c r="E27" s="5">
        <f t="shared" ca="1" si="2"/>
        <v>4.0531975541858127</v>
      </c>
      <c r="F27" s="5">
        <f t="shared" ca="1" si="2"/>
        <v>4.8678933835085072</v>
      </c>
      <c r="G27" s="5">
        <f t="shared" ca="1" si="2"/>
        <v>4.8111500390979556</v>
      </c>
      <c r="H27" s="5">
        <f t="shared" ca="1" si="2"/>
        <v>5.3543600410579906</v>
      </c>
      <c r="I27" s="5">
        <f t="shared" ca="1" si="6"/>
        <v>2.6065394959954991</v>
      </c>
      <c r="J27" s="5">
        <f t="shared" ca="1" si="6"/>
        <v>4.2202278323640074</v>
      </c>
      <c r="K27" s="5">
        <f t="shared" ca="1" si="6"/>
        <v>5.0309981289497419</v>
      </c>
      <c r="L27" s="5">
        <f t="shared" ca="1" si="6"/>
        <v>4.6982242201039117</v>
      </c>
      <c r="M27" s="5">
        <f t="shared" ca="1" si="6"/>
        <v>6.2492038978016256</v>
      </c>
      <c r="N27" s="5">
        <f t="shared" ca="1" si="6"/>
        <v>2.1892097933912225</v>
      </c>
      <c r="O27" s="5">
        <f t="shared" ca="1" si="6"/>
        <v>5.2016203972637411</v>
      </c>
      <c r="P27" s="5">
        <f t="shared" ca="1" si="6"/>
        <v>6.9592397919429594</v>
      </c>
      <c r="Q27" s="5">
        <f t="shared" ca="1" si="6"/>
        <v>5.7641610745854672</v>
      </c>
      <c r="R27" s="5">
        <f t="shared" ca="1" si="6"/>
        <v>1.3934165269130361</v>
      </c>
      <c r="S27" s="5">
        <f t="shared" ca="1" si="6"/>
        <v>6.7204091181658923</v>
      </c>
      <c r="T27" s="5">
        <f t="shared" ca="1" si="6"/>
        <v>6.1336569504475831</v>
      </c>
      <c r="U27" s="5">
        <f t="shared" ca="1" si="6"/>
        <v>3.4053350733207495</v>
      </c>
      <c r="V27" s="5">
        <f t="shared" ca="1" si="6"/>
        <v>6.5579613878161203</v>
      </c>
      <c r="W27" s="5">
        <f t="shared" ca="1" si="6"/>
        <v>6.4123976828394724</v>
      </c>
      <c r="X27" s="5">
        <f t="shared" ca="1" si="6"/>
        <v>3.1422029273006684</v>
      </c>
      <c r="Y27" s="5">
        <f t="shared" ca="1" si="8"/>
        <v>6.9667099513842388</v>
      </c>
      <c r="Z27" s="5">
        <f t="shared" ca="1" si="8"/>
        <v>6.8506822409627022</v>
      </c>
      <c r="AA27" s="5">
        <f t="shared" ca="1" si="8"/>
        <v>7.0643201784281731</v>
      </c>
      <c r="AB27" s="5">
        <f t="shared" ca="1" si="8"/>
        <v>5.5406445451347253</v>
      </c>
      <c r="AC27" s="5">
        <f t="shared" ca="1" si="8"/>
        <v>4.1277189179873677</v>
      </c>
      <c r="AD27" s="5">
        <f t="shared" ca="1" si="8"/>
        <v>8.2165389492105891</v>
      </c>
      <c r="AE27" s="5">
        <f t="shared" ca="1" si="8"/>
        <v>4.6602830353728066</v>
      </c>
      <c r="AF27" s="5">
        <f t="shared" ca="1" si="8"/>
        <v>7.2878513911944278</v>
      </c>
      <c r="AG27" s="5">
        <f t="shared" ca="1" si="8"/>
        <v>6.7170818311130676</v>
      </c>
      <c r="AH27" s="5">
        <f t="shared" ca="1" si="8"/>
        <v>4.9317682968460614</v>
      </c>
      <c r="AI27" s="5">
        <f t="shared" ca="1" si="8"/>
        <v>3.0910037936077339</v>
      </c>
      <c r="AJ27" s="5">
        <f t="shared" ca="1" si="8"/>
        <v>5.9546908994687939</v>
      </c>
      <c r="AK27" s="5">
        <f t="shared" ca="1" si="8"/>
        <v>5.7890009126498709</v>
      </c>
      <c r="AL27" s="5">
        <f t="shared" ca="1" si="8"/>
        <v>5.1776794060295348</v>
      </c>
      <c r="AM27" s="5">
        <f t="shared" ca="1" si="8"/>
        <v>5.7121155261494918</v>
      </c>
      <c r="AN27" s="5">
        <f t="shared" ca="1" si="8"/>
        <v>8.1144202670127559</v>
      </c>
      <c r="AO27" s="5">
        <f t="shared" ca="1" si="7"/>
        <v>5.797243940152212</v>
      </c>
      <c r="AP27" s="5">
        <f t="shared" ca="1" si="7"/>
        <v>6.9720820095473828</v>
      </c>
    </row>
    <row r="28" spans="1:42" x14ac:dyDescent="0.2">
      <c r="A28" s="5">
        <f t="shared" ca="1" si="0"/>
        <v>10.012364883504915</v>
      </c>
      <c r="C28" s="5">
        <f t="shared" ca="1" si="2"/>
        <v>6.7169690167384513</v>
      </c>
      <c r="D28" s="5">
        <f t="shared" ca="1" si="2"/>
        <v>0.27308629452251942</v>
      </c>
      <c r="E28" s="5">
        <f t="shared" ca="1" si="2"/>
        <v>5.0234474771348729</v>
      </c>
      <c r="F28" s="5">
        <f t="shared" ca="1" si="2"/>
        <v>3.9475619357005698</v>
      </c>
      <c r="G28" s="5">
        <f t="shared" ca="1" si="2"/>
        <v>6.2667584738688138</v>
      </c>
      <c r="H28" s="5">
        <f t="shared" ca="1" si="2"/>
        <v>3.8122580786035707</v>
      </c>
      <c r="I28" s="5">
        <f t="shared" ca="1" si="6"/>
        <v>4.2996929102785773</v>
      </c>
      <c r="J28" s="5">
        <f t="shared" ca="1" si="6"/>
        <v>6.316733214056236</v>
      </c>
      <c r="K28" s="5">
        <f t="shared" ca="1" si="6"/>
        <v>5.0475442820135177</v>
      </c>
      <c r="L28" s="5">
        <f t="shared" ca="1" si="6"/>
        <v>5.8772194587256354</v>
      </c>
      <c r="M28" s="5">
        <f t="shared" ca="1" si="6"/>
        <v>4.4862028170066282</v>
      </c>
      <c r="N28" s="5">
        <f t="shared" ca="1" si="6"/>
        <v>6.4556866169155116</v>
      </c>
      <c r="O28" s="5">
        <f t="shared" ca="1" si="6"/>
        <v>7.6249776099700224</v>
      </c>
      <c r="P28" s="5">
        <f t="shared" ca="1" si="6"/>
        <v>5.030960009254076</v>
      </c>
      <c r="Q28" s="5">
        <f t="shared" ca="1" si="6"/>
        <v>2.997172533584517</v>
      </c>
      <c r="R28" s="5">
        <f t="shared" ca="1" si="6"/>
        <v>3.3872084539941198</v>
      </c>
      <c r="S28" s="5">
        <f t="shared" ca="1" si="6"/>
        <v>3.9131470370453281</v>
      </c>
      <c r="T28" s="5">
        <f t="shared" ca="1" si="6"/>
        <v>2.7011156809820385</v>
      </c>
      <c r="U28" s="5">
        <f t="shared" ca="1" si="6"/>
        <v>6.9627946935264307</v>
      </c>
      <c r="V28" s="5">
        <f t="shared" ca="1" si="6"/>
        <v>5.8670302550361839</v>
      </c>
      <c r="W28" s="5">
        <f t="shared" ca="1" si="6"/>
        <v>8.3112687015215059</v>
      </c>
      <c r="X28" s="5">
        <f t="shared" ca="1" si="6"/>
        <v>6.536841571172566</v>
      </c>
      <c r="Y28" s="5">
        <f t="shared" ca="1" si="8"/>
        <v>2.8460983322868936</v>
      </c>
      <c r="Z28" s="5">
        <f t="shared" ca="1" si="8"/>
        <v>4.0430207280331745</v>
      </c>
      <c r="AA28" s="5">
        <f t="shared" ca="1" si="8"/>
        <v>3.2441369439937899</v>
      </c>
      <c r="AB28" s="5">
        <f t="shared" ca="1" si="8"/>
        <v>4.3268112625476318</v>
      </c>
      <c r="AC28" s="5">
        <f t="shared" ca="1" si="8"/>
        <v>3.5419619080838762</v>
      </c>
      <c r="AD28" s="5">
        <f t="shared" ca="1" si="8"/>
        <v>3.7612321259618575</v>
      </c>
      <c r="AE28" s="5">
        <f t="shared" ca="1" si="8"/>
        <v>2.9755917971569015</v>
      </c>
      <c r="AF28" s="5">
        <f t="shared" ca="1" si="8"/>
        <v>7.2216691213282189</v>
      </c>
      <c r="AG28" s="5">
        <f t="shared" ca="1" si="8"/>
        <v>4.3293316035304272</v>
      </c>
      <c r="AH28" s="5">
        <f t="shared" ca="1" si="8"/>
        <v>4.4574728053551391</v>
      </c>
      <c r="AI28" s="5">
        <f t="shared" ca="1" si="8"/>
        <v>5.9075888097811422</v>
      </c>
      <c r="AJ28" s="5">
        <f t="shared" ca="1" si="8"/>
        <v>5.801211472962863</v>
      </c>
      <c r="AK28" s="5">
        <f t="shared" ca="1" si="8"/>
        <v>2.4470295533328974</v>
      </c>
      <c r="AL28" s="5">
        <f t="shared" ca="1" si="8"/>
        <v>3.2034886392847626</v>
      </c>
      <c r="AM28" s="5">
        <f t="shared" ca="1" si="8"/>
        <v>8.0608627996558706</v>
      </c>
      <c r="AN28" s="5">
        <f t="shared" ca="1" si="8"/>
        <v>4.9241936272296343</v>
      </c>
      <c r="AO28" s="5">
        <f t="shared" ca="1" si="7"/>
        <v>5.8237245473995172</v>
      </c>
      <c r="AP28" s="5">
        <f t="shared" ca="1" si="7"/>
        <v>5.8548970232535886</v>
      </c>
    </row>
    <row r="29" spans="1:42" x14ac:dyDescent="0.2">
      <c r="A29" s="5">
        <f t="shared" ca="1" si="0"/>
        <v>12.974610848098562</v>
      </c>
      <c r="C29" s="5">
        <f t="shared" ca="1" si="2"/>
        <v>4.7872570720098375</v>
      </c>
      <c r="D29" s="5">
        <f t="shared" ca="1" si="2"/>
        <v>4.1563231952899615</v>
      </c>
      <c r="E29" s="5">
        <f t="shared" ca="1" si="2"/>
        <v>7.9210059071899828</v>
      </c>
      <c r="F29" s="5">
        <f t="shared" ca="1" si="2"/>
        <v>4.2772417579209163</v>
      </c>
      <c r="G29" s="5">
        <f t="shared" ca="1" si="2"/>
        <v>4.3473311857106163</v>
      </c>
      <c r="H29" s="5">
        <f t="shared" ca="1" si="2"/>
        <v>6.6612196170096976</v>
      </c>
      <c r="I29" s="5">
        <f t="shared" ca="1" si="6"/>
        <v>8.6549280425502459</v>
      </c>
      <c r="J29" s="5">
        <f t="shared" ca="1" si="6"/>
        <v>9.7800824578377394</v>
      </c>
      <c r="K29" s="5">
        <f t="shared" ca="1" si="6"/>
        <v>5.4605259695103117</v>
      </c>
      <c r="L29" s="5">
        <f t="shared" ca="1" si="6"/>
        <v>4.8971614962725152</v>
      </c>
      <c r="M29" s="5">
        <f t="shared" ca="1" si="6"/>
        <v>9.3558744588898612</v>
      </c>
      <c r="N29" s="5">
        <f t="shared" ca="1" si="6"/>
        <v>6.0550471873483946</v>
      </c>
      <c r="O29" s="5">
        <f t="shared" ca="1" si="6"/>
        <v>5.3259668652572945</v>
      </c>
      <c r="P29" s="5">
        <f t="shared" ca="1" si="6"/>
        <v>2.7886362867008061</v>
      </c>
      <c r="Q29" s="5">
        <f t="shared" ca="1" si="6"/>
        <v>3.9375966970538858</v>
      </c>
      <c r="R29" s="5">
        <f t="shared" ca="1" si="6"/>
        <v>3.1911035071006255</v>
      </c>
      <c r="S29" s="5">
        <f t="shared" ca="1" si="6"/>
        <v>3.8806027097512725</v>
      </c>
      <c r="T29" s="5">
        <f t="shared" ca="1" si="6"/>
        <v>3.066847681645815</v>
      </c>
      <c r="U29" s="5">
        <f t="shared" ca="1" si="6"/>
        <v>3.6842969461236814</v>
      </c>
      <c r="V29" s="5">
        <f t="shared" ca="1" si="6"/>
        <v>1.2153143175798604</v>
      </c>
      <c r="W29" s="5">
        <f t="shared" ca="1" si="6"/>
        <v>10.703437475715964</v>
      </c>
      <c r="X29" s="5">
        <f t="shared" ca="1" si="6"/>
        <v>6.7797688210365505</v>
      </c>
      <c r="Y29" s="5">
        <f t="shared" ca="1" si="8"/>
        <v>1.4892403594798425</v>
      </c>
      <c r="Z29" s="5">
        <f t="shared" ca="1" si="8"/>
        <v>6.44406041757785</v>
      </c>
      <c r="AA29" s="5">
        <f t="shared" ca="1" si="8"/>
        <v>7.9978619937707141</v>
      </c>
      <c r="AB29" s="5">
        <f t="shared" ca="1" si="8"/>
        <v>4.1846998153423645</v>
      </c>
      <c r="AC29" s="5">
        <f t="shared" ca="1" si="8"/>
        <v>4.8792983428139927</v>
      </c>
      <c r="AD29" s="5">
        <f t="shared" ca="1" si="8"/>
        <v>4.232884635220457</v>
      </c>
      <c r="AE29" s="5">
        <f t="shared" ca="1" si="8"/>
        <v>2.8134255931366976</v>
      </c>
      <c r="AF29" s="5">
        <f t="shared" ca="1" si="8"/>
        <v>7.8050534998931633</v>
      </c>
      <c r="AG29" s="5">
        <f t="shared" ca="1" si="8"/>
        <v>3.8127241984128304</v>
      </c>
      <c r="AH29" s="5">
        <f t="shared" ca="1" si="8"/>
        <v>5.5009736875323529</v>
      </c>
      <c r="AI29" s="5">
        <f t="shared" ca="1" si="8"/>
        <v>4.6058915212166474</v>
      </c>
      <c r="AJ29" s="5">
        <f t="shared" ca="1" si="8"/>
        <v>4.7541148167261005</v>
      </c>
      <c r="AK29" s="5">
        <f t="shared" ca="1" si="8"/>
        <v>3.2100459837920741</v>
      </c>
      <c r="AL29" s="5">
        <f t="shared" ca="1" si="8"/>
        <v>6.8862202170753193</v>
      </c>
      <c r="AM29" s="5">
        <f t="shared" ca="1" si="8"/>
        <v>6.4672332029024338</v>
      </c>
      <c r="AN29" s="5">
        <f t="shared" ca="1" si="8"/>
        <v>7.8435280136466119</v>
      </c>
      <c r="AO29" s="5">
        <f t="shared" ca="1" si="7"/>
        <v>5.4147969596001104</v>
      </c>
      <c r="AP29" s="5">
        <f t="shared" ca="1" si="7"/>
        <v>9.1745613621914188</v>
      </c>
    </row>
    <row r="30" spans="1:42" x14ac:dyDescent="0.2">
      <c r="A30" s="5">
        <f t="shared" ca="1" si="0"/>
        <v>8.512535049466722</v>
      </c>
      <c r="C30" s="5">
        <f t="shared" ca="1" si="2"/>
        <v>5.4033351156286979</v>
      </c>
      <c r="D30" s="5">
        <f t="shared" ca="1" si="2"/>
        <v>3.5336354538679151</v>
      </c>
      <c r="E30" s="5">
        <f t="shared" ca="1" si="2"/>
        <v>4.6055588673638646</v>
      </c>
      <c r="F30" s="5">
        <f t="shared" ca="1" si="2"/>
        <v>6.7498588946494067</v>
      </c>
      <c r="G30" s="5">
        <f t="shared" ca="1" si="2"/>
        <v>8.6171081771204747</v>
      </c>
      <c r="H30" s="5">
        <f t="shared" ca="1" si="2"/>
        <v>1.5926099535643803</v>
      </c>
      <c r="I30" s="5">
        <f t="shared" ca="1" si="6"/>
        <v>2.8453137791894578</v>
      </c>
      <c r="J30" s="5">
        <f t="shared" ca="1" si="6"/>
        <v>3.1343414992711156</v>
      </c>
      <c r="K30" s="5">
        <f t="shared" ca="1" si="6"/>
        <v>6.6439335796456538</v>
      </c>
      <c r="L30" s="5">
        <f t="shared" ca="1" si="6"/>
        <v>3.9329924610504134</v>
      </c>
      <c r="M30" s="5">
        <f t="shared" ca="1" si="6"/>
        <v>2.5109680257369322</v>
      </c>
      <c r="N30" s="5">
        <f t="shared" ca="1" si="6"/>
        <v>5.465220660838412</v>
      </c>
      <c r="O30" s="5">
        <f t="shared" ca="1" si="6"/>
        <v>2.4709843254470858</v>
      </c>
      <c r="P30" s="5">
        <f t="shared" ca="1" si="6"/>
        <v>4.6390281463667824</v>
      </c>
      <c r="Q30" s="5">
        <f t="shared" ca="1" si="6"/>
        <v>5.7823479123535879</v>
      </c>
      <c r="R30" s="5">
        <f t="shared" ca="1" si="6"/>
        <v>7.4409521312235753</v>
      </c>
      <c r="S30" s="5">
        <f t="shared" ca="1" si="6"/>
        <v>1.6795642136398685</v>
      </c>
      <c r="T30" s="5">
        <f t="shared" ca="1" si="6"/>
        <v>4.8121010546048373</v>
      </c>
      <c r="U30" s="5">
        <f t="shared" ca="1" si="6"/>
        <v>5.8852746785059766</v>
      </c>
      <c r="V30" s="5">
        <f t="shared" ca="1" si="6"/>
        <v>3.1118801431811436</v>
      </c>
      <c r="W30" s="5">
        <f t="shared" ca="1" si="6"/>
        <v>2.7832347076293371</v>
      </c>
      <c r="X30" s="5">
        <f t="shared" ca="1" si="6"/>
        <v>3.5907850496004112</v>
      </c>
      <c r="Y30" s="5">
        <f t="shared" ca="1" si="8"/>
        <v>7.434180310794595</v>
      </c>
      <c r="Z30" s="5">
        <f t="shared" ca="1" si="8"/>
        <v>8.1224219027854847</v>
      </c>
      <c r="AA30" s="5">
        <f t="shared" ca="1" si="8"/>
        <v>6.3350349387761646</v>
      </c>
      <c r="AB30" s="5">
        <f t="shared" ca="1" si="8"/>
        <v>2.8269549940420942</v>
      </c>
      <c r="AC30" s="5">
        <f t="shared" ca="1" si="8"/>
        <v>5.2131523772944908</v>
      </c>
      <c r="AD30" s="5">
        <f t="shared" ca="1" si="8"/>
        <v>3.1056563777877786</v>
      </c>
      <c r="AE30" s="5">
        <f t="shared" ca="1" si="8"/>
        <v>7.9595258867598133</v>
      </c>
      <c r="AF30" s="5">
        <f t="shared" ca="1" si="8"/>
        <v>6.0831562224070623</v>
      </c>
      <c r="AG30" s="5">
        <f t="shared" ca="1" si="8"/>
        <v>3.704057139356661</v>
      </c>
      <c r="AH30" s="5">
        <f t="shared" ca="1" si="8"/>
        <v>9.025404962204636</v>
      </c>
      <c r="AI30" s="5">
        <f t="shared" ca="1" si="8"/>
        <v>4.4821518963631757</v>
      </c>
      <c r="AJ30" s="5">
        <f t="shared" ca="1" si="8"/>
        <v>3.4484371162251435</v>
      </c>
      <c r="AK30" s="5">
        <f t="shared" ca="1" si="8"/>
        <v>10.28958294275348</v>
      </c>
      <c r="AL30" s="5">
        <f t="shared" ca="1" si="8"/>
        <v>6.9256652228705287</v>
      </c>
      <c r="AM30" s="5">
        <f t="shared" ca="1" si="8"/>
        <v>3.4541199362683814</v>
      </c>
      <c r="AN30" s="5">
        <f t="shared" ca="1" si="8"/>
        <v>5.7985417078814043</v>
      </c>
      <c r="AO30" s="5">
        <f t="shared" ca="1" si="7"/>
        <v>8.2138028763763433</v>
      </c>
      <c r="AP30" s="5">
        <f t="shared" ca="1" si="7"/>
        <v>9.603315961420769</v>
      </c>
    </row>
    <row r="31" spans="1:42" x14ac:dyDescent="0.2">
      <c r="A31" s="5">
        <f t="shared" ca="1" si="0"/>
        <v>10.025076940237964</v>
      </c>
      <c r="C31" s="5">
        <f t="shared" ca="1" si="2"/>
        <v>8.0221948281601634</v>
      </c>
      <c r="D31" s="5">
        <f t="shared" ca="1" si="2"/>
        <v>7.7965832572065263</v>
      </c>
      <c r="E31" s="5">
        <f t="shared" ca="1" si="2"/>
        <v>0.40207751030949002</v>
      </c>
      <c r="F31" s="5">
        <f t="shared" ca="1" si="2"/>
        <v>2.5103210358050636</v>
      </c>
      <c r="G31" s="5">
        <f t="shared" ca="1" si="2"/>
        <v>3.2590877840953438</v>
      </c>
      <c r="H31" s="5">
        <f t="shared" ca="1" si="2"/>
        <v>0.85439938968241425</v>
      </c>
      <c r="I31" s="5">
        <f t="shared" ca="1" si="6"/>
        <v>5.9510670658354812</v>
      </c>
      <c r="J31" s="5">
        <f t="shared" ca="1" si="6"/>
        <v>0.75508784826383035</v>
      </c>
      <c r="K31" s="5">
        <f t="shared" ca="1" si="6"/>
        <v>5.4757045820745844</v>
      </c>
      <c r="L31" s="5">
        <f t="shared" ca="1" si="6"/>
        <v>5.9753195062969668</v>
      </c>
      <c r="M31" s="5">
        <f t="shared" ca="1" si="6"/>
        <v>1.9686076009186504</v>
      </c>
      <c r="N31" s="5">
        <f t="shared" ca="1" si="6"/>
        <v>6.0903770977728566</v>
      </c>
      <c r="O31" s="5">
        <f t="shared" ca="1" si="6"/>
        <v>4.5571349657819589</v>
      </c>
      <c r="P31" s="5">
        <f t="shared" ca="1" si="6"/>
        <v>6.4384859697559085</v>
      </c>
      <c r="Q31" s="5">
        <f t="shared" ca="1" si="6"/>
        <v>7.6909632960704872</v>
      </c>
      <c r="R31" s="5">
        <f t="shared" ca="1" si="6"/>
        <v>4.5840741616470932</v>
      </c>
      <c r="S31" s="5">
        <f t="shared" ca="1" si="6"/>
        <v>1.7797982069598186</v>
      </c>
      <c r="T31" s="5">
        <f t="shared" ca="1" si="6"/>
        <v>5.6125416102173773</v>
      </c>
      <c r="U31" s="5">
        <f t="shared" ca="1" si="6"/>
        <v>4.7744244220180709</v>
      </c>
      <c r="V31" s="5">
        <f t="shared" ca="1" si="6"/>
        <v>6.6814499384865718</v>
      </c>
      <c r="W31" s="5">
        <f t="shared" ca="1" si="6"/>
        <v>2.0398421551093544</v>
      </c>
      <c r="X31" s="5">
        <f t="shared" ca="1" si="6"/>
        <v>6.3595925796757724</v>
      </c>
      <c r="Y31" s="5">
        <f t="shared" ca="1" si="8"/>
        <v>3.910963903549376</v>
      </c>
      <c r="Z31" s="5">
        <f t="shared" ca="1" si="8"/>
        <v>6.4679501254553431</v>
      </c>
      <c r="AA31" s="5">
        <f t="shared" ca="1" si="8"/>
        <v>4.7319042138673293</v>
      </c>
      <c r="AB31" s="5">
        <f t="shared" ca="1" si="8"/>
        <v>1.5173203314707648</v>
      </c>
      <c r="AC31" s="5">
        <f t="shared" ca="1" si="8"/>
        <v>3.3371784464927501</v>
      </c>
      <c r="AD31" s="5">
        <f t="shared" ca="1" si="8"/>
        <v>4.8277408726550428</v>
      </c>
      <c r="AE31" s="5">
        <f t="shared" ca="1" si="8"/>
        <v>3.242448167308436</v>
      </c>
      <c r="AF31" s="5">
        <f t="shared" ca="1" si="8"/>
        <v>2.3049958579260101</v>
      </c>
      <c r="AG31" s="5">
        <f t="shared" ca="1" si="8"/>
        <v>5.272249201711892</v>
      </c>
      <c r="AH31" s="5">
        <f t="shared" ca="1" si="8"/>
        <v>4.1475010775872239</v>
      </c>
      <c r="AI31" s="5">
        <f t="shared" ca="1" si="8"/>
        <v>4.9106424958800057</v>
      </c>
      <c r="AJ31" s="5">
        <f t="shared" ca="1" si="8"/>
        <v>6.2321811472948596</v>
      </c>
      <c r="AK31" s="5">
        <f t="shared" ca="1" si="8"/>
        <v>5.5233956909428645</v>
      </c>
      <c r="AL31" s="5">
        <f t="shared" ca="1" si="8"/>
        <v>3.8376498448532352</v>
      </c>
      <c r="AM31" s="5">
        <f t="shared" ca="1" si="8"/>
        <v>3.1255309226554777</v>
      </c>
      <c r="AN31" s="5">
        <f t="shared" ca="1" si="8"/>
        <v>9.3347515017022751</v>
      </c>
      <c r="AO31" s="5">
        <f t="shared" ca="1" si="7"/>
        <v>4.2353974239610155</v>
      </c>
      <c r="AP31" s="5">
        <f t="shared" ca="1" si="7"/>
        <v>4.8931855749456954</v>
      </c>
    </row>
    <row r="32" spans="1:42" x14ac:dyDescent="0.2">
      <c r="A32" s="5">
        <f t="shared" ca="1" si="0"/>
        <v>8.4283821810036663</v>
      </c>
      <c r="C32" s="5">
        <f t="shared" ca="1" si="2"/>
        <v>7.9559915488517969</v>
      </c>
      <c r="D32" s="5">
        <f t="shared" ca="1" si="2"/>
        <v>5.5040560253037469</v>
      </c>
      <c r="E32" s="5">
        <f t="shared" ca="1" si="2"/>
        <v>3.9084995379121206</v>
      </c>
      <c r="F32" s="5">
        <f t="shared" ca="1" si="2"/>
        <v>2.8814613510327711</v>
      </c>
      <c r="G32" s="5">
        <f t="shared" ca="1" si="2"/>
        <v>5.7549574043909155</v>
      </c>
      <c r="H32" s="5">
        <f t="shared" ca="1" si="2"/>
        <v>3.1202280937624232</v>
      </c>
      <c r="I32" s="5">
        <f t="shared" ca="1" si="6"/>
        <v>4.1638857175457371</v>
      </c>
      <c r="J32" s="5">
        <f t="shared" ca="1" si="6"/>
        <v>7.3587026798272213</v>
      </c>
      <c r="K32" s="5">
        <f t="shared" ca="1" si="6"/>
        <v>11.013897192810536</v>
      </c>
      <c r="L32" s="5">
        <f t="shared" ca="1" si="6"/>
        <v>2.1918201681582579</v>
      </c>
      <c r="M32" s="5">
        <f t="shared" ca="1" si="6"/>
        <v>4.28731746437112</v>
      </c>
      <c r="N32" s="5">
        <f t="shared" ca="1" si="6"/>
        <v>7.2355593070844808</v>
      </c>
      <c r="O32" s="5">
        <f t="shared" ca="1" si="6"/>
        <v>3.9023477144422785</v>
      </c>
      <c r="P32" s="5">
        <f t="shared" ca="1" si="6"/>
        <v>5.2082865284992597</v>
      </c>
      <c r="Q32" s="5">
        <f t="shared" ca="1" si="6"/>
        <v>8.8003849066571203</v>
      </c>
      <c r="R32" s="5">
        <f t="shared" ca="1" si="6"/>
        <v>5.3069913403722824</v>
      </c>
      <c r="S32" s="5">
        <f t="shared" ca="1" si="6"/>
        <v>4.830413373113176</v>
      </c>
      <c r="T32" s="5">
        <f t="shared" ca="1" si="6"/>
        <v>3.0315994587894437</v>
      </c>
      <c r="U32" s="5">
        <f t="shared" ca="1" si="6"/>
        <v>6.7872211165910414</v>
      </c>
      <c r="V32" s="5">
        <f t="shared" ca="1" si="6"/>
        <v>5.9128629412219835</v>
      </c>
      <c r="W32" s="5">
        <f t="shared" ca="1" si="6"/>
        <v>4.8065409348757759</v>
      </c>
      <c r="X32" s="5">
        <f t="shared" ca="1" si="6"/>
        <v>4.8160407859569592</v>
      </c>
      <c r="Y32" s="5">
        <f t="shared" ca="1" si="8"/>
        <v>2.6972365201792194</v>
      </c>
      <c r="Z32" s="5">
        <f t="shared" ca="1" si="8"/>
        <v>3.1380773764704437</v>
      </c>
      <c r="AA32" s="5">
        <f t="shared" ca="1" si="8"/>
        <v>5.8211842216625591</v>
      </c>
      <c r="AB32" s="5">
        <f t="shared" ca="1" si="8"/>
        <v>6.1395238873549163</v>
      </c>
      <c r="AC32" s="5">
        <f t="shared" ca="1" si="8"/>
        <v>1.9076675715542812</v>
      </c>
      <c r="AD32" s="5">
        <f t="shared" ca="1" si="8"/>
        <v>9.4621649971349839</v>
      </c>
      <c r="AE32" s="5">
        <f t="shared" ca="1" si="8"/>
        <v>5.4682501819435752</v>
      </c>
      <c r="AF32" s="5">
        <f t="shared" ca="1" si="8"/>
        <v>2.0197136566781406</v>
      </c>
      <c r="AG32" s="5">
        <f t="shared" ca="1" si="8"/>
        <v>4.2692076188449688</v>
      </c>
      <c r="AH32" s="5">
        <f t="shared" ca="1" si="8"/>
        <v>3.1478335671529756</v>
      </c>
      <c r="AI32" s="5">
        <f t="shared" ca="1" si="8"/>
        <v>5.844013844593726</v>
      </c>
      <c r="AJ32" s="5">
        <f t="shared" ca="1" si="8"/>
        <v>7.2076122038917312</v>
      </c>
      <c r="AK32" s="5">
        <f t="shared" ca="1" si="8"/>
        <v>5.4327985022461176</v>
      </c>
      <c r="AL32" s="5">
        <f t="shared" ca="1" si="8"/>
        <v>5.501175807137388</v>
      </c>
      <c r="AM32" s="5">
        <f t="shared" ca="1" si="8"/>
        <v>6.9166918815075853</v>
      </c>
      <c r="AN32" s="5">
        <f t="shared" ca="1" si="8"/>
        <v>5.8064549650727733</v>
      </c>
      <c r="AO32" s="5">
        <f t="shared" ca="1" si="7"/>
        <v>6.9415677568059149</v>
      </c>
      <c r="AP32" s="5">
        <f t="shared" ca="1" si="7"/>
        <v>4.7041957676569659</v>
      </c>
    </row>
    <row r="33" spans="1:42" x14ac:dyDescent="0.2">
      <c r="A33" s="5">
        <f t="shared" ca="1" si="0"/>
        <v>7.1888692132773118</v>
      </c>
      <c r="C33" s="5">
        <f t="shared" ca="1" si="2"/>
        <v>4.0413875684852618</v>
      </c>
      <c r="D33" s="5">
        <f t="shared" ca="1" si="2"/>
        <v>5.218181576986888</v>
      </c>
      <c r="E33" s="5">
        <f t="shared" ca="1" si="2"/>
        <v>4.8495483575744389</v>
      </c>
      <c r="F33" s="5">
        <f t="shared" ca="1" si="2"/>
        <v>7.8488634211372634</v>
      </c>
      <c r="G33" s="5">
        <f t="shared" ca="1" si="2"/>
        <v>8.0335846418021717</v>
      </c>
      <c r="H33" s="5">
        <f t="shared" ca="1" si="2"/>
        <v>5.1711833520278256</v>
      </c>
      <c r="I33" s="5">
        <f t="shared" ca="1" si="6"/>
        <v>4.725980957204273</v>
      </c>
      <c r="J33" s="5">
        <f t="shared" ca="1" si="6"/>
        <v>2.8226495072438</v>
      </c>
      <c r="K33" s="5">
        <f t="shared" ca="1" si="6"/>
        <v>3.8121957921061091</v>
      </c>
      <c r="L33" s="5">
        <f t="shared" ca="1" si="6"/>
        <v>6.1758955062359773</v>
      </c>
      <c r="M33" s="5">
        <f t="shared" ca="1" si="6"/>
        <v>4.2094874988860349</v>
      </c>
      <c r="N33" s="5">
        <f t="shared" ca="1" si="6"/>
        <v>4.5808071038254079</v>
      </c>
      <c r="O33" s="5">
        <f t="shared" ca="1" si="6"/>
        <v>4.2958770989336976</v>
      </c>
      <c r="P33" s="5">
        <f t="shared" ca="1" si="6"/>
        <v>5.5943581052427351</v>
      </c>
      <c r="Q33" s="5">
        <f t="shared" ca="1" si="6"/>
        <v>4.2758841485869912</v>
      </c>
      <c r="R33" s="5">
        <f t="shared" ref="R33:AG48" ca="1" si="9">NORMINV(RAND(), 5, 2)</f>
        <v>3.0631466053120118</v>
      </c>
      <c r="S33" s="5">
        <f t="shared" ca="1" si="9"/>
        <v>1.7500107706263703</v>
      </c>
      <c r="T33" s="5">
        <f t="shared" ca="1" si="9"/>
        <v>3.2627833592554785</v>
      </c>
      <c r="U33" s="5">
        <f t="shared" ca="1" si="9"/>
        <v>6.2720080711052395</v>
      </c>
      <c r="V33" s="5">
        <f t="shared" ca="1" si="9"/>
        <v>5.7126370229870123</v>
      </c>
      <c r="W33" s="5">
        <f t="shared" ca="1" si="9"/>
        <v>5.2809959469032544</v>
      </c>
      <c r="X33" s="5">
        <f t="shared" ca="1" si="9"/>
        <v>6.4688983695327407</v>
      </c>
      <c r="Y33" s="5">
        <f t="shared" ca="1" si="9"/>
        <v>3.9949873855216604</v>
      </c>
      <c r="Z33" s="5">
        <f t="shared" ca="1" si="9"/>
        <v>8.6023572098672592</v>
      </c>
      <c r="AA33" s="5">
        <f t="shared" ca="1" si="9"/>
        <v>4.5275684799442288</v>
      </c>
      <c r="AB33" s="5">
        <f t="shared" ca="1" si="9"/>
        <v>4.1515736371176111</v>
      </c>
      <c r="AC33" s="5">
        <f t="shared" ca="1" si="9"/>
        <v>2.9870082095246069</v>
      </c>
      <c r="AD33" s="5">
        <f t="shared" ca="1" si="9"/>
        <v>6.8420742421711864</v>
      </c>
      <c r="AE33" s="5">
        <f t="shared" ca="1" si="9"/>
        <v>3.5700105448648474</v>
      </c>
      <c r="AF33" s="5">
        <f t="shared" ca="1" si="9"/>
        <v>6.119282986690906</v>
      </c>
      <c r="AG33" s="5">
        <f t="shared" ca="1" si="9"/>
        <v>5.8968594628728725</v>
      </c>
      <c r="AH33" s="5">
        <f t="shared" ca="1" si="8"/>
        <v>3.8360021329568492</v>
      </c>
      <c r="AI33" s="5">
        <f t="shared" ca="1" si="8"/>
        <v>6.1022026371045834</v>
      </c>
      <c r="AJ33" s="5">
        <f t="shared" ca="1" si="8"/>
        <v>3.2618620325603125</v>
      </c>
      <c r="AK33" s="5">
        <f t="shared" ca="1" si="8"/>
        <v>1.3522131124768455</v>
      </c>
      <c r="AL33" s="5">
        <f t="shared" ca="1" si="8"/>
        <v>5.2268124326648611</v>
      </c>
      <c r="AM33" s="5">
        <f t="shared" ca="1" si="8"/>
        <v>7.3643239354667092</v>
      </c>
      <c r="AN33" s="5">
        <f t="shared" ca="1" si="8"/>
        <v>5.3354113850190918</v>
      </c>
      <c r="AO33" s="5">
        <f t="shared" ca="1" si="7"/>
        <v>4.6041221429973636</v>
      </c>
      <c r="AP33" s="5">
        <f t="shared" ca="1" si="7"/>
        <v>5.7770583010754848</v>
      </c>
    </row>
    <row r="34" spans="1:42" x14ac:dyDescent="0.2">
      <c r="A34" s="5">
        <f t="shared" ca="1" si="0"/>
        <v>8.8076864603542422</v>
      </c>
      <c r="C34" s="5">
        <f t="shared" ca="1" si="2"/>
        <v>4.4941676240667858</v>
      </c>
      <c r="D34" s="5">
        <f t="shared" ca="1" si="2"/>
        <v>3.7937205042717377</v>
      </c>
      <c r="E34" s="5">
        <f t="shared" ca="1" si="2"/>
        <v>7.2017495345704594</v>
      </c>
      <c r="F34" s="5">
        <f t="shared" ca="1" si="2"/>
        <v>2.1201147080337712</v>
      </c>
      <c r="G34" s="5">
        <f t="shared" ca="1" si="2"/>
        <v>4.0760319201256685</v>
      </c>
      <c r="H34" s="5">
        <f t="shared" ca="1" si="2"/>
        <v>2.6477439315905245</v>
      </c>
      <c r="I34" s="5">
        <f t="shared" ca="1" si="6"/>
        <v>6.0224694657577658</v>
      </c>
      <c r="J34" s="5">
        <f t="shared" ca="1" si="6"/>
        <v>7.7311967663608687</v>
      </c>
      <c r="K34" s="5">
        <f t="shared" ca="1" si="6"/>
        <v>6.7169755005984868</v>
      </c>
      <c r="L34" s="5">
        <f t="shared" ref="L34:AA49" ca="1" si="10">NORMINV(RAND(), 5, 2)</f>
        <v>4.1976062536334968</v>
      </c>
      <c r="M34" s="5">
        <f t="shared" ca="1" si="10"/>
        <v>4.3306673160170144</v>
      </c>
      <c r="N34" s="5">
        <f t="shared" ca="1" si="10"/>
        <v>7.6060806319287551</v>
      </c>
      <c r="O34" s="5">
        <f t="shared" ca="1" si="10"/>
        <v>5.5662055924432003</v>
      </c>
      <c r="P34" s="5">
        <f t="shared" ca="1" si="10"/>
        <v>5.2090631102670324</v>
      </c>
      <c r="Q34" s="5">
        <f t="shared" ca="1" si="10"/>
        <v>3.8575104112436112</v>
      </c>
      <c r="R34" s="5">
        <f t="shared" ca="1" si="10"/>
        <v>3.0055364350657294</v>
      </c>
      <c r="S34" s="5">
        <f t="shared" ca="1" si="10"/>
        <v>3.630092372644286</v>
      </c>
      <c r="T34" s="5">
        <f t="shared" ca="1" si="10"/>
        <v>7.1657784036273684</v>
      </c>
      <c r="U34" s="5">
        <f t="shared" ca="1" si="10"/>
        <v>4.4952608108433898</v>
      </c>
      <c r="V34" s="5">
        <f t="shared" ca="1" si="10"/>
        <v>3.2987119515456316</v>
      </c>
      <c r="W34" s="5">
        <f t="shared" ca="1" si="10"/>
        <v>5.975818392134606</v>
      </c>
      <c r="X34" s="5">
        <f t="shared" ca="1" si="10"/>
        <v>4.6474826187526483</v>
      </c>
      <c r="Y34" s="5">
        <f t="shared" ca="1" si="10"/>
        <v>5.7183525248723361</v>
      </c>
      <c r="Z34" s="5">
        <f t="shared" ca="1" si="10"/>
        <v>6.0863887442599065</v>
      </c>
      <c r="AA34" s="5">
        <f t="shared" ca="1" si="10"/>
        <v>5.3327284185288049</v>
      </c>
      <c r="AB34" s="5">
        <f t="shared" ca="1" si="9"/>
        <v>4.0342347028514203</v>
      </c>
      <c r="AC34" s="5">
        <f t="shared" ca="1" si="9"/>
        <v>2.2930217405826392</v>
      </c>
      <c r="AD34" s="5">
        <f t="shared" ca="1" si="9"/>
        <v>6.6240810330080944</v>
      </c>
      <c r="AE34" s="5">
        <f t="shared" ca="1" si="9"/>
        <v>2.8486367839914584</v>
      </c>
      <c r="AF34" s="5">
        <f t="shared" ca="1" si="9"/>
        <v>4.9722506962492723</v>
      </c>
      <c r="AG34" s="5">
        <f t="shared" ca="1" si="9"/>
        <v>3.5519234661552233</v>
      </c>
      <c r="AH34" s="5">
        <f t="shared" ca="1" si="8"/>
        <v>7.2504437204715737</v>
      </c>
      <c r="AI34" s="5">
        <f t="shared" ca="1" si="8"/>
        <v>3.895557769474725</v>
      </c>
      <c r="AJ34" s="5">
        <f t="shared" ca="1" si="8"/>
        <v>5.8100533565117249</v>
      </c>
      <c r="AK34" s="5">
        <f t="shared" ca="1" si="8"/>
        <v>4.2671363758074019</v>
      </c>
      <c r="AL34" s="5">
        <f t="shared" ca="1" si="8"/>
        <v>5.5588462730814214</v>
      </c>
      <c r="AM34" s="5">
        <f t="shared" ca="1" si="8"/>
        <v>2.7810465674052844</v>
      </c>
      <c r="AN34" s="5">
        <f t="shared" ca="1" si="8"/>
        <v>4.5476007226971769</v>
      </c>
      <c r="AO34" s="5">
        <f t="shared" ca="1" si="7"/>
        <v>3.8482372342899702</v>
      </c>
      <c r="AP34" s="5">
        <f t="shared" ca="1" si="7"/>
        <v>7.0480692755044227</v>
      </c>
    </row>
    <row r="35" spans="1:42" x14ac:dyDescent="0.2">
      <c r="A35" s="5">
        <f t="shared" ca="1" si="0"/>
        <v>10.406463120523146</v>
      </c>
      <c r="C35" s="5">
        <f t="shared" ca="1" si="2"/>
        <v>6.6532419562216258</v>
      </c>
      <c r="D35" s="5">
        <f t="shared" ca="1" si="2"/>
        <v>3.3546289723842415</v>
      </c>
      <c r="E35" s="5">
        <f t="shared" ca="1" si="2"/>
        <v>5.0919225503787953</v>
      </c>
      <c r="F35" s="5">
        <f t="shared" ca="1" si="2"/>
        <v>6.3800688149533409</v>
      </c>
      <c r="G35" s="5">
        <f t="shared" ca="1" si="2"/>
        <v>8.1368785498242406</v>
      </c>
      <c r="H35" s="5">
        <f t="shared" ca="1" si="2"/>
        <v>2.8967558366206902</v>
      </c>
      <c r="I35" s="5">
        <f t="shared" ca="1" si="6"/>
        <v>9.1886589247226986</v>
      </c>
      <c r="J35" s="5">
        <f t="shared" ca="1" si="6"/>
        <v>4.7848343462781742</v>
      </c>
      <c r="K35" s="5">
        <f t="shared" ca="1" si="6"/>
        <v>5.6979133069220858</v>
      </c>
      <c r="L35" s="5">
        <f t="shared" ca="1" si="10"/>
        <v>6.8312706790774325</v>
      </c>
      <c r="M35" s="5">
        <f t="shared" ca="1" si="10"/>
        <v>4.1962739373699236</v>
      </c>
      <c r="N35" s="5">
        <f t="shared" ca="1" si="10"/>
        <v>4.5670728767830289</v>
      </c>
      <c r="O35" s="5">
        <f t="shared" ca="1" si="10"/>
        <v>6.5379964848844079</v>
      </c>
      <c r="P35" s="5">
        <f t="shared" ca="1" si="10"/>
        <v>6.0499159425741382</v>
      </c>
      <c r="Q35" s="5">
        <f t="shared" ca="1" si="10"/>
        <v>4.4525998327843723</v>
      </c>
      <c r="R35" s="5">
        <f t="shared" ca="1" si="10"/>
        <v>0.58514679246023604</v>
      </c>
      <c r="S35" s="5">
        <f t="shared" ca="1" si="10"/>
        <v>4.7272718371771818</v>
      </c>
      <c r="T35" s="5">
        <f t="shared" ca="1" si="10"/>
        <v>4.8966249750052775</v>
      </c>
      <c r="U35" s="5">
        <f t="shared" ca="1" si="10"/>
        <v>5.2225500111390808</v>
      </c>
      <c r="V35" s="5">
        <f t="shared" ca="1" si="10"/>
        <v>5.9852526384348055</v>
      </c>
      <c r="W35" s="5">
        <f t="shared" ca="1" si="10"/>
        <v>9.125915634751447E-2</v>
      </c>
      <c r="X35" s="5">
        <f t="shared" ca="1" si="10"/>
        <v>5.8711607238293348</v>
      </c>
      <c r="Y35" s="5">
        <f t="shared" ca="1" si="10"/>
        <v>3.9486738253523042</v>
      </c>
      <c r="Z35" s="5">
        <f t="shared" ca="1" si="10"/>
        <v>5.5658172699382433</v>
      </c>
      <c r="AA35" s="5">
        <f t="shared" ca="1" si="10"/>
        <v>4.4884262472977667</v>
      </c>
      <c r="AB35" s="5">
        <f t="shared" ca="1" si="9"/>
        <v>4.8279204022857423</v>
      </c>
      <c r="AC35" s="5">
        <f t="shared" ca="1" si="9"/>
        <v>7.3195770155427606</v>
      </c>
      <c r="AD35" s="5">
        <f t="shared" ca="1" si="9"/>
        <v>0.92369951371844206</v>
      </c>
      <c r="AE35" s="5">
        <f t="shared" ca="1" si="9"/>
        <v>7.6764761429821942</v>
      </c>
      <c r="AF35" s="5">
        <f t="shared" ca="1" si="9"/>
        <v>4.9404636058573832</v>
      </c>
      <c r="AG35" s="5">
        <f t="shared" ca="1" si="9"/>
        <v>4.447430906455013</v>
      </c>
      <c r="AH35" s="5">
        <f t="shared" ca="1" si="8"/>
        <v>1.5386970335949104</v>
      </c>
      <c r="AI35" s="5">
        <f t="shared" ca="1" si="8"/>
        <v>4.0913678757218355</v>
      </c>
      <c r="AJ35" s="5">
        <f t="shared" ca="1" si="8"/>
        <v>0.62464712134974754</v>
      </c>
      <c r="AK35" s="5">
        <f t="shared" ca="1" si="8"/>
        <v>1.246511026781576</v>
      </c>
      <c r="AL35" s="5">
        <f t="shared" ca="1" si="8"/>
        <v>2.2457019323675365</v>
      </c>
      <c r="AM35" s="5">
        <f t="shared" ca="1" si="8"/>
        <v>4.6112459300729318</v>
      </c>
      <c r="AN35" s="5">
        <f t="shared" ca="1" si="8"/>
        <v>5.0192202080429302</v>
      </c>
      <c r="AO35" s="5">
        <f t="shared" ca="1" si="7"/>
        <v>3.4975702368399073</v>
      </c>
      <c r="AP35" s="5">
        <f t="shared" ca="1" si="7"/>
        <v>6.0037047695402608</v>
      </c>
    </row>
    <row r="36" spans="1:42" x14ac:dyDescent="0.2">
      <c r="A36" s="5">
        <f t="shared" ca="1" si="0"/>
        <v>10.050077391075455</v>
      </c>
      <c r="C36" s="5">
        <f t="shared" ca="1" si="2"/>
        <v>3.2688857876958983</v>
      </c>
      <c r="D36" s="5">
        <f t="shared" ca="1" si="2"/>
        <v>6.61354853292797</v>
      </c>
      <c r="E36" s="5">
        <f t="shared" ca="1" si="2"/>
        <v>7.8340497774536404</v>
      </c>
      <c r="F36" s="5">
        <f t="shared" ca="1" si="2"/>
        <v>6.4446457897869553</v>
      </c>
      <c r="G36" s="5">
        <f t="shared" ca="1" si="2"/>
        <v>3.6513906993503706</v>
      </c>
      <c r="H36" s="5">
        <f t="shared" ca="1" si="2"/>
        <v>6.425604997822183</v>
      </c>
      <c r="I36" s="5">
        <f t="shared" ca="1" si="6"/>
        <v>7.0004004017851713</v>
      </c>
      <c r="J36" s="5">
        <f t="shared" ca="1" si="6"/>
        <v>-0.52458380788175241</v>
      </c>
      <c r="K36" s="5">
        <f t="shared" ca="1" si="6"/>
        <v>2.2812060450124751</v>
      </c>
      <c r="L36" s="5">
        <f t="shared" ca="1" si="10"/>
        <v>4.3905522870614506</v>
      </c>
      <c r="M36" s="5">
        <f t="shared" ca="1" si="10"/>
        <v>5.961159205341227</v>
      </c>
      <c r="N36" s="5">
        <f t="shared" ca="1" si="10"/>
        <v>3.3312461515550358</v>
      </c>
      <c r="O36" s="5">
        <f t="shared" ca="1" si="10"/>
        <v>8.4900964169819026</v>
      </c>
      <c r="P36" s="5">
        <f t="shared" ca="1" si="10"/>
        <v>7.0782117681750965</v>
      </c>
      <c r="Q36" s="5">
        <f t="shared" ca="1" si="10"/>
        <v>-0.54596512179667833</v>
      </c>
      <c r="R36" s="5">
        <f t="shared" ca="1" si="10"/>
        <v>6.0785979437474609</v>
      </c>
      <c r="S36" s="5">
        <f t="shared" ca="1" si="10"/>
        <v>4.9632488804251507</v>
      </c>
      <c r="T36" s="5">
        <f t="shared" ca="1" si="10"/>
        <v>3.0898386185106856</v>
      </c>
      <c r="U36" s="5">
        <f t="shared" ca="1" si="10"/>
        <v>6.1576260102190306</v>
      </c>
      <c r="V36" s="5">
        <f t="shared" ca="1" si="10"/>
        <v>8.4878683939877018</v>
      </c>
      <c r="W36" s="5">
        <f t="shared" ca="1" si="10"/>
        <v>3.6743356507856699</v>
      </c>
      <c r="X36" s="5">
        <f t="shared" ca="1" si="10"/>
        <v>1.3355099486395812</v>
      </c>
      <c r="Y36" s="5">
        <f t="shared" ca="1" si="10"/>
        <v>5.3694081816905932</v>
      </c>
      <c r="Z36" s="5">
        <f t="shared" ca="1" si="10"/>
        <v>3.0609820556054066</v>
      </c>
      <c r="AA36" s="5">
        <f t="shared" ca="1" si="10"/>
        <v>7.1292003232233983</v>
      </c>
      <c r="AB36" s="5">
        <f t="shared" ca="1" si="9"/>
        <v>0.20894211238987204</v>
      </c>
      <c r="AC36" s="5">
        <f t="shared" ca="1" si="9"/>
        <v>3.8485781092607136</v>
      </c>
      <c r="AD36" s="5">
        <f t="shared" ca="1" si="9"/>
        <v>7.3482672564645828</v>
      </c>
      <c r="AE36" s="5">
        <f t="shared" ca="1" si="9"/>
        <v>2.5201608085160103</v>
      </c>
      <c r="AF36" s="5">
        <f t="shared" ca="1" si="9"/>
        <v>6.4262716834368945</v>
      </c>
      <c r="AG36" s="5">
        <f t="shared" ca="1" si="9"/>
        <v>7.9462526544718788</v>
      </c>
      <c r="AH36" s="5">
        <f t="shared" ca="1" si="8"/>
        <v>9.4711885900278077</v>
      </c>
      <c r="AI36" s="5">
        <f t="shared" ca="1" si="8"/>
        <v>5.5165247020435997</v>
      </c>
      <c r="AJ36" s="5">
        <f t="shared" ca="1" si="8"/>
        <v>4.3931343224815631</v>
      </c>
      <c r="AK36" s="5">
        <f t="shared" ca="1" si="8"/>
        <v>0.73584070843673288</v>
      </c>
      <c r="AL36" s="5">
        <f t="shared" ca="1" si="8"/>
        <v>2.9637068188164575</v>
      </c>
      <c r="AM36" s="5">
        <f t="shared" ca="1" si="8"/>
        <v>4.342162048981109</v>
      </c>
      <c r="AN36" s="5">
        <f t="shared" ca="1" si="8"/>
        <v>5.1357782839753359</v>
      </c>
      <c r="AO36" s="5">
        <f t="shared" ca="1" si="7"/>
        <v>9.7075332570496524</v>
      </c>
      <c r="AP36" s="5">
        <f t="shared" ca="1" si="7"/>
        <v>9.0091801620825258</v>
      </c>
    </row>
    <row r="37" spans="1:42" x14ac:dyDescent="0.2">
      <c r="A37" s="5">
        <f t="shared" ca="1" si="0"/>
        <v>9.8400126409825539</v>
      </c>
      <c r="C37" s="5">
        <f t="shared" ca="1" si="2"/>
        <v>4.7249395508512011</v>
      </c>
      <c r="D37" s="5">
        <f t="shared" ca="1" si="2"/>
        <v>6.3513465847834301</v>
      </c>
      <c r="E37" s="5">
        <f t="shared" ca="1" si="2"/>
        <v>1.0053631385287676</v>
      </c>
      <c r="F37" s="5">
        <f t="shared" ca="1" si="2"/>
        <v>4.9613176295735082</v>
      </c>
      <c r="G37" s="5">
        <f t="shared" ca="1" si="2"/>
        <v>5.3370076750188495</v>
      </c>
      <c r="H37" s="5">
        <f t="shared" ca="1" si="2"/>
        <v>1.5108529381687488</v>
      </c>
      <c r="I37" s="5">
        <f t="shared" ca="1" si="6"/>
        <v>4.5999262952830859</v>
      </c>
      <c r="J37" s="5">
        <f t="shared" ca="1" si="6"/>
        <v>5.2016554399710717</v>
      </c>
      <c r="K37" s="5">
        <f t="shared" ca="1" si="6"/>
        <v>4.3213254257811435</v>
      </c>
      <c r="L37" s="5">
        <f t="shared" ca="1" si="10"/>
        <v>6.2502431551533864</v>
      </c>
      <c r="M37" s="5">
        <f t="shared" ca="1" si="10"/>
        <v>8.8959567381643634</v>
      </c>
      <c r="N37" s="5">
        <f t="shared" ca="1" si="10"/>
        <v>3.3480173180994277</v>
      </c>
      <c r="O37" s="5">
        <f t="shared" ca="1" si="10"/>
        <v>7.7110003600955759</v>
      </c>
      <c r="P37" s="5">
        <f t="shared" ca="1" si="10"/>
        <v>1.2298517535096098</v>
      </c>
      <c r="Q37" s="5">
        <f t="shared" ca="1" si="10"/>
        <v>2.4349862316457553</v>
      </c>
      <c r="R37" s="5">
        <f t="shared" ca="1" si="10"/>
        <v>4.9576120861113484</v>
      </c>
      <c r="S37" s="5">
        <f t="shared" ca="1" si="10"/>
        <v>5.306453594420061</v>
      </c>
      <c r="T37" s="5">
        <f t="shared" ca="1" si="10"/>
        <v>4.8061969767412123</v>
      </c>
      <c r="U37" s="5">
        <f t="shared" ca="1" si="10"/>
        <v>3.1740446108028531</v>
      </c>
      <c r="V37" s="5">
        <f t="shared" ca="1" si="10"/>
        <v>3.7616033185525093</v>
      </c>
      <c r="W37" s="5">
        <f t="shared" ca="1" si="10"/>
        <v>7.2310417422016595</v>
      </c>
      <c r="X37" s="5">
        <f t="shared" ca="1" si="10"/>
        <v>2.4017796045097852</v>
      </c>
      <c r="Y37" s="5">
        <f t="shared" ca="1" si="10"/>
        <v>7.1499421546132282</v>
      </c>
      <c r="Z37" s="5">
        <f t="shared" ca="1" si="10"/>
        <v>0.74370656756478049</v>
      </c>
      <c r="AA37" s="5">
        <f t="shared" ca="1" si="10"/>
        <v>5.0461005453292351</v>
      </c>
      <c r="AB37" s="5">
        <f t="shared" ca="1" si="9"/>
        <v>8.3320067053644227</v>
      </c>
      <c r="AC37" s="5">
        <f t="shared" ca="1" si="9"/>
        <v>4.4278660925276476</v>
      </c>
      <c r="AD37" s="5">
        <f t="shared" ca="1" si="9"/>
        <v>6.7347686135472653</v>
      </c>
      <c r="AE37" s="5">
        <f t="shared" ca="1" si="9"/>
        <v>4.3353404645031759</v>
      </c>
      <c r="AF37" s="5">
        <f t="shared" ca="1" si="9"/>
        <v>7.708436977959269</v>
      </c>
      <c r="AG37" s="5">
        <f t="shared" ca="1" si="9"/>
        <v>3.0443125808308054</v>
      </c>
      <c r="AH37" s="5">
        <f t="shared" ca="1" si="8"/>
        <v>4.5906059116843503</v>
      </c>
      <c r="AI37" s="5">
        <f t="shared" ca="1" si="8"/>
        <v>7.2175607789917393</v>
      </c>
      <c r="AJ37" s="5">
        <f t="shared" ca="1" si="8"/>
        <v>4.0491847490884991</v>
      </c>
      <c r="AK37" s="5">
        <f t="shared" ca="1" si="8"/>
        <v>4.4241115142627176</v>
      </c>
      <c r="AL37" s="5">
        <f t="shared" ca="1" si="8"/>
        <v>4.3118236295114016</v>
      </c>
      <c r="AM37" s="5">
        <f t="shared" ca="1" si="8"/>
        <v>4.9845070430622451</v>
      </c>
      <c r="AN37" s="5">
        <f t="shared" ca="1" si="8"/>
        <v>8.0105137077731836</v>
      </c>
      <c r="AO37" s="5">
        <f t="shared" ca="1" si="7"/>
        <v>5.9413220731522189</v>
      </c>
      <c r="AP37" s="5">
        <f t="shared" ca="1" si="7"/>
        <v>3.0615459935088607</v>
      </c>
    </row>
    <row r="38" spans="1:42" x14ac:dyDescent="0.2">
      <c r="A38" s="5">
        <f t="shared" ca="1" si="0"/>
        <v>9.0343791028202425</v>
      </c>
      <c r="C38" s="5">
        <f t="shared" ca="1" si="2"/>
        <v>8.3742799243389818</v>
      </c>
      <c r="D38" s="5">
        <f t="shared" ca="1" si="2"/>
        <v>7.5202511352956805</v>
      </c>
      <c r="E38" s="5">
        <f t="shared" ca="1" si="2"/>
        <v>3.7559088989384763</v>
      </c>
      <c r="F38" s="5">
        <f t="shared" ca="1" si="2"/>
        <v>4.3075874558566269</v>
      </c>
      <c r="G38" s="5">
        <f t="shared" ca="1" si="2"/>
        <v>2.8230464687495447</v>
      </c>
      <c r="H38" s="5">
        <f t="shared" ca="1" si="2"/>
        <v>3.9202396474724184</v>
      </c>
      <c r="I38" s="5">
        <f t="shared" ca="1" si="6"/>
        <v>6.6871624904858322</v>
      </c>
      <c r="J38" s="5">
        <f t="shared" ca="1" si="6"/>
        <v>4.4521337709915594</v>
      </c>
      <c r="K38" s="5">
        <f t="shared" ca="1" si="6"/>
        <v>5.1811120694953399</v>
      </c>
      <c r="L38" s="5">
        <f t="shared" ca="1" si="10"/>
        <v>6.6725599114819536</v>
      </c>
      <c r="M38" s="5">
        <f t="shared" ca="1" si="10"/>
        <v>4.9329134036407529</v>
      </c>
      <c r="N38" s="5">
        <f t="shared" ca="1" si="10"/>
        <v>2.8385092310760349</v>
      </c>
      <c r="O38" s="5">
        <f t="shared" ca="1" si="10"/>
        <v>5.055288502435193</v>
      </c>
      <c r="P38" s="5">
        <f t="shared" ca="1" si="10"/>
        <v>4.6681314346668463</v>
      </c>
      <c r="Q38" s="5">
        <f t="shared" ca="1" si="10"/>
        <v>4.648490780149646</v>
      </c>
      <c r="R38" s="5">
        <f t="shared" ca="1" si="10"/>
        <v>2.5311151900441922</v>
      </c>
      <c r="S38" s="5">
        <f t="shared" ca="1" si="10"/>
        <v>6.338300438754775</v>
      </c>
      <c r="T38" s="5">
        <f t="shared" ca="1" si="10"/>
        <v>5.5687109672708752</v>
      </c>
      <c r="U38" s="5">
        <f t="shared" ca="1" si="10"/>
        <v>8.5152533574523375</v>
      </c>
      <c r="V38" s="5">
        <f t="shared" ca="1" si="10"/>
        <v>5.1315157774785263</v>
      </c>
      <c r="W38" s="5">
        <f t="shared" ca="1" si="10"/>
        <v>6.4646124014160335</v>
      </c>
      <c r="X38" s="5">
        <f t="shared" ca="1" si="10"/>
        <v>7.9436457775965152</v>
      </c>
      <c r="Y38" s="5">
        <f t="shared" ca="1" si="10"/>
        <v>4.5017125043972834</v>
      </c>
      <c r="Z38" s="5">
        <f t="shared" ca="1" si="10"/>
        <v>8.7095564207882852</v>
      </c>
      <c r="AA38" s="5">
        <f t="shared" ca="1" si="10"/>
        <v>1.3316419640480999</v>
      </c>
      <c r="AB38" s="5">
        <f t="shared" ca="1" si="9"/>
        <v>4.2373100469928415</v>
      </c>
      <c r="AC38" s="5">
        <f t="shared" ca="1" si="9"/>
        <v>6.4318971177164626</v>
      </c>
      <c r="AD38" s="5">
        <f t="shared" ca="1" si="9"/>
        <v>4.2164156833698012</v>
      </c>
      <c r="AE38" s="5">
        <f t="shared" ca="1" si="9"/>
        <v>7.6675976266021006</v>
      </c>
      <c r="AF38" s="5">
        <f t="shared" ca="1" si="9"/>
        <v>5.0428220798807377</v>
      </c>
      <c r="AG38" s="5">
        <f t="shared" ca="1" si="9"/>
        <v>3.4083185338846156</v>
      </c>
      <c r="AH38" s="5">
        <f t="shared" ca="1" si="8"/>
        <v>6.9106187922671429</v>
      </c>
      <c r="AI38" s="5">
        <f t="shared" ca="1" si="8"/>
        <v>5.9172773001056767</v>
      </c>
      <c r="AJ38" s="5">
        <f t="shared" ca="1" si="8"/>
        <v>7.5782291414077427</v>
      </c>
      <c r="AK38" s="5">
        <f t="shared" ca="1" si="8"/>
        <v>3.1039075232107307</v>
      </c>
      <c r="AL38" s="5">
        <f t="shared" ca="1" si="8"/>
        <v>5.5954699767617901</v>
      </c>
      <c r="AM38" s="5">
        <f t="shared" ca="1" si="8"/>
        <v>5.696071557882493</v>
      </c>
      <c r="AN38" s="5">
        <f t="shared" ca="1" si="8"/>
        <v>7.758111777264177</v>
      </c>
      <c r="AO38" s="5">
        <f t="shared" ca="1" si="7"/>
        <v>2.736533773276915</v>
      </c>
      <c r="AP38" s="5">
        <f t="shared" ca="1" si="7"/>
        <v>8.5552706400777705</v>
      </c>
    </row>
    <row r="39" spans="1:42" x14ac:dyDescent="0.2">
      <c r="A39" s="5">
        <f t="shared" ca="1" si="0"/>
        <v>11.695569891156513</v>
      </c>
      <c r="C39" s="5">
        <f t="shared" ca="1" si="2"/>
        <v>7.4365617065015002</v>
      </c>
      <c r="D39" s="5">
        <f t="shared" ca="1" si="2"/>
        <v>7.7847767119620634</v>
      </c>
      <c r="E39" s="5">
        <f t="shared" ca="1" si="2"/>
        <v>5.4975456120588939</v>
      </c>
      <c r="F39" s="5">
        <f t="shared" ca="1" si="2"/>
        <v>4.3617836109118233</v>
      </c>
      <c r="G39" s="5">
        <f t="shared" ca="1" si="2"/>
        <v>8.8913566038372505</v>
      </c>
      <c r="H39" s="5">
        <f t="shared" ref="H39:H62" ca="1" si="11">NORMINV(RAND(), 5, 2)</f>
        <v>2.4079472978374987</v>
      </c>
      <c r="I39" s="5">
        <f t="shared" ca="1" si="6"/>
        <v>6.2911356549293567</v>
      </c>
      <c r="J39" s="5">
        <f t="shared" ca="1" si="6"/>
        <v>3.6234954917914997</v>
      </c>
      <c r="K39" s="5">
        <f t="shared" ca="1" si="6"/>
        <v>2.9235517443705286</v>
      </c>
      <c r="L39" s="5">
        <f t="shared" ca="1" si="10"/>
        <v>3.7624911748616983</v>
      </c>
      <c r="M39" s="5">
        <f t="shared" ca="1" si="10"/>
        <v>7.3753017148065556</v>
      </c>
      <c r="N39" s="5">
        <f t="shared" ca="1" si="10"/>
        <v>4.4380492394987501</v>
      </c>
      <c r="O39" s="5">
        <f t="shared" ca="1" si="10"/>
        <v>4.4418691178436625</v>
      </c>
      <c r="P39" s="5">
        <f t="shared" ca="1" si="10"/>
        <v>5.6575990674825869</v>
      </c>
      <c r="Q39" s="5">
        <f t="shared" ca="1" si="10"/>
        <v>4.7383709323860188</v>
      </c>
      <c r="R39" s="5">
        <f t="shared" ca="1" si="10"/>
        <v>4.6731685884038656</v>
      </c>
      <c r="S39" s="5">
        <f t="shared" ca="1" si="10"/>
        <v>2.2587976628206055</v>
      </c>
      <c r="T39" s="5">
        <f t="shared" ca="1" si="10"/>
        <v>1.619616122519711</v>
      </c>
      <c r="U39" s="5">
        <f t="shared" ca="1" si="10"/>
        <v>5.8130433599875966</v>
      </c>
      <c r="V39" s="5">
        <f t="shared" ca="1" si="10"/>
        <v>3.1864897535990733</v>
      </c>
      <c r="W39" s="5">
        <f t="shared" ca="1" si="10"/>
        <v>4.3614894174285412</v>
      </c>
      <c r="X39" s="5">
        <f t="shared" ca="1" si="10"/>
        <v>7.5286945426121372</v>
      </c>
      <c r="Y39" s="5">
        <f t="shared" ca="1" si="10"/>
        <v>6.2474096981123175</v>
      </c>
      <c r="Z39" s="5">
        <f t="shared" ca="1" si="10"/>
        <v>4.5667760171322946</v>
      </c>
      <c r="AA39" s="5">
        <f t="shared" ca="1" si="10"/>
        <v>1.3317893482474328</v>
      </c>
      <c r="AB39" s="5">
        <f t="shared" ca="1" si="9"/>
        <v>1.849930236676872</v>
      </c>
      <c r="AC39" s="5">
        <f t="shared" ca="1" si="9"/>
        <v>2.8030774966300065</v>
      </c>
      <c r="AD39" s="5">
        <f t="shared" ca="1" si="9"/>
        <v>7.4357165646168442</v>
      </c>
      <c r="AE39" s="5">
        <f t="shared" ca="1" si="9"/>
        <v>4.2309022198989368</v>
      </c>
      <c r="AF39" s="5">
        <f t="shared" ca="1" si="9"/>
        <v>4.3067545893033943</v>
      </c>
      <c r="AG39" s="5">
        <f t="shared" ca="1" si="9"/>
        <v>5.8585467506893121</v>
      </c>
      <c r="AH39" s="5">
        <f t="shared" ca="1" si="8"/>
        <v>3.9721940257430166</v>
      </c>
      <c r="AI39" s="5">
        <f t="shared" ca="1" si="8"/>
        <v>2.6564616279359208</v>
      </c>
      <c r="AJ39" s="5">
        <f t="shared" ca="1" si="8"/>
        <v>5.2078348409901452</v>
      </c>
      <c r="AK39" s="5">
        <f t="shared" ca="1" si="8"/>
        <v>4.8226519342106995</v>
      </c>
      <c r="AL39" s="5">
        <f t="shared" ca="1" si="8"/>
        <v>6.0616619051611327</v>
      </c>
      <c r="AM39" s="5">
        <f t="shared" ca="1" si="8"/>
        <v>4.1715866516181368</v>
      </c>
      <c r="AN39" s="5">
        <f t="shared" ca="1" si="8"/>
        <v>6.3373284164216273</v>
      </c>
      <c r="AO39" s="5">
        <f t="shared" ca="1" si="7"/>
        <v>4.7897318874641233</v>
      </c>
      <c r="AP39" s="5">
        <f t="shared" ca="1" si="7"/>
        <v>5.8749049498687418</v>
      </c>
    </row>
    <row r="40" spans="1:42" x14ac:dyDescent="0.2">
      <c r="A40" s="5">
        <f t="shared" ca="1" si="0"/>
        <v>9.0944172159535555</v>
      </c>
      <c r="C40" s="5">
        <f t="shared" ca="1" si="2"/>
        <v>3.6542797971909007</v>
      </c>
      <c r="D40" s="5">
        <f t="shared" ca="1" si="2"/>
        <v>6.7843146308972386</v>
      </c>
      <c r="E40" s="5">
        <f t="shared" ca="1" si="2"/>
        <v>7.124085586549433</v>
      </c>
      <c r="F40" s="5">
        <f t="shared" ca="1" si="2"/>
        <v>6.5572495889825397</v>
      </c>
      <c r="G40" s="5">
        <f t="shared" ca="1" si="2"/>
        <v>5.2670272718399769</v>
      </c>
      <c r="H40" s="5">
        <f t="shared" ca="1" si="11"/>
        <v>7.5939859975114636</v>
      </c>
      <c r="I40" s="5">
        <f t="shared" ca="1" si="6"/>
        <v>5.1031582980028221</v>
      </c>
      <c r="J40" s="5">
        <f t="shared" ca="1" si="6"/>
        <v>5.1965870319831557</v>
      </c>
      <c r="K40" s="5">
        <f t="shared" ca="1" si="6"/>
        <v>5.1344890864553898</v>
      </c>
      <c r="L40" s="5">
        <f t="shared" ca="1" si="10"/>
        <v>6.450722721415028</v>
      </c>
      <c r="M40" s="5">
        <f t="shared" ca="1" si="10"/>
        <v>7.3021057625306138</v>
      </c>
      <c r="N40" s="5">
        <f t="shared" ca="1" si="10"/>
        <v>5.0350771312996283</v>
      </c>
      <c r="O40" s="5">
        <f t="shared" ca="1" si="10"/>
        <v>6.1446384488489718</v>
      </c>
      <c r="P40" s="5">
        <f t="shared" ca="1" si="10"/>
        <v>6.3953918359413198</v>
      </c>
      <c r="Q40" s="5">
        <f t="shared" ca="1" si="10"/>
        <v>8.8545033537204993</v>
      </c>
      <c r="R40" s="5">
        <f t="shared" ca="1" si="10"/>
        <v>6.9904642878382299</v>
      </c>
      <c r="S40" s="5">
        <f t="shared" ca="1" si="10"/>
        <v>5.107149551891367</v>
      </c>
      <c r="T40" s="5">
        <f t="shared" ca="1" si="10"/>
        <v>0.36825313124251124</v>
      </c>
      <c r="U40" s="5">
        <f t="shared" ca="1" si="10"/>
        <v>6.2780884003612849</v>
      </c>
      <c r="V40" s="5">
        <f t="shared" ca="1" si="10"/>
        <v>6.2792068111489208</v>
      </c>
      <c r="W40" s="5">
        <f t="shared" ca="1" si="10"/>
        <v>3.6739639007561347</v>
      </c>
      <c r="X40" s="5">
        <f t="shared" ca="1" si="10"/>
        <v>9.6487488878848655</v>
      </c>
      <c r="Y40" s="5">
        <f t="shared" ca="1" si="10"/>
        <v>9.2385324429459601</v>
      </c>
      <c r="Z40" s="5">
        <f t="shared" ca="1" si="10"/>
        <v>5.4279538963460157</v>
      </c>
      <c r="AA40" s="5">
        <f t="shared" ca="1" si="10"/>
        <v>3.2043202418322103</v>
      </c>
      <c r="AB40" s="5">
        <f t="shared" ca="1" si="9"/>
        <v>0.3381938255554493</v>
      </c>
      <c r="AC40" s="5">
        <f t="shared" ca="1" si="9"/>
        <v>6.6984558447445703</v>
      </c>
      <c r="AD40" s="5">
        <f t="shared" ca="1" si="9"/>
        <v>6.6871873913057023</v>
      </c>
      <c r="AE40" s="5">
        <f t="shared" ca="1" si="9"/>
        <v>4.5960931292178957</v>
      </c>
      <c r="AF40" s="5">
        <f t="shared" ca="1" si="9"/>
        <v>6.8161490034535523</v>
      </c>
      <c r="AG40" s="5">
        <f t="shared" ca="1" si="9"/>
        <v>5.6797220554481864</v>
      </c>
      <c r="AH40" s="5">
        <f t="shared" ca="1" si="8"/>
        <v>4.5240710559032724</v>
      </c>
      <c r="AI40" s="5">
        <f t="shared" ca="1" si="8"/>
        <v>5.6467668655046115</v>
      </c>
      <c r="AJ40" s="5">
        <f t="shared" ca="1" si="8"/>
        <v>6.9553779628399095</v>
      </c>
      <c r="AK40" s="5">
        <f t="shared" ca="1" si="8"/>
        <v>3.775033197925457</v>
      </c>
      <c r="AL40" s="5">
        <f t="shared" ca="1" si="8"/>
        <v>4.4932968347242852</v>
      </c>
      <c r="AM40" s="5">
        <f t="shared" ca="1" si="8"/>
        <v>1.3537534947234087</v>
      </c>
      <c r="AN40" s="5">
        <f t="shared" ca="1" si="8"/>
        <v>6.1889114904041893</v>
      </c>
      <c r="AO40" s="5">
        <f t="shared" ca="1" si="7"/>
        <v>3.3508013168761632</v>
      </c>
      <c r="AP40" s="5">
        <f t="shared" ca="1" si="7"/>
        <v>7.7861125886104912</v>
      </c>
    </row>
    <row r="41" spans="1:42" x14ac:dyDescent="0.2">
      <c r="A41" s="5">
        <f t="shared" ca="1" si="0"/>
        <v>8.2494842484413091</v>
      </c>
      <c r="C41" s="5">
        <f t="shared" ca="1" si="2"/>
        <v>5.1822443878700684</v>
      </c>
      <c r="D41" s="5">
        <f t="shared" ca="1" si="2"/>
        <v>4.6877281401914059</v>
      </c>
      <c r="E41" s="5">
        <f t="shared" ca="1" si="2"/>
        <v>7.035307610702402</v>
      </c>
      <c r="F41" s="5">
        <f t="shared" ca="1" si="2"/>
        <v>5.9926031749202799</v>
      </c>
      <c r="G41" s="5">
        <f t="shared" ca="1" si="2"/>
        <v>3.8777885806933359</v>
      </c>
      <c r="H41" s="5">
        <f t="shared" ca="1" si="11"/>
        <v>6.5486620979937022</v>
      </c>
      <c r="I41" s="5">
        <f t="shared" ca="1" si="6"/>
        <v>6.5624093164202533</v>
      </c>
      <c r="J41" s="5">
        <f t="shared" ca="1" si="6"/>
        <v>6.2974831428619726</v>
      </c>
      <c r="K41" s="5">
        <f t="shared" ca="1" si="6"/>
        <v>5.8310810444467309</v>
      </c>
      <c r="L41" s="5">
        <f t="shared" ca="1" si="10"/>
        <v>4.5138575127032263</v>
      </c>
      <c r="M41" s="5">
        <f t="shared" ca="1" si="10"/>
        <v>6.2821230616977912</v>
      </c>
      <c r="N41" s="5">
        <f t="shared" ca="1" si="10"/>
        <v>3.7654078189290554</v>
      </c>
      <c r="O41" s="5">
        <f t="shared" ca="1" si="10"/>
        <v>2.4665898078490134</v>
      </c>
      <c r="P41" s="5">
        <f t="shared" ca="1" si="10"/>
        <v>5.4063349207016307</v>
      </c>
      <c r="Q41" s="5">
        <f t="shared" ca="1" si="10"/>
        <v>4.8969606505632832</v>
      </c>
      <c r="R41" s="5">
        <f t="shared" ca="1" si="10"/>
        <v>2.7208380907478267</v>
      </c>
      <c r="S41" s="5">
        <f t="shared" ca="1" si="10"/>
        <v>6.4495299206660839</v>
      </c>
      <c r="T41" s="5">
        <f t="shared" ca="1" si="10"/>
        <v>2.9272550824308019</v>
      </c>
      <c r="U41" s="5">
        <f t="shared" ca="1" si="10"/>
        <v>5.5928496643024044</v>
      </c>
      <c r="V41" s="5">
        <f t="shared" ca="1" si="10"/>
        <v>3.679880410084571</v>
      </c>
      <c r="W41" s="5">
        <f t="shared" ca="1" si="10"/>
        <v>3.7385292800888479</v>
      </c>
      <c r="X41" s="5">
        <f t="shared" ca="1" si="10"/>
        <v>5.6021860379953301</v>
      </c>
      <c r="Y41" s="5">
        <f t="shared" ca="1" si="10"/>
        <v>6.7419153596943024</v>
      </c>
      <c r="Z41" s="5">
        <f t="shared" ca="1" si="10"/>
        <v>8.1102351323623036</v>
      </c>
      <c r="AA41" s="5">
        <f t="shared" ca="1" si="10"/>
        <v>8.3218137719480545</v>
      </c>
      <c r="AB41" s="5">
        <f t="shared" ca="1" si="9"/>
        <v>4.9546278878359802</v>
      </c>
      <c r="AC41" s="5">
        <f t="shared" ca="1" si="9"/>
        <v>5.0274988847342907</v>
      </c>
      <c r="AD41" s="5">
        <f t="shared" ca="1" si="9"/>
        <v>5.2742094612403188</v>
      </c>
      <c r="AE41" s="5">
        <f t="shared" ca="1" si="9"/>
        <v>8.0137349020282596</v>
      </c>
      <c r="AF41" s="5">
        <f t="shared" ca="1" si="9"/>
        <v>6.6690464726352783</v>
      </c>
      <c r="AG41" s="5">
        <f t="shared" ca="1" si="9"/>
        <v>5.7958301167682</v>
      </c>
      <c r="AH41" s="5">
        <f t="shared" ca="1" si="8"/>
        <v>4.0748192153493408</v>
      </c>
      <c r="AI41" s="5">
        <f t="shared" ca="1" si="8"/>
        <v>6.188257312301646</v>
      </c>
      <c r="AJ41" s="5">
        <f t="shared" ca="1" si="8"/>
        <v>4.4748057650252013</v>
      </c>
      <c r="AK41" s="5">
        <f t="shared" ca="1" si="8"/>
        <v>5.102799946028421</v>
      </c>
      <c r="AL41" s="5">
        <f t="shared" ca="1" si="8"/>
        <v>1.9303243230726785</v>
      </c>
      <c r="AM41" s="5">
        <f t="shared" ca="1" si="8"/>
        <v>7.3784117241360789</v>
      </c>
      <c r="AN41" s="5">
        <f t="shared" ca="1" si="8"/>
        <v>5.6277698575969781</v>
      </c>
      <c r="AO41" s="5">
        <f t="shared" ca="1" si="7"/>
        <v>9.4771573410931715</v>
      </c>
      <c r="AP41" s="5">
        <f t="shared" ca="1" si="7"/>
        <v>3.2048876852935257</v>
      </c>
    </row>
    <row r="42" spans="1:42" x14ac:dyDescent="0.2">
      <c r="A42" s="5">
        <f t="shared" ca="1" si="0"/>
        <v>12.037166964229668</v>
      </c>
      <c r="C42" s="5">
        <f t="shared" ca="1" si="2"/>
        <v>7.2197879360055186</v>
      </c>
      <c r="D42" s="5">
        <f t="shared" ca="1" si="2"/>
        <v>6.9574797292671366</v>
      </c>
      <c r="E42" s="5">
        <f t="shared" ca="1" si="2"/>
        <v>4.7959871683882698</v>
      </c>
      <c r="F42" s="5">
        <f t="shared" ca="1" si="2"/>
        <v>2.7033681236517344</v>
      </c>
      <c r="G42" s="5">
        <f t="shared" ca="1" si="2"/>
        <v>2.9349090155134028</v>
      </c>
      <c r="H42" s="5">
        <f t="shared" ca="1" si="11"/>
        <v>4.6946546710071644</v>
      </c>
      <c r="I42" s="5">
        <f t="shared" ca="1" si="6"/>
        <v>5.4979556923387776</v>
      </c>
      <c r="J42" s="5">
        <f t="shared" ca="1" si="6"/>
        <v>7.0044810089712524</v>
      </c>
      <c r="K42" s="5">
        <f t="shared" ca="1" si="6"/>
        <v>4.5260661768477561</v>
      </c>
      <c r="L42" s="5">
        <f t="shared" ca="1" si="10"/>
        <v>3.2417000953495405</v>
      </c>
      <c r="M42" s="5">
        <f t="shared" ca="1" si="10"/>
        <v>4.1640440520307092</v>
      </c>
      <c r="N42" s="5">
        <f t="shared" ca="1" si="10"/>
        <v>4.6027234088096831</v>
      </c>
      <c r="O42" s="5">
        <f t="shared" ca="1" si="10"/>
        <v>5.0209259692052211</v>
      </c>
      <c r="P42" s="5">
        <f t="shared" ca="1" si="10"/>
        <v>4.2731625976348866</v>
      </c>
      <c r="Q42" s="5">
        <f t="shared" ca="1" si="10"/>
        <v>8.7055898459750107</v>
      </c>
      <c r="R42" s="5">
        <f t="shared" ca="1" si="10"/>
        <v>3.556065666535317</v>
      </c>
      <c r="S42" s="5">
        <f t="shared" ca="1" si="10"/>
        <v>2.6400321472736854</v>
      </c>
      <c r="T42" s="5">
        <f t="shared" ca="1" si="10"/>
        <v>6.1901398852711882</v>
      </c>
      <c r="U42" s="5">
        <f t="shared" ca="1" si="10"/>
        <v>4.6487250572519896</v>
      </c>
      <c r="V42" s="5">
        <f t="shared" ca="1" si="10"/>
        <v>3.4899582236172315</v>
      </c>
      <c r="W42" s="5">
        <f t="shared" ca="1" si="10"/>
        <v>4.996081771953599</v>
      </c>
      <c r="X42" s="5">
        <f t="shared" ca="1" si="10"/>
        <v>8.3919000674259099</v>
      </c>
      <c r="Y42" s="5">
        <f t="shared" ca="1" si="10"/>
        <v>3.519910108893999</v>
      </c>
      <c r="Z42" s="5">
        <f t="shared" ca="1" si="10"/>
        <v>5.1412381369312401</v>
      </c>
      <c r="AA42" s="5">
        <f t="shared" ca="1" si="10"/>
        <v>4.969010969545999</v>
      </c>
      <c r="AB42" s="5">
        <f t="shared" ca="1" si="9"/>
        <v>4.2583566580919285</v>
      </c>
      <c r="AC42" s="5">
        <f t="shared" ca="1" si="9"/>
        <v>8.5904262127255251</v>
      </c>
      <c r="AD42" s="5">
        <f t="shared" ca="1" si="9"/>
        <v>6.3824133710497559</v>
      </c>
      <c r="AE42" s="5">
        <f t="shared" ca="1" si="9"/>
        <v>3.9650145475359375</v>
      </c>
      <c r="AF42" s="5">
        <f t="shared" ca="1" si="9"/>
        <v>7.7814276320568485</v>
      </c>
      <c r="AG42" s="5">
        <f t="shared" ca="1" si="9"/>
        <v>3.9001698080955993</v>
      </c>
      <c r="AH42" s="5">
        <f t="shared" ca="1" si="8"/>
        <v>6.3216672365292688</v>
      </c>
      <c r="AI42" s="5">
        <f t="shared" ca="1" si="8"/>
        <v>2.6903426451136601</v>
      </c>
      <c r="AJ42" s="5">
        <f t="shared" ca="1" si="8"/>
        <v>8.4877843152043742</v>
      </c>
      <c r="AK42" s="5">
        <f t="shared" ca="1" si="8"/>
        <v>8.7083616080709696</v>
      </c>
      <c r="AL42" s="5">
        <f t="shared" ca="1" si="8"/>
        <v>4.1315723851676474</v>
      </c>
      <c r="AM42" s="5">
        <f t="shared" ca="1" si="8"/>
        <v>3.2876769604991409</v>
      </c>
      <c r="AN42" s="5">
        <f t="shared" ca="1" si="8"/>
        <v>4.4812637361933945</v>
      </c>
      <c r="AO42" s="5">
        <f t="shared" ca="1" si="7"/>
        <v>3.1566361044322639</v>
      </c>
      <c r="AP42" s="5">
        <f t="shared" ca="1" si="7"/>
        <v>6.1575920833201634</v>
      </c>
    </row>
    <row r="43" spans="1:42" x14ac:dyDescent="0.2">
      <c r="A43" s="5">
        <f t="shared" ca="1" si="0"/>
        <v>11.531094212330958</v>
      </c>
      <c r="C43" s="5">
        <f t="shared" ca="1" si="2"/>
        <v>2.9730893018506364</v>
      </c>
      <c r="D43" s="5">
        <f t="shared" ca="1" si="2"/>
        <v>1.730928494882916</v>
      </c>
      <c r="E43" s="5">
        <f t="shared" ca="1" si="2"/>
        <v>6.0011179024524912</v>
      </c>
      <c r="F43" s="5">
        <f t="shared" ca="1" si="2"/>
        <v>5.9382478085107149</v>
      </c>
      <c r="G43" s="5">
        <f t="shared" ca="1" si="2"/>
        <v>7.3063195767428759</v>
      </c>
      <c r="H43" s="5">
        <f t="shared" ca="1" si="11"/>
        <v>2.7205750793050147</v>
      </c>
      <c r="I43" s="5">
        <f t="shared" ca="1" si="6"/>
        <v>7.4811360611147553</v>
      </c>
      <c r="J43" s="5">
        <f t="shared" ca="1" si="6"/>
        <v>7.8735124535664731</v>
      </c>
      <c r="K43" s="5">
        <f t="shared" ca="1" si="6"/>
        <v>3.4405759698648994</v>
      </c>
      <c r="L43" s="5">
        <f t="shared" ca="1" si="10"/>
        <v>5.1469030563910421</v>
      </c>
      <c r="M43" s="5">
        <f t="shared" ca="1" si="10"/>
        <v>3.7091907666254773</v>
      </c>
      <c r="N43" s="5">
        <f t="shared" ca="1" si="10"/>
        <v>8.3335780788505414</v>
      </c>
      <c r="O43" s="5">
        <f t="shared" ca="1" si="10"/>
        <v>6.9729545299433351</v>
      </c>
      <c r="P43" s="5">
        <f t="shared" ca="1" si="10"/>
        <v>5.0951213227746797</v>
      </c>
      <c r="Q43" s="5">
        <f t="shared" ca="1" si="10"/>
        <v>5.6331261364647043</v>
      </c>
      <c r="R43" s="5">
        <f t="shared" ca="1" si="10"/>
        <v>4.1446274451302418</v>
      </c>
      <c r="S43" s="5">
        <f t="shared" ca="1" si="10"/>
        <v>2.8177903560084636</v>
      </c>
      <c r="T43" s="5">
        <f t="shared" ca="1" si="10"/>
        <v>5.763781862851121</v>
      </c>
      <c r="U43" s="5">
        <f t="shared" ca="1" si="10"/>
        <v>5.6265698835754137</v>
      </c>
      <c r="V43" s="5">
        <f t="shared" ca="1" si="10"/>
        <v>4.9876003230348571</v>
      </c>
      <c r="W43" s="5">
        <f t="shared" ca="1" si="10"/>
        <v>3.909272560090117</v>
      </c>
      <c r="X43" s="5">
        <f t="shared" ca="1" si="10"/>
        <v>6.0951087112397575</v>
      </c>
      <c r="Y43" s="5">
        <f t="shared" ca="1" si="10"/>
        <v>4.9786634429789007</v>
      </c>
      <c r="Z43" s="5">
        <f t="shared" ca="1" si="10"/>
        <v>5.6473786057045432</v>
      </c>
      <c r="AA43" s="5">
        <f t="shared" ca="1" si="10"/>
        <v>8.1310720062016539</v>
      </c>
      <c r="AB43" s="5">
        <f t="shared" ca="1" si="9"/>
        <v>9.2018294814949577</v>
      </c>
      <c r="AC43" s="5">
        <f t="shared" ca="1" si="9"/>
        <v>5.702806085054358</v>
      </c>
      <c r="AD43" s="5">
        <f t="shared" ca="1" si="9"/>
        <v>0.70021309331923476</v>
      </c>
      <c r="AE43" s="5">
        <f t="shared" ca="1" si="9"/>
        <v>6.852170675988865</v>
      </c>
      <c r="AF43" s="5">
        <f t="shared" ca="1" si="9"/>
        <v>5.5853276736587496</v>
      </c>
      <c r="AG43" s="5">
        <f t="shared" ca="1" si="9"/>
        <v>6.3333722980211364</v>
      </c>
      <c r="AH43" s="5">
        <f t="shared" ca="1" si="8"/>
        <v>8.206035268930993</v>
      </c>
      <c r="AI43" s="5">
        <f t="shared" ca="1" si="8"/>
        <v>2.1935641596054172</v>
      </c>
      <c r="AJ43" s="5">
        <f t="shared" ca="1" si="8"/>
        <v>4.9042170728550749</v>
      </c>
      <c r="AK43" s="5">
        <f t="shared" ca="1" si="8"/>
        <v>5.0645548875025721</v>
      </c>
      <c r="AL43" s="5">
        <f t="shared" ca="1" si="8"/>
        <v>2.6130559503553168</v>
      </c>
      <c r="AM43" s="5">
        <f t="shared" ca="1" si="8"/>
        <v>5.2954790288391109</v>
      </c>
      <c r="AN43" s="5">
        <f t="shared" ca="1" si="8"/>
        <v>5.6653432528572036</v>
      </c>
      <c r="AO43" s="5">
        <f t="shared" ca="1" si="7"/>
        <v>6.9612875981434943</v>
      </c>
      <c r="AP43" s="5">
        <f t="shared" ca="1" si="7"/>
        <v>5.6558294620103053</v>
      </c>
    </row>
    <row r="44" spans="1:42" x14ac:dyDescent="0.2">
      <c r="A44" s="5">
        <f t="shared" ca="1" si="0"/>
        <v>8.6359990931391231</v>
      </c>
      <c r="C44" s="5">
        <f t="shared" ca="1" si="2"/>
        <v>4.9855567250328328</v>
      </c>
      <c r="D44" s="5">
        <f t="shared" ca="1" si="2"/>
        <v>6.6737822814618939</v>
      </c>
      <c r="E44" s="5">
        <f t="shared" ca="1" si="2"/>
        <v>5.0899753988548024</v>
      </c>
      <c r="F44" s="5">
        <f t="shared" ca="1" si="2"/>
        <v>7.1570080960026701</v>
      </c>
      <c r="G44" s="5">
        <f t="shared" ca="1" si="2"/>
        <v>1.084523024578036</v>
      </c>
      <c r="H44" s="5">
        <f t="shared" ca="1" si="11"/>
        <v>5.7359505408494948</v>
      </c>
      <c r="I44" s="5">
        <f t="shared" ca="1" si="6"/>
        <v>6.3845618802733339</v>
      </c>
      <c r="J44" s="5">
        <f t="shared" ca="1" si="6"/>
        <v>6.5931269277698368</v>
      </c>
      <c r="K44" s="5">
        <f t="shared" ca="1" si="6"/>
        <v>4.1019686787745835</v>
      </c>
      <c r="L44" s="5">
        <f t="shared" ca="1" si="10"/>
        <v>5.3070104601208374</v>
      </c>
      <c r="M44" s="5">
        <f t="shared" ca="1" si="10"/>
        <v>9.7027890370251235</v>
      </c>
      <c r="N44" s="5">
        <f t="shared" ca="1" si="10"/>
        <v>5.1753122586532969</v>
      </c>
      <c r="O44" s="5">
        <f t="shared" ca="1" si="10"/>
        <v>3.7032755884812865</v>
      </c>
      <c r="P44" s="5">
        <f t="shared" ca="1" si="10"/>
        <v>6.3223870532908233</v>
      </c>
      <c r="Q44" s="5">
        <f t="shared" ca="1" si="10"/>
        <v>1.359707800370626</v>
      </c>
      <c r="R44" s="5">
        <f t="shared" ca="1" si="10"/>
        <v>8.3541713687986583</v>
      </c>
      <c r="S44" s="5">
        <f t="shared" ca="1" si="10"/>
        <v>4.7254685191910282</v>
      </c>
      <c r="T44" s="5">
        <f t="shared" ca="1" si="10"/>
        <v>6.4060792285479842</v>
      </c>
      <c r="U44" s="5">
        <f t="shared" ca="1" si="10"/>
        <v>5.9119596640045717</v>
      </c>
      <c r="V44" s="5">
        <f t="shared" ca="1" si="10"/>
        <v>4.6930779767013293</v>
      </c>
      <c r="W44" s="5">
        <f t="shared" ca="1" si="10"/>
        <v>3.9914991853574104</v>
      </c>
      <c r="X44" s="5">
        <f t="shared" ca="1" si="10"/>
        <v>2.1705682748477302</v>
      </c>
      <c r="Y44" s="5">
        <f t="shared" ca="1" si="10"/>
        <v>5.0709556799411066</v>
      </c>
      <c r="Z44" s="5">
        <f t="shared" ca="1" si="10"/>
        <v>2.828254049149086</v>
      </c>
      <c r="AA44" s="5">
        <f t="shared" ca="1" si="10"/>
        <v>4.8204900871906959</v>
      </c>
      <c r="AB44" s="5">
        <f t="shared" ca="1" si="9"/>
        <v>8.3496669116492939</v>
      </c>
      <c r="AC44" s="5">
        <f t="shared" ca="1" si="9"/>
        <v>6.8263837997285988</v>
      </c>
      <c r="AD44" s="5">
        <f t="shared" ca="1" si="9"/>
        <v>6.0984366844087425</v>
      </c>
      <c r="AE44" s="5">
        <f t="shared" ca="1" si="9"/>
        <v>5.1657290889520118</v>
      </c>
      <c r="AF44" s="5">
        <f t="shared" ca="1" si="9"/>
        <v>1.4791774175062136</v>
      </c>
      <c r="AG44" s="5">
        <f t="shared" ca="1" si="9"/>
        <v>7.2223947314753101</v>
      </c>
      <c r="AH44" s="5">
        <f t="shared" ca="1" si="8"/>
        <v>8.9744207644631047</v>
      </c>
      <c r="AI44" s="5">
        <f t="shared" ca="1" si="8"/>
        <v>5.5301530765099383</v>
      </c>
      <c r="AJ44" s="5">
        <f t="shared" ca="1" si="8"/>
        <v>6.5368471952784901</v>
      </c>
      <c r="AK44" s="5">
        <f t="shared" ca="1" si="8"/>
        <v>5.8339309051909138</v>
      </c>
      <c r="AL44" s="5">
        <f t="shared" ca="1" si="8"/>
        <v>7.3247298318369616</v>
      </c>
      <c r="AM44" s="5">
        <f t="shared" ca="1" si="8"/>
        <v>6.8112006760296859</v>
      </c>
      <c r="AN44" s="5">
        <f t="shared" ca="1" si="8"/>
        <v>6.5352356830580725</v>
      </c>
      <c r="AO44" s="5">
        <f t="shared" ca="1" si="7"/>
        <v>6.325720486231857</v>
      </c>
      <c r="AP44" s="5">
        <f t="shared" ca="1" si="7"/>
        <v>6.0526563295348117</v>
      </c>
    </row>
    <row r="45" spans="1:42" x14ac:dyDescent="0.2">
      <c r="A45" s="5">
        <f t="shared" ca="1" si="0"/>
        <v>11.803795151810178</v>
      </c>
      <c r="C45" s="5">
        <f t="shared" ca="1" si="2"/>
        <v>7.4684932921685441</v>
      </c>
      <c r="D45" s="5">
        <f t="shared" ca="1" si="2"/>
        <v>5.4108171521851709</v>
      </c>
      <c r="E45" s="5">
        <f t="shared" ca="1" si="2"/>
        <v>4.3683686845374146</v>
      </c>
      <c r="F45" s="5">
        <f t="shared" ca="1" si="2"/>
        <v>4.0001908015879435</v>
      </c>
      <c r="G45" s="5">
        <f t="shared" ca="1" si="2"/>
        <v>7.6272661356784921</v>
      </c>
      <c r="H45" s="5">
        <f t="shared" ca="1" si="11"/>
        <v>8.1421363781968452</v>
      </c>
      <c r="I45" s="5">
        <f t="shared" ca="1" si="6"/>
        <v>4.1420105021838944</v>
      </c>
      <c r="J45" s="5">
        <f t="shared" ca="1" si="6"/>
        <v>3.5714960411112462</v>
      </c>
      <c r="K45" s="5">
        <f t="shared" ca="1" si="6"/>
        <v>6.8813002797333809</v>
      </c>
      <c r="L45" s="5">
        <f t="shared" ca="1" si="10"/>
        <v>7.0684093438318252</v>
      </c>
      <c r="M45" s="5">
        <f t="shared" ca="1" si="10"/>
        <v>8.2531302507576214</v>
      </c>
      <c r="N45" s="5">
        <f t="shared" ca="1" si="10"/>
        <v>2.2435529046988694</v>
      </c>
      <c r="O45" s="5">
        <f t="shared" ca="1" si="10"/>
        <v>6.1573661835743527</v>
      </c>
      <c r="P45" s="5">
        <f t="shared" ca="1" si="10"/>
        <v>4.3590847803240429</v>
      </c>
      <c r="Q45" s="5">
        <f t="shared" ca="1" si="10"/>
        <v>4.872684823649708</v>
      </c>
      <c r="R45" s="5">
        <f t="shared" ca="1" si="10"/>
        <v>3.3196079038497763</v>
      </c>
      <c r="S45" s="5">
        <f t="shared" ca="1" si="10"/>
        <v>2.0715922882526332</v>
      </c>
      <c r="T45" s="5">
        <f t="shared" ca="1" si="10"/>
        <v>2.4296691594626094</v>
      </c>
      <c r="U45" s="5">
        <f t="shared" ca="1" si="10"/>
        <v>6.2698402365250496</v>
      </c>
      <c r="V45" s="5">
        <f t="shared" ca="1" si="10"/>
        <v>5.9244652488501606</v>
      </c>
      <c r="W45" s="5">
        <f t="shared" ca="1" si="10"/>
        <v>1.7142945169144097</v>
      </c>
      <c r="X45" s="5">
        <f t="shared" ca="1" si="10"/>
        <v>5.2702453016223414</v>
      </c>
      <c r="Y45" s="5">
        <f t="shared" ca="1" si="10"/>
        <v>4.7221213388929835</v>
      </c>
      <c r="Z45" s="5">
        <f t="shared" ca="1" si="10"/>
        <v>4.6705947464516839</v>
      </c>
      <c r="AA45" s="5">
        <f t="shared" ca="1" si="10"/>
        <v>4.4212686032280626</v>
      </c>
      <c r="AB45" s="5">
        <f t="shared" ca="1" si="9"/>
        <v>3.2225519641834284</v>
      </c>
      <c r="AC45" s="5">
        <f t="shared" ca="1" si="9"/>
        <v>4.3134502548510847</v>
      </c>
      <c r="AD45" s="5">
        <f t="shared" ca="1" si="9"/>
        <v>1.7059460089931759</v>
      </c>
      <c r="AE45" s="5">
        <f t="shared" ca="1" si="9"/>
        <v>9.1231426067845245</v>
      </c>
      <c r="AF45" s="5">
        <f t="shared" ca="1" si="9"/>
        <v>3.7428096115737213</v>
      </c>
      <c r="AG45" s="5">
        <f t="shared" ca="1" si="9"/>
        <v>7.0380311843055079</v>
      </c>
      <c r="AH45" s="5">
        <f t="shared" ca="1" si="8"/>
        <v>1.8727660332840985</v>
      </c>
      <c r="AI45" s="5">
        <f t="shared" ca="1" si="8"/>
        <v>7.7034074728506621</v>
      </c>
      <c r="AJ45" s="5">
        <f t="shared" ca="1" si="8"/>
        <v>6.3339483740096849</v>
      </c>
      <c r="AK45" s="5">
        <f t="shared" ca="1" si="8"/>
        <v>6.0425400721160312</v>
      </c>
      <c r="AL45" s="5">
        <f t="shared" ca="1" si="8"/>
        <v>7.2122125521725362</v>
      </c>
      <c r="AM45" s="5">
        <f t="shared" ca="1" si="8"/>
        <v>3.2431067677553949</v>
      </c>
      <c r="AN45" s="5">
        <f t="shared" ca="1" si="8"/>
        <v>7.8184964729246875</v>
      </c>
      <c r="AO45" s="5">
        <f t="shared" ca="1" si="7"/>
        <v>6.9473549282720999</v>
      </c>
      <c r="AP45" s="5">
        <f t="shared" ca="1" si="7"/>
        <v>4.3993714870258245</v>
      </c>
    </row>
    <row r="46" spans="1:42" x14ac:dyDescent="0.2">
      <c r="A46" s="5">
        <f t="shared" ca="1" si="0"/>
        <v>11.241586111247685</v>
      </c>
      <c r="C46" s="5">
        <f t="shared" ca="1" si="2"/>
        <v>7.3332359987206752</v>
      </c>
      <c r="D46" s="5">
        <f t="shared" ca="1" si="2"/>
        <v>8.3005317097981077</v>
      </c>
      <c r="E46" s="5">
        <f t="shared" ca="1" si="2"/>
        <v>6.1325624891011969</v>
      </c>
      <c r="F46" s="5">
        <f t="shared" ca="1" si="2"/>
        <v>-0.85525543497149137</v>
      </c>
      <c r="G46" s="5">
        <f t="shared" ca="1" si="2"/>
        <v>1.9643522751377662</v>
      </c>
      <c r="H46" s="5">
        <f t="shared" ca="1" si="11"/>
        <v>5.9728762356393084</v>
      </c>
      <c r="I46" s="5">
        <f t="shared" ca="1" si="6"/>
        <v>2.2595967906916274</v>
      </c>
      <c r="J46" s="5">
        <f t="shared" ca="1" si="6"/>
        <v>7.217923604615776</v>
      </c>
      <c r="K46" s="5">
        <f t="shared" ca="1" si="6"/>
        <v>6.6792257911370312</v>
      </c>
      <c r="L46" s="5">
        <f t="shared" ca="1" si="10"/>
        <v>8.0362815761842761</v>
      </c>
      <c r="M46" s="5">
        <f t="shared" ca="1" si="10"/>
        <v>5.3400584573423817</v>
      </c>
      <c r="N46" s="5">
        <f t="shared" ca="1" si="10"/>
        <v>5.1244826018106933</v>
      </c>
      <c r="O46" s="5">
        <f t="shared" ca="1" si="10"/>
        <v>2.9310619167723928E-2</v>
      </c>
      <c r="P46" s="5">
        <f t="shared" ca="1" si="10"/>
        <v>6.7893534693776827</v>
      </c>
      <c r="Q46" s="5">
        <f t="shared" ca="1" si="10"/>
        <v>6.5738031763193501</v>
      </c>
      <c r="R46" s="5">
        <f t="shared" ca="1" si="10"/>
        <v>3.7104676635313716</v>
      </c>
      <c r="S46" s="5">
        <f t="shared" ca="1" si="10"/>
        <v>4.3061257055717315</v>
      </c>
      <c r="T46" s="5">
        <f t="shared" ca="1" si="10"/>
        <v>1.4878743485763106</v>
      </c>
      <c r="U46" s="5">
        <f t="shared" ca="1" si="10"/>
        <v>4.3711106777161302</v>
      </c>
      <c r="V46" s="5">
        <f t="shared" ca="1" si="10"/>
        <v>2.7141733799549574</v>
      </c>
      <c r="W46" s="5">
        <f t="shared" ca="1" si="10"/>
        <v>4.8035197834236625</v>
      </c>
      <c r="X46" s="5">
        <f t="shared" ca="1" si="10"/>
        <v>5.009847150220466</v>
      </c>
      <c r="Y46" s="5">
        <f t="shared" ca="1" si="10"/>
        <v>5.5661953959996922</v>
      </c>
      <c r="Z46" s="5">
        <f t="shared" ca="1" si="10"/>
        <v>8.9611110883798375</v>
      </c>
      <c r="AA46" s="5">
        <f t="shared" ca="1" si="10"/>
        <v>5.3740883436194515</v>
      </c>
      <c r="AB46" s="5">
        <f t="shared" ca="1" si="9"/>
        <v>3.7343804002487615</v>
      </c>
      <c r="AC46" s="5">
        <f t="shared" ca="1" si="9"/>
        <v>3.5366954572412799</v>
      </c>
      <c r="AD46" s="5">
        <f t="shared" ca="1" si="9"/>
        <v>2.3121134086970718</v>
      </c>
      <c r="AE46" s="5">
        <f t="shared" ca="1" si="9"/>
        <v>5.3495030625675097</v>
      </c>
      <c r="AF46" s="5">
        <f t="shared" ca="1" si="9"/>
        <v>7.2997020935751493</v>
      </c>
      <c r="AG46" s="5">
        <f t="shared" ca="1" si="9"/>
        <v>2.2650350538225168</v>
      </c>
      <c r="AH46" s="5">
        <f t="shared" ca="1" si="8"/>
        <v>6.7590987309269348</v>
      </c>
      <c r="AI46" s="5">
        <f t="shared" ca="1" si="8"/>
        <v>6.5367384086177394</v>
      </c>
      <c r="AJ46" s="5">
        <f t="shared" ca="1" si="8"/>
        <v>6.3880566759298114</v>
      </c>
      <c r="AK46" s="5">
        <f t="shared" ca="1" si="8"/>
        <v>3.511724414270986</v>
      </c>
      <c r="AL46" s="5">
        <f t="shared" ca="1" si="8"/>
        <v>2.7045933307014733</v>
      </c>
      <c r="AM46" s="5">
        <f t="shared" ca="1" si="8"/>
        <v>8.2316610655983666</v>
      </c>
      <c r="AN46" s="5">
        <f t="shared" ca="1" si="8"/>
        <v>7.4812685866599402</v>
      </c>
      <c r="AO46" s="5">
        <f t="shared" ca="1" si="7"/>
        <v>-1.8823311779997836</v>
      </c>
      <c r="AP46" s="5">
        <f t="shared" ca="1" si="7"/>
        <v>6.470734967432981</v>
      </c>
    </row>
    <row r="47" spans="1:42" x14ac:dyDescent="0.2">
      <c r="A47" s="5">
        <f t="shared" ca="1" si="0"/>
        <v>14.473056608874005</v>
      </c>
      <c r="C47" s="5">
        <f t="shared" ca="1" si="2"/>
        <v>8.7121011583285544</v>
      </c>
      <c r="D47" s="5">
        <f t="shared" ca="1" si="2"/>
        <v>6.4705158599113481</v>
      </c>
      <c r="E47" s="5">
        <f t="shared" ca="1" si="2"/>
        <v>0.19289949769759307</v>
      </c>
      <c r="F47" s="5">
        <f t="shared" ca="1" si="2"/>
        <v>4.2188316964558847</v>
      </c>
      <c r="G47" s="5">
        <f t="shared" ca="1" si="2"/>
        <v>3.7592404993890254</v>
      </c>
      <c r="H47" s="5">
        <f t="shared" ca="1" si="11"/>
        <v>7.2859866337439225</v>
      </c>
      <c r="I47" s="5">
        <f t="shared" ca="1" si="6"/>
        <v>2.7550013305161922</v>
      </c>
      <c r="J47" s="5">
        <f t="shared" ca="1" si="6"/>
        <v>4.2080861202719513</v>
      </c>
      <c r="K47" s="5">
        <f t="shared" ca="1" si="6"/>
        <v>6.2507243802484904</v>
      </c>
      <c r="L47" s="5">
        <f t="shared" ca="1" si="10"/>
        <v>4.0507801024465282</v>
      </c>
      <c r="M47" s="5">
        <f t="shared" ca="1" si="10"/>
        <v>8.0899550907638531</v>
      </c>
      <c r="N47" s="5">
        <f t="shared" ca="1" si="10"/>
        <v>6.2051005209805021</v>
      </c>
      <c r="O47" s="5">
        <f t="shared" ca="1" si="10"/>
        <v>6.535525394572975</v>
      </c>
      <c r="P47" s="5">
        <f t="shared" ca="1" si="10"/>
        <v>4.2890268028714136</v>
      </c>
      <c r="Q47" s="5">
        <f t="shared" ca="1" si="10"/>
        <v>5.178558800934681</v>
      </c>
      <c r="R47" s="5">
        <f t="shared" ca="1" si="10"/>
        <v>3.5591117456509931</v>
      </c>
      <c r="S47" s="5">
        <f t="shared" ca="1" si="10"/>
        <v>5.8225745139589486</v>
      </c>
      <c r="T47" s="5">
        <f t="shared" ca="1" si="10"/>
        <v>6.7086328635142101</v>
      </c>
      <c r="U47" s="5">
        <f t="shared" ca="1" si="10"/>
        <v>6.3828099768043529</v>
      </c>
      <c r="V47" s="5">
        <f t="shared" ca="1" si="10"/>
        <v>2.8686694958342183</v>
      </c>
      <c r="W47" s="5">
        <f t="shared" ca="1" si="10"/>
        <v>4.4586293472869816</v>
      </c>
      <c r="X47" s="5">
        <f t="shared" ca="1" si="10"/>
        <v>2.5207435332819865</v>
      </c>
      <c r="Y47" s="5">
        <f t="shared" ca="1" si="10"/>
        <v>8.812478624473588</v>
      </c>
      <c r="Z47" s="5">
        <f t="shared" ca="1" si="10"/>
        <v>7.0324190169861911</v>
      </c>
      <c r="AA47" s="5">
        <f t="shared" ca="1" si="10"/>
        <v>5.7843340891663253</v>
      </c>
      <c r="AB47" s="5">
        <f t="shared" ca="1" si="9"/>
        <v>3.3635453570008202</v>
      </c>
      <c r="AC47" s="5">
        <f t="shared" ca="1" si="9"/>
        <v>6.6090736628663374</v>
      </c>
      <c r="AD47" s="5">
        <f t="shared" ca="1" si="9"/>
        <v>5.5440639849660682</v>
      </c>
      <c r="AE47" s="5">
        <f t="shared" ca="1" si="9"/>
        <v>3.1014311086143493</v>
      </c>
      <c r="AF47" s="5">
        <f t="shared" ca="1" si="9"/>
        <v>6.4893566875940376</v>
      </c>
      <c r="AG47" s="5">
        <f t="shared" ca="1" si="9"/>
        <v>4.2359819914659287</v>
      </c>
      <c r="AH47" s="5">
        <f t="shared" ca="1" si="8"/>
        <v>1.0598119246464868</v>
      </c>
      <c r="AI47" s="5">
        <f t="shared" ca="1" si="8"/>
        <v>6.2789469620149871</v>
      </c>
      <c r="AJ47" s="5">
        <f t="shared" ca="1" si="8"/>
        <v>7.2087895124862129</v>
      </c>
      <c r="AK47" s="5">
        <f t="shared" ca="1" si="8"/>
        <v>7.0372288225942032</v>
      </c>
      <c r="AL47" s="5">
        <f t="shared" ca="1" si="8"/>
        <v>5.2749585149232976</v>
      </c>
      <c r="AM47" s="5">
        <f t="shared" ca="1" si="8"/>
        <v>4.7446558045778575</v>
      </c>
      <c r="AN47" s="5">
        <f t="shared" ca="1" si="8"/>
        <v>4.761994096316938</v>
      </c>
      <c r="AO47" s="5">
        <f t="shared" ca="1" si="7"/>
        <v>6.4375854898498153</v>
      </c>
      <c r="AP47" s="5">
        <f t="shared" ca="1" si="7"/>
        <v>4.7999038664222473</v>
      </c>
    </row>
    <row r="48" spans="1:42" x14ac:dyDescent="0.2">
      <c r="A48" s="5">
        <f t="shared" ca="1" si="0"/>
        <v>10.596809801123626</v>
      </c>
      <c r="C48" s="5">
        <f t="shared" ca="1" si="2"/>
        <v>4.7873783844123556</v>
      </c>
      <c r="D48" s="5">
        <f t="shared" ca="1" si="2"/>
        <v>6.6660898265562487</v>
      </c>
      <c r="E48" s="5">
        <f t="shared" ca="1" si="2"/>
        <v>6.0624437251907217</v>
      </c>
      <c r="F48" s="5">
        <f t="shared" ca="1" si="2"/>
        <v>3.7681037142716987</v>
      </c>
      <c r="G48" s="5">
        <f t="shared" ca="1" si="2"/>
        <v>10.014312105901302</v>
      </c>
      <c r="H48" s="5">
        <f t="shared" ca="1" si="11"/>
        <v>3.7265288399059489</v>
      </c>
      <c r="I48" s="5">
        <f t="shared" ca="1" si="6"/>
        <v>6.1657926952959521</v>
      </c>
      <c r="J48" s="5">
        <f t="shared" ca="1" si="6"/>
        <v>4.5030156338819776</v>
      </c>
      <c r="K48" s="5">
        <f t="shared" ca="1" si="6"/>
        <v>5.8058154517150982</v>
      </c>
      <c r="L48" s="5">
        <f t="shared" ca="1" si="10"/>
        <v>5.459765499063292</v>
      </c>
      <c r="M48" s="5">
        <f t="shared" ca="1" si="10"/>
        <v>8.0288057218093023</v>
      </c>
      <c r="N48" s="5">
        <f t="shared" ca="1" si="10"/>
        <v>-0.85672616344063179</v>
      </c>
      <c r="O48" s="5">
        <f t="shared" ca="1" si="10"/>
        <v>5.0677513905000708</v>
      </c>
      <c r="P48" s="5">
        <f t="shared" ca="1" si="10"/>
        <v>4.0588793797206089</v>
      </c>
      <c r="Q48" s="5">
        <f t="shared" ca="1" si="10"/>
        <v>5.0423047582273686</v>
      </c>
      <c r="R48" s="5">
        <f t="shared" ca="1" si="10"/>
        <v>6.5177361393917828</v>
      </c>
      <c r="S48" s="5">
        <f t="shared" ca="1" si="10"/>
        <v>4.4275572955935525</v>
      </c>
      <c r="T48" s="5">
        <f t="shared" ca="1" si="10"/>
        <v>5.3861711549976086</v>
      </c>
      <c r="U48" s="5">
        <f t="shared" ca="1" si="10"/>
        <v>6.0058984257818357</v>
      </c>
      <c r="V48" s="5">
        <f t="shared" ca="1" si="10"/>
        <v>7.139978551182713</v>
      </c>
      <c r="W48" s="5">
        <f t="shared" ca="1" si="10"/>
        <v>4.2454227855501063</v>
      </c>
      <c r="X48" s="5">
        <f t="shared" ca="1" si="10"/>
        <v>5.0372827146566124</v>
      </c>
      <c r="Y48" s="5">
        <f t="shared" ca="1" si="10"/>
        <v>8.3989970476888907</v>
      </c>
      <c r="Z48" s="5">
        <f t="shared" ca="1" si="10"/>
        <v>1.0476116989825077</v>
      </c>
      <c r="AA48" s="5">
        <f t="shared" ca="1" si="10"/>
        <v>4.2583491813240197</v>
      </c>
      <c r="AB48" s="5">
        <f t="shared" ca="1" si="9"/>
        <v>3.1349706532169748</v>
      </c>
      <c r="AC48" s="5">
        <f t="shared" ca="1" si="9"/>
        <v>7.7830270642474311</v>
      </c>
      <c r="AD48" s="5">
        <f t="shared" ca="1" si="9"/>
        <v>7.7116203719968697</v>
      </c>
      <c r="AE48" s="5">
        <f t="shared" ca="1" si="9"/>
        <v>8.0941400330992579</v>
      </c>
      <c r="AF48" s="5">
        <f t="shared" ca="1" si="9"/>
        <v>2.6267697326168542</v>
      </c>
      <c r="AG48" s="5">
        <f t="shared" ca="1" si="9"/>
        <v>6.9422124439619211</v>
      </c>
      <c r="AH48" s="5">
        <f t="shared" ca="1" si="8"/>
        <v>3.8399113269569014</v>
      </c>
      <c r="AI48" s="5">
        <f t="shared" ca="1" si="8"/>
        <v>4.247816192343187</v>
      </c>
      <c r="AJ48" s="5">
        <f t="shared" ca="1" si="8"/>
        <v>2.785180928585373</v>
      </c>
      <c r="AK48" s="5">
        <f t="shared" ca="1" si="8"/>
        <v>5.3065999519183036</v>
      </c>
      <c r="AL48" s="5">
        <f t="shared" ca="1" si="8"/>
        <v>1.1180865251013699</v>
      </c>
      <c r="AM48" s="5">
        <f t="shared" ca="1" si="8"/>
        <v>4.831147644963746</v>
      </c>
      <c r="AN48" s="5">
        <f t="shared" ref="AN48:AP48" ca="1" si="12">NORMINV(RAND(), 5, 2)</f>
        <v>4.2343885287968366</v>
      </c>
      <c r="AO48" s="5">
        <f t="shared" ca="1" si="12"/>
        <v>6.2509021783626411</v>
      </c>
      <c r="AP48" s="5">
        <f t="shared" ca="1" si="12"/>
        <v>5.4488337805597844</v>
      </c>
    </row>
    <row r="49" spans="1:42" x14ac:dyDescent="0.2">
      <c r="A49" s="5">
        <f t="shared" ca="1" si="0"/>
        <v>5.4382123844397094</v>
      </c>
      <c r="C49" s="5">
        <f t="shared" ca="1" si="2"/>
        <v>5.385605383433071</v>
      </c>
      <c r="D49" s="5">
        <f t="shared" ca="1" si="2"/>
        <v>2.0090790467343704</v>
      </c>
      <c r="E49" s="5">
        <f t="shared" ca="1" si="2"/>
        <v>1.9653123439421663</v>
      </c>
      <c r="F49" s="5">
        <f t="shared" ca="1" si="2"/>
        <v>3.1671608866809078</v>
      </c>
      <c r="G49" s="5">
        <f t="shared" ca="1" si="2"/>
        <v>2.8009591782540491</v>
      </c>
      <c r="H49" s="5">
        <f t="shared" ca="1" si="11"/>
        <v>4.1509930832696149</v>
      </c>
      <c r="I49" s="5">
        <f t="shared" ca="1" si="6"/>
        <v>3.9562059445062321</v>
      </c>
      <c r="J49" s="5">
        <f t="shared" ca="1" si="6"/>
        <v>0.22103370367014641</v>
      </c>
      <c r="K49" s="5">
        <f t="shared" ca="1" si="6"/>
        <v>4.805111357576707</v>
      </c>
      <c r="L49" s="5">
        <f t="shared" ca="1" si="10"/>
        <v>2.8464573130395108</v>
      </c>
      <c r="M49" s="5">
        <f t="shared" ca="1" si="10"/>
        <v>-0.57600089739516136</v>
      </c>
      <c r="N49" s="5">
        <f t="shared" ca="1" si="10"/>
        <v>6.6631154591572272</v>
      </c>
      <c r="O49" s="5">
        <f t="shared" ca="1" si="10"/>
        <v>6.2974407874246516</v>
      </c>
      <c r="P49" s="5">
        <f t="shared" ca="1" si="10"/>
        <v>4.6888245398268662</v>
      </c>
      <c r="Q49" s="5">
        <f t="shared" ca="1" si="10"/>
        <v>8.482782876513479</v>
      </c>
      <c r="R49" s="5">
        <f t="shared" ca="1" si="10"/>
        <v>5.8033174385352924</v>
      </c>
      <c r="S49" s="5">
        <f t="shared" ca="1" si="10"/>
        <v>2.4213185779434565</v>
      </c>
      <c r="T49" s="5">
        <f t="shared" ca="1" si="10"/>
        <v>6.0178612088611141</v>
      </c>
      <c r="U49" s="5">
        <f t="shared" ca="1" si="10"/>
        <v>4.125405367884154</v>
      </c>
      <c r="V49" s="5">
        <f t="shared" ca="1" si="10"/>
        <v>2.5073641565846811</v>
      </c>
      <c r="W49" s="5">
        <f t="shared" ca="1" si="10"/>
        <v>6.0111756568697006</v>
      </c>
      <c r="X49" s="5">
        <f t="shared" ca="1" si="10"/>
        <v>2.6432832805075988</v>
      </c>
      <c r="Y49" s="5">
        <f t="shared" ca="1" si="10"/>
        <v>7.2706324186744897</v>
      </c>
      <c r="Z49" s="5">
        <f t="shared" ca="1" si="10"/>
        <v>4.9287813229459889</v>
      </c>
      <c r="AA49" s="5">
        <f t="shared" ref="AA49:AP62" ca="1" si="13">NORMINV(RAND(), 5, 2)</f>
        <v>1.1781696679571003</v>
      </c>
      <c r="AB49" s="5">
        <f t="shared" ca="1" si="13"/>
        <v>5.851247210542077</v>
      </c>
      <c r="AC49" s="5">
        <f t="shared" ca="1" si="13"/>
        <v>9.6282423684758527</v>
      </c>
      <c r="AD49" s="5">
        <f t="shared" ca="1" si="13"/>
        <v>4.5593324302369114</v>
      </c>
      <c r="AE49" s="5">
        <f t="shared" ca="1" si="13"/>
        <v>6.5947406842876299</v>
      </c>
      <c r="AF49" s="5">
        <f t="shared" ca="1" si="13"/>
        <v>4.4591984155419944</v>
      </c>
      <c r="AG49" s="5">
        <f t="shared" ca="1" si="13"/>
        <v>8.8403616667339016</v>
      </c>
      <c r="AH49" s="5">
        <f t="shared" ca="1" si="13"/>
        <v>3.7569559688548795</v>
      </c>
      <c r="AI49" s="5">
        <f t="shared" ca="1" si="13"/>
        <v>5.29143181500236</v>
      </c>
      <c r="AJ49" s="5">
        <f t="shared" ca="1" si="13"/>
        <v>4.0878269039490762</v>
      </c>
      <c r="AK49" s="5">
        <f t="shared" ca="1" si="13"/>
        <v>8.1223821084583996</v>
      </c>
      <c r="AL49" s="5">
        <f t="shared" ca="1" si="13"/>
        <v>6.6075449688163719</v>
      </c>
      <c r="AM49" s="5">
        <f t="shared" ca="1" si="13"/>
        <v>4.6025851549179047</v>
      </c>
      <c r="AN49" s="5">
        <f t="shared" ca="1" si="13"/>
        <v>3.8268498388376688</v>
      </c>
      <c r="AO49" s="5">
        <f t="shared" ca="1" si="13"/>
        <v>2.7128815656716863</v>
      </c>
      <c r="AP49" s="5">
        <f t="shared" ca="1" si="13"/>
        <v>4.4306970520541844</v>
      </c>
    </row>
    <row r="50" spans="1:42" x14ac:dyDescent="0.2">
      <c r="A50" s="5">
        <f t="shared" ca="1" si="0"/>
        <v>13.428200953211714</v>
      </c>
      <c r="C50" s="5">
        <f t="shared" ca="1" si="2"/>
        <v>4.468702345285025</v>
      </c>
      <c r="D50" s="5">
        <f t="shared" ca="1" si="2"/>
        <v>1.3755972606793185</v>
      </c>
      <c r="E50" s="5">
        <f t="shared" ca="1" si="2"/>
        <v>6.3102962373822056</v>
      </c>
      <c r="F50" s="5">
        <f t="shared" ca="1" si="2"/>
        <v>5.053165776736833</v>
      </c>
      <c r="G50" s="5">
        <f t="shared" ca="1" si="2"/>
        <v>5.6056958106445114</v>
      </c>
      <c r="H50" s="5">
        <f t="shared" ca="1" si="11"/>
        <v>2.9389319189156735</v>
      </c>
      <c r="I50" s="5">
        <f t="shared" ca="1" si="6"/>
        <v>3.9029840108930314</v>
      </c>
      <c r="J50" s="5">
        <f t="shared" ca="1" si="6"/>
        <v>8.2222005645010672</v>
      </c>
      <c r="K50" s="5">
        <f t="shared" ca="1" si="6"/>
        <v>4.3427171000589615</v>
      </c>
      <c r="L50" s="5">
        <f t="shared" ref="L50:AA62" ca="1" si="14">NORMINV(RAND(), 5, 2)</f>
        <v>8.939127816089977</v>
      </c>
      <c r="M50" s="5">
        <f t="shared" ca="1" si="14"/>
        <v>5.7107015775703758</v>
      </c>
      <c r="N50" s="5">
        <f t="shared" ca="1" si="14"/>
        <v>4.03521037261857</v>
      </c>
      <c r="O50" s="5">
        <f t="shared" ca="1" si="14"/>
        <v>4.2372381292448189</v>
      </c>
      <c r="P50" s="5">
        <f t="shared" ca="1" si="14"/>
        <v>5.6129975612276093</v>
      </c>
      <c r="Q50" s="5">
        <f t="shared" ca="1" si="14"/>
        <v>4.0964710872566785</v>
      </c>
      <c r="R50" s="5">
        <f t="shared" ca="1" si="14"/>
        <v>5.5371846448497131</v>
      </c>
      <c r="S50" s="5">
        <f t="shared" ca="1" si="14"/>
        <v>7.0267792809242051</v>
      </c>
      <c r="T50" s="5">
        <f t="shared" ca="1" si="14"/>
        <v>2.5149347425383866</v>
      </c>
      <c r="U50" s="5">
        <f t="shared" ca="1" si="14"/>
        <v>5.9456050886545553</v>
      </c>
      <c r="V50" s="5">
        <f t="shared" ca="1" si="14"/>
        <v>5.1812644847117131</v>
      </c>
      <c r="W50" s="5">
        <f t="shared" ca="1" si="14"/>
        <v>5.4166360221890129</v>
      </c>
      <c r="X50" s="5">
        <f t="shared" ca="1" si="14"/>
        <v>3.2005969126543334</v>
      </c>
      <c r="Y50" s="5">
        <f t="shared" ca="1" si="14"/>
        <v>2.9923638093063158</v>
      </c>
      <c r="Z50" s="5">
        <f t="shared" ca="1" si="14"/>
        <v>3.3525560379258978</v>
      </c>
      <c r="AA50" s="5">
        <f t="shared" ca="1" si="14"/>
        <v>2.2196562298715592</v>
      </c>
      <c r="AB50" s="5">
        <f t="shared" ca="1" si="13"/>
        <v>7.9511371589758486</v>
      </c>
      <c r="AC50" s="5">
        <f t="shared" ca="1" si="13"/>
        <v>8.5025739945303389</v>
      </c>
      <c r="AD50" s="5">
        <f t="shared" ca="1" si="13"/>
        <v>4.6921204782382988</v>
      </c>
      <c r="AE50" s="5">
        <f t="shared" ca="1" si="13"/>
        <v>5.2392412519973401</v>
      </c>
      <c r="AF50" s="5">
        <f t="shared" ca="1" si="13"/>
        <v>3.4038996410035307</v>
      </c>
      <c r="AG50" s="5">
        <f t="shared" ca="1" si="13"/>
        <v>5.2867550024770997</v>
      </c>
      <c r="AH50" s="5">
        <f t="shared" ca="1" si="13"/>
        <v>4.0402698971744808</v>
      </c>
      <c r="AI50" s="5">
        <f t="shared" ca="1" si="13"/>
        <v>3.0887325623304021</v>
      </c>
      <c r="AJ50" s="5">
        <f t="shared" ca="1" si="13"/>
        <v>5.0820310499276893</v>
      </c>
      <c r="AK50" s="5">
        <f t="shared" ca="1" si="13"/>
        <v>6.0142618740899714</v>
      </c>
      <c r="AL50" s="5">
        <f t="shared" ca="1" si="13"/>
        <v>4.9301647138911964</v>
      </c>
      <c r="AM50" s="5">
        <f t="shared" ca="1" si="13"/>
        <v>2.0584633629460658</v>
      </c>
      <c r="AN50" s="5">
        <f t="shared" ca="1" si="13"/>
        <v>2.640175849238068</v>
      </c>
      <c r="AO50" s="5">
        <f t="shared" ca="1" si="13"/>
        <v>4.3890438103814677</v>
      </c>
      <c r="AP50" s="5">
        <f t="shared" ca="1" si="13"/>
        <v>6.0420969531086302</v>
      </c>
    </row>
    <row r="51" spans="1:42" x14ac:dyDescent="0.2">
      <c r="A51" s="5">
        <f t="shared" ca="1" si="0"/>
        <v>13.675360879111382</v>
      </c>
      <c r="C51" s="5">
        <f t="shared" ca="1" si="2"/>
        <v>9.3024540795723549</v>
      </c>
      <c r="D51" s="5">
        <f t="shared" ca="1" si="2"/>
        <v>3.0854768484282928</v>
      </c>
      <c r="E51" s="5">
        <f t="shared" ca="1" si="2"/>
        <v>3.608083397621467</v>
      </c>
      <c r="F51" s="5">
        <f t="shared" ca="1" si="2"/>
        <v>6.3133254392971931</v>
      </c>
      <c r="G51" s="5">
        <f t="shared" ca="1" si="2"/>
        <v>4.526569492042011</v>
      </c>
      <c r="H51" s="5">
        <f t="shared" ca="1" si="11"/>
        <v>6.1005400532705831</v>
      </c>
      <c r="I51" s="5">
        <f t="shared" ca="1" si="6"/>
        <v>5.3248565809575208</v>
      </c>
      <c r="J51" s="5">
        <f t="shared" ca="1" si="6"/>
        <v>6.7194574603587354</v>
      </c>
      <c r="K51" s="5">
        <f t="shared" ca="1" si="6"/>
        <v>3.590751660874969</v>
      </c>
      <c r="L51" s="5">
        <f t="shared" ca="1" si="14"/>
        <v>5.6246900115621452</v>
      </c>
      <c r="M51" s="5">
        <f t="shared" ca="1" si="14"/>
        <v>6.4230439155975301</v>
      </c>
      <c r="N51" s="5">
        <f t="shared" ca="1" si="14"/>
        <v>4.4263023300389408</v>
      </c>
      <c r="O51" s="5">
        <f t="shared" ca="1" si="14"/>
        <v>6.8527972240870865</v>
      </c>
      <c r="P51" s="5">
        <f t="shared" ca="1" si="14"/>
        <v>7.1372688094228209</v>
      </c>
      <c r="Q51" s="5">
        <f t="shared" ca="1" si="14"/>
        <v>6.9079789267628984</v>
      </c>
      <c r="R51" s="5">
        <f t="shared" ca="1" si="14"/>
        <v>3.9302658640458215</v>
      </c>
      <c r="S51" s="5">
        <f t="shared" ca="1" si="14"/>
        <v>7.7998900612369244</v>
      </c>
      <c r="T51" s="5">
        <f t="shared" ca="1" si="14"/>
        <v>3.6549536947752612</v>
      </c>
      <c r="U51" s="5">
        <f t="shared" ca="1" si="14"/>
        <v>3.8201273159989046</v>
      </c>
      <c r="V51" s="5">
        <f t="shared" ca="1" si="14"/>
        <v>4.1517161251874315</v>
      </c>
      <c r="W51" s="5">
        <f t="shared" ca="1" si="14"/>
        <v>5.2950671086371299</v>
      </c>
      <c r="X51" s="5">
        <f t="shared" ca="1" si="14"/>
        <v>5.1266254897082755</v>
      </c>
      <c r="Y51" s="5">
        <f t="shared" ca="1" si="14"/>
        <v>5.2918247208621274</v>
      </c>
      <c r="Z51" s="5">
        <f t="shared" ca="1" si="14"/>
        <v>5.1985844381815269</v>
      </c>
      <c r="AA51" s="5">
        <f t="shared" ca="1" si="14"/>
        <v>4.0442538209651167</v>
      </c>
      <c r="AB51" s="5">
        <f t="shared" ca="1" si="13"/>
        <v>6.5221571112866847</v>
      </c>
      <c r="AC51" s="5">
        <f t="shared" ca="1" si="13"/>
        <v>3.6711223863539364</v>
      </c>
      <c r="AD51" s="5">
        <f t="shared" ca="1" si="13"/>
        <v>3.3165793939572872</v>
      </c>
      <c r="AE51" s="5">
        <f t="shared" ca="1" si="13"/>
        <v>4.2851725992013163</v>
      </c>
      <c r="AF51" s="5">
        <f t="shared" ca="1" si="13"/>
        <v>5.7644046715868313</v>
      </c>
      <c r="AG51" s="5">
        <f t="shared" ca="1" si="13"/>
        <v>4.1144821288158742</v>
      </c>
      <c r="AH51" s="5">
        <f t="shared" ca="1" si="13"/>
        <v>6.0397109413875905</v>
      </c>
      <c r="AI51" s="5">
        <f t="shared" ca="1" si="13"/>
        <v>7.2993781720571764</v>
      </c>
      <c r="AJ51" s="5">
        <f t="shared" ca="1" si="13"/>
        <v>5.0005732787307773</v>
      </c>
      <c r="AK51" s="5">
        <f t="shared" ca="1" si="13"/>
        <v>5.99979859634057</v>
      </c>
      <c r="AL51" s="5">
        <f t="shared" ca="1" si="13"/>
        <v>6.7796014179061048</v>
      </c>
      <c r="AM51" s="5">
        <f t="shared" ca="1" si="13"/>
        <v>5.6998855524650729</v>
      </c>
      <c r="AN51" s="5">
        <f t="shared" ca="1" si="13"/>
        <v>5.0400766856232071</v>
      </c>
      <c r="AO51" s="5">
        <f t="shared" ca="1" si="13"/>
        <v>5.2602613639461877</v>
      </c>
      <c r="AP51" s="5">
        <f t="shared" ca="1" si="13"/>
        <v>4.5713967259421251</v>
      </c>
    </row>
    <row r="52" spans="1:42" x14ac:dyDescent="0.2">
      <c r="A52" s="5">
        <f t="shared" ca="1" si="0"/>
        <v>6.9650466006666285</v>
      </c>
      <c r="C52" s="5">
        <f t="shared" ca="1" si="2"/>
        <v>6.3675602284249226</v>
      </c>
      <c r="D52" s="5">
        <f t="shared" ca="1" si="2"/>
        <v>6.308739696410365</v>
      </c>
      <c r="E52" s="5">
        <f t="shared" ca="1" si="2"/>
        <v>5.3346921478571696</v>
      </c>
      <c r="F52" s="5">
        <f t="shared" ca="1" si="2"/>
        <v>3.6691357607114021</v>
      </c>
      <c r="G52" s="5">
        <f t="shared" ca="1" si="2"/>
        <v>3.8834481624893766</v>
      </c>
      <c r="H52" s="5">
        <f t="shared" ca="1" si="11"/>
        <v>2.8785849291631354</v>
      </c>
      <c r="I52" s="5">
        <f t="shared" ca="1" si="6"/>
        <v>1.5317176568650752</v>
      </c>
      <c r="J52" s="5">
        <f t="shared" ca="1" si="6"/>
        <v>6.3133049164885886</v>
      </c>
      <c r="K52" s="5">
        <f t="shared" ca="1" si="6"/>
        <v>6.2732098637051372</v>
      </c>
      <c r="L52" s="5">
        <f t="shared" ca="1" si="14"/>
        <v>6.702337204933654</v>
      </c>
      <c r="M52" s="5">
        <f t="shared" ca="1" si="14"/>
        <v>9.0089568986962316</v>
      </c>
      <c r="N52" s="5">
        <f t="shared" ca="1" si="14"/>
        <v>7.2228778578071342</v>
      </c>
      <c r="O52" s="5">
        <f t="shared" ca="1" si="14"/>
        <v>4.0341231587249924</v>
      </c>
      <c r="P52" s="5">
        <f t="shared" ca="1" si="14"/>
        <v>3.7691223283496793</v>
      </c>
      <c r="Q52" s="5">
        <f t="shared" ca="1" si="14"/>
        <v>5.637760563640807</v>
      </c>
      <c r="R52" s="5">
        <f t="shared" ca="1" si="14"/>
        <v>7.5487555877810326</v>
      </c>
      <c r="S52" s="5">
        <f t="shared" ca="1" si="14"/>
        <v>4.7251644925008485</v>
      </c>
      <c r="T52" s="5">
        <f t="shared" ca="1" si="14"/>
        <v>4.3273298618990568</v>
      </c>
      <c r="U52" s="5">
        <f t="shared" ca="1" si="14"/>
        <v>5.4070388591732685</v>
      </c>
      <c r="V52" s="5">
        <f t="shared" ca="1" si="14"/>
        <v>4.13051305994603</v>
      </c>
      <c r="W52" s="5">
        <f t="shared" ca="1" si="14"/>
        <v>6.3236539521109032</v>
      </c>
      <c r="X52" s="5">
        <f t="shared" ca="1" si="14"/>
        <v>4.5335261961382782</v>
      </c>
      <c r="Y52" s="5">
        <f t="shared" ca="1" si="14"/>
        <v>2.9549729359908561</v>
      </c>
      <c r="Z52" s="5">
        <f t="shared" ca="1" si="14"/>
        <v>4.1524547420648874</v>
      </c>
      <c r="AA52" s="5">
        <f t="shared" ca="1" si="14"/>
        <v>5.5824755571529847</v>
      </c>
      <c r="AB52" s="5">
        <f t="shared" ca="1" si="13"/>
        <v>3.3436887505651951</v>
      </c>
      <c r="AC52" s="5">
        <f t="shared" ca="1" si="13"/>
        <v>0.37173990604174634</v>
      </c>
      <c r="AD52" s="5">
        <f t="shared" ca="1" si="13"/>
        <v>6.941381946573367</v>
      </c>
      <c r="AE52" s="5">
        <f t="shared" ca="1" si="13"/>
        <v>4.8212276879070606</v>
      </c>
      <c r="AF52" s="5">
        <f t="shared" ca="1" si="13"/>
        <v>5.0048196192984031</v>
      </c>
      <c r="AG52" s="5">
        <f t="shared" ca="1" si="13"/>
        <v>4.1148361702006051</v>
      </c>
      <c r="AH52" s="5">
        <f t="shared" ca="1" si="13"/>
        <v>4.792703226551895</v>
      </c>
      <c r="AI52" s="5">
        <f t="shared" ca="1" si="13"/>
        <v>4.010870247784883</v>
      </c>
      <c r="AJ52" s="5">
        <f t="shared" ca="1" si="13"/>
        <v>3.3998715911956179</v>
      </c>
      <c r="AK52" s="5">
        <f t="shared" ca="1" si="13"/>
        <v>1.4073072042934531</v>
      </c>
      <c r="AL52" s="5">
        <f t="shared" ca="1" si="13"/>
        <v>5.0688603950322566</v>
      </c>
      <c r="AM52" s="5">
        <f t="shared" ca="1" si="13"/>
        <v>3.3757100537574054</v>
      </c>
      <c r="AN52" s="5">
        <f t="shared" ca="1" si="13"/>
        <v>7.4023513359107262</v>
      </c>
      <c r="AO52" s="5">
        <f t="shared" ca="1" si="13"/>
        <v>4.0607710413728535</v>
      </c>
      <c r="AP52" s="5">
        <f t="shared" ca="1" si="13"/>
        <v>5.600214553523009</v>
      </c>
    </row>
    <row r="53" spans="1:42" x14ac:dyDescent="0.2">
      <c r="A53" s="5">
        <f t="shared" ca="1" si="0"/>
        <v>7.4608709220526581</v>
      </c>
      <c r="C53" s="5">
        <f t="shared" ca="1" si="2"/>
        <v>5.5822718580774513</v>
      </c>
      <c r="D53" s="5">
        <f t="shared" ca="1" si="2"/>
        <v>7.1664902928106882</v>
      </c>
      <c r="E53" s="5">
        <f t="shared" ca="1" si="2"/>
        <v>4.7324017090417456</v>
      </c>
      <c r="F53" s="5">
        <f t="shared" ca="1" si="2"/>
        <v>6.3372499557579998</v>
      </c>
      <c r="G53" s="5">
        <f t="shared" ca="1" si="2"/>
        <v>4.2595149617438786</v>
      </c>
      <c r="H53" s="5">
        <f t="shared" ca="1" si="11"/>
        <v>6.0486413209355634</v>
      </c>
      <c r="I53" s="5">
        <f t="shared" ca="1" si="6"/>
        <v>4.0592022752803052</v>
      </c>
      <c r="J53" s="5">
        <f t="shared" ca="1" si="6"/>
        <v>6.8959485051960439</v>
      </c>
      <c r="K53" s="5">
        <f t="shared" ca="1" si="6"/>
        <v>5.8843506289444258</v>
      </c>
      <c r="L53" s="5">
        <f t="shared" ca="1" si="14"/>
        <v>6.5092038719613008</v>
      </c>
      <c r="M53" s="5">
        <f t="shared" ca="1" si="14"/>
        <v>4.2147696512472539</v>
      </c>
      <c r="N53" s="5">
        <f t="shared" ca="1" si="14"/>
        <v>3.6324712906595504</v>
      </c>
      <c r="O53" s="5">
        <f t="shared" ca="1" si="14"/>
        <v>4.0145446725248597</v>
      </c>
      <c r="P53" s="5">
        <f t="shared" ca="1" si="14"/>
        <v>4.571104996481604</v>
      </c>
      <c r="Q53" s="5">
        <f t="shared" ca="1" si="14"/>
        <v>5.2555286809518478</v>
      </c>
      <c r="R53" s="5">
        <f t="shared" ca="1" si="14"/>
        <v>2.8293724954442756</v>
      </c>
      <c r="S53" s="5">
        <f t="shared" ca="1" si="14"/>
        <v>1.5614480074557577</v>
      </c>
      <c r="T53" s="5">
        <f t="shared" ca="1" si="14"/>
        <v>5.3402571163450387</v>
      </c>
      <c r="U53" s="5">
        <f t="shared" ca="1" si="14"/>
        <v>6.4188128659025834</v>
      </c>
      <c r="V53" s="5">
        <f t="shared" ca="1" si="14"/>
        <v>3.7664352338527767</v>
      </c>
      <c r="W53" s="5">
        <f t="shared" ca="1" si="14"/>
        <v>6.0136014921029188</v>
      </c>
      <c r="X53" s="5">
        <f t="shared" ca="1" si="14"/>
        <v>8.8307485153252223</v>
      </c>
      <c r="Y53" s="5">
        <f t="shared" ca="1" si="14"/>
        <v>6.3033708921313494</v>
      </c>
      <c r="Z53" s="5">
        <f t="shared" ca="1" si="14"/>
        <v>5.5808281646148536</v>
      </c>
      <c r="AA53" s="5">
        <f t="shared" ca="1" si="14"/>
        <v>5.6244594590207617</v>
      </c>
      <c r="AB53" s="5">
        <f t="shared" ca="1" si="13"/>
        <v>8.5512127623667329</v>
      </c>
      <c r="AC53" s="5">
        <f t="shared" ca="1" si="13"/>
        <v>5.3357017049310107</v>
      </c>
      <c r="AD53" s="5">
        <f t="shared" ca="1" si="13"/>
        <v>4.3934104689223918</v>
      </c>
      <c r="AE53" s="5">
        <f t="shared" ca="1" si="13"/>
        <v>3.4270274138516044</v>
      </c>
      <c r="AF53" s="5">
        <f t="shared" ca="1" si="13"/>
        <v>3.7850572218599647</v>
      </c>
      <c r="AG53" s="5">
        <f t="shared" ca="1" si="13"/>
        <v>7.6162788777830919</v>
      </c>
      <c r="AH53" s="5">
        <f t="shared" ca="1" si="13"/>
        <v>9.0056724449437624</v>
      </c>
      <c r="AI53" s="5">
        <f t="shared" ca="1" si="13"/>
        <v>2.0362707866342467</v>
      </c>
      <c r="AJ53" s="5">
        <f t="shared" ca="1" si="13"/>
        <v>3.9505147378434851</v>
      </c>
      <c r="AK53" s="5">
        <f t="shared" ca="1" si="13"/>
        <v>5.1817019577147523</v>
      </c>
      <c r="AL53" s="5">
        <f t="shared" ca="1" si="13"/>
        <v>2.1684919387365009</v>
      </c>
      <c r="AM53" s="5">
        <f t="shared" ca="1" si="13"/>
        <v>4.0510555309546969</v>
      </c>
      <c r="AN53" s="5">
        <f t="shared" ca="1" si="13"/>
        <v>1.7673021819427723</v>
      </c>
      <c r="AO53" s="5">
        <f t="shared" ca="1" si="13"/>
        <v>2.6337493082290537</v>
      </c>
      <c r="AP53" s="5">
        <f t="shared" ca="1" si="13"/>
        <v>6.5358647753802979</v>
      </c>
    </row>
    <row r="54" spans="1:42" x14ac:dyDescent="0.2">
      <c r="A54" s="5">
        <f t="shared" ca="1" si="0"/>
        <v>10.89188351503882</v>
      </c>
      <c r="C54" s="5">
        <f t="shared" ca="1" si="2"/>
        <v>2.826512983942969</v>
      </c>
      <c r="D54" s="5">
        <f t="shared" ca="1" si="2"/>
        <v>2.0959384136531094</v>
      </c>
      <c r="E54" s="5">
        <f t="shared" ca="1" si="2"/>
        <v>3.8655871141810039</v>
      </c>
      <c r="F54" s="5">
        <f t="shared" ca="1" si="2"/>
        <v>3.9422706065323649</v>
      </c>
      <c r="G54" s="5">
        <f t="shared" ca="1" si="2"/>
        <v>4.3702880106271795</v>
      </c>
      <c r="H54" s="5">
        <f t="shared" ca="1" si="11"/>
        <v>4.6209572796440259</v>
      </c>
      <c r="I54" s="5">
        <f t="shared" ca="1" si="6"/>
        <v>6.8584891969545412</v>
      </c>
      <c r="J54" s="5">
        <f t="shared" ca="1" si="6"/>
        <v>2.727172141472455</v>
      </c>
      <c r="K54" s="5">
        <f t="shared" ca="1" si="6"/>
        <v>5.4551202819407294</v>
      </c>
      <c r="L54" s="5">
        <f t="shared" ca="1" si="14"/>
        <v>5.9364453171610769</v>
      </c>
      <c r="M54" s="5">
        <f t="shared" ca="1" si="14"/>
        <v>6.4987273317331358</v>
      </c>
      <c r="N54" s="5">
        <f t="shared" ca="1" si="14"/>
        <v>-0.64031315016272217</v>
      </c>
      <c r="O54" s="5">
        <f t="shared" ca="1" si="14"/>
        <v>3.3562656282626726</v>
      </c>
      <c r="P54" s="5">
        <f t="shared" ca="1" si="14"/>
        <v>4.344462887298894</v>
      </c>
      <c r="Q54" s="5">
        <f t="shared" ca="1" si="14"/>
        <v>1.2093020599666495</v>
      </c>
      <c r="R54" s="5">
        <f t="shared" ca="1" si="14"/>
        <v>5.309842380808651</v>
      </c>
      <c r="S54" s="5">
        <f t="shared" ca="1" si="14"/>
        <v>4.6844036276383587</v>
      </c>
      <c r="T54" s="5">
        <f t="shared" ca="1" si="14"/>
        <v>2.0678758391023098</v>
      </c>
      <c r="U54" s="5">
        <f t="shared" ca="1" si="14"/>
        <v>1.1375203191517143</v>
      </c>
      <c r="V54" s="5">
        <f t="shared" ca="1" si="14"/>
        <v>5.7046738017825209</v>
      </c>
      <c r="W54" s="5">
        <f t="shared" ca="1" si="14"/>
        <v>5.0689187370025177</v>
      </c>
      <c r="X54" s="5">
        <f t="shared" ca="1" si="14"/>
        <v>4.6045923564576841</v>
      </c>
      <c r="Y54" s="5">
        <f t="shared" ca="1" si="14"/>
        <v>7.5626104044496003</v>
      </c>
      <c r="Z54" s="5">
        <f t="shared" ca="1" si="14"/>
        <v>3.6868299826519673</v>
      </c>
      <c r="AA54" s="5">
        <f t="shared" ca="1" si="14"/>
        <v>4.1850380817344304</v>
      </c>
      <c r="AB54" s="5">
        <f t="shared" ca="1" si="13"/>
        <v>3.2183493038167308</v>
      </c>
      <c r="AC54" s="5">
        <f t="shared" ca="1" si="13"/>
        <v>6.7960376326601457</v>
      </c>
      <c r="AD54" s="5">
        <f t="shared" ca="1" si="13"/>
        <v>1.9525190792128422</v>
      </c>
      <c r="AE54" s="5">
        <f t="shared" ca="1" si="13"/>
        <v>4.7543313395030014</v>
      </c>
      <c r="AF54" s="5">
        <f t="shared" ca="1" si="13"/>
        <v>8.9740661216071391</v>
      </c>
      <c r="AG54" s="5">
        <f t="shared" ca="1" si="13"/>
        <v>8.1208930478070904</v>
      </c>
      <c r="AH54" s="5">
        <f t="shared" ca="1" si="13"/>
        <v>5.8965941023281889</v>
      </c>
      <c r="AI54" s="5">
        <f t="shared" ca="1" si="13"/>
        <v>3.7244710774501795</v>
      </c>
      <c r="AJ54" s="5">
        <f t="shared" ca="1" si="13"/>
        <v>6.4645205183781975</v>
      </c>
      <c r="AK54" s="5">
        <f t="shared" ca="1" si="13"/>
        <v>4.2086170201725466</v>
      </c>
      <c r="AL54" s="5">
        <f t="shared" ca="1" si="13"/>
        <v>5.2969523902997189</v>
      </c>
      <c r="AM54" s="5">
        <f t="shared" ca="1" si="13"/>
        <v>5.8018955283033193</v>
      </c>
      <c r="AN54" s="5">
        <f t="shared" ca="1" si="13"/>
        <v>2.9194719540748246</v>
      </c>
      <c r="AO54" s="5">
        <f t="shared" ca="1" si="13"/>
        <v>4.5450515564718277</v>
      </c>
      <c r="AP54" s="5">
        <f t="shared" ca="1" si="13"/>
        <v>6.7977457544372397</v>
      </c>
    </row>
    <row r="55" spans="1:42" x14ac:dyDescent="0.2">
      <c r="A55" s="5">
        <f t="shared" ca="1" si="0"/>
        <v>6.9610151038652592</v>
      </c>
      <c r="C55" s="5">
        <f t="shared" ca="1" si="2"/>
        <v>5.4468711752442402</v>
      </c>
      <c r="D55" s="5">
        <f t="shared" ca="1" si="2"/>
        <v>4.924750594218529</v>
      </c>
      <c r="E55" s="5">
        <f t="shared" ca="1" si="2"/>
        <v>6.7672201853795624</v>
      </c>
      <c r="F55" s="5">
        <f t="shared" ca="1" si="2"/>
        <v>4.1709551506902764</v>
      </c>
      <c r="G55" s="5">
        <f t="shared" ca="1" si="2"/>
        <v>3.521846650096653</v>
      </c>
      <c r="H55" s="5">
        <f t="shared" ca="1" si="11"/>
        <v>7.3765608885555105</v>
      </c>
      <c r="I55" s="5">
        <f t="shared" ca="1" si="6"/>
        <v>5.8314227177510789</v>
      </c>
      <c r="J55" s="5">
        <f t="shared" ca="1" si="6"/>
        <v>7.5277145484353447</v>
      </c>
      <c r="K55" s="5">
        <f t="shared" ca="1" si="6"/>
        <v>6.715096669449208</v>
      </c>
      <c r="L55" s="5">
        <f t="shared" ca="1" si="14"/>
        <v>3.3266750326331689</v>
      </c>
      <c r="M55" s="5">
        <f t="shared" ca="1" si="14"/>
        <v>8.2829060979976639</v>
      </c>
      <c r="N55" s="5">
        <f t="shared" ca="1" si="14"/>
        <v>2.4437333007481183</v>
      </c>
      <c r="O55" s="5">
        <f t="shared" ca="1" si="14"/>
        <v>2.6207646151321682</v>
      </c>
      <c r="P55" s="5">
        <f t="shared" ca="1" si="14"/>
        <v>1.4572942195075154</v>
      </c>
      <c r="Q55" s="5">
        <f t="shared" ca="1" si="14"/>
        <v>3.8613746485427556</v>
      </c>
      <c r="R55" s="5">
        <f t="shared" ca="1" si="14"/>
        <v>7.7133937752097435</v>
      </c>
      <c r="S55" s="5">
        <f t="shared" ca="1" si="14"/>
        <v>5.0014349487674901</v>
      </c>
      <c r="T55" s="5">
        <f t="shared" ca="1" si="14"/>
        <v>3.6791655229824816</v>
      </c>
      <c r="U55" s="5">
        <f t="shared" ca="1" si="14"/>
        <v>5.4963038111339415</v>
      </c>
      <c r="V55" s="5">
        <f t="shared" ca="1" si="14"/>
        <v>5.9041044311640238</v>
      </c>
      <c r="W55" s="5">
        <f t="shared" ca="1" si="14"/>
        <v>6.4993241107998481</v>
      </c>
      <c r="X55" s="5">
        <f t="shared" ca="1" si="14"/>
        <v>3.1113940805998999</v>
      </c>
      <c r="Y55" s="5">
        <f t="shared" ca="1" si="14"/>
        <v>5.4024296003455952</v>
      </c>
      <c r="Z55" s="5">
        <f t="shared" ca="1" si="14"/>
        <v>2.7637862615216804</v>
      </c>
      <c r="AA55" s="5">
        <f t="shared" ca="1" si="14"/>
        <v>4.3128426913805704</v>
      </c>
      <c r="AB55" s="5">
        <f t="shared" ca="1" si="13"/>
        <v>4.6297493326401238</v>
      </c>
      <c r="AC55" s="5">
        <f t="shared" ca="1" si="13"/>
        <v>4.2618370335525109</v>
      </c>
      <c r="AD55" s="5">
        <f t="shared" ca="1" si="13"/>
        <v>1.6743098912430017</v>
      </c>
      <c r="AE55" s="5">
        <f t="shared" ca="1" si="13"/>
        <v>7.2847591773404439</v>
      </c>
      <c r="AF55" s="5">
        <f t="shared" ca="1" si="13"/>
        <v>6.6476120295581724</v>
      </c>
      <c r="AG55" s="5">
        <f t="shared" ca="1" si="13"/>
        <v>2.1794827229085438</v>
      </c>
      <c r="AH55" s="5">
        <f t="shared" ca="1" si="13"/>
        <v>2.609539445818283</v>
      </c>
      <c r="AI55" s="5">
        <f t="shared" ca="1" si="13"/>
        <v>0.58318008299596702</v>
      </c>
      <c r="AJ55" s="5">
        <f t="shared" ca="1" si="13"/>
        <v>4.4504167960365164</v>
      </c>
      <c r="AK55" s="5">
        <f t="shared" ca="1" si="13"/>
        <v>4.4174797520572984</v>
      </c>
      <c r="AL55" s="5">
        <f t="shared" ca="1" si="13"/>
        <v>6.8969817824468453</v>
      </c>
      <c r="AM55" s="5">
        <f t="shared" ca="1" si="13"/>
        <v>7.756465355371331</v>
      </c>
      <c r="AN55" s="5">
        <f t="shared" ca="1" si="13"/>
        <v>6.2133096310261937</v>
      </c>
      <c r="AO55" s="5">
        <f t="shared" ca="1" si="13"/>
        <v>5.1944178896566484</v>
      </c>
      <c r="AP55" s="5">
        <f t="shared" ca="1" si="13"/>
        <v>4.5919030291855556</v>
      </c>
    </row>
    <row r="56" spans="1:42" x14ac:dyDescent="0.2">
      <c r="A56" s="5">
        <f t="shared" ca="1" si="0"/>
        <v>10.008156226334515</v>
      </c>
      <c r="C56" s="5">
        <f t="shared" ca="1" si="2"/>
        <v>5.8063602655571405</v>
      </c>
      <c r="D56" s="5">
        <f t="shared" ca="1" si="2"/>
        <v>7.8366533960801288</v>
      </c>
      <c r="E56" s="5">
        <f t="shared" ca="1" si="2"/>
        <v>6.0328842739664195</v>
      </c>
      <c r="F56" s="5">
        <f t="shared" ca="1" si="2"/>
        <v>0.75848020217095602</v>
      </c>
      <c r="G56" s="5">
        <f t="shared" ca="1" si="2"/>
        <v>6.0402318229353487</v>
      </c>
      <c r="H56" s="5">
        <f t="shared" ca="1" si="11"/>
        <v>5.3436545361202432</v>
      </c>
      <c r="I56" s="5">
        <f t="shared" ca="1" si="6"/>
        <v>5.5567308219418763</v>
      </c>
      <c r="J56" s="5">
        <f t="shared" ca="1" si="6"/>
        <v>7.8724483700049639</v>
      </c>
      <c r="K56" s="5">
        <f t="shared" ca="1" si="6"/>
        <v>3.1080929294689312</v>
      </c>
      <c r="L56" s="5">
        <f t="shared" ca="1" si="14"/>
        <v>5.813065161440254</v>
      </c>
      <c r="M56" s="5">
        <f t="shared" ca="1" si="14"/>
        <v>4.9177186817724454</v>
      </c>
      <c r="N56" s="5">
        <f t="shared" ca="1" si="14"/>
        <v>7.4808450401876936</v>
      </c>
      <c r="O56" s="5">
        <f t="shared" ca="1" si="14"/>
        <v>8.3659421498640079</v>
      </c>
      <c r="P56" s="5">
        <f t="shared" ca="1" si="14"/>
        <v>3.6512897494898779</v>
      </c>
      <c r="Q56" s="5">
        <f t="shared" ca="1" si="14"/>
        <v>5.4335950802542374</v>
      </c>
      <c r="R56" s="5">
        <f t="shared" ca="1" si="14"/>
        <v>7.9166778220045035</v>
      </c>
      <c r="S56" s="5">
        <f t="shared" ca="1" si="14"/>
        <v>4.5816819905704085</v>
      </c>
      <c r="T56" s="5">
        <f t="shared" ca="1" si="14"/>
        <v>3.4043903266148989</v>
      </c>
      <c r="U56" s="5">
        <f t="shared" ca="1" si="14"/>
        <v>3.3655055958030315</v>
      </c>
      <c r="V56" s="5">
        <f t="shared" ca="1" si="14"/>
        <v>3.7338230762037048</v>
      </c>
      <c r="W56" s="5">
        <f t="shared" ca="1" si="14"/>
        <v>4.4143806665948357</v>
      </c>
      <c r="X56" s="5">
        <f t="shared" ca="1" si="14"/>
        <v>4.9142008905769616</v>
      </c>
      <c r="Y56" s="5">
        <f t="shared" ca="1" si="14"/>
        <v>6.6256903726389931</v>
      </c>
      <c r="Z56" s="5">
        <f t="shared" ca="1" si="14"/>
        <v>6.2688338499134648</v>
      </c>
      <c r="AA56" s="5">
        <f t="shared" ca="1" si="14"/>
        <v>3.0318275675902395</v>
      </c>
      <c r="AB56" s="5">
        <f t="shared" ca="1" si="13"/>
        <v>1.3985231572340004</v>
      </c>
      <c r="AC56" s="5">
        <f t="shared" ca="1" si="13"/>
        <v>7.8548377155932503</v>
      </c>
      <c r="AD56" s="5">
        <f t="shared" ca="1" si="13"/>
        <v>5.0948931914489126</v>
      </c>
      <c r="AE56" s="5">
        <f t="shared" ca="1" si="13"/>
        <v>5.8977706034764754</v>
      </c>
      <c r="AF56" s="5">
        <f t="shared" ca="1" si="13"/>
        <v>7.0602461120912618</v>
      </c>
      <c r="AG56" s="5">
        <f t="shared" ca="1" si="13"/>
        <v>3.1255953551439499</v>
      </c>
      <c r="AH56" s="5">
        <f t="shared" ca="1" si="13"/>
        <v>5.4088440802812254</v>
      </c>
      <c r="AI56" s="5">
        <f t="shared" ca="1" si="13"/>
        <v>5.7489430630880012</v>
      </c>
      <c r="AJ56" s="5">
        <f t="shared" ca="1" si="13"/>
        <v>5.140513722917067</v>
      </c>
      <c r="AK56" s="5">
        <f t="shared" ca="1" si="13"/>
        <v>7.6716788252582235</v>
      </c>
      <c r="AL56" s="5">
        <f t="shared" ca="1" si="13"/>
        <v>3.9580651265487097</v>
      </c>
      <c r="AM56" s="5">
        <f t="shared" ca="1" si="13"/>
        <v>3.2481730983442025</v>
      </c>
      <c r="AN56" s="5">
        <f t="shared" ca="1" si="13"/>
        <v>3.8050025461114774</v>
      </c>
      <c r="AO56" s="5">
        <f t="shared" ca="1" si="13"/>
        <v>3.1423106541845769</v>
      </c>
      <c r="AP56" s="5">
        <f t="shared" ca="1" si="13"/>
        <v>7.2241372169305462</v>
      </c>
    </row>
    <row r="57" spans="1:42" x14ac:dyDescent="0.2">
      <c r="A57" s="5">
        <f t="shared" ca="1" si="0"/>
        <v>12.118722874010707</v>
      </c>
      <c r="C57" s="5">
        <f t="shared" ca="1" si="2"/>
        <v>5.810862422454794</v>
      </c>
      <c r="D57" s="5">
        <f t="shared" ca="1" si="2"/>
        <v>6.6831503909351397</v>
      </c>
      <c r="E57" s="5">
        <f t="shared" ca="1" si="2"/>
        <v>0.53528878132548918</v>
      </c>
      <c r="F57" s="5">
        <f t="shared" ca="1" si="2"/>
        <v>2.1000351474451104</v>
      </c>
      <c r="G57" s="5">
        <f t="shared" ca="1" si="2"/>
        <v>2.4467748149181481</v>
      </c>
      <c r="H57" s="5">
        <f t="shared" ca="1" si="11"/>
        <v>3.560704084194513</v>
      </c>
      <c r="I57" s="5">
        <f t="shared" ca="1" si="6"/>
        <v>6.9042800427549595</v>
      </c>
      <c r="J57" s="5">
        <f t="shared" ca="1" si="6"/>
        <v>4.7711963699051871</v>
      </c>
      <c r="K57" s="5">
        <f t="shared" ca="1" si="6"/>
        <v>4.838682066794922</v>
      </c>
      <c r="L57" s="5">
        <f t="shared" ca="1" si="14"/>
        <v>5.7826478940560264</v>
      </c>
      <c r="M57" s="5">
        <f t="shared" ca="1" si="14"/>
        <v>6.5964281635122628</v>
      </c>
      <c r="N57" s="5">
        <f t="shared" ca="1" si="14"/>
        <v>5.9649897934554987</v>
      </c>
      <c r="O57" s="5">
        <f t="shared" ca="1" si="14"/>
        <v>4.0334181160004476</v>
      </c>
      <c r="P57" s="5">
        <f t="shared" ca="1" si="14"/>
        <v>5.2158668240675663</v>
      </c>
      <c r="Q57" s="5">
        <f t="shared" ca="1" si="14"/>
        <v>10.029016408381509</v>
      </c>
      <c r="R57" s="5">
        <f t="shared" ca="1" si="14"/>
        <v>6.1387497513081151</v>
      </c>
      <c r="S57" s="5">
        <f t="shared" ca="1" si="14"/>
        <v>2.7023406438588244</v>
      </c>
      <c r="T57" s="5">
        <f t="shared" ca="1" si="14"/>
        <v>4.7165786191338812</v>
      </c>
      <c r="U57" s="5">
        <f t="shared" ca="1" si="14"/>
        <v>6.4588994648544684</v>
      </c>
      <c r="V57" s="5">
        <f t="shared" ca="1" si="14"/>
        <v>5.5691100791507608</v>
      </c>
      <c r="W57" s="5">
        <f t="shared" ca="1" si="14"/>
        <v>7.5626961121582505</v>
      </c>
      <c r="X57" s="5">
        <f t="shared" ca="1" si="14"/>
        <v>4.6833514145684365</v>
      </c>
      <c r="Y57" s="5">
        <f t="shared" ca="1" si="14"/>
        <v>5.2087046836279001</v>
      </c>
      <c r="Z57" s="5">
        <f t="shared" ca="1" si="14"/>
        <v>7.1084517918898396</v>
      </c>
      <c r="AA57" s="5">
        <f t="shared" ca="1" si="14"/>
        <v>6.5730747148670865</v>
      </c>
      <c r="AB57" s="5">
        <f t="shared" ca="1" si="13"/>
        <v>5.2112224838342307</v>
      </c>
      <c r="AC57" s="5">
        <f t="shared" ca="1" si="13"/>
        <v>6.938653447904624</v>
      </c>
      <c r="AD57" s="5">
        <f t="shared" ca="1" si="13"/>
        <v>9.3642777724132422</v>
      </c>
      <c r="AE57" s="5">
        <f t="shared" ca="1" si="13"/>
        <v>5.1883774035887678</v>
      </c>
      <c r="AF57" s="5">
        <f t="shared" ca="1" si="13"/>
        <v>5.469370074850735</v>
      </c>
      <c r="AG57" s="5">
        <f t="shared" ca="1" si="13"/>
        <v>4.7588829515425486</v>
      </c>
      <c r="AH57" s="5">
        <f t="shared" ca="1" si="13"/>
        <v>5.5005312140718567</v>
      </c>
      <c r="AI57" s="5">
        <f t="shared" ca="1" si="13"/>
        <v>5.6750659703547957</v>
      </c>
      <c r="AJ57" s="5">
        <f t="shared" ca="1" si="13"/>
        <v>4.7016444199202638</v>
      </c>
      <c r="AK57" s="5">
        <f t="shared" ca="1" si="13"/>
        <v>4.1816125563720501</v>
      </c>
      <c r="AL57" s="5">
        <f t="shared" ca="1" si="13"/>
        <v>5.5948192855035117</v>
      </c>
      <c r="AM57" s="5">
        <f t="shared" ca="1" si="13"/>
        <v>2.7806630926119138</v>
      </c>
      <c r="AN57" s="5">
        <f t="shared" ca="1" si="13"/>
        <v>6.5671510196812974</v>
      </c>
      <c r="AO57" s="5">
        <f t="shared" ca="1" si="13"/>
        <v>3.1501459707445871</v>
      </c>
      <c r="AP57" s="5">
        <f t="shared" ca="1" si="13"/>
        <v>6.2329833511838828</v>
      </c>
    </row>
    <row r="58" spans="1:42" x14ac:dyDescent="0.2">
      <c r="A58" s="5">
        <f t="shared" ca="1" si="0"/>
        <v>12.156003232422025</v>
      </c>
      <c r="C58" s="5">
        <f t="shared" ca="1" si="2"/>
        <v>5.9452367556495123</v>
      </c>
      <c r="D58" s="5">
        <f t="shared" ca="1" si="2"/>
        <v>7.1773501956762145</v>
      </c>
      <c r="E58" s="5">
        <f t="shared" ca="1" si="2"/>
        <v>3.5568295794335469</v>
      </c>
      <c r="F58" s="5">
        <f t="shared" ca="1" si="2"/>
        <v>7.2218568421554048</v>
      </c>
      <c r="G58" s="5">
        <f t="shared" ca="1" si="2"/>
        <v>4.4666079080381884</v>
      </c>
      <c r="H58" s="5">
        <f t="shared" ca="1" si="11"/>
        <v>6.6029446489695509</v>
      </c>
      <c r="I58" s="5">
        <f t="shared" ca="1" si="6"/>
        <v>5.9779078189263641</v>
      </c>
      <c r="J58" s="5">
        <f t="shared" ca="1" si="6"/>
        <v>6.2744142430748546</v>
      </c>
      <c r="K58" s="5">
        <f t="shared" ca="1" si="6"/>
        <v>5.542585913201834</v>
      </c>
      <c r="L58" s="5">
        <f t="shared" ca="1" si="14"/>
        <v>6.9112351111621857</v>
      </c>
      <c r="M58" s="5">
        <f t="shared" ca="1" si="14"/>
        <v>7.9576086268277528</v>
      </c>
      <c r="N58" s="5">
        <f t="shared" ca="1" si="14"/>
        <v>5.1357561545433601</v>
      </c>
      <c r="O58" s="5">
        <f t="shared" ca="1" si="14"/>
        <v>4.7282911409787216</v>
      </c>
      <c r="P58" s="5">
        <f t="shared" ca="1" si="14"/>
        <v>3.276854266860052</v>
      </c>
      <c r="Q58" s="5">
        <f t="shared" ca="1" si="14"/>
        <v>5.0799656803840589</v>
      </c>
      <c r="R58" s="5">
        <f t="shared" ca="1" si="14"/>
        <v>4.9456757189415876</v>
      </c>
      <c r="S58" s="5">
        <f t="shared" ca="1" si="14"/>
        <v>6.9374381198003849</v>
      </c>
      <c r="T58" s="5">
        <f t="shared" ca="1" si="14"/>
        <v>3.0341944801102105</v>
      </c>
      <c r="U58" s="5">
        <f t="shared" ca="1" si="14"/>
        <v>1.9416273665098314</v>
      </c>
      <c r="V58" s="5">
        <f t="shared" ca="1" si="14"/>
        <v>5.9752589321155707</v>
      </c>
      <c r="W58" s="5">
        <f t="shared" ca="1" si="14"/>
        <v>5.3350778782316866E-2</v>
      </c>
      <c r="X58" s="5">
        <f t="shared" ca="1" si="14"/>
        <v>8.0881037985529876</v>
      </c>
      <c r="Y58" s="5">
        <f t="shared" ca="1" si="14"/>
        <v>6.4795106924256194</v>
      </c>
      <c r="Z58" s="5">
        <f t="shared" ca="1" si="14"/>
        <v>2.1368598213130365</v>
      </c>
      <c r="AA58" s="5">
        <f t="shared" ca="1" si="14"/>
        <v>8.7634785460292797</v>
      </c>
      <c r="AB58" s="5">
        <f t="shared" ca="1" si="13"/>
        <v>5.7453854584137751</v>
      </c>
      <c r="AC58" s="5">
        <f t="shared" ca="1" si="13"/>
        <v>4.1543255342903462</v>
      </c>
      <c r="AD58" s="5">
        <f t="shared" ca="1" si="13"/>
        <v>5.1124082305818828</v>
      </c>
      <c r="AE58" s="5">
        <f t="shared" ca="1" si="13"/>
        <v>1.5137140315249615</v>
      </c>
      <c r="AF58" s="5">
        <f t="shared" ca="1" si="13"/>
        <v>0.62346012834433306</v>
      </c>
      <c r="AG58" s="5">
        <f t="shared" ca="1" si="13"/>
        <v>2.3996023334612815</v>
      </c>
      <c r="AH58" s="5">
        <f t="shared" ca="1" si="13"/>
        <v>2.4011937335448641</v>
      </c>
      <c r="AI58" s="5">
        <f t="shared" ca="1" si="13"/>
        <v>6.1394676231992165</v>
      </c>
      <c r="AJ58" s="5">
        <f t="shared" ca="1" si="13"/>
        <v>2.8893728830548047</v>
      </c>
      <c r="AK58" s="5">
        <f t="shared" ca="1" si="13"/>
        <v>1.3389769130871549</v>
      </c>
      <c r="AL58" s="5">
        <f t="shared" ca="1" si="13"/>
        <v>5.0435023480457293</v>
      </c>
      <c r="AM58" s="5">
        <f t="shared" ca="1" si="13"/>
        <v>1.7320643207788931</v>
      </c>
      <c r="AN58" s="5">
        <f t="shared" ca="1" si="13"/>
        <v>4.2402563214068589</v>
      </c>
      <c r="AO58" s="5">
        <f t="shared" ca="1" si="13"/>
        <v>5.2410558280623674</v>
      </c>
      <c r="AP58" s="5">
        <f t="shared" ca="1" si="13"/>
        <v>6.7864212245937887</v>
      </c>
    </row>
    <row r="59" spans="1:42" x14ac:dyDescent="0.2">
      <c r="A59" s="5">
        <f t="shared" ca="1" si="0"/>
        <v>6.1426488151163632</v>
      </c>
      <c r="C59" s="5">
        <f t="shared" ca="1" si="2"/>
        <v>7.281562195312631</v>
      </c>
      <c r="D59" s="5">
        <f t="shared" ca="1" si="2"/>
        <v>4.4514763611285684</v>
      </c>
      <c r="E59" s="5">
        <f t="shared" ca="1" si="2"/>
        <v>5.0826957800204893</v>
      </c>
      <c r="F59" s="5">
        <f t="shared" ca="1" si="2"/>
        <v>2.7475402897776506</v>
      </c>
      <c r="G59" s="5">
        <f t="shared" ca="1" si="2"/>
        <v>4.4741266652794831</v>
      </c>
      <c r="H59" s="5">
        <f t="shared" ca="1" si="11"/>
        <v>2.8583453178208376</v>
      </c>
      <c r="I59" s="5">
        <f t="shared" ca="1" si="6"/>
        <v>7.0167266171166425</v>
      </c>
      <c r="J59" s="5">
        <f t="shared" ca="1" si="6"/>
        <v>4.3432557935420384</v>
      </c>
      <c r="K59" s="5">
        <f t="shared" ca="1" si="6"/>
        <v>7.3714337452875949</v>
      </c>
      <c r="L59" s="5">
        <f t="shared" ca="1" si="14"/>
        <v>5.2072610194241848</v>
      </c>
      <c r="M59" s="5">
        <f t="shared" ca="1" si="14"/>
        <v>4.5335485282312202</v>
      </c>
      <c r="N59" s="5">
        <f t="shared" ca="1" si="14"/>
        <v>2.908268824600607</v>
      </c>
      <c r="O59" s="5">
        <f t="shared" ca="1" si="14"/>
        <v>3.8440356998327636</v>
      </c>
      <c r="P59" s="5">
        <f t="shared" ca="1" si="14"/>
        <v>5.9504524034552198</v>
      </c>
      <c r="Q59" s="5">
        <f t="shared" ca="1" si="14"/>
        <v>2.8183913063666712</v>
      </c>
      <c r="R59" s="5">
        <f t="shared" ca="1" si="14"/>
        <v>3.6704455780087661</v>
      </c>
      <c r="S59" s="5">
        <f t="shared" ca="1" si="14"/>
        <v>4.4369097474713053</v>
      </c>
      <c r="T59" s="5">
        <f t="shared" ca="1" si="14"/>
        <v>2.0330962336084877</v>
      </c>
      <c r="U59" s="5">
        <f t="shared" ca="1" si="14"/>
        <v>3.6530088262690885</v>
      </c>
      <c r="V59" s="5">
        <f t="shared" ca="1" si="14"/>
        <v>5.4237455187117858</v>
      </c>
      <c r="W59" s="5">
        <f t="shared" ca="1" si="14"/>
        <v>5.410492347039348</v>
      </c>
      <c r="X59" s="5">
        <f t="shared" ca="1" si="14"/>
        <v>6.4023803197117175</v>
      </c>
      <c r="Y59" s="5">
        <f t="shared" ca="1" si="14"/>
        <v>5.0517990411437319</v>
      </c>
      <c r="Z59" s="5">
        <f t="shared" ca="1" si="14"/>
        <v>5.2111919864381351</v>
      </c>
      <c r="AA59" s="5">
        <f t="shared" ca="1" si="14"/>
        <v>3.202922331392708</v>
      </c>
      <c r="AB59" s="5">
        <f t="shared" ca="1" si="13"/>
        <v>5.4635079174228292</v>
      </c>
      <c r="AC59" s="5">
        <f t="shared" ca="1" si="13"/>
        <v>5.3493515945406944</v>
      </c>
      <c r="AD59" s="5">
        <f t="shared" ca="1" si="13"/>
        <v>5.7772952523318546</v>
      </c>
      <c r="AE59" s="5">
        <f t="shared" ca="1" si="13"/>
        <v>2.6958862538714388</v>
      </c>
      <c r="AF59" s="5">
        <f t="shared" ca="1" si="13"/>
        <v>5.1975153672583341</v>
      </c>
      <c r="AG59" s="5">
        <f t="shared" ca="1" si="13"/>
        <v>7.2460171742691619</v>
      </c>
      <c r="AH59" s="5">
        <f t="shared" ca="1" si="13"/>
        <v>3.4300697305441004</v>
      </c>
      <c r="AI59" s="5">
        <f t="shared" ca="1" si="13"/>
        <v>0.97313226801899955</v>
      </c>
      <c r="AJ59" s="5">
        <f t="shared" ca="1" si="13"/>
        <v>3.8501413167596743</v>
      </c>
      <c r="AK59" s="5">
        <f t="shared" ca="1" si="13"/>
        <v>5.0459652526648409</v>
      </c>
      <c r="AL59" s="5">
        <f t="shared" ca="1" si="13"/>
        <v>2.988386125827367</v>
      </c>
      <c r="AM59" s="5">
        <f t="shared" ca="1" si="13"/>
        <v>4.1813535374297039</v>
      </c>
      <c r="AN59" s="5">
        <f t="shared" ca="1" si="13"/>
        <v>7.2061840551127467</v>
      </c>
      <c r="AO59" s="5">
        <f t="shared" ca="1" si="13"/>
        <v>6.0923603037914118</v>
      </c>
      <c r="AP59" s="5">
        <f t="shared" ca="1" si="13"/>
        <v>6.5842120771902053</v>
      </c>
    </row>
    <row r="60" spans="1:42" x14ac:dyDescent="0.2">
      <c r="A60" s="5">
        <f t="shared" ca="1" si="0"/>
        <v>9.2348448431651828</v>
      </c>
      <c r="C60" s="5">
        <f t="shared" ca="1" si="2"/>
        <v>6.4226430521183815</v>
      </c>
      <c r="D60" s="5">
        <f t="shared" ca="1" si="2"/>
        <v>4.4281604312649243</v>
      </c>
      <c r="E60" s="5">
        <f t="shared" ca="1" si="2"/>
        <v>7.129812878160676</v>
      </c>
      <c r="F60" s="5">
        <f t="shared" ca="1" si="2"/>
        <v>3.7562874086621658</v>
      </c>
      <c r="G60" s="5">
        <f t="shared" ca="1" si="2"/>
        <v>3.0211090359830832</v>
      </c>
      <c r="H60" s="5">
        <f t="shared" ca="1" si="11"/>
        <v>2.3325722253186805</v>
      </c>
      <c r="I60" s="5">
        <f t="shared" ca="1" si="6"/>
        <v>2.5249172740508699</v>
      </c>
      <c r="J60" s="5">
        <f t="shared" ca="1" si="6"/>
        <v>3.2694506302097652</v>
      </c>
      <c r="K60" s="5">
        <f t="shared" ca="1" si="6"/>
        <v>3.6604383500933397</v>
      </c>
      <c r="L60" s="5">
        <f t="shared" ca="1" si="14"/>
        <v>5.0973578021481982</v>
      </c>
      <c r="M60" s="5">
        <f t="shared" ca="1" si="14"/>
        <v>6.2057986902637516</v>
      </c>
      <c r="N60" s="5">
        <f t="shared" ca="1" si="14"/>
        <v>5.5197275585332219</v>
      </c>
      <c r="O60" s="5">
        <f t="shared" ca="1" si="14"/>
        <v>4.3641448488990076</v>
      </c>
      <c r="P60" s="5">
        <f t="shared" ca="1" si="14"/>
        <v>1.9929701539210605</v>
      </c>
      <c r="Q60" s="5">
        <f t="shared" ca="1" si="14"/>
        <v>3.6082592641968865</v>
      </c>
      <c r="R60" s="5">
        <f t="shared" ca="1" si="14"/>
        <v>7.0592415376062849</v>
      </c>
      <c r="S60" s="5">
        <f t="shared" ca="1" si="14"/>
        <v>6.8507091464251975</v>
      </c>
      <c r="T60" s="5">
        <f t="shared" ca="1" si="14"/>
        <v>7.9407933683940328</v>
      </c>
      <c r="U60" s="5">
        <f t="shared" ca="1" si="14"/>
        <v>4.4343774435010612</v>
      </c>
      <c r="V60" s="5">
        <f t="shared" ca="1" si="14"/>
        <v>7.4115194784764711</v>
      </c>
      <c r="W60" s="5">
        <f t="shared" ca="1" si="14"/>
        <v>4.4119391033740358</v>
      </c>
      <c r="X60" s="5">
        <f t="shared" ca="1" si="14"/>
        <v>8.2685869935462719</v>
      </c>
      <c r="Y60" s="5">
        <f t="shared" ca="1" si="14"/>
        <v>3.0118114288520523</v>
      </c>
      <c r="Z60" s="5">
        <f t="shared" ca="1" si="14"/>
        <v>2.8818834535157261</v>
      </c>
      <c r="AA60" s="5">
        <f t="shared" ca="1" si="14"/>
        <v>6.4702393556237521</v>
      </c>
      <c r="AB60" s="5">
        <f t="shared" ca="1" si="13"/>
        <v>5.1852790139793008</v>
      </c>
      <c r="AC60" s="5">
        <f t="shared" ca="1" si="13"/>
        <v>8.4058446469524117</v>
      </c>
      <c r="AD60" s="5">
        <f t="shared" ca="1" si="13"/>
        <v>5.4983168890098364</v>
      </c>
      <c r="AE60" s="5">
        <f t="shared" ca="1" si="13"/>
        <v>2.0465805853569154</v>
      </c>
      <c r="AF60" s="5">
        <f t="shared" ca="1" si="13"/>
        <v>4.7061244057792688</v>
      </c>
      <c r="AG60" s="5">
        <f t="shared" ca="1" si="13"/>
        <v>3.2579414065245142</v>
      </c>
      <c r="AH60" s="5">
        <f t="shared" ca="1" si="13"/>
        <v>2.8756467367027301</v>
      </c>
      <c r="AI60" s="5">
        <f t="shared" ca="1" si="13"/>
        <v>5.2316174747771536</v>
      </c>
      <c r="AJ60" s="5">
        <f t="shared" ca="1" si="13"/>
        <v>3.033059576818955</v>
      </c>
      <c r="AK60" s="5">
        <f t="shared" ca="1" si="13"/>
        <v>4.0063795148599848</v>
      </c>
      <c r="AL60" s="5">
        <f t="shared" ca="1" si="13"/>
        <v>3.1491185311091758</v>
      </c>
      <c r="AM60" s="5">
        <f t="shared" ca="1" si="13"/>
        <v>2.618377986656903</v>
      </c>
      <c r="AN60" s="5">
        <f t="shared" ca="1" si="13"/>
        <v>5.6035406070392462</v>
      </c>
      <c r="AO60" s="5">
        <f t="shared" ca="1" si="13"/>
        <v>1.9747538702541245</v>
      </c>
      <c r="AP60" s="5">
        <f t="shared" ca="1" si="13"/>
        <v>6.6553525370494571</v>
      </c>
    </row>
    <row r="61" spans="1:42" x14ac:dyDescent="0.2">
      <c r="A61" s="5">
        <f t="shared" ca="1" si="0"/>
        <v>9.0861189342640518</v>
      </c>
      <c r="C61" s="5">
        <f t="shared" ca="1" si="2"/>
        <v>6.0046529337221575</v>
      </c>
      <c r="D61" s="5">
        <f t="shared" ca="1" si="2"/>
        <v>1.1780569134628807</v>
      </c>
      <c r="E61" s="5">
        <f t="shared" ca="1" si="2"/>
        <v>3.9486318640115945</v>
      </c>
      <c r="F61" s="5">
        <f t="shared" ca="1" si="2"/>
        <v>2.3337600819659792</v>
      </c>
      <c r="G61" s="5">
        <f t="shared" ca="1" si="2"/>
        <v>7.8776949956865252</v>
      </c>
      <c r="H61" s="5">
        <f t="shared" ca="1" si="11"/>
        <v>5.3270398730266972</v>
      </c>
      <c r="I61" s="5">
        <f t="shared" ca="1" si="6"/>
        <v>3.4910114730293564</v>
      </c>
      <c r="J61" s="5">
        <f t="shared" ca="1" si="6"/>
        <v>3.8690280354956537</v>
      </c>
      <c r="K61" s="5">
        <f t="shared" ca="1" si="6"/>
        <v>6.488559189434584</v>
      </c>
      <c r="L61" s="5">
        <f t="shared" ca="1" si="14"/>
        <v>6.9372712885505656</v>
      </c>
      <c r="M61" s="5">
        <f t="shared" ca="1" si="14"/>
        <v>4.9272789714580512</v>
      </c>
      <c r="N61" s="5">
        <f t="shared" ca="1" si="14"/>
        <v>4.1711764586547284</v>
      </c>
      <c r="O61" s="5">
        <f t="shared" ca="1" si="14"/>
        <v>-0.12884735534684033</v>
      </c>
      <c r="P61" s="5">
        <f t="shared" ca="1" si="14"/>
        <v>5.9206707774778202</v>
      </c>
      <c r="Q61" s="5">
        <f t="shared" ca="1" si="14"/>
        <v>3.0145637014785391</v>
      </c>
      <c r="R61" s="5">
        <f t="shared" ca="1" si="14"/>
        <v>2.0290820070230255</v>
      </c>
      <c r="S61" s="5">
        <f t="shared" ca="1" si="14"/>
        <v>4.8877789136161409</v>
      </c>
      <c r="T61" s="5">
        <f t="shared" ca="1" si="14"/>
        <v>3.6431772622925087</v>
      </c>
      <c r="U61" s="5">
        <f t="shared" ca="1" si="14"/>
        <v>5.6841764559461652</v>
      </c>
      <c r="V61" s="5">
        <f t="shared" ca="1" si="14"/>
        <v>6.6772324966122873</v>
      </c>
      <c r="W61" s="5">
        <f t="shared" ca="1" si="14"/>
        <v>4.6742815984543222</v>
      </c>
      <c r="X61" s="5">
        <f t="shared" ca="1" si="14"/>
        <v>4.354654913310954</v>
      </c>
      <c r="Y61" s="5">
        <f t="shared" ca="1" si="14"/>
        <v>5.6569450366511926</v>
      </c>
      <c r="Z61" s="5">
        <f t="shared" ca="1" si="14"/>
        <v>6.1070410914850344</v>
      </c>
      <c r="AA61" s="5">
        <f t="shared" ca="1" si="14"/>
        <v>3.6755375017324088</v>
      </c>
      <c r="AB61" s="5">
        <f t="shared" ca="1" si="13"/>
        <v>2.9634563972893901</v>
      </c>
      <c r="AC61" s="5">
        <f t="shared" ca="1" si="13"/>
        <v>5.212573199606898</v>
      </c>
      <c r="AD61" s="5">
        <f t="shared" ca="1" si="13"/>
        <v>6.6660946020551801</v>
      </c>
      <c r="AE61" s="5">
        <f t="shared" ca="1" si="13"/>
        <v>7.9947214206828914</v>
      </c>
      <c r="AF61" s="5">
        <f t="shared" ca="1" si="13"/>
        <v>5.5838194721466179</v>
      </c>
      <c r="AG61" s="5">
        <f t="shared" ca="1" si="13"/>
        <v>4.1520005679539</v>
      </c>
      <c r="AH61" s="5">
        <f t="shared" ca="1" si="13"/>
        <v>2.432069300469391</v>
      </c>
      <c r="AI61" s="5">
        <f t="shared" ca="1" si="13"/>
        <v>3.3776376445364087</v>
      </c>
      <c r="AJ61" s="5">
        <f t="shared" ca="1" si="13"/>
        <v>7.2481554310165333</v>
      </c>
      <c r="AK61" s="5">
        <f t="shared" ca="1" si="13"/>
        <v>5.986645724394049</v>
      </c>
      <c r="AL61" s="5">
        <f t="shared" ca="1" si="13"/>
        <v>2.7516564684992568</v>
      </c>
      <c r="AM61" s="5">
        <f t="shared" ca="1" si="13"/>
        <v>5.8290417507215633</v>
      </c>
      <c r="AN61" s="5">
        <f t="shared" ca="1" si="13"/>
        <v>3.5162538813057851</v>
      </c>
      <c r="AO61" s="5">
        <f t="shared" ca="1" si="13"/>
        <v>3.2385729110601957</v>
      </c>
      <c r="AP61" s="5">
        <f t="shared" ca="1" si="13"/>
        <v>2.3118997264873196</v>
      </c>
    </row>
    <row r="62" spans="1:42" x14ac:dyDescent="0.2">
      <c r="A62" s="5">
        <f t="shared" ca="1" si="0"/>
        <v>10.353331938748205</v>
      </c>
      <c r="C62" s="5">
        <f t="shared" ca="1" si="2"/>
        <v>7.290011127828504</v>
      </c>
      <c r="D62" s="5">
        <f t="shared" ca="1" si="2"/>
        <v>8.0216887154268797</v>
      </c>
      <c r="E62" s="5">
        <f t="shared" ca="1" si="2"/>
        <v>7.2965112042173708</v>
      </c>
      <c r="F62" s="5">
        <f t="shared" ca="1" si="2"/>
        <v>2.8171030177441718</v>
      </c>
      <c r="G62" s="5">
        <f t="shared" ca="1" si="2"/>
        <v>2.4556533095003124</v>
      </c>
      <c r="H62" s="5">
        <f t="shared" ca="1" si="11"/>
        <v>6.8871721520329654</v>
      </c>
      <c r="I62" s="5">
        <f t="shared" ca="1" si="6"/>
        <v>6.5999856378751751</v>
      </c>
      <c r="J62" s="5">
        <f t="shared" ca="1" si="6"/>
        <v>10.874863189684845</v>
      </c>
      <c r="K62" s="5">
        <f t="shared" ca="1" si="6"/>
        <v>6.1628178972115544</v>
      </c>
      <c r="L62" s="5">
        <f t="shared" ca="1" si="14"/>
        <v>6.3684842279943741</v>
      </c>
      <c r="M62" s="5">
        <f t="shared" ca="1" si="14"/>
        <v>4.0383748328989855</v>
      </c>
      <c r="N62" s="5">
        <f t="shared" ca="1" si="14"/>
        <v>5.2794382220130736</v>
      </c>
      <c r="O62" s="5">
        <f t="shared" ca="1" si="14"/>
        <v>5.2650666799555035</v>
      </c>
      <c r="P62" s="5">
        <f t="shared" ca="1" si="14"/>
        <v>1.3299767554131159</v>
      </c>
      <c r="Q62" s="5">
        <f t="shared" ca="1" si="14"/>
        <v>7.700602381163959</v>
      </c>
      <c r="R62" s="5">
        <f t="shared" ca="1" si="14"/>
        <v>1.0057060645825953</v>
      </c>
      <c r="S62" s="5">
        <f t="shared" ca="1" si="14"/>
        <v>5.1373166069456975</v>
      </c>
      <c r="T62" s="5">
        <f t="shared" ca="1" si="14"/>
        <v>1.9468969138015724</v>
      </c>
      <c r="U62" s="5">
        <f t="shared" ca="1" si="14"/>
        <v>7.6458966326131756</v>
      </c>
      <c r="V62" s="5">
        <f t="shared" ca="1" si="14"/>
        <v>2.8273092487810758</v>
      </c>
      <c r="W62" s="5">
        <f t="shared" ca="1" si="14"/>
        <v>6.3465819290130678</v>
      </c>
      <c r="X62" s="5">
        <f t="shared" ca="1" si="14"/>
        <v>3.8383239324401175</v>
      </c>
      <c r="Y62" s="5">
        <f t="shared" ca="1" si="14"/>
        <v>3.6300340726032418</v>
      </c>
      <c r="Z62" s="5">
        <f t="shared" ca="1" si="14"/>
        <v>2.0009296393364533</v>
      </c>
      <c r="AA62" s="5">
        <f t="shared" ca="1" si="14"/>
        <v>1.697047402694615</v>
      </c>
      <c r="AB62" s="5">
        <f t="shared" ca="1" si="13"/>
        <v>7.035699740539747</v>
      </c>
      <c r="AC62" s="5">
        <f t="shared" ca="1" si="13"/>
        <v>7.9097779360593226</v>
      </c>
      <c r="AD62" s="5">
        <f t="shared" ca="1" si="13"/>
        <v>3.5595530735921521</v>
      </c>
      <c r="AE62" s="5">
        <f t="shared" ca="1" si="13"/>
        <v>4.2911938633239091</v>
      </c>
      <c r="AF62" s="5">
        <f t="shared" ca="1" si="13"/>
        <v>7.9195577032838091</v>
      </c>
      <c r="AG62" s="5">
        <f t="shared" ca="1" si="13"/>
        <v>5.5618208756514722</v>
      </c>
      <c r="AH62" s="5">
        <f t="shared" ca="1" si="13"/>
        <v>4.6303007515810508</v>
      </c>
      <c r="AI62" s="5">
        <f t="shared" ca="1" si="13"/>
        <v>0.87212943466698878</v>
      </c>
      <c r="AJ62" s="5">
        <f t="shared" ca="1" si="13"/>
        <v>2.6302071448721458</v>
      </c>
      <c r="AK62" s="5">
        <f t="shared" ca="1" si="13"/>
        <v>3.6451939873619108</v>
      </c>
      <c r="AL62" s="5">
        <f t="shared" ca="1" si="13"/>
        <v>5.3993365750038791</v>
      </c>
      <c r="AM62" s="5">
        <f t="shared" ca="1" si="13"/>
        <v>5.0886377023502698</v>
      </c>
      <c r="AN62" s="5">
        <f t="shared" ca="1" si="13"/>
        <v>6.0816031548055376</v>
      </c>
      <c r="AO62" s="5">
        <f t="shared" ca="1" si="13"/>
        <v>2.9905987218198486</v>
      </c>
      <c r="AP62" s="5">
        <f t="shared" ca="1" si="13"/>
        <v>2.2868713506107814</v>
      </c>
    </row>
    <row r="63" spans="1:42" x14ac:dyDescent="0.2">
      <c r="A63" s="5">
        <f t="shared" ca="1" si="0"/>
        <v>6.5563114933293303</v>
      </c>
    </row>
    <row r="64" spans="1:42" x14ac:dyDescent="0.2">
      <c r="A64" s="5">
        <f t="shared" ca="1" si="0"/>
        <v>9.9417010861153621</v>
      </c>
    </row>
    <row r="65" spans="1:1" x14ac:dyDescent="0.2">
      <c r="A65" s="5">
        <f t="shared" ca="1" si="0"/>
        <v>8.7982920125721567</v>
      </c>
    </row>
    <row r="66" spans="1:1" x14ac:dyDescent="0.2">
      <c r="A66" s="5">
        <f t="shared" ref="A66:A100" ca="1" si="15">NORMINV(RAND(), 10, 2)</f>
        <v>10.59755710019046</v>
      </c>
    </row>
    <row r="67" spans="1:1" x14ac:dyDescent="0.2">
      <c r="A67" s="5">
        <f t="shared" ca="1" si="15"/>
        <v>10.378820453401394</v>
      </c>
    </row>
    <row r="68" spans="1:1" x14ac:dyDescent="0.2">
      <c r="A68" s="5">
        <f t="shared" ca="1" si="15"/>
        <v>14.867649450709127</v>
      </c>
    </row>
    <row r="69" spans="1:1" x14ac:dyDescent="0.2">
      <c r="A69" s="5">
        <f t="shared" ca="1" si="15"/>
        <v>10.737190831066295</v>
      </c>
    </row>
    <row r="70" spans="1:1" x14ac:dyDescent="0.2">
      <c r="A70" s="5">
        <f t="shared" ca="1" si="15"/>
        <v>13.085924016635571</v>
      </c>
    </row>
    <row r="71" spans="1:1" x14ac:dyDescent="0.2">
      <c r="A71" s="5">
        <f t="shared" ca="1" si="15"/>
        <v>12.273283759522895</v>
      </c>
    </row>
    <row r="72" spans="1:1" x14ac:dyDescent="0.2">
      <c r="A72" s="5">
        <f t="shared" ca="1" si="15"/>
        <v>9.5297764407079804</v>
      </c>
    </row>
    <row r="73" spans="1:1" x14ac:dyDescent="0.2">
      <c r="A73" s="5">
        <f t="shared" ca="1" si="15"/>
        <v>10.592137203814252</v>
      </c>
    </row>
    <row r="74" spans="1:1" x14ac:dyDescent="0.2">
      <c r="A74" s="5">
        <f t="shared" ca="1" si="15"/>
        <v>10.287852866235898</v>
      </c>
    </row>
    <row r="75" spans="1:1" x14ac:dyDescent="0.2">
      <c r="A75" s="5">
        <f t="shared" ca="1" si="15"/>
        <v>10.367189174186773</v>
      </c>
    </row>
    <row r="76" spans="1:1" x14ac:dyDescent="0.2">
      <c r="A76" s="5">
        <f t="shared" ca="1" si="15"/>
        <v>8.5084419774710778</v>
      </c>
    </row>
    <row r="77" spans="1:1" x14ac:dyDescent="0.2">
      <c r="A77" s="5">
        <f t="shared" ca="1" si="15"/>
        <v>11.277482405897882</v>
      </c>
    </row>
    <row r="78" spans="1:1" x14ac:dyDescent="0.2">
      <c r="A78" s="5">
        <f t="shared" ca="1" si="15"/>
        <v>12.525565189990163</v>
      </c>
    </row>
    <row r="79" spans="1:1" x14ac:dyDescent="0.2">
      <c r="A79" s="5">
        <f t="shared" ca="1" si="15"/>
        <v>8.0196833146124415</v>
      </c>
    </row>
    <row r="80" spans="1:1" x14ac:dyDescent="0.2">
      <c r="A80" s="5">
        <f t="shared" ca="1" si="15"/>
        <v>9.9756212978847554</v>
      </c>
    </row>
    <row r="81" spans="1:1" x14ac:dyDescent="0.2">
      <c r="A81" s="5">
        <f t="shared" ca="1" si="15"/>
        <v>8.9701122881539987</v>
      </c>
    </row>
    <row r="82" spans="1:1" x14ac:dyDescent="0.2">
      <c r="A82" s="5">
        <f t="shared" ca="1" si="15"/>
        <v>7.6103357968328957</v>
      </c>
    </row>
    <row r="83" spans="1:1" x14ac:dyDescent="0.2">
      <c r="A83" s="5">
        <f t="shared" ca="1" si="15"/>
        <v>10.285480394702715</v>
      </c>
    </row>
    <row r="84" spans="1:1" x14ac:dyDescent="0.2">
      <c r="A84" s="5">
        <f t="shared" ca="1" si="15"/>
        <v>13.258688075931889</v>
      </c>
    </row>
    <row r="85" spans="1:1" x14ac:dyDescent="0.2">
      <c r="A85" s="5">
        <f t="shared" ca="1" si="15"/>
        <v>8.2919717523431142</v>
      </c>
    </row>
    <row r="86" spans="1:1" x14ac:dyDescent="0.2">
      <c r="A86" s="5">
        <f t="shared" ca="1" si="15"/>
        <v>6.3233106401408241</v>
      </c>
    </row>
    <row r="87" spans="1:1" x14ac:dyDescent="0.2">
      <c r="A87" s="5">
        <f t="shared" ca="1" si="15"/>
        <v>9.7602929232038687</v>
      </c>
    </row>
    <row r="88" spans="1:1" x14ac:dyDescent="0.2">
      <c r="A88" s="5">
        <f t="shared" ca="1" si="15"/>
        <v>9.2820772158876537</v>
      </c>
    </row>
    <row r="89" spans="1:1" x14ac:dyDescent="0.2">
      <c r="A89" s="5">
        <f t="shared" ca="1" si="15"/>
        <v>11.908086505264437</v>
      </c>
    </row>
    <row r="90" spans="1:1" x14ac:dyDescent="0.2">
      <c r="A90" s="5">
        <f t="shared" ca="1" si="15"/>
        <v>11.065359229648427</v>
      </c>
    </row>
    <row r="91" spans="1:1" x14ac:dyDescent="0.2">
      <c r="A91" s="5">
        <f t="shared" ca="1" si="15"/>
        <v>8.8518905171200633</v>
      </c>
    </row>
    <row r="92" spans="1:1" x14ac:dyDescent="0.2">
      <c r="A92" s="5">
        <f t="shared" ca="1" si="15"/>
        <v>6.159763410965887</v>
      </c>
    </row>
    <row r="93" spans="1:1" x14ac:dyDescent="0.2">
      <c r="A93" s="5">
        <f t="shared" ca="1" si="15"/>
        <v>9.8021316408160484</v>
      </c>
    </row>
    <row r="94" spans="1:1" x14ac:dyDescent="0.2">
      <c r="A94" s="5">
        <f t="shared" ca="1" si="15"/>
        <v>8.0117943801261422</v>
      </c>
    </row>
    <row r="95" spans="1:1" x14ac:dyDescent="0.2">
      <c r="A95" s="5">
        <f t="shared" ca="1" si="15"/>
        <v>17.52013794427171</v>
      </c>
    </row>
    <row r="96" spans="1:1" x14ac:dyDescent="0.2">
      <c r="A96" s="5">
        <f t="shared" ca="1" si="15"/>
        <v>12.146483940893621</v>
      </c>
    </row>
    <row r="97" spans="1:1" x14ac:dyDescent="0.2">
      <c r="A97" s="5">
        <f t="shared" ca="1" si="15"/>
        <v>11.162662086834608</v>
      </c>
    </row>
    <row r="98" spans="1:1" x14ac:dyDescent="0.2">
      <c r="A98" s="5">
        <f t="shared" ca="1" si="15"/>
        <v>11.72714410880177</v>
      </c>
    </row>
    <row r="99" spans="1:1" x14ac:dyDescent="0.2">
      <c r="A99" s="5">
        <f t="shared" ca="1" si="15"/>
        <v>9.596722649052726</v>
      </c>
    </row>
    <row r="100" spans="1:1" x14ac:dyDescent="0.2">
      <c r="A100" s="5">
        <f t="shared" ca="1" si="15"/>
        <v>11.004536416185111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5F4E-89E0-CC4C-9A60-4350764FA518}">
  <dimension ref="A1:N100"/>
  <sheetViews>
    <sheetView zoomScale="89" workbookViewId="0">
      <selection activeCell="G21" sqref="G21"/>
    </sheetView>
  </sheetViews>
  <sheetFormatPr baseColWidth="10" defaultRowHeight="16" x14ac:dyDescent="0.2"/>
  <cols>
    <col min="5" max="5" width="12.1640625" bestFit="1" customWidth="1"/>
    <col min="8" max="8" width="12.1640625" bestFit="1" customWidth="1"/>
    <col min="9" max="9" width="10.33203125" customWidth="1"/>
    <col min="10" max="10" width="12.1640625" bestFit="1" customWidth="1"/>
  </cols>
  <sheetData>
    <row r="1" spans="1:10" x14ac:dyDescent="0.2">
      <c r="A1" s="5">
        <v>12.545225680613838</v>
      </c>
      <c r="D1" s="8" t="s">
        <v>6</v>
      </c>
      <c r="E1" s="4">
        <v>10</v>
      </c>
      <c r="F1" s="8" t="s">
        <v>10</v>
      </c>
      <c r="G1" s="4">
        <v>100</v>
      </c>
    </row>
    <row r="2" spans="1:10" x14ac:dyDescent="0.2">
      <c r="A2" s="5">
        <v>8.8681006522686907</v>
      </c>
      <c r="D2" s="8" t="s">
        <v>7</v>
      </c>
      <c r="E2" s="4">
        <v>2</v>
      </c>
    </row>
    <row r="3" spans="1:10" x14ac:dyDescent="0.2">
      <c r="A3" s="5">
        <v>5.7208598103601389</v>
      </c>
      <c r="D3" s="8" t="s">
        <v>1</v>
      </c>
      <c r="E3" s="16">
        <v>0.05</v>
      </c>
    </row>
    <row r="4" spans="1:10" x14ac:dyDescent="0.2">
      <c r="A4" s="5">
        <v>9.6983179899261813</v>
      </c>
    </row>
    <row r="5" spans="1:10" x14ac:dyDescent="0.2">
      <c r="A5" s="5">
        <v>8.8508572931319023</v>
      </c>
      <c r="D5" s="5" t="s">
        <v>0</v>
      </c>
      <c r="E5" s="4">
        <f>3.2*LOG10(100)+1</f>
        <v>7.4</v>
      </c>
    </row>
    <row r="6" spans="1:10" x14ac:dyDescent="0.2">
      <c r="A6" s="5">
        <v>11.699548793244324</v>
      </c>
    </row>
    <row r="7" spans="1:10" x14ac:dyDescent="0.2">
      <c r="A7" s="5">
        <v>11.679588341499384</v>
      </c>
      <c r="D7" s="2" t="s">
        <v>2</v>
      </c>
      <c r="E7" s="4" t="s">
        <v>3</v>
      </c>
      <c r="F7" s="4" t="s">
        <v>8</v>
      </c>
      <c r="G7" s="5"/>
      <c r="H7" s="5"/>
      <c r="I7" s="4" t="s">
        <v>70</v>
      </c>
      <c r="J7" s="7" t="s">
        <v>11</v>
      </c>
    </row>
    <row r="8" spans="1:10" x14ac:dyDescent="0.2">
      <c r="A8" s="5">
        <v>12.254314698686215</v>
      </c>
      <c r="D8" s="3">
        <v>4</v>
      </c>
      <c r="E8" s="4">
        <f t="array" ref="E8:E14">FREQUENCY($A1:$A100, D8:D14)</f>
        <v>0</v>
      </c>
      <c r="F8" s="4">
        <f>E8/100</f>
        <v>0</v>
      </c>
      <c r="G8" s="4">
        <f>_xlfn.NORM.S.DIST((D8-$E$1)/$E$2,TRUE)</f>
        <v>1.3498980316300933E-3</v>
      </c>
      <c r="H8" s="4">
        <f>_xlfn.NORM.S.DIST((2-E1)/E2,TRUE)</f>
        <v>3.1671241833119857E-5</v>
      </c>
      <c r="I8" s="6">
        <f>G8-H8</f>
        <v>1.3182267897969735E-3</v>
      </c>
      <c r="J8" s="5">
        <f>POWER($G$1*I8-E8, 2)/($G$1*I8)</f>
        <v>0.13182267897969735</v>
      </c>
    </row>
    <row r="9" spans="1:10" x14ac:dyDescent="0.2">
      <c r="A9" s="5">
        <v>10.781642729061476</v>
      </c>
      <c r="D9" s="3">
        <v>6</v>
      </c>
      <c r="E9" s="4">
        <v>2</v>
      </c>
      <c r="F9" s="4">
        <f t="shared" ref="F9:F14" si="0">E9/100</f>
        <v>0.02</v>
      </c>
      <c r="G9" s="4">
        <f t="shared" ref="G9:G14" si="1">_xlfn.NORM.S.DIST((D9-$E$1)/$E$2,TRUE )</f>
        <v>2.2750131948179191E-2</v>
      </c>
      <c r="H9" s="4">
        <f>_xlfn.NORM.S.DIST((D8-$E$1)/$E$2,TRUE)</f>
        <v>1.3498980316300933E-3</v>
      </c>
      <c r="I9" s="6">
        <f t="shared" ref="I9:I14" si="2">G9-H9</f>
        <v>2.1400233916549098E-2</v>
      </c>
      <c r="J9" s="5">
        <f t="shared" ref="J9:J14" si="3">POWER($G$1*I9-E9, 2)/($G$1*I9)</f>
        <v>9.1618392055902702E-3</v>
      </c>
    </row>
    <row r="10" spans="1:10" x14ac:dyDescent="0.2">
      <c r="A10" s="5">
        <v>10.852716212929586</v>
      </c>
      <c r="D10" s="3">
        <v>8</v>
      </c>
      <c r="E10" s="4">
        <v>15</v>
      </c>
      <c r="F10" s="4">
        <f t="shared" si="0"/>
        <v>0.15</v>
      </c>
      <c r="G10" s="4">
        <f t="shared" si="1"/>
        <v>0.15865525393145699</v>
      </c>
      <c r="H10" s="4">
        <f t="shared" ref="H10:H14" si="4">_xlfn.NORM.S.DIST((D9-$E$1)/$E$2,TRUE)</f>
        <v>2.2750131948179191E-2</v>
      </c>
      <c r="I10" s="6">
        <f t="shared" si="2"/>
        <v>0.13590512198327781</v>
      </c>
      <c r="J10" s="5">
        <f t="shared" si="3"/>
        <v>0.1461796166377915</v>
      </c>
    </row>
    <row r="11" spans="1:10" x14ac:dyDescent="0.2">
      <c r="A11" s="5">
        <v>8.4895345716914292</v>
      </c>
      <c r="D11" s="3">
        <v>10</v>
      </c>
      <c r="E11" s="4">
        <v>38</v>
      </c>
      <c r="F11" s="4">
        <f t="shared" si="0"/>
        <v>0.38</v>
      </c>
      <c r="G11" s="4">
        <f t="shared" si="1"/>
        <v>0.5</v>
      </c>
      <c r="H11" s="4">
        <f t="shared" si="4"/>
        <v>0.15865525393145699</v>
      </c>
      <c r="I11" s="6">
        <f t="shared" si="2"/>
        <v>0.34134474606854304</v>
      </c>
      <c r="J11" s="5">
        <f t="shared" si="3"/>
        <v>0.43774766529008557</v>
      </c>
    </row>
    <row r="12" spans="1:10" x14ac:dyDescent="0.2">
      <c r="A12" s="5">
        <v>11.392746726392403</v>
      </c>
      <c r="D12" s="3">
        <v>12</v>
      </c>
      <c r="E12" s="4">
        <v>28</v>
      </c>
      <c r="F12" s="4">
        <f t="shared" si="0"/>
        <v>0.28000000000000003</v>
      </c>
      <c r="G12" s="4">
        <f t="shared" si="1"/>
        <v>0.84134474606854304</v>
      </c>
      <c r="H12" s="4">
        <f t="shared" si="4"/>
        <v>0.5</v>
      </c>
      <c r="I12" s="6">
        <f t="shared" si="2"/>
        <v>0.34134474606854304</v>
      </c>
      <c r="J12" s="5">
        <f t="shared" si="3"/>
        <v>1.1024566552017092</v>
      </c>
    </row>
    <row r="13" spans="1:10" x14ac:dyDescent="0.2">
      <c r="A13" s="5">
        <v>14.183983727831862</v>
      </c>
      <c r="D13" s="3">
        <v>14</v>
      </c>
      <c r="E13" s="4">
        <v>14</v>
      </c>
      <c r="F13" s="4">
        <f t="shared" si="0"/>
        <v>0.14000000000000001</v>
      </c>
      <c r="G13" s="4">
        <f t="shared" si="1"/>
        <v>0.97724986805182079</v>
      </c>
      <c r="H13" s="4">
        <f t="shared" si="4"/>
        <v>0.84134474606854304</v>
      </c>
      <c r="I13" s="6">
        <f t="shared" si="2"/>
        <v>0.13590512198327775</v>
      </c>
      <c r="J13" s="5">
        <f t="shared" si="3"/>
        <v>1.2338038277834936E-2</v>
      </c>
    </row>
    <row r="14" spans="1:10" x14ac:dyDescent="0.2">
      <c r="A14" s="5">
        <v>12.853232760841454</v>
      </c>
      <c r="D14" s="3">
        <v>16</v>
      </c>
      <c r="E14" s="4">
        <v>3</v>
      </c>
      <c r="F14" s="4">
        <f t="shared" si="0"/>
        <v>0.03</v>
      </c>
      <c r="G14" s="4">
        <f t="shared" si="1"/>
        <v>0.9986501019683699</v>
      </c>
      <c r="H14" s="4">
        <f t="shared" si="4"/>
        <v>0.97724986805182079</v>
      </c>
      <c r="I14" s="6">
        <f t="shared" si="2"/>
        <v>2.1400233916549105E-2</v>
      </c>
      <c r="J14" s="5">
        <f t="shared" si="3"/>
        <v>0.34558489864394021</v>
      </c>
    </row>
    <row r="15" spans="1:10" x14ac:dyDescent="0.2">
      <c r="A15" s="5">
        <v>14.425475907154471</v>
      </c>
      <c r="D15" s="3" t="s">
        <v>4</v>
      </c>
      <c r="E15" s="4">
        <f>SUM(E8:E14)</f>
        <v>100</v>
      </c>
      <c r="F15" s="4">
        <f>SUM(F8:F14)</f>
        <v>1</v>
      </c>
      <c r="G15" s="4"/>
      <c r="H15" s="4"/>
      <c r="I15" s="6">
        <f>SUM(I8:I14)</f>
        <v>0.99861843072653678</v>
      </c>
      <c r="J15" s="5">
        <f>SUM(J8:J14)</f>
        <v>2.1852913922366488</v>
      </c>
    </row>
    <row r="16" spans="1:10" x14ac:dyDescent="0.2">
      <c r="A16" s="5">
        <v>10.372186164382617</v>
      </c>
    </row>
    <row r="17" spans="1:14" x14ac:dyDescent="0.2">
      <c r="A17" s="5">
        <v>8.0013150691064947</v>
      </c>
    </row>
    <row r="18" spans="1:14" x14ac:dyDescent="0.2">
      <c r="A18" s="5">
        <v>11.036616089111595</v>
      </c>
      <c r="D18" t="s">
        <v>12</v>
      </c>
      <c r="F18" t="s">
        <v>13</v>
      </c>
    </row>
    <row r="19" spans="1:14" x14ac:dyDescent="0.2">
      <c r="A19" s="5">
        <v>13.179681519465895</v>
      </c>
    </row>
    <row r="20" spans="1:14" x14ac:dyDescent="0.2">
      <c r="A20" s="5">
        <v>9.4140651016574886</v>
      </c>
      <c r="D20" s="5" t="s">
        <v>9</v>
      </c>
      <c r="E20" s="5">
        <f>SUM(J8:J14)</f>
        <v>2.1852913922366488</v>
      </c>
    </row>
    <row r="21" spans="1:14" x14ac:dyDescent="0.2">
      <c r="A21" s="5">
        <v>6.5687973627701979</v>
      </c>
      <c r="D21" s="5"/>
      <c r="E21" s="5">
        <f>CHIINV(0.05, 6)</f>
        <v>12.591587243743978</v>
      </c>
      <c r="F21" s="5" t="s">
        <v>71</v>
      </c>
      <c r="G21" s="31" t="s">
        <v>73</v>
      </c>
    </row>
    <row r="22" spans="1:14" x14ac:dyDescent="0.2">
      <c r="A22" s="5">
        <v>10.587054452141354</v>
      </c>
    </row>
    <row r="23" spans="1:14" x14ac:dyDescent="0.2">
      <c r="A23" s="5">
        <v>9.5809637830445702</v>
      </c>
    </row>
    <row r="24" spans="1:14" x14ac:dyDescent="0.2">
      <c r="A24" s="5">
        <v>9.6571866250300022</v>
      </c>
    </row>
    <row r="25" spans="1:14" x14ac:dyDescent="0.2">
      <c r="A25" s="5">
        <v>12.273029966323698</v>
      </c>
    </row>
    <row r="26" spans="1:14" x14ac:dyDescent="0.2">
      <c r="A26" s="5">
        <v>6.0561508894593237</v>
      </c>
      <c r="D26" s="5" t="s">
        <v>14</v>
      </c>
      <c r="E26" s="5">
        <f>MAX(A1:A100)</f>
        <v>14.425475907154471</v>
      </c>
    </row>
    <row r="27" spans="1:14" x14ac:dyDescent="0.2">
      <c r="A27" s="5">
        <v>5.9040269844794651</v>
      </c>
      <c r="D27" s="5" t="s">
        <v>15</v>
      </c>
      <c r="E27" s="5">
        <f>MIN(A1:A100)</f>
        <v>5.7208598103601389</v>
      </c>
    </row>
    <row r="28" spans="1:14" x14ac:dyDescent="0.2">
      <c r="A28" s="5">
        <v>10.429824284343542</v>
      </c>
      <c r="F28" s="1"/>
    </row>
    <row r="29" spans="1:14" x14ac:dyDescent="0.2">
      <c r="A29" s="5">
        <v>7.2654196825849215</v>
      </c>
      <c r="D29" s="5" t="s">
        <v>16</v>
      </c>
      <c r="E29" s="13">
        <f>E27</f>
        <v>5.7208598103601389</v>
      </c>
      <c r="F29" s="5"/>
      <c r="G29" s="4" t="s">
        <v>3</v>
      </c>
      <c r="H29" s="4" t="s">
        <v>8</v>
      </c>
      <c r="I29" s="4"/>
      <c r="J29" s="4"/>
      <c r="K29" s="4" t="s">
        <v>70</v>
      </c>
      <c r="L29" s="4" t="s">
        <v>24</v>
      </c>
      <c r="M29" s="4" t="s">
        <v>25</v>
      </c>
      <c r="N29" s="5" t="s">
        <v>11</v>
      </c>
    </row>
    <row r="30" spans="1:14" x14ac:dyDescent="0.2">
      <c r="A30" s="5">
        <v>6.5439827037269289</v>
      </c>
      <c r="D30" s="5" t="s">
        <v>17</v>
      </c>
      <c r="E30" s="4">
        <v>6.9</v>
      </c>
      <c r="F30" s="13">
        <f>(E29+E30)/2</f>
        <v>6.3104299051800696</v>
      </c>
      <c r="G30" s="4">
        <f t="array" ref="G30:G36">FREQUENCY(A1:A100, E30:E36)</f>
        <v>11</v>
      </c>
      <c r="H30" s="4">
        <f>G30/100</f>
        <v>0.11</v>
      </c>
      <c r="I30" s="4">
        <f>_xlfn.NORM.S.DIST((E30-$L$37)/SQRT($M$37),FALSE)</f>
        <v>0.36365761669468438</v>
      </c>
      <c r="J30" s="4">
        <f>_xlfn.NORM.S.DIST((E29-$L$37)/SQRT($M$37),TRUE)</f>
        <v>0.2737428802660935</v>
      </c>
      <c r="K30" s="4">
        <f>I30-J30</f>
        <v>8.991473642859088E-2</v>
      </c>
      <c r="L30" s="5">
        <f t="shared" ref="L30:L36" si="5">(F30*G30)/100</f>
        <v>0.69414728956980765</v>
      </c>
      <c r="M30" s="5">
        <f t="shared" ref="M30:M36" si="6">POWER(G30*(F30-$L$37), 2)/100</f>
        <v>15.284346202340084</v>
      </c>
      <c r="N30" s="5">
        <f>POWER($G$1*K30-G30, 2)/($G$1*K30)</f>
        <v>0.44866706922214417</v>
      </c>
    </row>
    <row r="31" spans="1:14" x14ac:dyDescent="0.2">
      <c r="A31" s="5">
        <v>9.9025833002581507</v>
      </c>
      <c r="D31" s="5" t="s">
        <v>18</v>
      </c>
      <c r="E31" s="4">
        <v>8.1</v>
      </c>
      <c r="F31" s="4">
        <f t="shared" ref="F31:F36" si="7">(E30+E31)/2</f>
        <v>7.5</v>
      </c>
      <c r="G31" s="4">
        <v>8</v>
      </c>
      <c r="H31" s="4">
        <f t="shared" ref="H31:H36" si="8">G31/100</f>
        <v>0.08</v>
      </c>
      <c r="I31" s="4">
        <f t="shared" ref="I31:I36" si="9">_xlfn.NORM.S.DIST((E31-$L$37)/SQRT($M$37),TRUE)</f>
        <v>0.39891535687310614</v>
      </c>
      <c r="J31" s="4">
        <f t="shared" ref="J31:J35" si="10">_xlfn.NORM.S.DIST((E30-$L$37)/SQRT($M$37),TRUE)</f>
        <v>0.33346768014187489</v>
      </c>
      <c r="K31" s="4">
        <f t="shared" ref="K31:K36" si="11">I31-J31</f>
        <v>6.5447676731231252E-2</v>
      </c>
      <c r="L31" s="5">
        <f t="shared" si="5"/>
        <v>0.6</v>
      </c>
      <c r="M31" s="5">
        <f t="shared" si="6"/>
        <v>3.578268434345671</v>
      </c>
      <c r="N31" s="5">
        <f t="shared" ref="N31:N36" si="12">POWER($G$1*K31-G31, 2)/($G$1*K31)</f>
        <v>0.32357162713110144</v>
      </c>
    </row>
    <row r="32" spans="1:14" x14ac:dyDescent="0.2">
      <c r="A32" s="5">
        <v>10.629870379509226</v>
      </c>
      <c r="D32" s="5" t="s">
        <v>19</v>
      </c>
      <c r="E32" s="4">
        <v>9.3000000000000007</v>
      </c>
      <c r="F32" s="4">
        <f t="shared" si="7"/>
        <v>8.6999999999999993</v>
      </c>
      <c r="G32" s="4">
        <v>21</v>
      </c>
      <c r="H32" s="4">
        <f t="shared" si="8"/>
        <v>0.21</v>
      </c>
      <c r="I32" s="4">
        <f t="shared" si="9"/>
        <v>0.46734192340877873</v>
      </c>
      <c r="J32" s="4">
        <f t="shared" si="10"/>
        <v>0.39891535687310614</v>
      </c>
      <c r="K32" s="4">
        <f t="shared" si="11"/>
        <v>6.8426566535672584E-2</v>
      </c>
      <c r="L32" s="5">
        <f t="shared" si="5"/>
        <v>1.827</v>
      </c>
      <c r="M32" s="5">
        <f t="shared" si="6"/>
        <v>5.9806257225599939</v>
      </c>
      <c r="N32" s="5">
        <f t="shared" si="12"/>
        <v>29.291309030432462</v>
      </c>
    </row>
    <row r="33" spans="1:14" x14ac:dyDescent="0.2">
      <c r="A33" s="5">
        <v>11.421877998361161</v>
      </c>
      <c r="D33" s="5" t="s">
        <v>20</v>
      </c>
      <c r="E33" s="4">
        <v>10.5</v>
      </c>
      <c r="F33" s="4">
        <f t="shared" si="7"/>
        <v>9.9</v>
      </c>
      <c r="G33" s="4">
        <v>21</v>
      </c>
      <c r="H33" s="4">
        <f t="shared" si="8"/>
        <v>0.21</v>
      </c>
      <c r="I33" s="4">
        <f t="shared" si="9"/>
        <v>0.53674988169408855</v>
      </c>
      <c r="J33" s="4">
        <f t="shared" si="10"/>
        <v>0.46734192340877873</v>
      </c>
      <c r="K33" s="4">
        <f t="shared" si="11"/>
        <v>6.9407958285309823E-2</v>
      </c>
      <c r="L33" s="5">
        <f t="shared" si="5"/>
        <v>2.0790000000000002</v>
      </c>
      <c r="M33" s="5">
        <f t="shared" si="6"/>
        <v>5.5455147068356322E-3</v>
      </c>
      <c r="N33" s="5">
        <f t="shared" si="12"/>
        <v>28.478178413279558</v>
      </c>
    </row>
    <row r="34" spans="1:14" x14ac:dyDescent="0.2">
      <c r="A34" s="5">
        <v>12.074344446798312</v>
      </c>
      <c r="D34" s="5" t="s">
        <v>21</v>
      </c>
      <c r="E34" s="4">
        <v>11.7</v>
      </c>
      <c r="F34" s="4">
        <f t="shared" si="7"/>
        <v>11.1</v>
      </c>
      <c r="G34" s="4">
        <v>19</v>
      </c>
      <c r="H34" s="4">
        <f t="shared" si="8"/>
        <v>0.19</v>
      </c>
      <c r="I34" s="4">
        <f t="shared" si="9"/>
        <v>0.60505414278611735</v>
      </c>
      <c r="J34" s="4">
        <f t="shared" si="10"/>
        <v>0.53674988169408855</v>
      </c>
      <c r="K34" s="4">
        <f t="shared" si="11"/>
        <v>6.8304261092028806E-2</v>
      </c>
      <c r="L34" s="5">
        <f t="shared" si="5"/>
        <v>2.109</v>
      </c>
      <c r="M34" s="5">
        <f t="shared" si="6"/>
        <v>5.510174094726028</v>
      </c>
      <c r="N34" s="5">
        <f t="shared" si="12"/>
        <v>21.682180044965634</v>
      </c>
    </row>
    <row r="35" spans="1:14" x14ac:dyDescent="0.2">
      <c r="A35" s="5">
        <v>6.4280237924851287</v>
      </c>
      <c r="D35" s="5" t="s">
        <v>22</v>
      </c>
      <c r="E35" s="4">
        <v>12.9</v>
      </c>
      <c r="F35" s="4">
        <f t="shared" si="7"/>
        <v>12.3</v>
      </c>
      <c r="G35" s="4">
        <v>13</v>
      </c>
      <c r="H35" s="4">
        <f t="shared" si="8"/>
        <v>0.13</v>
      </c>
      <c r="I35" s="4">
        <f t="shared" si="9"/>
        <v>0.67026806661211091</v>
      </c>
      <c r="J35" s="4">
        <f t="shared" si="10"/>
        <v>0.60505414278611735</v>
      </c>
      <c r="K35" s="4">
        <f t="shared" si="11"/>
        <v>6.5213923825993558E-2</v>
      </c>
      <c r="L35" s="5">
        <f t="shared" si="5"/>
        <v>1.599</v>
      </c>
      <c r="M35" s="5">
        <f t="shared" si="6"/>
        <v>10.024185219344883</v>
      </c>
      <c r="N35" s="5">
        <f t="shared" si="12"/>
        <v>6.436103549333116</v>
      </c>
    </row>
    <row r="36" spans="1:14" x14ac:dyDescent="0.2">
      <c r="A36" s="5">
        <v>9.1835187133100611</v>
      </c>
      <c r="D36" s="5" t="s">
        <v>23</v>
      </c>
      <c r="E36" s="13">
        <f>E26</f>
        <v>14.425475907154471</v>
      </c>
      <c r="F36" s="13">
        <f t="shared" si="7"/>
        <v>13.662737953577235</v>
      </c>
      <c r="G36" s="4">
        <v>7</v>
      </c>
      <c r="H36" s="4">
        <f t="shared" si="8"/>
        <v>7.0000000000000007E-2</v>
      </c>
      <c r="I36" s="4">
        <f t="shared" si="9"/>
        <v>0.74604791632996825</v>
      </c>
      <c r="J36" s="4">
        <f>_xlfn.NORM.S.DIST((E35-$L$37)/SQRT($M$37),TRUE)</f>
        <v>0.67026806661211091</v>
      </c>
      <c r="K36" s="4">
        <f t="shared" si="11"/>
        <v>7.5779849717857339E-2</v>
      </c>
      <c r="L36" s="5">
        <f t="shared" si="5"/>
        <v>0.95639165675040649</v>
      </c>
      <c r="M36" s="5">
        <f t="shared" si="6"/>
        <v>7.0688946923768254</v>
      </c>
      <c r="N36" s="5">
        <f t="shared" si="12"/>
        <v>4.4083833480001368E-2</v>
      </c>
    </row>
    <row r="37" spans="1:14" x14ac:dyDescent="0.2">
      <c r="A37" s="5">
        <v>9.9789913778952677</v>
      </c>
      <c r="D37" s="5" t="s">
        <v>4</v>
      </c>
      <c r="E37" s="5"/>
      <c r="F37" s="5"/>
      <c r="G37" s="4">
        <f>SUM(G30:G36)</f>
        <v>100</v>
      </c>
      <c r="H37" s="4">
        <f>SUM(H30:H36)</f>
        <v>1</v>
      </c>
      <c r="I37" s="4"/>
      <c r="J37" s="4"/>
      <c r="K37" s="4">
        <f>SUM(K30:K36)</f>
        <v>0.5024949726166843</v>
      </c>
      <c r="L37" s="5">
        <f>SUM(L30:L36)</f>
        <v>9.8645389463202147</v>
      </c>
      <c r="M37" s="5">
        <f>SUM(M30:M36)</f>
        <v>47.452039880400314</v>
      </c>
      <c r="N37" s="5">
        <f>SUM(N30:N36)</f>
        <v>86.704093567844012</v>
      </c>
    </row>
    <row r="38" spans="1:14" x14ac:dyDescent="0.2">
      <c r="A38" s="5">
        <v>13.299666924596835</v>
      </c>
    </row>
    <row r="39" spans="1:14" x14ac:dyDescent="0.2">
      <c r="A39" s="5">
        <v>10.100676454707765</v>
      </c>
    </row>
    <row r="40" spans="1:14" x14ac:dyDescent="0.2">
      <c r="A40" s="5">
        <v>8.9486842268156455</v>
      </c>
      <c r="D40" t="s">
        <v>12</v>
      </c>
      <c r="F40" t="s">
        <v>13</v>
      </c>
    </row>
    <row r="41" spans="1:14" x14ac:dyDescent="0.2">
      <c r="A41" s="5">
        <v>8.8298451392129227</v>
      </c>
    </row>
    <row r="42" spans="1:14" x14ac:dyDescent="0.2">
      <c r="A42" s="5">
        <v>10.904713181377886</v>
      </c>
      <c r="D42" s="5" t="s">
        <v>9</v>
      </c>
      <c r="E42" s="5">
        <f>N37</f>
        <v>86.704093567844012</v>
      </c>
    </row>
    <row r="43" spans="1:14" x14ac:dyDescent="0.2">
      <c r="A43" s="5">
        <v>8.1878069611143278</v>
      </c>
      <c r="D43" s="5"/>
      <c r="E43" s="5">
        <f>CHIINV(0.05, 4)</f>
        <v>9.4877290367811575</v>
      </c>
      <c r="F43" s="5" t="s">
        <v>69</v>
      </c>
      <c r="G43" s="17" t="s">
        <v>82</v>
      </c>
    </row>
    <row r="44" spans="1:14" x14ac:dyDescent="0.2">
      <c r="A44" s="5">
        <v>9.6796412453422001</v>
      </c>
    </row>
    <row r="45" spans="1:14" x14ac:dyDescent="0.2">
      <c r="A45" s="5">
        <v>7.4251638076393203</v>
      </c>
    </row>
    <row r="46" spans="1:14" x14ac:dyDescent="0.2">
      <c r="A46" s="5">
        <v>6.436292173753225</v>
      </c>
    </row>
    <row r="47" spans="1:14" x14ac:dyDescent="0.2">
      <c r="A47" s="5">
        <v>7.0621950633179473</v>
      </c>
    </row>
    <row r="48" spans="1:14" x14ac:dyDescent="0.2">
      <c r="A48" s="5">
        <v>10.365572863815933</v>
      </c>
    </row>
    <row r="49" spans="1:1" x14ac:dyDescent="0.2">
      <c r="A49" s="5">
        <v>9.0298325286368328</v>
      </c>
    </row>
    <row r="50" spans="1:1" x14ac:dyDescent="0.2">
      <c r="A50" s="5">
        <v>8.6443754422293644</v>
      </c>
    </row>
    <row r="51" spans="1:1" x14ac:dyDescent="0.2">
      <c r="A51" s="5">
        <v>12.247634663570713</v>
      </c>
    </row>
    <row r="52" spans="1:1" x14ac:dyDescent="0.2">
      <c r="A52" s="5">
        <v>11.499039938409013</v>
      </c>
    </row>
    <row r="53" spans="1:1" x14ac:dyDescent="0.2">
      <c r="A53" s="5">
        <v>10.722054495121268</v>
      </c>
    </row>
    <row r="54" spans="1:1" x14ac:dyDescent="0.2">
      <c r="A54" s="5">
        <v>10.89054769286242</v>
      </c>
    </row>
    <row r="55" spans="1:1" x14ac:dyDescent="0.2">
      <c r="A55" s="5">
        <v>11.813250329322097</v>
      </c>
    </row>
    <row r="56" spans="1:1" x14ac:dyDescent="0.2">
      <c r="A56" s="5">
        <v>9.0519005271119308</v>
      </c>
    </row>
    <row r="57" spans="1:1" x14ac:dyDescent="0.2">
      <c r="A57" s="5">
        <v>9.9193077239683181</v>
      </c>
    </row>
    <row r="58" spans="1:1" x14ac:dyDescent="0.2">
      <c r="A58" s="5">
        <v>9.5560225418330162</v>
      </c>
    </row>
    <row r="59" spans="1:1" x14ac:dyDescent="0.2">
      <c r="A59" s="5">
        <v>9.0500509392124115</v>
      </c>
    </row>
    <row r="60" spans="1:1" x14ac:dyDescent="0.2">
      <c r="A60" s="5">
        <v>6.7605100916137619</v>
      </c>
    </row>
    <row r="61" spans="1:1" x14ac:dyDescent="0.2">
      <c r="A61" s="5">
        <v>9.0600602370295089</v>
      </c>
    </row>
    <row r="62" spans="1:1" x14ac:dyDescent="0.2">
      <c r="A62" s="5">
        <v>6.2826381420141892</v>
      </c>
    </row>
    <row r="63" spans="1:1" x14ac:dyDescent="0.2">
      <c r="A63" s="5">
        <v>9.0549196899113085</v>
      </c>
    </row>
    <row r="64" spans="1:1" x14ac:dyDescent="0.2">
      <c r="A64" s="5">
        <v>12.759972549344088</v>
      </c>
    </row>
    <row r="65" spans="1:1" x14ac:dyDescent="0.2">
      <c r="A65" s="5">
        <v>9.0137623836373422</v>
      </c>
    </row>
    <row r="66" spans="1:1" x14ac:dyDescent="0.2">
      <c r="A66" s="5">
        <v>12.938699536576443</v>
      </c>
    </row>
    <row r="67" spans="1:1" x14ac:dyDescent="0.2">
      <c r="A67" s="5">
        <v>12.856360354741534</v>
      </c>
    </row>
    <row r="68" spans="1:1" x14ac:dyDescent="0.2">
      <c r="A68" s="5">
        <v>8.2978515753947324</v>
      </c>
    </row>
    <row r="69" spans="1:1" x14ac:dyDescent="0.2">
      <c r="A69" s="5">
        <v>11.437671130372564</v>
      </c>
    </row>
    <row r="70" spans="1:1" x14ac:dyDescent="0.2">
      <c r="A70" s="5">
        <v>13.714100411608246</v>
      </c>
    </row>
    <row r="71" spans="1:1" x14ac:dyDescent="0.2">
      <c r="A71" s="5">
        <v>8.7874114826126082</v>
      </c>
    </row>
    <row r="72" spans="1:1" x14ac:dyDescent="0.2">
      <c r="A72" s="5">
        <v>6.7563508731588557</v>
      </c>
    </row>
    <row r="73" spans="1:1" x14ac:dyDescent="0.2">
      <c r="A73" s="5">
        <v>11.036287884759194</v>
      </c>
    </row>
    <row r="74" spans="1:1" x14ac:dyDescent="0.2">
      <c r="A74" s="5">
        <v>14.080600803412544</v>
      </c>
    </row>
    <row r="75" spans="1:1" x14ac:dyDescent="0.2">
      <c r="A75" s="5">
        <v>10.633881614854889</v>
      </c>
    </row>
    <row r="76" spans="1:1" x14ac:dyDescent="0.2">
      <c r="A76" s="5">
        <v>8.8682649637553084</v>
      </c>
    </row>
    <row r="77" spans="1:1" x14ac:dyDescent="0.2">
      <c r="A77" s="5">
        <v>9.5189422547451858</v>
      </c>
    </row>
    <row r="78" spans="1:1" x14ac:dyDescent="0.2">
      <c r="A78" s="5">
        <v>9.8690668346917114</v>
      </c>
    </row>
    <row r="79" spans="1:1" x14ac:dyDescent="0.2">
      <c r="A79" s="5">
        <v>7.3451199950398891</v>
      </c>
    </row>
    <row r="80" spans="1:1" x14ac:dyDescent="0.2">
      <c r="A80" s="5">
        <v>10.548496111672478</v>
      </c>
    </row>
    <row r="81" spans="1:1" x14ac:dyDescent="0.2">
      <c r="A81" s="5">
        <v>11.657668432008361</v>
      </c>
    </row>
    <row r="82" spans="1:1" x14ac:dyDescent="0.2">
      <c r="A82" s="5">
        <v>7.3073966592537065</v>
      </c>
    </row>
    <row r="83" spans="1:1" x14ac:dyDescent="0.2">
      <c r="A83" s="5">
        <v>9.3368932165023839</v>
      </c>
    </row>
    <row r="84" spans="1:1" x14ac:dyDescent="0.2">
      <c r="A84" s="5">
        <v>9.9824436745832585</v>
      </c>
    </row>
    <row r="85" spans="1:1" x14ac:dyDescent="0.2">
      <c r="A85" s="5">
        <v>8.9792310937324746</v>
      </c>
    </row>
    <row r="86" spans="1:1" x14ac:dyDescent="0.2">
      <c r="A86" s="5">
        <v>8.0478716140301341</v>
      </c>
    </row>
    <row r="87" spans="1:1" x14ac:dyDescent="0.2">
      <c r="A87" s="5">
        <v>7.9733463187854277</v>
      </c>
    </row>
    <row r="88" spans="1:1" x14ac:dyDescent="0.2">
      <c r="A88" s="5">
        <v>6.8357247698404446</v>
      </c>
    </row>
    <row r="89" spans="1:1" x14ac:dyDescent="0.2">
      <c r="A89" s="5">
        <v>9.5541545589657222</v>
      </c>
    </row>
    <row r="90" spans="1:1" x14ac:dyDescent="0.2">
      <c r="A90" s="5">
        <v>9.496212033129602</v>
      </c>
    </row>
    <row r="91" spans="1:1" x14ac:dyDescent="0.2">
      <c r="A91" s="5">
        <v>8.9201899398933655</v>
      </c>
    </row>
    <row r="92" spans="1:1" x14ac:dyDescent="0.2">
      <c r="A92" s="5">
        <v>10.243249276932161</v>
      </c>
    </row>
    <row r="93" spans="1:1" x14ac:dyDescent="0.2">
      <c r="A93" s="5">
        <v>11.85849582307381</v>
      </c>
    </row>
    <row r="94" spans="1:1" x14ac:dyDescent="0.2">
      <c r="A94" s="5">
        <v>11.192948118283343</v>
      </c>
    </row>
    <row r="95" spans="1:1" x14ac:dyDescent="0.2">
      <c r="A95" s="5">
        <v>10.302240052203185</v>
      </c>
    </row>
    <row r="96" spans="1:1" x14ac:dyDescent="0.2">
      <c r="A96" s="5">
        <v>8.7682286296166261</v>
      </c>
    </row>
    <row r="97" spans="1:1" x14ac:dyDescent="0.2">
      <c r="A97" s="5">
        <v>12.396248789187077</v>
      </c>
    </row>
    <row r="98" spans="1:1" x14ac:dyDescent="0.2">
      <c r="A98" s="5">
        <v>12.688131728570237</v>
      </c>
    </row>
    <row r="99" spans="1:1" x14ac:dyDescent="0.2">
      <c r="A99" s="5">
        <v>11.774199565988161</v>
      </c>
    </row>
    <row r="100" spans="1:1" x14ac:dyDescent="0.2">
      <c r="A100" s="5">
        <v>8.8556590806892164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D30F-C14C-CB45-AD4C-9096ECFC3FBC}">
  <dimension ref="A1:AO109"/>
  <sheetViews>
    <sheetView topLeftCell="A55" zoomScale="92" workbookViewId="0">
      <selection activeCell="G89" sqref="G89"/>
    </sheetView>
  </sheetViews>
  <sheetFormatPr baseColWidth="10" defaultRowHeight="16" x14ac:dyDescent="0.2"/>
  <sheetData>
    <row r="1" spans="2:41" x14ac:dyDescent="0.2">
      <c r="B1" s="10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39</v>
      </c>
      <c r="N1" s="11" t="s">
        <v>40</v>
      </c>
      <c r="O1" s="11" t="s">
        <v>41</v>
      </c>
      <c r="P1" s="11" t="s">
        <v>42</v>
      </c>
      <c r="Q1" s="11" t="s">
        <v>43</v>
      </c>
      <c r="R1" s="11" t="s">
        <v>44</v>
      </c>
      <c r="S1" s="11" t="s">
        <v>45</v>
      </c>
      <c r="T1" s="11" t="s">
        <v>46</v>
      </c>
      <c r="U1" s="11" t="s">
        <v>47</v>
      </c>
      <c r="V1" s="11" t="s">
        <v>48</v>
      </c>
      <c r="W1" s="11" t="s">
        <v>49</v>
      </c>
      <c r="X1" s="11" t="s">
        <v>50</v>
      </c>
      <c r="Y1" s="11" t="s">
        <v>51</v>
      </c>
      <c r="Z1" s="11" t="s">
        <v>52</v>
      </c>
      <c r="AA1" s="11" t="s">
        <v>53</v>
      </c>
      <c r="AB1" s="11" t="s">
        <v>54</v>
      </c>
      <c r="AC1" s="11" t="s">
        <v>55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63</v>
      </c>
      <c r="AL1" s="11" t="s">
        <v>64</v>
      </c>
      <c r="AM1" s="11" t="s">
        <v>65</v>
      </c>
      <c r="AN1" s="11" t="s">
        <v>66</v>
      </c>
      <c r="AO1" s="11" t="s">
        <v>67</v>
      </c>
    </row>
    <row r="2" spans="2:41" x14ac:dyDescent="0.2">
      <c r="B2" s="5">
        <v>8.4026719799778746</v>
      </c>
      <c r="C2" s="5">
        <v>4.0060367443200642</v>
      </c>
      <c r="D2" s="5">
        <v>6.2848584975317063</v>
      </c>
      <c r="E2" s="5">
        <v>7.5566020708525015</v>
      </c>
      <c r="F2" s="5">
        <v>4.2272349150920423</v>
      </c>
      <c r="G2" s="5">
        <v>4.7310562953040929</v>
      </c>
      <c r="H2" s="5">
        <v>5.5383904828633774</v>
      </c>
      <c r="I2" s="5">
        <v>2.6658255917935856</v>
      </c>
      <c r="J2" s="5">
        <v>1.8760499861652402</v>
      </c>
      <c r="K2" s="5">
        <v>0.14215214672748377</v>
      </c>
      <c r="L2" s="5">
        <v>6.3952109447127228</v>
      </c>
      <c r="M2" s="5">
        <v>4.8963643570699302</v>
      </c>
      <c r="N2" s="5">
        <v>3.1821528661941372</v>
      </c>
      <c r="O2" s="5">
        <v>3.3365331274135333</v>
      </c>
      <c r="P2" s="5">
        <v>4.3943106027529497</v>
      </c>
      <c r="Q2" s="5">
        <v>6.8277934312437489</v>
      </c>
      <c r="R2" s="5">
        <v>4.3496521171432345</v>
      </c>
      <c r="S2" s="5">
        <v>6.5145828692020125</v>
      </c>
      <c r="T2" s="5">
        <v>1.3774769643160458</v>
      </c>
      <c r="U2" s="5">
        <v>6.2769765822086097</v>
      </c>
      <c r="V2" s="5">
        <v>5.2238428676394291</v>
      </c>
      <c r="W2" s="5">
        <v>1.8728530173652933</v>
      </c>
      <c r="X2" s="5">
        <v>7.2391139154884261</v>
      </c>
      <c r="Y2" s="5">
        <v>6.5297969333657715</v>
      </c>
      <c r="Z2" s="5">
        <v>6.765948037071313</v>
      </c>
      <c r="AA2" s="5">
        <v>6.1185842036318352</v>
      </c>
      <c r="AB2" s="5">
        <v>6.6109783565056688</v>
      </c>
      <c r="AC2" s="5">
        <v>3.1421199630857379</v>
      </c>
      <c r="AD2" s="5">
        <v>4.6097019558422412</v>
      </c>
      <c r="AE2" s="5">
        <v>8.1291019725618217</v>
      </c>
      <c r="AF2" s="5">
        <v>6.5014535506392219</v>
      </c>
      <c r="AG2" s="5">
        <v>4.5017002387976728</v>
      </c>
      <c r="AH2" s="5">
        <v>8.2578826408362698</v>
      </c>
      <c r="AI2" s="5">
        <v>4.7989630063720208</v>
      </c>
      <c r="AJ2" s="5">
        <v>8.0297189435446601</v>
      </c>
      <c r="AK2" s="5">
        <v>2.901871564466969</v>
      </c>
      <c r="AL2" s="5">
        <v>5.938746025882562</v>
      </c>
      <c r="AM2" s="5">
        <v>3.8638466627525654</v>
      </c>
      <c r="AN2" s="5">
        <v>7.6684591752265554</v>
      </c>
      <c r="AO2" s="5">
        <v>6.6816003812613056</v>
      </c>
    </row>
    <row r="3" spans="2:41" x14ac:dyDescent="0.2">
      <c r="B3" s="5">
        <v>3.1346062318319365</v>
      </c>
      <c r="C3" s="5">
        <v>5.5134003766181241</v>
      </c>
      <c r="D3" s="5">
        <v>5.6563478984312328</v>
      </c>
      <c r="E3" s="5">
        <v>3.0877916151999845</v>
      </c>
      <c r="F3" s="5">
        <v>4.7092334406531986</v>
      </c>
      <c r="G3" s="5">
        <v>5.3034360849751749</v>
      </c>
      <c r="H3" s="5">
        <v>5.6047221698071725</v>
      </c>
      <c r="I3" s="5">
        <v>2.8076236894116207</v>
      </c>
      <c r="J3" s="5">
        <v>3.6236743006108361</v>
      </c>
      <c r="K3" s="5">
        <v>4.1887716327531841</v>
      </c>
      <c r="L3" s="5">
        <v>2.5189348852716678</v>
      </c>
      <c r="M3" s="5">
        <v>7.1522137530090149</v>
      </c>
      <c r="N3" s="5">
        <v>7.0650200662394997</v>
      </c>
      <c r="O3" s="5">
        <v>4.3099485039341907</v>
      </c>
      <c r="P3" s="5">
        <v>7.983156766234468</v>
      </c>
      <c r="Q3" s="5">
        <v>3.2878496087884823</v>
      </c>
      <c r="R3" s="5">
        <v>0.56490287309751341</v>
      </c>
      <c r="S3" s="5">
        <v>7.0221647130495235</v>
      </c>
      <c r="T3" s="5">
        <v>4.6499202576427532</v>
      </c>
      <c r="U3" s="5">
        <v>3.6750855545992329</v>
      </c>
      <c r="V3" s="5">
        <v>7.4987535328384158</v>
      </c>
      <c r="W3" s="5">
        <v>7.1124315263078621</v>
      </c>
      <c r="X3" s="5">
        <v>6.425886489322659</v>
      </c>
      <c r="Y3" s="5">
        <v>4.1690937467877793</v>
      </c>
      <c r="Z3" s="5">
        <v>6.7253656426910062</v>
      </c>
      <c r="AA3" s="5">
        <v>3.6445454412361391</v>
      </c>
      <c r="AB3" s="5">
        <v>3.4993783191102921</v>
      </c>
      <c r="AC3" s="5">
        <v>2.8068797922670043</v>
      </c>
      <c r="AD3" s="5">
        <v>7.2246329934823983</v>
      </c>
      <c r="AE3" s="5">
        <v>8.8261880985664263</v>
      </c>
      <c r="AF3" s="5">
        <v>3.6403344752266786</v>
      </c>
      <c r="AG3" s="5">
        <v>7.2358934821999945</v>
      </c>
      <c r="AH3" s="5">
        <v>4.8239056677169989</v>
      </c>
      <c r="AI3" s="5">
        <v>5.7557110067926214</v>
      </c>
      <c r="AJ3" s="5">
        <v>5.4945862588388721</v>
      </c>
      <c r="AK3" s="5">
        <v>3.273535409401612</v>
      </c>
      <c r="AL3" s="5">
        <v>6.1478195439615497</v>
      </c>
      <c r="AM3" s="5">
        <v>6.0669880322800678</v>
      </c>
      <c r="AN3" s="5">
        <v>2.2582983971949395</v>
      </c>
      <c r="AO3" s="5">
        <v>3.4299173148374362</v>
      </c>
    </row>
    <row r="4" spans="2:41" x14ac:dyDescent="0.2">
      <c r="B4" s="5">
        <v>6.0725698316941727</v>
      </c>
      <c r="C4" s="5">
        <v>4.2564213124144086</v>
      </c>
      <c r="D4" s="5">
        <v>5.5948363174347406</v>
      </c>
      <c r="E4" s="5">
        <v>1.7370958928267339</v>
      </c>
      <c r="F4" s="5">
        <v>4.6652546842573885</v>
      </c>
      <c r="G4" s="5">
        <v>4.7090055898043452</v>
      </c>
      <c r="H4" s="5">
        <v>2.0671284854489715</v>
      </c>
      <c r="I4" s="5">
        <v>5.1571696047562057</v>
      </c>
      <c r="J4" s="5">
        <v>7.65357446062505</v>
      </c>
      <c r="K4" s="5">
        <v>5.1333754984989479</v>
      </c>
      <c r="L4" s="5">
        <v>3.5594870435557091</v>
      </c>
      <c r="M4" s="5">
        <v>1.6648503122721325</v>
      </c>
      <c r="N4" s="5">
        <v>7.7442349142321527</v>
      </c>
      <c r="O4" s="5">
        <v>5.980201920530078</v>
      </c>
      <c r="P4" s="5">
        <v>3.3284534808727555</v>
      </c>
      <c r="Q4" s="5">
        <v>8.8118762123013781</v>
      </c>
      <c r="R4" s="5">
        <v>2.7210040067524361</v>
      </c>
      <c r="S4" s="5">
        <v>1.6855406656348344</v>
      </c>
      <c r="T4" s="5">
        <v>7.5079546104155561</v>
      </c>
      <c r="U4" s="5">
        <v>1.3002361010035539</v>
      </c>
      <c r="V4" s="5">
        <v>3.2373916591761174</v>
      </c>
      <c r="W4" s="5">
        <v>7.5213027463112816</v>
      </c>
      <c r="X4" s="5">
        <v>3.8989601937241813</v>
      </c>
      <c r="Y4" s="5">
        <v>4.7598156686475388</v>
      </c>
      <c r="Z4" s="5">
        <v>6.3838188948835146</v>
      </c>
      <c r="AA4" s="5">
        <v>5.7429092231136751</v>
      </c>
      <c r="AB4" s="5">
        <v>6.0617832866994519</v>
      </c>
      <c r="AC4" s="5">
        <v>4.4220272833073055</v>
      </c>
      <c r="AD4" s="5">
        <v>4.5993204848874267</v>
      </c>
      <c r="AE4" s="5">
        <v>5.4169623825040318</v>
      </c>
      <c r="AF4" s="5">
        <v>2.7309839766339001</v>
      </c>
      <c r="AG4" s="5">
        <v>6.1316172727712122</v>
      </c>
      <c r="AH4" s="5">
        <v>6.1245793263376562</v>
      </c>
      <c r="AI4" s="5">
        <v>4.6864081564616669</v>
      </c>
      <c r="AJ4" s="5">
        <v>5.4633377900509119</v>
      </c>
      <c r="AK4" s="5">
        <v>1.3833203318498462</v>
      </c>
      <c r="AL4" s="5">
        <v>5.5204509456521063</v>
      </c>
      <c r="AM4" s="5">
        <v>4.1352571290775915</v>
      </c>
      <c r="AN4" s="5">
        <v>5.905514116092629</v>
      </c>
      <c r="AO4" s="5">
        <v>0.71978346505118918</v>
      </c>
    </row>
    <row r="5" spans="2:41" x14ac:dyDescent="0.2">
      <c r="B5" s="5">
        <v>3.6534023273256748</v>
      </c>
      <c r="C5" s="5">
        <v>3.9545482853748908</v>
      </c>
      <c r="D5" s="5">
        <v>1.3872841452420031</v>
      </c>
      <c r="E5" s="5">
        <v>3.4196087693406829</v>
      </c>
      <c r="F5" s="5">
        <v>1.5838970147596836</v>
      </c>
      <c r="G5" s="5">
        <v>6.1626271986170114</v>
      </c>
      <c r="H5" s="5">
        <v>5.9025942818111901</v>
      </c>
      <c r="I5" s="5">
        <v>5.8095118041847238</v>
      </c>
      <c r="J5" s="5">
        <v>4.3689830899168429</v>
      </c>
      <c r="K5" s="5">
        <v>7.1616726185631183</v>
      </c>
      <c r="L5" s="5">
        <v>7.9306910533063384</v>
      </c>
      <c r="M5" s="5">
        <v>5.2352986269172215</v>
      </c>
      <c r="N5" s="5">
        <v>6.306150307372862</v>
      </c>
      <c r="O5" s="5">
        <v>4.6286337674186502</v>
      </c>
      <c r="P5" s="5">
        <v>6.6220621655766454</v>
      </c>
      <c r="Q5" s="5">
        <v>2.4246819458642532</v>
      </c>
      <c r="R5" s="5">
        <v>5.0080149331435244</v>
      </c>
      <c r="S5" s="5">
        <v>4.2438239728856377</v>
      </c>
      <c r="T5" s="5">
        <v>5.1297692655096823</v>
      </c>
      <c r="U5" s="5">
        <v>2.046167473139723</v>
      </c>
      <c r="V5" s="5">
        <v>6.3147158624130029</v>
      </c>
      <c r="W5" s="5">
        <v>7.0452820280105994</v>
      </c>
      <c r="X5" s="5">
        <v>8.8249818220591738</v>
      </c>
      <c r="Y5" s="5">
        <v>5.1498961060006749</v>
      </c>
      <c r="Z5" s="5">
        <v>0.68045735938108898</v>
      </c>
      <c r="AA5" s="5">
        <v>6.5530573048815466</v>
      </c>
      <c r="AB5" s="5">
        <v>3.6525800001843081</v>
      </c>
      <c r="AC5" s="5">
        <v>8.4401597383798048</v>
      </c>
      <c r="AD5" s="5">
        <v>1.5813101933935485</v>
      </c>
      <c r="AE5" s="5">
        <v>6.8907741146566881</v>
      </c>
      <c r="AF5" s="5">
        <v>4.9980015830052995</v>
      </c>
      <c r="AG5" s="5">
        <v>4.8331709195188104</v>
      </c>
      <c r="AH5" s="5">
        <v>1.7399960580127463</v>
      </c>
      <c r="AI5" s="5">
        <v>5.4189298367025378</v>
      </c>
      <c r="AJ5" s="5">
        <v>7.465181072655799</v>
      </c>
      <c r="AK5" s="5">
        <v>10.210129595795053</v>
      </c>
      <c r="AL5" s="5">
        <v>5.2917637270871003</v>
      </c>
      <c r="AM5" s="5">
        <v>6.4121982821596388</v>
      </c>
      <c r="AN5" s="5">
        <v>4.6812394422884305</v>
      </c>
      <c r="AO5" s="5">
        <v>4.7732583602157215</v>
      </c>
    </row>
    <row r="6" spans="2:41" x14ac:dyDescent="0.2">
      <c r="B6" s="5">
        <v>4.014103265091495</v>
      </c>
      <c r="C6" s="5">
        <v>5.2915749261859775</v>
      </c>
      <c r="D6" s="5">
        <v>6.3817841775277389</v>
      </c>
      <c r="E6" s="5">
        <v>8.3606316804063621</v>
      </c>
      <c r="F6" s="5">
        <v>8.2245444499590743</v>
      </c>
      <c r="G6" s="5">
        <v>4.3594545145790633</v>
      </c>
      <c r="H6" s="5">
        <v>-0.84171948966512478</v>
      </c>
      <c r="I6" s="5">
        <v>2.4259141473825037</v>
      </c>
      <c r="J6" s="5">
        <v>5.6772333154508754</v>
      </c>
      <c r="K6" s="5">
        <v>7.246238778382283</v>
      </c>
      <c r="L6" s="5">
        <v>4.4696884879883072</v>
      </c>
      <c r="M6" s="5">
        <v>6.8629833558421645</v>
      </c>
      <c r="N6" s="5">
        <v>3.67300506937756</v>
      </c>
      <c r="O6" s="5">
        <v>5.5003442462368213</v>
      </c>
      <c r="P6" s="5">
        <v>5.5940945199352239</v>
      </c>
      <c r="Q6" s="5">
        <v>7.5114727952185358</v>
      </c>
      <c r="R6" s="5">
        <v>5.6630711533510008</v>
      </c>
      <c r="S6" s="5">
        <v>5.8258614828158732</v>
      </c>
      <c r="T6" s="5">
        <v>4.4741667551686435</v>
      </c>
      <c r="U6" s="5">
        <v>4.7089302447915244</v>
      </c>
      <c r="V6" s="5">
        <v>3.1165566418118917</v>
      </c>
      <c r="W6" s="5">
        <v>2.9808762060965979</v>
      </c>
      <c r="X6" s="5">
        <v>2.9390813808246223</v>
      </c>
      <c r="Y6" s="5">
        <v>0.53844467370667548</v>
      </c>
      <c r="Z6" s="5">
        <v>1.8123885290552413</v>
      </c>
      <c r="AA6" s="5">
        <v>6.3645580910467388</v>
      </c>
      <c r="AB6" s="5">
        <v>4.2313240629681665</v>
      </c>
      <c r="AC6" s="5">
        <v>4.9233668778528097</v>
      </c>
      <c r="AD6" s="5">
        <v>4.0526360208477694</v>
      </c>
      <c r="AE6" s="5">
        <v>3.2220109071084817</v>
      </c>
      <c r="AF6" s="5">
        <v>4.5062763679274536</v>
      </c>
      <c r="AG6" s="5">
        <v>3.4829443481640547</v>
      </c>
      <c r="AH6" s="5">
        <v>4.2440726075678441</v>
      </c>
      <c r="AI6" s="5">
        <v>5.736835132845318</v>
      </c>
      <c r="AJ6" s="5">
        <v>0.69438546702789949</v>
      </c>
      <c r="AK6" s="5">
        <v>2.9092114909651441</v>
      </c>
      <c r="AL6" s="5">
        <v>2.8453703068382001</v>
      </c>
      <c r="AM6" s="5">
        <v>7.4571657195419689</v>
      </c>
      <c r="AN6" s="5">
        <v>4.678275429697047</v>
      </c>
      <c r="AO6" s="5">
        <v>7.2599467606371437</v>
      </c>
    </row>
    <row r="7" spans="2:41" x14ac:dyDescent="0.2">
      <c r="B7" s="5">
        <v>5.156603033753461</v>
      </c>
      <c r="C7" s="5">
        <v>4.2504621656831469</v>
      </c>
      <c r="D7" s="5">
        <v>6.9983875617459912</v>
      </c>
      <c r="E7" s="5">
        <v>6.2158379758108193</v>
      </c>
      <c r="F7" s="5">
        <v>6.4248500911431226</v>
      </c>
      <c r="G7" s="5">
        <v>0.62831074134524734</v>
      </c>
      <c r="H7" s="5">
        <v>7.3881437245524086</v>
      </c>
      <c r="I7" s="5">
        <v>4.6346063637951289</v>
      </c>
      <c r="J7" s="5">
        <v>3.6165072757378223</v>
      </c>
      <c r="K7" s="5">
        <v>2.7312799040529652</v>
      </c>
      <c r="L7" s="5">
        <v>5.5429229657965289</v>
      </c>
      <c r="M7" s="5">
        <v>3.7706642780907131</v>
      </c>
      <c r="N7" s="5">
        <v>5.0465097468970264</v>
      </c>
      <c r="O7" s="5">
        <v>5.645082642230979</v>
      </c>
      <c r="P7" s="5">
        <v>6.1365422229606583</v>
      </c>
      <c r="Q7" s="5">
        <v>4.1444479945699326</v>
      </c>
      <c r="R7" s="5">
        <v>7.0741855910203943</v>
      </c>
      <c r="S7" s="5">
        <v>2.6815398678248759</v>
      </c>
      <c r="T7" s="5">
        <v>4.5025762539435696</v>
      </c>
      <c r="U7" s="5">
        <v>7.8875713805756549</v>
      </c>
      <c r="V7" s="5">
        <v>4.5554657185958538</v>
      </c>
      <c r="W7" s="5">
        <v>6.1076577415190538</v>
      </c>
      <c r="X7" s="5">
        <v>5.1068864108826322</v>
      </c>
      <c r="Y7" s="5">
        <v>4.916007854161272</v>
      </c>
      <c r="Z7" s="5">
        <v>5.8343781275637294</v>
      </c>
      <c r="AA7" s="5">
        <v>6.7544284234713379</v>
      </c>
      <c r="AB7" s="5">
        <v>7.0885736134521249</v>
      </c>
      <c r="AC7" s="5">
        <v>4.0685671339607161</v>
      </c>
      <c r="AD7" s="5">
        <v>2.4800197602283984</v>
      </c>
      <c r="AE7" s="5">
        <v>4.922569528967867</v>
      </c>
      <c r="AF7" s="5">
        <v>2.8976728721098759</v>
      </c>
      <c r="AG7" s="5">
        <v>5.3672646711372991</v>
      </c>
      <c r="AH7" s="5">
        <v>6.3017321987502584</v>
      </c>
      <c r="AI7" s="5">
        <v>7.7552282594360973</v>
      </c>
      <c r="AJ7" s="5">
        <v>3.9849308106747254</v>
      </c>
      <c r="AK7" s="5">
        <v>5.2956712548349731</v>
      </c>
      <c r="AL7" s="5">
        <v>6.9467828302764225</v>
      </c>
      <c r="AM7" s="5">
        <v>4.7386227497450246</v>
      </c>
      <c r="AN7" s="5">
        <v>5.1171476084483016</v>
      </c>
      <c r="AO7" s="5">
        <v>2.4421287142396175</v>
      </c>
    </row>
    <row r="8" spans="2:41" x14ac:dyDescent="0.2">
      <c r="B8" s="5">
        <v>3.7476842651919089</v>
      </c>
      <c r="C8" s="5">
        <v>3.0598765125273424</v>
      </c>
      <c r="D8" s="5">
        <v>5.5698971276528919</v>
      </c>
      <c r="E8" s="5">
        <v>4.7094945542826663</v>
      </c>
      <c r="F8" s="5">
        <v>7.3497740455995153</v>
      </c>
      <c r="G8" s="5">
        <v>5.2691379965550897</v>
      </c>
      <c r="H8" s="5">
        <v>6.1639388439874221</v>
      </c>
      <c r="I8" s="5">
        <v>5.5987421589205839</v>
      </c>
      <c r="J8" s="5">
        <v>4.9299868325743663</v>
      </c>
      <c r="K8" s="5">
        <v>4.5975011337577421</v>
      </c>
      <c r="L8" s="5">
        <v>4.2086373407179041</v>
      </c>
      <c r="M8" s="5">
        <v>7.0431637039898796</v>
      </c>
      <c r="N8" s="5">
        <v>8.9111376780920981</v>
      </c>
      <c r="O8" s="5">
        <v>4.2100567527255928</v>
      </c>
      <c r="P8" s="5">
        <v>4.694074140917472</v>
      </c>
      <c r="Q8" s="5">
        <v>7.5071954566027905</v>
      </c>
      <c r="R8" s="5">
        <v>0.96135680961121217</v>
      </c>
      <c r="S8" s="5">
        <v>3.4079799160066351</v>
      </c>
      <c r="T8" s="5">
        <v>4.569983616991907</v>
      </c>
      <c r="U8" s="5">
        <v>3.291862750899524</v>
      </c>
      <c r="V8" s="5">
        <v>6.2154885504044142</v>
      </c>
      <c r="W8" s="5">
        <v>5.6151203852218501</v>
      </c>
      <c r="X8" s="5">
        <v>3.6903881699715706</v>
      </c>
      <c r="Y8" s="5">
        <v>3.5580269873010306</v>
      </c>
      <c r="Z8" s="5">
        <v>3.6107965558667132</v>
      </c>
      <c r="AA8" s="5">
        <v>3.889218675686207</v>
      </c>
      <c r="AB8" s="5">
        <v>3.8415326214458907</v>
      </c>
      <c r="AC8" s="5">
        <v>1.6411378443072753</v>
      </c>
      <c r="AD8" s="5">
        <v>6.8335684221003374</v>
      </c>
      <c r="AE8" s="5">
        <v>7.9429639511258108</v>
      </c>
      <c r="AF8" s="5">
        <v>6.6305325616665716</v>
      </c>
      <c r="AG8" s="5">
        <v>5.0035054803336738</v>
      </c>
      <c r="AH8" s="5">
        <v>3.2730795703615785</v>
      </c>
      <c r="AI8" s="5">
        <v>7.8585182888866427</v>
      </c>
      <c r="AJ8" s="5">
        <v>5.4639400291096489</v>
      </c>
      <c r="AK8" s="5">
        <v>1.4735789988475019</v>
      </c>
      <c r="AL8" s="5">
        <v>4.7587425156027994</v>
      </c>
      <c r="AM8" s="5">
        <v>2.648158960496565</v>
      </c>
      <c r="AN8" s="5">
        <v>7.532028708840719</v>
      </c>
      <c r="AO8" s="5">
        <v>4.8679427526036143</v>
      </c>
    </row>
    <row r="9" spans="2:41" x14ac:dyDescent="0.2">
      <c r="B9" s="5">
        <v>1.2976964016707626</v>
      </c>
      <c r="C9" s="5">
        <v>3.6793696018746038</v>
      </c>
      <c r="D9" s="5">
        <v>8.5212876868558194</v>
      </c>
      <c r="E9" s="5">
        <v>4.0589796959167508</v>
      </c>
      <c r="F9" s="5">
        <v>3.621827123638278</v>
      </c>
      <c r="G9" s="5">
        <v>4.2778014785087572</v>
      </c>
      <c r="H9" s="5">
        <v>4.3021912580990138</v>
      </c>
      <c r="I9" s="5">
        <v>5.5585065699031331</v>
      </c>
      <c r="J9" s="5">
        <v>7.5607570844309056</v>
      </c>
      <c r="K9" s="5">
        <v>4.0425844104705888</v>
      </c>
      <c r="L9" s="5">
        <v>3.3608224902766715E-2</v>
      </c>
      <c r="M9" s="5">
        <v>6.9131009304924191</v>
      </c>
      <c r="N9" s="5">
        <v>3.200368623188977</v>
      </c>
      <c r="O9" s="5">
        <v>5.2328602808840392</v>
      </c>
      <c r="P9" s="5">
        <v>8.5660043671112476</v>
      </c>
      <c r="Q9" s="5">
        <v>5.2121703186604353</v>
      </c>
      <c r="R9" s="5">
        <v>4.9465032954248418</v>
      </c>
      <c r="S9" s="5">
        <v>6.475497241387675</v>
      </c>
      <c r="T9" s="5">
        <v>7.4202933943694731</v>
      </c>
      <c r="U9" s="5">
        <v>8.3050900026895285</v>
      </c>
      <c r="V9" s="5">
        <v>7.9731909424707821</v>
      </c>
      <c r="W9" s="5">
        <v>5.5193640886787199</v>
      </c>
      <c r="X9" s="5">
        <v>3.2341024888109429</v>
      </c>
      <c r="Y9" s="5">
        <v>3.1227223405205722</v>
      </c>
      <c r="Z9" s="5">
        <v>1.8709750238740899</v>
      </c>
      <c r="AA9" s="5">
        <v>3.9318579308246289</v>
      </c>
      <c r="AB9" s="5">
        <v>2.9684051214039862</v>
      </c>
      <c r="AC9" s="5">
        <v>6.3556414442397315</v>
      </c>
      <c r="AD9" s="5">
        <v>1.1323264849312524</v>
      </c>
      <c r="AE9" s="5">
        <v>7.0406729403946642</v>
      </c>
      <c r="AF9" s="5">
        <v>8.7423503925732113</v>
      </c>
      <c r="AG9" s="5">
        <v>4.6643727039631999</v>
      </c>
      <c r="AH9" s="5">
        <v>3.8833358667075837</v>
      </c>
      <c r="AI9" s="5">
        <v>8.4680240333517887</v>
      </c>
      <c r="AJ9" s="5">
        <v>4.4598742165392702</v>
      </c>
      <c r="AK9" s="5">
        <v>3.9021687611995821</v>
      </c>
      <c r="AL9" s="5">
        <v>5.9234379925566421</v>
      </c>
      <c r="AM9" s="5">
        <v>4.8750343786258616</v>
      </c>
      <c r="AN9" s="5">
        <v>4.3150767078623984</v>
      </c>
      <c r="AO9" s="5">
        <v>6.1455246268088111</v>
      </c>
    </row>
    <row r="10" spans="2:41" x14ac:dyDescent="0.2">
      <c r="B10" s="5">
        <v>5.8582359791033012</v>
      </c>
      <c r="C10" s="5">
        <v>7.1163097922785825</v>
      </c>
      <c r="D10" s="5">
        <v>2.6207262310107109</v>
      </c>
      <c r="E10" s="5">
        <v>8.0597273402715999</v>
      </c>
      <c r="F10" s="5">
        <v>3.3240234258133969</v>
      </c>
      <c r="G10" s="5">
        <v>4.2464686663019275</v>
      </c>
      <c r="H10" s="5">
        <v>7.2376024424653647</v>
      </c>
      <c r="I10" s="5">
        <v>3.3295167228364999</v>
      </c>
      <c r="J10" s="5">
        <v>3.6725989186010812</v>
      </c>
      <c r="K10" s="5">
        <v>6.9342603273624031</v>
      </c>
      <c r="L10" s="5">
        <v>5.1542854806163394</v>
      </c>
      <c r="M10" s="5">
        <v>4.5063611836968844</v>
      </c>
      <c r="N10" s="5">
        <v>2.4018440891894031</v>
      </c>
      <c r="O10" s="5">
        <v>4.507427312073343</v>
      </c>
      <c r="P10" s="5">
        <v>5.7465504935487353</v>
      </c>
      <c r="Q10" s="5">
        <v>6.87351680100923</v>
      </c>
      <c r="R10" s="5">
        <v>3.8960649259789486</v>
      </c>
      <c r="S10" s="5">
        <v>3.4954678771566297</v>
      </c>
      <c r="T10" s="5">
        <v>7.7148193826033733</v>
      </c>
      <c r="U10" s="5">
        <v>6.9776641842764731</v>
      </c>
      <c r="V10" s="5">
        <v>3.4900632608809037</v>
      </c>
      <c r="W10" s="5">
        <v>3.7201695117105693E-2</v>
      </c>
      <c r="X10" s="5">
        <v>5.3616660137614556</v>
      </c>
      <c r="Y10" s="5">
        <v>8.7317371367174843</v>
      </c>
      <c r="Z10" s="5">
        <v>4.3880678595153437</v>
      </c>
      <c r="AA10" s="5">
        <v>8.1619178266001171</v>
      </c>
      <c r="AB10" s="5">
        <v>2.2583912377329396</v>
      </c>
      <c r="AC10" s="5">
        <v>4.5997025220293093</v>
      </c>
      <c r="AD10" s="5">
        <v>1.3536162798579765</v>
      </c>
      <c r="AE10" s="5">
        <v>6.780590692151101</v>
      </c>
      <c r="AF10" s="5">
        <v>4.1816942453063888</v>
      </c>
      <c r="AG10" s="5">
        <v>2.0242440662761907</v>
      </c>
      <c r="AH10" s="5">
        <v>3.6593047899603963</v>
      </c>
      <c r="AI10" s="5">
        <v>6.1714135160789629</v>
      </c>
      <c r="AJ10" s="5">
        <v>5.2965159015957495</v>
      </c>
      <c r="AK10" s="5">
        <v>3.512138053012964</v>
      </c>
      <c r="AL10" s="5">
        <v>7.808985212265501</v>
      </c>
      <c r="AM10" s="5">
        <v>6.144876153418064</v>
      </c>
      <c r="AN10" s="5">
        <v>6.1739177842070525</v>
      </c>
      <c r="AO10" s="5">
        <v>6.6809614662745282</v>
      </c>
    </row>
    <row r="11" spans="2:41" x14ac:dyDescent="0.2">
      <c r="B11" s="5">
        <v>4.8701969141631434</v>
      </c>
      <c r="C11" s="5">
        <v>6.4235559001941258</v>
      </c>
      <c r="D11" s="5">
        <v>5.0025918009410928</v>
      </c>
      <c r="E11" s="5">
        <v>4.2435332433633404</v>
      </c>
      <c r="F11" s="5">
        <v>2.1741024647418046</v>
      </c>
      <c r="G11" s="5">
        <v>3.7358675738686022</v>
      </c>
      <c r="H11" s="5">
        <v>0.31739500439968182</v>
      </c>
      <c r="I11" s="5">
        <v>6.6942248183386077</v>
      </c>
      <c r="J11" s="5">
        <v>8.7920694131912107</v>
      </c>
      <c r="K11" s="5">
        <v>5.8780194972342255</v>
      </c>
      <c r="L11" s="5">
        <v>7.3926384195630792</v>
      </c>
      <c r="M11" s="5">
        <v>4.2964600539674924</v>
      </c>
      <c r="N11" s="5">
        <v>8.0380789718636958</v>
      </c>
      <c r="O11" s="5">
        <v>4.5918240055125636</v>
      </c>
      <c r="P11" s="5">
        <v>6.6246128227609242</v>
      </c>
      <c r="Q11" s="5">
        <v>5.2934911730090883</v>
      </c>
      <c r="R11" s="5">
        <v>3.8556018671918526</v>
      </c>
      <c r="S11" s="5">
        <v>7.379686681320921</v>
      </c>
      <c r="T11" s="5">
        <v>5.2781765521720088</v>
      </c>
      <c r="U11" s="5">
        <v>6.5024317904171776</v>
      </c>
      <c r="V11" s="5">
        <v>5.7675309736283529</v>
      </c>
      <c r="W11" s="5">
        <v>5.2408150200676706</v>
      </c>
      <c r="X11" s="5">
        <v>3.6246886378746748</v>
      </c>
      <c r="Y11" s="5">
        <v>5.0196549108195052</v>
      </c>
      <c r="Z11" s="5">
        <v>3.3301587138334607</v>
      </c>
      <c r="AA11" s="5">
        <v>8.372122660796629</v>
      </c>
      <c r="AB11" s="5">
        <v>3.7229242199731418</v>
      </c>
      <c r="AC11" s="5">
        <v>8.747351350148465</v>
      </c>
      <c r="AD11" s="5">
        <v>3.3390440972927595</v>
      </c>
      <c r="AE11" s="5">
        <v>5.8457603058619494</v>
      </c>
      <c r="AF11" s="5">
        <v>2.580340328026193</v>
      </c>
      <c r="AG11" s="5">
        <v>5.9441082994688559</v>
      </c>
      <c r="AH11" s="5">
        <v>4.6921664698979022</v>
      </c>
      <c r="AI11" s="5">
        <v>1.9576294655630941</v>
      </c>
      <c r="AJ11" s="5">
        <v>6.6626457579656035</v>
      </c>
      <c r="AK11" s="5">
        <v>8.048675603747828</v>
      </c>
      <c r="AL11" s="5">
        <v>4.2113081954445466</v>
      </c>
      <c r="AM11" s="5">
        <v>5.2346894107622539</v>
      </c>
      <c r="AN11" s="5">
        <v>7.2997018275694971</v>
      </c>
      <c r="AO11" s="5">
        <v>4.0040174170685354</v>
      </c>
    </row>
    <row r="12" spans="2:41" x14ac:dyDescent="0.2">
      <c r="B12" s="5">
        <v>3.5840683939306182</v>
      </c>
      <c r="C12" s="5">
        <v>2.117471702134615</v>
      </c>
      <c r="D12" s="5">
        <v>4.1359993309220311</v>
      </c>
      <c r="E12" s="5">
        <v>6.8081557120467515</v>
      </c>
      <c r="F12" s="5">
        <v>3.4264607136936789</v>
      </c>
      <c r="G12" s="5">
        <v>2.361553203549962</v>
      </c>
      <c r="H12" s="5">
        <v>5.2673359957247996</v>
      </c>
      <c r="I12" s="5">
        <v>7.6271077012947828</v>
      </c>
      <c r="J12" s="5">
        <v>6.8473921972097225</v>
      </c>
      <c r="K12" s="5">
        <v>5.0043898628771828</v>
      </c>
      <c r="L12" s="5">
        <v>3.619765528418998</v>
      </c>
      <c r="M12" s="5">
        <v>3.60472384021885</v>
      </c>
      <c r="N12" s="5">
        <v>6.6556642747879122</v>
      </c>
      <c r="O12" s="5">
        <v>5.0918379105803355</v>
      </c>
      <c r="P12" s="5">
        <v>4.5767778289687264</v>
      </c>
      <c r="Q12" s="5">
        <v>5.4491232299173458</v>
      </c>
      <c r="R12" s="5">
        <v>5.9204323253044793</v>
      </c>
      <c r="S12" s="5">
        <v>3.6735984153302335</v>
      </c>
      <c r="T12" s="5">
        <v>7.9359327164257367</v>
      </c>
      <c r="U12" s="5">
        <v>8.4648728517874012</v>
      </c>
      <c r="V12" s="5">
        <v>4.6806038206488791</v>
      </c>
      <c r="W12" s="5">
        <v>7.2520836989216164</v>
      </c>
      <c r="X12" s="5">
        <v>4.1064647912556307</v>
      </c>
      <c r="Y12" s="5">
        <v>3.2919805714274166</v>
      </c>
      <c r="Z12" s="5">
        <v>7.1131950959104211</v>
      </c>
      <c r="AA12" s="5">
        <v>4.3623286595561019</v>
      </c>
      <c r="AB12" s="5">
        <v>3.2496023491511847</v>
      </c>
      <c r="AC12" s="5">
        <v>5.3286668826113672</v>
      </c>
      <c r="AD12" s="5">
        <v>5.7306053210961521</v>
      </c>
      <c r="AE12" s="5">
        <v>4.5739191743098218</v>
      </c>
      <c r="AF12" s="5">
        <v>2.9434453738071356</v>
      </c>
      <c r="AG12" s="5">
        <v>7.2436369365397111</v>
      </c>
      <c r="AH12" s="5">
        <v>3.9289645077650963</v>
      </c>
      <c r="AI12" s="5">
        <v>5.7251333384547953</v>
      </c>
      <c r="AJ12" s="5">
        <v>5.3829759777249135</v>
      </c>
      <c r="AK12" s="5">
        <v>2.5203455230202576</v>
      </c>
      <c r="AL12" s="5">
        <v>5.9128267230552387</v>
      </c>
      <c r="AM12" s="5">
        <v>3.6810600371558424</v>
      </c>
      <c r="AN12" s="5">
        <v>6.2872154501078814</v>
      </c>
      <c r="AO12" s="5">
        <v>3.9463257683276609</v>
      </c>
    </row>
    <row r="13" spans="2:41" x14ac:dyDescent="0.2">
      <c r="B13" s="5">
        <v>5.9337527282371045</v>
      </c>
      <c r="C13" s="5">
        <v>5.2580055075774119</v>
      </c>
      <c r="D13" s="5">
        <v>7.055530049287241</v>
      </c>
      <c r="E13" s="5">
        <v>3.310144993128235</v>
      </c>
      <c r="F13" s="5">
        <v>7.7047954403120285</v>
      </c>
      <c r="G13" s="5">
        <v>4.8138617237922627</v>
      </c>
      <c r="H13" s="5">
        <v>8.3270417885858343</v>
      </c>
      <c r="I13" s="5">
        <v>6.8667113230004109</v>
      </c>
      <c r="J13" s="5">
        <v>4.6453524641103288</v>
      </c>
      <c r="K13" s="5">
        <v>3.0251473576890993</v>
      </c>
      <c r="L13" s="5">
        <v>2.4734823925759737</v>
      </c>
      <c r="M13" s="5">
        <v>3.4342941821893129</v>
      </c>
      <c r="N13" s="5">
        <v>7.5189510727034925</v>
      </c>
      <c r="O13" s="5">
        <v>5.0632490351723574</v>
      </c>
      <c r="P13" s="5">
        <v>4.7138107006699581</v>
      </c>
      <c r="Q13" s="5">
        <v>4.2912164088654281</v>
      </c>
      <c r="R13" s="5">
        <v>4.3766758565661865</v>
      </c>
      <c r="S13" s="5">
        <v>6.1067456103530429</v>
      </c>
      <c r="T13" s="5">
        <v>3.3023248627701962</v>
      </c>
      <c r="U13" s="5">
        <v>4.5676150697964806</v>
      </c>
      <c r="V13" s="5">
        <v>5.2204485934466973</v>
      </c>
      <c r="W13" s="5">
        <v>4.0463210353501688</v>
      </c>
      <c r="X13" s="5">
        <v>7.3626363100886998</v>
      </c>
      <c r="Y13" s="5">
        <v>3.712982317063986</v>
      </c>
      <c r="Z13" s="5">
        <v>5.5849057986230592</v>
      </c>
      <c r="AA13" s="5">
        <v>5.4134729375460298</v>
      </c>
      <c r="AB13" s="5">
        <v>6.3409725077640626</v>
      </c>
      <c r="AC13" s="5">
        <v>2.3126000006408436</v>
      </c>
      <c r="AD13" s="5">
        <v>4.5309145691867672</v>
      </c>
      <c r="AE13" s="5">
        <v>6.6218460295286814</v>
      </c>
      <c r="AF13" s="5">
        <v>10.306669581048574</v>
      </c>
      <c r="AG13" s="5">
        <v>6.3378999603318062</v>
      </c>
      <c r="AH13" s="5">
        <v>6.5477374376286237</v>
      </c>
      <c r="AI13" s="5">
        <v>3.61300203104111</v>
      </c>
      <c r="AJ13" s="5">
        <v>7.8289786454976591</v>
      </c>
      <c r="AK13" s="5">
        <v>3.1874117807929503</v>
      </c>
      <c r="AL13" s="5">
        <v>4.864241403501496</v>
      </c>
      <c r="AM13" s="5">
        <v>4.116848857164479</v>
      </c>
      <c r="AN13" s="5">
        <v>2.1884619157250524</v>
      </c>
      <c r="AO13" s="5">
        <v>3.4840498656897338</v>
      </c>
    </row>
    <row r="14" spans="2:41" x14ac:dyDescent="0.2">
      <c r="B14" s="5">
        <v>2.9773637379178366</v>
      </c>
      <c r="C14" s="5">
        <v>1.6025583907592122</v>
      </c>
      <c r="D14" s="5">
        <v>5.4224825572154582</v>
      </c>
      <c r="E14" s="5">
        <v>4.6151795091555847</v>
      </c>
      <c r="F14" s="5">
        <v>4.634904071991758</v>
      </c>
      <c r="G14" s="5">
        <v>6.2015111424461411</v>
      </c>
      <c r="H14" s="5">
        <v>10.015420795842441</v>
      </c>
      <c r="I14" s="5">
        <v>6.2211000541572901</v>
      </c>
      <c r="J14" s="5">
        <v>4.9956198968441505</v>
      </c>
      <c r="K14" s="5">
        <v>4.2404517766141963</v>
      </c>
      <c r="L14" s="5">
        <v>5.8762218246961186</v>
      </c>
      <c r="M14" s="5">
        <v>5.8702644980685799</v>
      </c>
      <c r="N14" s="5">
        <v>1.7097526596414272</v>
      </c>
      <c r="O14" s="5">
        <v>5.7866079985041123</v>
      </c>
      <c r="P14" s="5">
        <v>3.2176544204135888</v>
      </c>
      <c r="Q14" s="5">
        <v>4.8754139573849029</v>
      </c>
      <c r="R14" s="5">
        <v>4.6984064624211932</v>
      </c>
      <c r="S14" s="5">
        <v>5.2582252663649571</v>
      </c>
      <c r="T14" s="5">
        <v>3.347886612029237</v>
      </c>
      <c r="U14" s="5">
        <v>5.6821883301605931</v>
      </c>
      <c r="V14" s="5">
        <v>2.2953043463570366</v>
      </c>
      <c r="W14" s="5">
        <v>2.769543790337492</v>
      </c>
      <c r="X14" s="5">
        <v>8.954162716233542</v>
      </c>
      <c r="Y14" s="5">
        <v>2.1121517891639274</v>
      </c>
      <c r="Z14" s="5">
        <v>5.1836345411162625</v>
      </c>
      <c r="AA14" s="5">
        <v>4.1447098222074388</v>
      </c>
      <c r="AB14" s="5">
        <v>6.2753095483880212</v>
      </c>
      <c r="AC14" s="5">
        <v>4.5234714110789938</v>
      </c>
      <c r="AD14" s="5">
        <v>10.022937697634713</v>
      </c>
      <c r="AE14" s="5">
        <v>6.3643717929146799</v>
      </c>
      <c r="AF14" s="5">
        <v>4.6610490884886486</v>
      </c>
      <c r="AG14" s="5">
        <v>7.5378756466037817</v>
      </c>
      <c r="AH14" s="5">
        <v>5.0601434826182112</v>
      </c>
      <c r="AI14" s="5">
        <v>5.3760700401587531</v>
      </c>
      <c r="AJ14" s="5">
        <v>1.6034829146226426</v>
      </c>
      <c r="AK14" s="5">
        <v>4.6878768358206271</v>
      </c>
      <c r="AL14" s="5">
        <v>7.9800545837705741</v>
      </c>
      <c r="AM14" s="5">
        <v>4.5759638952881954</v>
      </c>
      <c r="AN14" s="5">
        <v>6.2710861023528146</v>
      </c>
      <c r="AO14" s="5">
        <v>3.3419751539415765</v>
      </c>
    </row>
    <row r="15" spans="2:41" x14ac:dyDescent="0.2">
      <c r="B15" s="5">
        <v>5.6514015707593153</v>
      </c>
      <c r="C15" s="5">
        <v>1.4566000018097922</v>
      </c>
      <c r="D15" s="5">
        <v>2.2210463458141745</v>
      </c>
      <c r="E15" s="5">
        <v>6.028806472981044</v>
      </c>
      <c r="F15" s="5">
        <v>3.1491836128070818</v>
      </c>
      <c r="G15" s="5">
        <v>3.1691666477464233</v>
      </c>
      <c r="H15" s="5">
        <v>5.2041666626580474</v>
      </c>
      <c r="I15" s="5">
        <v>3.5188953651600507</v>
      </c>
      <c r="J15" s="5">
        <v>4.3397510234713828</v>
      </c>
      <c r="K15" s="5">
        <v>1.5201258679240253</v>
      </c>
      <c r="L15" s="5">
        <v>5.2262077996735838</v>
      </c>
      <c r="M15" s="5">
        <v>8.5955176846253742</v>
      </c>
      <c r="N15" s="5">
        <v>6.2773333952447281</v>
      </c>
      <c r="O15" s="5">
        <v>5.4257028146975932</v>
      </c>
      <c r="P15" s="5">
        <v>6.0666492127656237</v>
      </c>
      <c r="Q15" s="5">
        <v>6.4993071712474579</v>
      </c>
      <c r="R15" s="5">
        <v>2.786730036816675</v>
      </c>
      <c r="S15" s="5">
        <v>3.4808540645017851</v>
      </c>
      <c r="T15" s="5">
        <v>3.319950883954534</v>
      </c>
      <c r="U15" s="5">
        <v>4.0824454806971735</v>
      </c>
      <c r="V15" s="5">
        <v>1.9794300444735988</v>
      </c>
      <c r="W15" s="5">
        <v>1.7278153148996984</v>
      </c>
      <c r="X15" s="5">
        <v>4.8739353236001497</v>
      </c>
      <c r="Y15" s="5">
        <v>4.5743828839990348</v>
      </c>
      <c r="Z15" s="5">
        <v>4.5714798511367549</v>
      </c>
      <c r="AA15" s="5">
        <v>3.0411222385977537</v>
      </c>
      <c r="AB15" s="5">
        <v>3.9549826709184686</v>
      </c>
      <c r="AC15" s="5">
        <v>7.1688415505685805</v>
      </c>
      <c r="AD15" s="5">
        <v>7.2519410983357977</v>
      </c>
      <c r="AE15" s="5">
        <v>7.5054236160393195E-2</v>
      </c>
      <c r="AF15" s="5">
        <v>4.6887873123660038</v>
      </c>
      <c r="AG15" s="5">
        <v>8.740981278095985</v>
      </c>
      <c r="AH15" s="5">
        <v>3.0750681901030497</v>
      </c>
      <c r="AI15" s="5">
        <v>6.2488723588430295</v>
      </c>
      <c r="AJ15" s="5">
        <v>6.605362293084263</v>
      </c>
      <c r="AK15" s="5">
        <v>6.95337168792671</v>
      </c>
      <c r="AL15" s="5">
        <v>6.0478178777088152</v>
      </c>
      <c r="AM15" s="5">
        <v>2.8093472533749551</v>
      </c>
      <c r="AN15" s="5">
        <v>3.9923931581945276</v>
      </c>
      <c r="AO15" s="5">
        <v>2.9646960721841662</v>
      </c>
    </row>
    <row r="16" spans="2:41" x14ac:dyDescent="0.2">
      <c r="B16" s="5">
        <v>2.6114488966130378</v>
      </c>
      <c r="C16" s="5">
        <v>1.9642377390461645</v>
      </c>
      <c r="D16" s="5">
        <v>9.9999171747244269</v>
      </c>
      <c r="E16" s="5">
        <v>5.6174188241473404</v>
      </c>
      <c r="F16" s="5">
        <v>6.3909020013217379</v>
      </c>
      <c r="G16" s="5">
        <v>5.0639822811307482</v>
      </c>
      <c r="H16" s="5">
        <v>3.9535478287970616</v>
      </c>
      <c r="I16" s="5">
        <v>3.5636292866901877</v>
      </c>
      <c r="J16" s="5">
        <v>5.9466041339785809</v>
      </c>
      <c r="K16" s="5">
        <v>5.2526489779878434</v>
      </c>
      <c r="L16" s="5">
        <v>8.8252417026012324</v>
      </c>
      <c r="M16" s="5">
        <v>1.5494263873413021</v>
      </c>
      <c r="N16" s="5">
        <v>3.1676399248973852</v>
      </c>
      <c r="O16" s="5">
        <v>4.7896510624838848</v>
      </c>
      <c r="P16" s="5">
        <v>7.8211473166891086</v>
      </c>
      <c r="Q16" s="5">
        <v>3.7074058105905046</v>
      </c>
      <c r="R16" s="5">
        <v>7.8035607176513633</v>
      </c>
      <c r="S16" s="5">
        <v>5.0244642309291434</v>
      </c>
      <c r="T16" s="5">
        <v>3.8061028036546301</v>
      </c>
      <c r="U16" s="5">
        <v>3.0020653548871192</v>
      </c>
      <c r="V16" s="5">
        <v>4.1914555839081533</v>
      </c>
      <c r="W16" s="5">
        <v>1.9005274383554283</v>
      </c>
      <c r="X16" s="5">
        <v>5.2687697253138408</v>
      </c>
      <c r="Y16" s="5">
        <v>6.3312363672495842</v>
      </c>
      <c r="Z16" s="5">
        <v>4.5197824944316913</v>
      </c>
      <c r="AA16" s="5">
        <v>8.1783198613231001</v>
      </c>
      <c r="AB16" s="5">
        <v>7.9293465557077152</v>
      </c>
      <c r="AC16" s="5">
        <v>4.1497282531511317</v>
      </c>
      <c r="AD16" s="5">
        <v>2.5380548525599682</v>
      </c>
      <c r="AE16" s="5">
        <v>6.9618838875969296</v>
      </c>
      <c r="AF16" s="5">
        <v>4.4614698400689621</v>
      </c>
      <c r="AG16" s="5">
        <v>4.3977904253931523</v>
      </c>
      <c r="AH16" s="5">
        <v>3.4886402820423426</v>
      </c>
      <c r="AI16" s="5">
        <v>4.4729709735838465</v>
      </c>
      <c r="AJ16" s="5">
        <v>4.3629708663410955</v>
      </c>
      <c r="AK16" s="5">
        <v>5.7673079396009781</v>
      </c>
      <c r="AL16" s="5">
        <v>4.6017266987030521</v>
      </c>
      <c r="AM16" s="5">
        <v>8.1283348781780731</v>
      </c>
      <c r="AN16" s="5">
        <v>5.7351064892709429</v>
      </c>
      <c r="AO16" s="5">
        <v>5.2138062917344046</v>
      </c>
    </row>
    <row r="17" spans="2:41" x14ac:dyDescent="0.2">
      <c r="B17" s="5">
        <v>5.9497706208979713</v>
      </c>
      <c r="C17" s="5">
        <v>8.3571721178723664</v>
      </c>
      <c r="D17" s="5">
        <v>0.46071585679609406</v>
      </c>
      <c r="E17" s="5">
        <v>6.6148475342884439</v>
      </c>
      <c r="F17" s="5">
        <v>1.6370630926558967</v>
      </c>
      <c r="G17" s="5">
        <v>4.8851400954351076</v>
      </c>
      <c r="H17" s="5">
        <v>5.4858260118194071</v>
      </c>
      <c r="I17" s="5">
        <v>4.5417611276943211</v>
      </c>
      <c r="J17" s="5">
        <v>7.3196711941146599</v>
      </c>
      <c r="K17" s="5">
        <v>3.8588795672962868</v>
      </c>
      <c r="L17" s="5">
        <v>3.2221140808772484</v>
      </c>
      <c r="M17" s="5">
        <v>4.2069189408387455</v>
      </c>
      <c r="N17" s="5">
        <v>6.9526466145314387</v>
      </c>
      <c r="O17" s="5">
        <v>5.5460452705294632</v>
      </c>
      <c r="P17" s="5">
        <v>3.1895492789047442</v>
      </c>
      <c r="Q17" s="5">
        <v>7.9180783061096571</v>
      </c>
      <c r="R17" s="5">
        <v>5.11754079503228</v>
      </c>
      <c r="S17" s="5">
        <v>4.9966895755841296</v>
      </c>
      <c r="T17" s="5">
        <v>2.9357145970895711</v>
      </c>
      <c r="U17" s="5">
        <v>7.3156485436781926</v>
      </c>
      <c r="V17" s="5">
        <v>4.3129228807004036</v>
      </c>
      <c r="W17" s="5">
        <v>7.9995290499651812</v>
      </c>
      <c r="X17" s="5">
        <v>5.0677562812698271</v>
      </c>
      <c r="Y17" s="5">
        <v>8.2046099582572225</v>
      </c>
      <c r="Z17" s="5">
        <v>6.8277862858481857</v>
      </c>
      <c r="AA17" s="5">
        <v>7.0875242412829174</v>
      </c>
      <c r="AB17" s="5">
        <v>4.033676474625163</v>
      </c>
      <c r="AC17" s="5">
        <v>2.5337079071383655</v>
      </c>
      <c r="AD17" s="5">
        <v>5.0611929073110469</v>
      </c>
      <c r="AE17" s="5">
        <v>4.1150725965796005</v>
      </c>
      <c r="AF17" s="5">
        <v>4.9900821056959677</v>
      </c>
      <c r="AG17" s="5">
        <v>2.612967677580913</v>
      </c>
      <c r="AH17" s="5">
        <v>8.254872948447634</v>
      </c>
      <c r="AI17" s="5">
        <v>6.4125220097623972</v>
      </c>
      <c r="AJ17" s="5">
        <v>10.07034722909253</v>
      </c>
      <c r="AK17" s="5">
        <v>2.4219092972289067</v>
      </c>
      <c r="AL17" s="5">
        <v>3.4500991276505983</v>
      </c>
      <c r="AM17" s="5">
        <v>5.2262211361072666</v>
      </c>
      <c r="AN17" s="5">
        <v>7.2641494369471609</v>
      </c>
      <c r="AO17" s="5">
        <v>4.2087759964575131</v>
      </c>
    </row>
    <row r="18" spans="2:41" x14ac:dyDescent="0.2">
      <c r="B18" s="5">
        <v>4.862109319270898</v>
      </c>
      <c r="C18" s="5">
        <v>6.7547795979372172</v>
      </c>
      <c r="D18" s="5">
        <v>6.838878699818113</v>
      </c>
      <c r="E18" s="5">
        <v>4.3322936329894244</v>
      </c>
      <c r="F18" s="5">
        <v>4.6609397265166459</v>
      </c>
      <c r="G18" s="5">
        <v>4.0124895683527431</v>
      </c>
      <c r="H18" s="5">
        <v>4.5602921419234042</v>
      </c>
      <c r="I18" s="5">
        <v>6.9890874910799354</v>
      </c>
      <c r="J18" s="5">
        <v>6.616314328883294</v>
      </c>
      <c r="K18" s="5">
        <v>5.7308840345879286</v>
      </c>
      <c r="L18" s="5">
        <v>6.9496897544488245</v>
      </c>
      <c r="M18" s="5">
        <v>4.8186787218052309</v>
      </c>
      <c r="N18" s="5">
        <v>3.0569668520960374</v>
      </c>
      <c r="O18" s="5">
        <v>5.6754640586437715</v>
      </c>
      <c r="P18" s="5">
        <v>8.7493106631151427</v>
      </c>
      <c r="Q18" s="5">
        <v>3.5847398009195137</v>
      </c>
      <c r="R18" s="5">
        <v>3.1416980335169078</v>
      </c>
      <c r="S18" s="5">
        <v>3.9076322226108879</v>
      </c>
      <c r="T18" s="5">
        <v>3.3510648670724352</v>
      </c>
      <c r="U18" s="5">
        <v>6.0122229261654256</v>
      </c>
      <c r="V18" s="5">
        <v>5.9981255584928332</v>
      </c>
      <c r="W18" s="5">
        <v>4.2641124042205041</v>
      </c>
      <c r="X18" s="5">
        <v>5.213755602392828</v>
      </c>
      <c r="Y18" s="5">
        <v>2.9327612904362104</v>
      </c>
      <c r="Z18" s="5">
        <v>8.7357250513024507</v>
      </c>
      <c r="AA18" s="5">
        <v>5.6585406519507604</v>
      </c>
      <c r="AB18" s="5">
        <v>10.269693953745463</v>
      </c>
      <c r="AC18" s="5">
        <v>6.8192493811730053</v>
      </c>
      <c r="AD18" s="5">
        <v>2.2183295548143378</v>
      </c>
      <c r="AE18" s="5">
        <v>8.5511902897539542</v>
      </c>
      <c r="AF18" s="5">
        <v>3.888743479595588</v>
      </c>
      <c r="AG18" s="5">
        <v>3.5526411913950895</v>
      </c>
      <c r="AH18" s="5">
        <v>11.147280699635546</v>
      </c>
      <c r="AI18" s="5">
        <v>2.4809399876585823</v>
      </c>
      <c r="AJ18" s="5">
        <v>-0.45111610722307471</v>
      </c>
      <c r="AK18" s="5">
        <v>8.7093859107965006</v>
      </c>
      <c r="AL18" s="5">
        <v>2.4862907044290159</v>
      </c>
      <c r="AM18" s="5">
        <v>4.4684288682085755</v>
      </c>
      <c r="AN18" s="5">
        <v>8.0565403971799796</v>
      </c>
      <c r="AO18" s="5">
        <v>4.6348260540152637</v>
      </c>
    </row>
    <row r="19" spans="2:41" x14ac:dyDescent="0.2">
      <c r="B19" s="5">
        <v>1.263059814595926</v>
      </c>
      <c r="C19" s="5">
        <v>2.6509051364666143</v>
      </c>
      <c r="D19" s="5">
        <v>7.5542874803728477</v>
      </c>
      <c r="E19" s="5">
        <v>4.6868228861636787</v>
      </c>
      <c r="F19" s="5">
        <v>4.5730434026487146</v>
      </c>
      <c r="G19" s="5">
        <v>3.6541560193892835</v>
      </c>
      <c r="H19" s="5">
        <v>6.9189211462334823</v>
      </c>
      <c r="I19" s="5">
        <v>4.2697089769607421</v>
      </c>
      <c r="J19" s="5">
        <v>4.9186105237006714</v>
      </c>
      <c r="K19" s="5">
        <v>2.4254833534665536</v>
      </c>
      <c r="L19" s="5">
        <v>4.3557561007666807</v>
      </c>
      <c r="M19" s="5">
        <v>4.4974287431428426</v>
      </c>
      <c r="N19" s="5">
        <v>5.5042296437928702</v>
      </c>
      <c r="O19" s="5">
        <v>8.7154583553085114</v>
      </c>
      <c r="P19" s="5">
        <v>5.1019714828915959</v>
      </c>
      <c r="Q19" s="5">
        <v>5.2660658605121915</v>
      </c>
      <c r="R19" s="5">
        <v>5.0125768035074376</v>
      </c>
      <c r="S19" s="5">
        <v>6.7988074266778842</v>
      </c>
      <c r="T19" s="5">
        <v>2.7235274795146012</v>
      </c>
      <c r="U19" s="5">
        <v>4.3867997458782275</v>
      </c>
      <c r="V19" s="5">
        <v>4.2166911093040165</v>
      </c>
      <c r="W19" s="5">
        <v>3.2553954355611276</v>
      </c>
      <c r="X19" s="5">
        <v>6.007478448623381</v>
      </c>
      <c r="Y19" s="5">
        <v>6.8320450589776271</v>
      </c>
      <c r="Z19" s="5">
        <v>7.1780221007306766</v>
      </c>
      <c r="AA19" s="5">
        <v>3.2183243787941866</v>
      </c>
      <c r="AB19" s="5">
        <v>6.5518693380357078</v>
      </c>
      <c r="AC19" s="5">
        <v>8.44476690271987</v>
      </c>
      <c r="AD19" s="5">
        <v>8.6360087725779984</v>
      </c>
      <c r="AE19" s="5">
        <v>7.0092784038678975</v>
      </c>
      <c r="AF19" s="5">
        <v>6.6750643080093024</v>
      </c>
      <c r="AG19" s="5">
        <v>5.8776931354829909</v>
      </c>
      <c r="AH19" s="5">
        <v>1.6815433649434244</v>
      </c>
      <c r="AI19" s="5">
        <v>6.1701233461779106</v>
      </c>
      <c r="AJ19" s="5">
        <v>6.3950739833897368</v>
      </c>
      <c r="AK19" s="5">
        <v>3.5445931439058773</v>
      </c>
      <c r="AL19" s="5">
        <v>5.5978801477367108</v>
      </c>
      <c r="AM19" s="5">
        <v>8.5147952331200063</v>
      </c>
      <c r="AN19" s="5">
        <v>3.5151517049274696</v>
      </c>
      <c r="AO19" s="5">
        <v>5.4210286285948746</v>
      </c>
    </row>
    <row r="20" spans="2:41" x14ac:dyDescent="0.2">
      <c r="B20" s="5">
        <v>5.214605201747557</v>
      </c>
      <c r="C20" s="5">
        <v>4.7515472848663975</v>
      </c>
      <c r="D20" s="5">
        <v>6.9840206122123485</v>
      </c>
      <c r="E20" s="5">
        <v>3.5156341998609162</v>
      </c>
      <c r="F20" s="5">
        <v>2.9446599928165416</v>
      </c>
      <c r="G20" s="5">
        <v>4.0963561754537334</v>
      </c>
      <c r="H20" s="5">
        <v>5.5424943224560348</v>
      </c>
      <c r="I20" s="5">
        <v>3.1846066587197686</v>
      </c>
      <c r="J20" s="5">
        <v>5.0913243744352252</v>
      </c>
      <c r="K20" s="5">
        <v>5.1861532655187021</v>
      </c>
      <c r="L20" s="5">
        <v>4.247874733418838</v>
      </c>
      <c r="M20" s="5">
        <v>9.3443387214294127</v>
      </c>
      <c r="N20" s="5">
        <v>4.7806262430284736</v>
      </c>
      <c r="O20" s="5">
        <v>6.5300892055902944</v>
      </c>
      <c r="P20" s="5">
        <v>8.3521180923338392</v>
      </c>
      <c r="Q20" s="5">
        <v>3.7969478518044588</v>
      </c>
      <c r="R20" s="5">
        <v>2.1412836533943147</v>
      </c>
      <c r="S20" s="5">
        <v>3.7843580427640879</v>
      </c>
      <c r="T20" s="5">
        <v>-0.54085989639521692</v>
      </c>
      <c r="U20" s="5">
        <v>4.4249631689208417</v>
      </c>
      <c r="V20" s="5">
        <v>2.8307695047735608</v>
      </c>
      <c r="W20" s="5">
        <v>4.656802725917994</v>
      </c>
      <c r="X20" s="5">
        <v>4.8706152043745794</v>
      </c>
      <c r="Y20" s="5">
        <v>3.2558387516532248</v>
      </c>
      <c r="Z20" s="5">
        <v>3.7933858863459422</v>
      </c>
      <c r="AA20" s="5">
        <v>3.2538396516074419</v>
      </c>
      <c r="AB20" s="5">
        <v>7.794439754869753E-2</v>
      </c>
      <c r="AC20" s="5">
        <v>1.7393179602457849</v>
      </c>
      <c r="AD20" s="5">
        <v>7.5855316128573893</v>
      </c>
      <c r="AE20" s="5">
        <v>3.58103198653171</v>
      </c>
      <c r="AF20" s="5">
        <v>6.4709448414557151</v>
      </c>
      <c r="AG20" s="5">
        <v>7.1266337925337746</v>
      </c>
      <c r="AH20" s="5">
        <v>3.2531992550757658</v>
      </c>
      <c r="AI20" s="5">
        <v>6.7009115279430462</v>
      </c>
      <c r="AJ20" s="5">
        <v>3.1998830998849321</v>
      </c>
      <c r="AK20" s="5">
        <v>5.8767118030233378</v>
      </c>
      <c r="AL20" s="5">
        <v>6.3265119938459513</v>
      </c>
      <c r="AM20" s="5">
        <v>3.9996313582402929</v>
      </c>
      <c r="AN20" s="5">
        <v>5.5927781602937952</v>
      </c>
      <c r="AO20" s="5">
        <v>5.8262772557289368</v>
      </c>
    </row>
    <row r="21" spans="2:41" x14ac:dyDescent="0.2">
      <c r="B21" s="5">
        <v>2.7440814748463884</v>
      </c>
      <c r="C21" s="5">
        <v>7.2922020966393273</v>
      </c>
      <c r="D21" s="5">
        <v>5.1280089677838134</v>
      </c>
      <c r="E21" s="5">
        <v>7.5863835795667454</v>
      </c>
      <c r="F21" s="5">
        <v>7.0548464593694185</v>
      </c>
      <c r="G21" s="5">
        <v>6.8339388468530942</v>
      </c>
      <c r="H21" s="5">
        <v>6.6776920414150318</v>
      </c>
      <c r="I21" s="5">
        <v>7.8531618692590861</v>
      </c>
      <c r="J21" s="5">
        <v>3.0387653211549805</v>
      </c>
      <c r="K21" s="5">
        <v>6.9124175850271339</v>
      </c>
      <c r="L21" s="5">
        <v>6.3381676334000385</v>
      </c>
      <c r="M21" s="5">
        <v>5.9829769848827548</v>
      </c>
      <c r="N21" s="5">
        <v>2.6899422395960566</v>
      </c>
      <c r="O21" s="5">
        <v>6.168462532150178</v>
      </c>
      <c r="P21" s="5">
        <v>8.4117040973377524</v>
      </c>
      <c r="Q21" s="5">
        <v>9.0259539564186291</v>
      </c>
      <c r="R21" s="5">
        <v>3.3174193725033767</v>
      </c>
      <c r="S21" s="5">
        <v>3.6400744492972539</v>
      </c>
      <c r="T21" s="5">
        <v>7.6919778920156103</v>
      </c>
      <c r="U21" s="5">
        <v>4.1155373238000053</v>
      </c>
      <c r="V21" s="5">
        <v>4.0943552795497231</v>
      </c>
      <c r="W21" s="5">
        <v>6.8768349128425283</v>
      </c>
      <c r="X21" s="5">
        <v>6.3316762229639707</v>
      </c>
      <c r="Y21" s="5">
        <v>3.6802432518606616</v>
      </c>
      <c r="Z21" s="5">
        <v>3.2970354476321848</v>
      </c>
      <c r="AA21" s="5">
        <v>2.1990856015649176</v>
      </c>
      <c r="AB21" s="5">
        <v>5.3726338927189499</v>
      </c>
      <c r="AC21" s="5">
        <v>3.6212632105060667</v>
      </c>
      <c r="AD21" s="5">
        <v>3.7946258988104073</v>
      </c>
      <c r="AE21" s="5">
        <v>5.0940441948750914</v>
      </c>
      <c r="AF21" s="5">
        <v>6.6090102813910026</v>
      </c>
      <c r="AG21" s="5">
        <v>7.5087456519883</v>
      </c>
      <c r="AH21" s="5">
        <v>8.5720717605679546</v>
      </c>
      <c r="AI21" s="5">
        <v>4.2053763893860872</v>
      </c>
      <c r="AJ21" s="5">
        <v>8.5549161601443835</v>
      </c>
      <c r="AK21" s="5">
        <v>5.0202719029643337</v>
      </c>
      <c r="AL21" s="5">
        <v>4.4124448242845897</v>
      </c>
      <c r="AM21" s="5">
        <v>8.8674376189079478</v>
      </c>
      <c r="AN21" s="5">
        <v>7.1908153225817832</v>
      </c>
      <c r="AO21" s="5">
        <v>2.3962014129984137</v>
      </c>
    </row>
    <row r="22" spans="2:41" x14ac:dyDescent="0.2">
      <c r="B22" s="5">
        <v>5.4962678841044434</v>
      </c>
      <c r="C22" s="5">
        <v>2.6601113018844456</v>
      </c>
      <c r="D22" s="5">
        <v>4.6062145985762122</v>
      </c>
      <c r="E22" s="5">
        <v>2.547935090281185</v>
      </c>
      <c r="F22" s="5">
        <v>2.0748987966458814</v>
      </c>
      <c r="G22" s="5">
        <v>7.0365593747304622</v>
      </c>
      <c r="H22" s="5">
        <v>5.1456644772986575</v>
      </c>
      <c r="I22" s="5">
        <v>3.8316088894489351</v>
      </c>
      <c r="J22" s="5">
        <v>5.1154881803742995</v>
      </c>
      <c r="K22" s="5">
        <v>8.2179225829217408</v>
      </c>
      <c r="L22" s="5">
        <v>5.9394289920686845</v>
      </c>
      <c r="M22" s="5">
        <v>5.181253033113209</v>
      </c>
      <c r="N22" s="5">
        <v>5.2034200775649104</v>
      </c>
      <c r="O22" s="5">
        <v>4.6727806791397901</v>
      </c>
      <c r="P22" s="5">
        <v>7.6727994114399163</v>
      </c>
      <c r="Q22" s="5">
        <v>4.0776915143569035</v>
      </c>
      <c r="R22" s="5">
        <v>5.854282020396389</v>
      </c>
      <c r="S22" s="5">
        <v>4.4391887195872899</v>
      </c>
      <c r="T22" s="5">
        <v>4.4875626355105318</v>
      </c>
      <c r="U22" s="5">
        <v>5.1276881931541851</v>
      </c>
      <c r="V22" s="5">
        <v>8.1076050987262356</v>
      </c>
      <c r="W22" s="5">
        <v>3.0608308022076733</v>
      </c>
      <c r="X22" s="5">
        <v>6.1664156917331603</v>
      </c>
      <c r="Y22" s="5">
        <v>5.2305432000655516</v>
      </c>
      <c r="Z22" s="5">
        <v>6.7894580065790073</v>
      </c>
      <c r="AA22" s="5">
        <v>3.2267251393486891</v>
      </c>
      <c r="AB22" s="5">
        <v>3.5220693405725267</v>
      </c>
      <c r="AC22" s="5">
        <v>3.4355959677896508</v>
      </c>
      <c r="AD22" s="5">
        <v>4.4532278120312405</v>
      </c>
      <c r="AE22" s="5">
        <v>4.7365271595888947</v>
      </c>
      <c r="AF22" s="5">
        <v>2.4396838362011071</v>
      </c>
      <c r="AG22" s="5">
        <v>2.474030385074466</v>
      </c>
      <c r="AH22" s="5">
        <v>6.7892926926090604</v>
      </c>
      <c r="AI22" s="5">
        <v>7.3024430623537278</v>
      </c>
      <c r="AJ22" s="5">
        <v>5.1957586670086018</v>
      </c>
      <c r="AK22" s="5">
        <v>1.9605799189118782</v>
      </c>
      <c r="AL22" s="5">
        <v>0.96006704085697248</v>
      </c>
      <c r="AM22" s="5">
        <v>5.6118782542720194</v>
      </c>
      <c r="AN22" s="5">
        <v>3.806726531917433</v>
      </c>
      <c r="AO22" s="5">
        <v>3.6443807323737607</v>
      </c>
    </row>
    <row r="23" spans="2:41" x14ac:dyDescent="0.2">
      <c r="B23" s="5">
        <v>5.168760681158707</v>
      </c>
      <c r="C23" s="5">
        <v>3.2943548774419664</v>
      </c>
      <c r="D23" s="5">
        <v>3.3445335956508977</v>
      </c>
      <c r="E23" s="5">
        <v>1.1916135254676044</v>
      </c>
      <c r="F23" s="5">
        <v>9.8874331630106873</v>
      </c>
      <c r="G23" s="5">
        <v>7.1286200652993461</v>
      </c>
      <c r="H23" s="5">
        <v>6.2106238832988439</v>
      </c>
      <c r="I23" s="5">
        <v>6.8260658884245879</v>
      </c>
      <c r="J23" s="5">
        <v>5.1802933956829484</v>
      </c>
      <c r="K23" s="5">
        <v>4.021869974443848</v>
      </c>
      <c r="L23" s="5">
        <v>2.7689389177087325</v>
      </c>
      <c r="M23" s="5">
        <v>4.6416752738434326</v>
      </c>
      <c r="N23" s="5">
        <v>3.2373659888469852</v>
      </c>
      <c r="O23" s="5">
        <v>4.1906580892345122</v>
      </c>
      <c r="P23" s="5">
        <v>2.6592461821659286</v>
      </c>
      <c r="Q23" s="5">
        <v>4.0661931210274336</v>
      </c>
      <c r="R23" s="5">
        <v>7.0429247410057449</v>
      </c>
      <c r="S23" s="5">
        <v>5.8051129852770504</v>
      </c>
      <c r="T23" s="5">
        <v>3.9941016680649275</v>
      </c>
      <c r="U23" s="5">
        <v>6.4967649586470895</v>
      </c>
      <c r="V23" s="5">
        <v>5.8097838177161094</v>
      </c>
      <c r="W23" s="5">
        <v>8.3179229067320009</v>
      </c>
      <c r="X23" s="5">
        <v>3.1553532826618467</v>
      </c>
      <c r="Y23" s="5">
        <v>5.1705561730959007</v>
      </c>
      <c r="Z23" s="5">
        <v>4.2093769247612292</v>
      </c>
      <c r="AA23" s="5">
        <v>4.3644131107659856</v>
      </c>
      <c r="AB23" s="5">
        <v>6.0659951254609306</v>
      </c>
      <c r="AC23" s="5">
        <v>3.3485567955092117</v>
      </c>
      <c r="AD23" s="5">
        <v>7.2020350602048779</v>
      </c>
      <c r="AE23" s="5">
        <v>7.1277396724360003</v>
      </c>
      <c r="AF23" s="5">
        <v>4.3002186003525056</v>
      </c>
      <c r="AG23" s="5">
        <v>2.5409036862092194</v>
      </c>
      <c r="AH23" s="5">
        <v>4.5009204832164249</v>
      </c>
      <c r="AI23" s="5">
        <v>1.817527241780486</v>
      </c>
      <c r="AJ23" s="5">
        <v>4.2810773618011115</v>
      </c>
      <c r="AK23" s="5">
        <v>3.6392437307234182</v>
      </c>
      <c r="AL23" s="5">
        <v>8.79858280793853</v>
      </c>
      <c r="AM23" s="5">
        <v>5.4171791889685323</v>
      </c>
      <c r="AN23" s="5">
        <v>6.7496390875568562</v>
      </c>
      <c r="AO23" s="5">
        <v>7.8371126846155867</v>
      </c>
    </row>
    <row r="24" spans="2:41" x14ac:dyDescent="0.2">
      <c r="B24" s="5">
        <v>5.3185657606129553</v>
      </c>
      <c r="C24" s="5">
        <v>4.0698542904270028</v>
      </c>
      <c r="D24" s="5">
        <v>5.0768084524626813</v>
      </c>
      <c r="E24" s="5">
        <v>2.4139184074429973</v>
      </c>
      <c r="F24" s="5">
        <v>4.0461872813666622</v>
      </c>
      <c r="G24" s="5">
        <v>5.7280586650273468</v>
      </c>
      <c r="H24" s="5">
        <v>4.4195117184716475</v>
      </c>
      <c r="I24" s="5">
        <v>3.5703224513103953</v>
      </c>
      <c r="J24" s="5">
        <v>2.8482784688972522</v>
      </c>
      <c r="K24" s="5">
        <v>5.6103671747950541</v>
      </c>
      <c r="L24" s="5">
        <v>5.8573168429020166</v>
      </c>
      <c r="M24" s="5">
        <v>4.5464572793101894</v>
      </c>
      <c r="N24" s="5">
        <v>6.0878589597526007</v>
      </c>
      <c r="O24" s="5">
        <v>6.9107105033878042</v>
      </c>
      <c r="P24" s="5">
        <v>4.6696162475079825</v>
      </c>
      <c r="Q24" s="5">
        <v>7.0149791385956171</v>
      </c>
      <c r="R24" s="5">
        <v>3.9992572830533062</v>
      </c>
      <c r="S24" s="5">
        <v>4.592802523001752</v>
      </c>
      <c r="T24" s="5">
        <v>5.1774464954928918</v>
      </c>
      <c r="U24" s="5">
        <v>2.0344673168395406</v>
      </c>
      <c r="V24" s="5">
        <v>3.0169058496696142</v>
      </c>
      <c r="W24" s="5">
        <v>2.906838419528806</v>
      </c>
      <c r="X24" s="5">
        <v>1.7424017597236618</v>
      </c>
      <c r="Y24" s="5">
        <v>7.1894188859695536</v>
      </c>
      <c r="Z24" s="5">
        <v>6.1150773905153537</v>
      </c>
      <c r="AA24" s="5">
        <v>4.9679120378955739</v>
      </c>
      <c r="AB24" s="5">
        <v>1.835616308386272</v>
      </c>
      <c r="AC24" s="5">
        <v>7.269085405238636</v>
      </c>
      <c r="AD24" s="5">
        <v>4.9895160679185091</v>
      </c>
      <c r="AE24" s="5">
        <v>5.0148946219652686</v>
      </c>
      <c r="AF24" s="5">
        <v>5.9543822747973296</v>
      </c>
      <c r="AG24" s="5">
        <v>2.908894419194259</v>
      </c>
      <c r="AH24" s="5">
        <v>7.9922661902049095</v>
      </c>
      <c r="AI24" s="5">
        <v>5.4273593243746117</v>
      </c>
      <c r="AJ24" s="5">
        <v>5.5921661276318044</v>
      </c>
      <c r="AK24" s="5">
        <v>8.4193549662883846</v>
      </c>
      <c r="AL24" s="5">
        <v>7.641969181550361</v>
      </c>
      <c r="AM24" s="5">
        <v>7.1091698468767976</v>
      </c>
      <c r="AN24" s="5">
        <v>7.1810725169516854</v>
      </c>
      <c r="AO24" s="5">
        <v>-0.50733908168767083</v>
      </c>
    </row>
    <row r="25" spans="2:41" x14ac:dyDescent="0.2">
      <c r="B25" s="5">
        <v>4.0137814230845379</v>
      </c>
      <c r="C25" s="5">
        <v>2.8277272613056175</v>
      </c>
      <c r="D25" s="5">
        <v>7.2739391224909902</v>
      </c>
      <c r="E25" s="5">
        <v>3.0923014380240756</v>
      </c>
      <c r="F25" s="5">
        <v>7.8795453401815632</v>
      </c>
      <c r="G25" s="5">
        <v>7.1721857976243193</v>
      </c>
      <c r="H25" s="5">
        <v>3.6964794617328463</v>
      </c>
      <c r="I25" s="5">
        <v>6.0337808741888717</v>
      </c>
      <c r="J25" s="5">
        <v>2.3218526201155805</v>
      </c>
      <c r="K25" s="5">
        <v>2.7751645316564137</v>
      </c>
      <c r="L25" s="5">
        <v>6.9144149929454599</v>
      </c>
      <c r="M25" s="5">
        <v>7.2981528131244335</v>
      </c>
      <c r="N25" s="5">
        <v>4.2848333211875058</v>
      </c>
      <c r="O25" s="5">
        <v>4.9929838471004047</v>
      </c>
      <c r="P25" s="5">
        <v>7.2761162902409993</v>
      </c>
      <c r="Q25" s="5">
        <v>4.9955699425801985</v>
      </c>
      <c r="R25" s="5">
        <v>6.1815256901367777</v>
      </c>
      <c r="S25" s="5">
        <v>6.3528091231655139</v>
      </c>
      <c r="T25" s="5">
        <v>7.0791010848118958</v>
      </c>
      <c r="U25" s="5">
        <v>6.7036656999020661</v>
      </c>
      <c r="V25" s="5">
        <v>4.3005574592334783</v>
      </c>
      <c r="W25" s="5">
        <v>6.97735493743488</v>
      </c>
      <c r="X25" s="5">
        <v>2.8446203765924394</v>
      </c>
      <c r="Y25" s="5">
        <v>5.5974819755827818</v>
      </c>
      <c r="Z25" s="5">
        <v>8.108277581204792</v>
      </c>
      <c r="AA25" s="5">
        <v>6.4686383923150226</v>
      </c>
      <c r="AB25" s="5">
        <v>1.8113579410734912</v>
      </c>
      <c r="AC25" s="5">
        <v>5.7549946674137091</v>
      </c>
      <c r="AD25" s="5">
        <v>6.0974777012226822</v>
      </c>
      <c r="AE25" s="5">
        <v>5.4447860131436094</v>
      </c>
      <c r="AF25" s="5">
        <v>6.7505100292607754</v>
      </c>
      <c r="AG25" s="5">
        <v>7.7153863032683905</v>
      </c>
      <c r="AH25" s="5">
        <v>6.7329477710971926</v>
      </c>
      <c r="AI25" s="5">
        <v>8.0158027167717396</v>
      </c>
      <c r="AJ25" s="5">
        <v>8.0612746515982323</v>
      </c>
      <c r="AK25" s="5">
        <v>0.67441935319998159</v>
      </c>
      <c r="AL25" s="5">
        <v>5.8849886144650974</v>
      </c>
      <c r="AM25" s="5">
        <v>6.4303490665340952</v>
      </c>
      <c r="AN25" s="5">
        <v>5.4106200520755143</v>
      </c>
      <c r="AO25" s="5">
        <v>4.0754435412936081</v>
      </c>
    </row>
    <row r="26" spans="2:41" x14ac:dyDescent="0.2">
      <c r="B26" s="5">
        <v>5.7528206582582362</v>
      </c>
      <c r="C26" s="5">
        <v>1.2307926358387786</v>
      </c>
      <c r="D26" s="5">
        <v>2.4078928448474759</v>
      </c>
      <c r="E26" s="5">
        <v>8.7784535882098176</v>
      </c>
      <c r="F26" s="5">
        <v>5.5706505988278856</v>
      </c>
      <c r="G26" s="5">
        <v>5.6638790086792499</v>
      </c>
      <c r="H26" s="5">
        <v>5.6768856895527033</v>
      </c>
      <c r="I26" s="5">
        <v>7.1146977082772702</v>
      </c>
      <c r="J26" s="5">
        <v>6.0045069624102103</v>
      </c>
      <c r="K26" s="5">
        <v>5.4156946092323972</v>
      </c>
      <c r="L26" s="5">
        <v>3.9591533663613721</v>
      </c>
      <c r="M26" s="5">
        <v>6.2772642774684515</v>
      </c>
      <c r="N26" s="5">
        <v>4.0839069034734976</v>
      </c>
      <c r="O26" s="5">
        <v>2.3854513217678068</v>
      </c>
      <c r="P26" s="5">
        <v>6.2289845770106265</v>
      </c>
      <c r="Q26" s="5">
        <v>5.4720481620248576</v>
      </c>
      <c r="R26" s="5">
        <v>1.8730733440717908</v>
      </c>
      <c r="S26" s="5">
        <v>5.4075184524606259</v>
      </c>
      <c r="T26" s="5">
        <v>7.9530811268908455</v>
      </c>
      <c r="U26" s="5">
        <v>5.2373624406085924</v>
      </c>
      <c r="V26" s="5">
        <v>4.5185385094128137</v>
      </c>
      <c r="W26" s="5">
        <v>6.8978844000024013</v>
      </c>
      <c r="X26" s="5">
        <v>2.7945948044667084</v>
      </c>
      <c r="Y26" s="5">
        <v>6.8177435931087498</v>
      </c>
      <c r="Z26" s="5">
        <v>2.4732486141157564</v>
      </c>
      <c r="AA26" s="5">
        <v>4.8584389600295061</v>
      </c>
      <c r="AB26" s="5">
        <v>5.4659321438774136</v>
      </c>
      <c r="AC26" s="5">
        <v>6.0035170200550265</v>
      </c>
      <c r="AD26" s="5">
        <v>1.5364840510472293</v>
      </c>
      <c r="AE26" s="5">
        <v>5.9331349888200595</v>
      </c>
      <c r="AF26" s="5">
        <v>4.6410608918737619</v>
      </c>
      <c r="AG26" s="5">
        <v>1.2257424405748356</v>
      </c>
      <c r="AH26" s="5">
        <v>7.4665074906603985</v>
      </c>
      <c r="AI26" s="5">
        <v>6.985071997767486</v>
      </c>
      <c r="AJ26" s="5">
        <v>6.9579974531954463</v>
      </c>
      <c r="AK26" s="5">
        <v>3.6870326441719463</v>
      </c>
      <c r="AL26" s="5">
        <v>7.11660329791414</v>
      </c>
      <c r="AM26" s="5">
        <v>3.6926719615939669</v>
      </c>
      <c r="AN26" s="5">
        <v>3.8775912298179289</v>
      </c>
      <c r="AO26" s="5">
        <v>3.0811274010087546</v>
      </c>
    </row>
    <row r="27" spans="2:41" x14ac:dyDescent="0.2">
      <c r="B27" s="5">
        <v>6.755805912411577</v>
      </c>
      <c r="C27" s="5">
        <v>6.4805688630484894</v>
      </c>
      <c r="D27" s="5">
        <v>3.9518066300801635</v>
      </c>
      <c r="E27" s="5">
        <v>3.7922551182933617</v>
      </c>
      <c r="F27" s="5">
        <v>4.1748527734156511</v>
      </c>
      <c r="G27" s="5">
        <v>3.603470058923504</v>
      </c>
      <c r="H27" s="5">
        <v>3.2136437248494363</v>
      </c>
      <c r="I27" s="5">
        <v>1.8449437875765784</v>
      </c>
      <c r="J27" s="5">
        <v>4.321216918303028</v>
      </c>
      <c r="K27" s="5">
        <v>5.5046586546574883</v>
      </c>
      <c r="L27" s="5">
        <v>5.8499765824442873</v>
      </c>
      <c r="M27" s="5">
        <v>7.5355051823002661</v>
      </c>
      <c r="N27" s="5">
        <v>3.1002104535402237</v>
      </c>
      <c r="O27" s="5">
        <v>3.9428681459222048</v>
      </c>
      <c r="P27" s="5">
        <v>5.8099329450682413</v>
      </c>
      <c r="Q27" s="5">
        <v>3.1733879355566099</v>
      </c>
      <c r="R27" s="5">
        <v>4.4641421414099121</v>
      </c>
      <c r="S27" s="5">
        <v>6.1742102526024834</v>
      </c>
      <c r="T27" s="5">
        <v>7.7156845359815982</v>
      </c>
      <c r="U27" s="5">
        <v>5.8909146030593647</v>
      </c>
      <c r="V27" s="5">
        <v>1.1963143400212894</v>
      </c>
      <c r="W27" s="5">
        <v>6.0806964812712856</v>
      </c>
      <c r="X27" s="5">
        <v>0.95203103479760021</v>
      </c>
      <c r="Y27" s="5">
        <v>5.2551151736245698</v>
      </c>
      <c r="Z27" s="5">
        <v>8.9438189141386122</v>
      </c>
      <c r="AA27" s="5">
        <v>6.9689300083055219</v>
      </c>
      <c r="AB27" s="5">
        <v>6.9344288353589549</v>
      </c>
      <c r="AC27" s="5">
        <v>6.4027049592342387</v>
      </c>
      <c r="AD27" s="5">
        <v>2.9235432460502278</v>
      </c>
      <c r="AE27" s="5">
        <v>9.2043708690073132</v>
      </c>
      <c r="AF27" s="5">
        <v>9.2824055230507625</v>
      </c>
      <c r="AG27" s="5">
        <v>7.1352872361195443</v>
      </c>
      <c r="AH27" s="5">
        <v>1.0007715044630827</v>
      </c>
      <c r="AI27" s="5">
        <v>5.2111124400097202</v>
      </c>
      <c r="AJ27" s="5">
        <v>3.787629765434358</v>
      </c>
      <c r="AK27" s="5">
        <v>4.8030174805065426</v>
      </c>
      <c r="AL27" s="5">
        <v>4.6458260702798091</v>
      </c>
      <c r="AM27" s="5">
        <v>1.2659145524835438</v>
      </c>
      <c r="AN27" s="5">
        <v>2.5385521129253834</v>
      </c>
      <c r="AO27" s="5">
        <v>5.3569385773160114</v>
      </c>
    </row>
    <row r="28" spans="2:41" x14ac:dyDescent="0.2">
      <c r="B28" s="5">
        <v>5.6101035183178016</v>
      </c>
      <c r="C28" s="5">
        <v>7.2701025574779212</v>
      </c>
      <c r="D28" s="5">
        <v>3.8445718867267638</v>
      </c>
      <c r="E28" s="5">
        <v>7.2697200293425626</v>
      </c>
      <c r="F28" s="5">
        <v>5.4640340895006139</v>
      </c>
      <c r="G28" s="5">
        <v>8.2534358843763016</v>
      </c>
      <c r="H28" s="5">
        <v>3.617377928685733</v>
      </c>
      <c r="I28" s="5">
        <v>4.7682762075906968</v>
      </c>
      <c r="J28" s="5">
        <v>4.2056352553420009</v>
      </c>
      <c r="K28" s="5">
        <v>5.1643573334353938</v>
      </c>
      <c r="L28" s="5">
        <v>1.0822553568638926</v>
      </c>
      <c r="M28" s="5">
        <v>4.7150436764886088</v>
      </c>
      <c r="N28" s="5">
        <v>-0.61211507174643653</v>
      </c>
      <c r="O28" s="5">
        <v>3.8966202051453065</v>
      </c>
      <c r="P28" s="5">
        <v>2.4046728611457979</v>
      </c>
      <c r="Q28" s="5">
        <v>4.56007438313378</v>
      </c>
      <c r="R28" s="5">
        <v>0.78946600118215837</v>
      </c>
      <c r="S28" s="5">
        <v>7.829274714615245</v>
      </c>
      <c r="T28" s="5">
        <v>6.6908594482686503</v>
      </c>
      <c r="U28" s="5">
        <v>3.8325425618749289</v>
      </c>
      <c r="V28" s="5">
        <v>7.0015076643691252</v>
      </c>
      <c r="W28" s="5">
        <v>6.7611747996318172</v>
      </c>
      <c r="X28" s="5">
        <v>6.8981808247946574</v>
      </c>
      <c r="Y28" s="5">
        <v>3.8100954624447243</v>
      </c>
      <c r="Z28" s="5">
        <v>5.270608980858996</v>
      </c>
      <c r="AA28" s="5">
        <v>4.965160154438224</v>
      </c>
      <c r="AB28" s="5">
        <v>0.51279083227328215</v>
      </c>
      <c r="AC28" s="5">
        <v>8.5642905689700903</v>
      </c>
      <c r="AD28" s="5">
        <v>5.4556903723077808</v>
      </c>
      <c r="AE28" s="5">
        <v>1.4152387360374243</v>
      </c>
      <c r="AF28" s="5">
        <v>2.0782144865992307</v>
      </c>
      <c r="AG28" s="5">
        <v>6.1294217309825569</v>
      </c>
      <c r="AH28" s="5">
        <v>4.7895845141274309</v>
      </c>
      <c r="AI28" s="5">
        <v>3.5428713939250596</v>
      </c>
      <c r="AJ28" s="5">
        <v>6.2113677091567769</v>
      </c>
      <c r="AK28" s="5">
        <v>4.7444965536133621</v>
      </c>
      <c r="AL28" s="5">
        <v>6.0832648326017775</v>
      </c>
      <c r="AM28" s="5">
        <v>6.6886941000723921</v>
      </c>
      <c r="AN28" s="5">
        <v>7.2578016910149277</v>
      </c>
      <c r="AO28" s="5">
        <v>5.8787192441232561</v>
      </c>
    </row>
    <row r="29" spans="2:41" x14ac:dyDescent="0.2">
      <c r="B29" s="5">
        <v>4.1243279619013373</v>
      </c>
      <c r="C29" s="5">
        <v>4.1953374258193827</v>
      </c>
      <c r="D29" s="5">
        <v>5.9494916008332748</v>
      </c>
      <c r="E29" s="5">
        <v>5.1507580686336398</v>
      </c>
      <c r="F29" s="5">
        <v>4.351989930233767</v>
      </c>
      <c r="G29" s="5">
        <v>4.7589490070417622</v>
      </c>
      <c r="H29" s="5">
        <v>1.2997999780340863</v>
      </c>
      <c r="I29" s="5">
        <v>4.0979325172957735</v>
      </c>
      <c r="J29" s="5">
        <v>1.2296773522116413</v>
      </c>
      <c r="K29" s="5">
        <v>5.6822544472704166</v>
      </c>
      <c r="L29" s="5">
        <v>6.7975588360711656</v>
      </c>
      <c r="M29" s="5">
        <v>4.9694140279824435</v>
      </c>
      <c r="N29" s="5">
        <v>4.5052997880203076</v>
      </c>
      <c r="O29" s="5">
        <v>4.1906210613418926</v>
      </c>
      <c r="P29" s="5">
        <v>4.8554080308328649</v>
      </c>
      <c r="Q29" s="5">
        <v>5.0825766425951553</v>
      </c>
      <c r="R29" s="5">
        <v>3.5716593621716113</v>
      </c>
      <c r="S29" s="5">
        <v>5.6554130325001335</v>
      </c>
      <c r="T29" s="5">
        <v>5.7422284474041545</v>
      </c>
      <c r="U29" s="5">
        <v>6.9536285335841095</v>
      </c>
      <c r="V29" s="5">
        <v>4.1640007528436547</v>
      </c>
      <c r="W29" s="5">
        <v>8.6007318998428488</v>
      </c>
      <c r="X29" s="5">
        <v>4.2275971219697697</v>
      </c>
      <c r="Y29" s="5">
        <v>6.4477369838036687</v>
      </c>
      <c r="Z29" s="5">
        <v>2.2325264729421472</v>
      </c>
      <c r="AA29" s="5">
        <v>2.3033041815609367</v>
      </c>
      <c r="AB29" s="5">
        <v>9.3447180259893408</v>
      </c>
      <c r="AC29" s="5">
        <v>9.143911867902272</v>
      </c>
      <c r="AD29" s="5">
        <v>5.4313264380679973</v>
      </c>
      <c r="AE29" s="5">
        <v>6.7336932170806216</v>
      </c>
      <c r="AF29" s="5">
        <v>6.8530396737995103</v>
      </c>
      <c r="AG29" s="5">
        <v>7.088260168542563</v>
      </c>
      <c r="AH29" s="5">
        <v>5.1414583178080564</v>
      </c>
      <c r="AI29" s="5">
        <v>1.9321822320663116</v>
      </c>
      <c r="AJ29" s="5">
        <v>4.5153177733251368</v>
      </c>
      <c r="AK29" s="5">
        <v>7.3274037885905194</v>
      </c>
      <c r="AL29" s="5">
        <v>5.8610077865678587</v>
      </c>
      <c r="AM29" s="5">
        <v>2.1776333143386739</v>
      </c>
      <c r="AN29" s="5">
        <v>0.8202686245038322</v>
      </c>
      <c r="AO29" s="5">
        <v>5.3212101061004748</v>
      </c>
    </row>
    <row r="30" spans="2:41" x14ac:dyDescent="0.2">
      <c r="B30" s="5">
        <v>5.319793972426524</v>
      </c>
      <c r="C30" s="5">
        <v>4.3993262069036394</v>
      </c>
      <c r="D30" s="5">
        <v>5.8650952630051947</v>
      </c>
      <c r="E30" s="5">
        <v>4.2431881749468872</v>
      </c>
      <c r="F30" s="5">
        <v>6.9354977980731469</v>
      </c>
      <c r="G30" s="5">
        <v>5.9492744600555856</v>
      </c>
      <c r="H30" s="5">
        <v>6.0869193005052118</v>
      </c>
      <c r="I30" s="5">
        <v>4.155177032817055</v>
      </c>
      <c r="J30" s="5">
        <v>4.9537764434928979</v>
      </c>
      <c r="K30" s="5">
        <v>5.747303736061899</v>
      </c>
      <c r="L30" s="5">
        <v>5.5502311518896983</v>
      </c>
      <c r="M30" s="5">
        <v>4.4780059508768968</v>
      </c>
      <c r="N30" s="5">
        <v>4.7635813761379957</v>
      </c>
      <c r="O30" s="5">
        <v>3.8390380347753696</v>
      </c>
      <c r="P30" s="5">
        <v>4.2350808673764817</v>
      </c>
      <c r="Q30" s="5">
        <v>3.3056633396283734</v>
      </c>
      <c r="R30" s="5">
        <v>4.9143089137963649</v>
      </c>
      <c r="S30" s="5">
        <v>7.6333878173766756</v>
      </c>
      <c r="T30" s="5">
        <v>5.6594899833752992</v>
      </c>
      <c r="U30" s="5">
        <v>4.755694880101748</v>
      </c>
      <c r="V30" s="5">
        <v>7.4838090658548317</v>
      </c>
      <c r="W30" s="5">
        <v>3.9427418586100589</v>
      </c>
      <c r="X30" s="5">
        <v>3.3653675488538819</v>
      </c>
      <c r="Y30" s="5">
        <v>5.0407275967614007</v>
      </c>
      <c r="Z30" s="5">
        <v>2.290647109538936</v>
      </c>
      <c r="AA30" s="5">
        <v>5.7396467206942265</v>
      </c>
      <c r="AB30" s="5">
        <v>3.8239703198475987</v>
      </c>
      <c r="AC30" s="5">
        <v>5.2662819792895492</v>
      </c>
      <c r="AD30" s="5">
        <v>3.8291215872167541</v>
      </c>
      <c r="AE30" s="5">
        <v>8.5811361536945405</v>
      </c>
      <c r="AF30" s="5">
        <v>2.7309403950366784</v>
      </c>
      <c r="AG30" s="5">
        <v>4.5617093042748236</v>
      </c>
      <c r="AH30" s="5">
        <v>4.9035457743978581</v>
      </c>
      <c r="AI30" s="5">
        <v>4.9537731173334292</v>
      </c>
      <c r="AJ30" s="5">
        <v>1.4444090820689071</v>
      </c>
      <c r="AK30" s="5">
        <v>5.3762593615830969</v>
      </c>
      <c r="AL30" s="5">
        <v>1.7918356328965706</v>
      </c>
      <c r="AM30" s="5">
        <v>3.9349012772884002</v>
      </c>
      <c r="AN30" s="5">
        <v>3.3245645268097679</v>
      </c>
      <c r="AO30" s="5">
        <v>3.4448799830726977</v>
      </c>
    </row>
    <row r="31" spans="2:41" x14ac:dyDescent="0.2">
      <c r="B31" s="5">
        <v>6.421798451860651</v>
      </c>
      <c r="C31" s="5">
        <v>2.8087717342967427</v>
      </c>
      <c r="D31" s="5">
        <v>5.2571211968195977</v>
      </c>
      <c r="E31" s="5">
        <v>5.0478187948856021</v>
      </c>
      <c r="F31" s="5">
        <v>5.6831305690358356</v>
      </c>
      <c r="G31" s="5">
        <v>4.150020301268337</v>
      </c>
      <c r="H31" s="5">
        <v>7.6294641353381198</v>
      </c>
      <c r="I31" s="5">
        <v>3.3389549395181959</v>
      </c>
      <c r="J31" s="5">
        <v>7.0486801830663133</v>
      </c>
      <c r="K31" s="5">
        <v>6.0475184377514841</v>
      </c>
      <c r="L31" s="5">
        <v>4.7746744403010801</v>
      </c>
      <c r="M31" s="5">
        <v>4.6584855380842205</v>
      </c>
      <c r="N31" s="5">
        <v>5.860578119788677</v>
      </c>
      <c r="O31" s="5">
        <v>2.9610928187312693</v>
      </c>
      <c r="P31" s="5">
        <v>3.2557680912147777</v>
      </c>
      <c r="Q31" s="5">
        <v>4.6096114781752542</v>
      </c>
      <c r="R31" s="5">
        <v>7.4850860432960005</v>
      </c>
      <c r="S31" s="5">
        <v>2.407671801379252</v>
      </c>
      <c r="T31" s="5">
        <v>5.2201563474145276</v>
      </c>
      <c r="U31" s="5">
        <v>7.3578677492309836</v>
      </c>
      <c r="V31" s="5">
        <v>5.8512632888563543</v>
      </c>
      <c r="W31" s="5">
        <v>7.3141256490403457</v>
      </c>
      <c r="X31" s="5">
        <v>3.8659199563709437</v>
      </c>
      <c r="Y31" s="5">
        <v>6.905875321296759</v>
      </c>
      <c r="Z31" s="5">
        <v>5.4761730371503026</v>
      </c>
      <c r="AA31" s="5">
        <v>6.6512655755259891</v>
      </c>
      <c r="AB31" s="5">
        <v>3.0363622049254566</v>
      </c>
      <c r="AC31" s="5">
        <v>3.2071637536269879</v>
      </c>
      <c r="AD31" s="5">
        <v>4.2435163133603453</v>
      </c>
      <c r="AE31" s="5">
        <v>4.6790639232930848</v>
      </c>
      <c r="AF31" s="5">
        <v>7.1505889027675682</v>
      </c>
      <c r="AG31" s="5">
        <v>5.9483387498749698</v>
      </c>
      <c r="AH31" s="5">
        <v>7.6097186340169563</v>
      </c>
      <c r="AI31" s="5">
        <v>4.1899962306700438</v>
      </c>
      <c r="AJ31" s="5">
        <v>5.1190166756076323</v>
      </c>
      <c r="AK31" s="5">
        <v>6.1171564927869522</v>
      </c>
      <c r="AL31" s="5">
        <v>3.7917848104641072</v>
      </c>
      <c r="AM31" s="5">
        <v>4.3778416876319719</v>
      </c>
      <c r="AN31" s="5">
        <v>8.1516163552244372</v>
      </c>
      <c r="AO31" s="5">
        <v>6.7839295005143896</v>
      </c>
    </row>
    <row r="32" spans="2:41" x14ac:dyDescent="0.2">
      <c r="B32" s="5">
        <v>2.4463342083807373</v>
      </c>
      <c r="C32" s="5">
        <v>5.0579144225753678</v>
      </c>
      <c r="D32" s="5">
        <v>1.2066256361883987</v>
      </c>
      <c r="E32" s="5">
        <v>3.9026839851721911</v>
      </c>
      <c r="F32" s="5">
        <v>6.5505983246210215</v>
      </c>
      <c r="G32" s="5">
        <v>4.2052161194419941</v>
      </c>
      <c r="H32" s="5">
        <v>4.0404784531726836</v>
      </c>
      <c r="I32" s="5">
        <v>3.504354914847573</v>
      </c>
      <c r="J32" s="5">
        <v>3.4301557383612908</v>
      </c>
      <c r="K32" s="5">
        <v>5.069476282790724</v>
      </c>
      <c r="L32" s="5">
        <v>4.791305380478355</v>
      </c>
      <c r="M32" s="5">
        <v>7.3046323874377164</v>
      </c>
      <c r="N32" s="5">
        <v>4.4203302689906385</v>
      </c>
      <c r="O32" s="5">
        <v>6.9496723815316219</v>
      </c>
      <c r="P32" s="5">
        <v>1.8171519542162882</v>
      </c>
      <c r="Q32" s="5">
        <v>4.0976401799478026</v>
      </c>
      <c r="R32" s="5">
        <v>7.1688202991420029</v>
      </c>
      <c r="S32" s="5">
        <v>5.1914727483443119</v>
      </c>
      <c r="T32" s="5">
        <v>1.473536777320589</v>
      </c>
      <c r="U32" s="5">
        <v>6.4003482796597329</v>
      </c>
      <c r="V32" s="5">
        <v>3.0742686643825379</v>
      </c>
      <c r="W32" s="5">
        <v>2.7431068237899767</v>
      </c>
      <c r="X32" s="5">
        <v>4.0928258807726401</v>
      </c>
      <c r="Y32" s="5">
        <v>4.0333260654229344</v>
      </c>
      <c r="Z32" s="5">
        <v>4.3000070690385073</v>
      </c>
      <c r="AA32" s="5">
        <v>5.9894210102116601</v>
      </c>
      <c r="AB32" s="5">
        <v>5.2746936544191145</v>
      </c>
      <c r="AC32" s="5">
        <v>7.4118553306498338</v>
      </c>
      <c r="AD32" s="5">
        <v>4.5804786070314236</v>
      </c>
      <c r="AE32" s="5">
        <v>4.9817512134174828</v>
      </c>
      <c r="AF32" s="5">
        <v>7.3380771995238341</v>
      </c>
      <c r="AG32" s="5">
        <v>5.9717080812517302</v>
      </c>
      <c r="AH32" s="5">
        <v>2.8797593458194517</v>
      </c>
      <c r="AI32" s="5">
        <v>-8.4267292304537555E-2</v>
      </c>
      <c r="AJ32" s="5">
        <v>5.3195275247737852</v>
      </c>
      <c r="AK32" s="5">
        <v>0.88631359076139926</v>
      </c>
      <c r="AL32" s="5">
        <v>3.4599661608109558</v>
      </c>
      <c r="AM32" s="5">
        <v>1.4043223051323723</v>
      </c>
      <c r="AN32" s="5">
        <v>4.0988363328061475</v>
      </c>
      <c r="AO32" s="5">
        <v>2.463892529680868</v>
      </c>
    </row>
    <row r="33" spans="2:41" x14ac:dyDescent="0.2">
      <c r="B33" s="5">
        <v>3.4930529888317379</v>
      </c>
      <c r="C33" s="5">
        <v>4.8898351513339389</v>
      </c>
      <c r="D33" s="5">
        <v>4.4184103287250318</v>
      </c>
      <c r="E33" s="5">
        <v>6.3238156279901165</v>
      </c>
      <c r="F33" s="5">
        <v>1.4844262564005026</v>
      </c>
      <c r="G33" s="5">
        <v>3.8279238342839408</v>
      </c>
      <c r="H33" s="5">
        <v>3.1796698714543297</v>
      </c>
      <c r="I33" s="5">
        <v>8.7683316491863614</v>
      </c>
      <c r="J33" s="5">
        <v>6.3709206543642427</v>
      </c>
      <c r="K33" s="5">
        <v>3.862889509839623</v>
      </c>
      <c r="L33" s="5">
        <v>2.5161057728252998</v>
      </c>
      <c r="M33" s="5">
        <v>8.3587409407653386</v>
      </c>
      <c r="N33" s="5">
        <v>4.5296571354133324</v>
      </c>
      <c r="O33" s="5">
        <v>1.6930965550574588</v>
      </c>
      <c r="P33" s="5">
        <v>4.2956379974166108</v>
      </c>
      <c r="Q33" s="5">
        <v>5.4810018526395909</v>
      </c>
      <c r="R33" s="5">
        <v>6.4157342936892601</v>
      </c>
      <c r="S33" s="5">
        <v>4.5485735114045873</v>
      </c>
      <c r="T33" s="5">
        <v>4.378857780919323</v>
      </c>
      <c r="U33" s="5">
        <v>4.0839792347853106</v>
      </c>
      <c r="V33" s="5">
        <v>4.7252107545332791</v>
      </c>
      <c r="W33" s="5">
        <v>3.5107240008343101</v>
      </c>
      <c r="X33" s="5">
        <v>2.2900851212926372</v>
      </c>
      <c r="Y33" s="5">
        <v>5.9229343556651246</v>
      </c>
      <c r="Z33" s="5">
        <v>8.8981085433150788</v>
      </c>
      <c r="AA33" s="5">
        <v>8.8632591711790631</v>
      </c>
      <c r="AB33" s="5">
        <v>5.8674343850562813</v>
      </c>
      <c r="AC33" s="5">
        <v>4.8246310090431059</v>
      </c>
      <c r="AD33" s="5">
        <v>6.5721418737438517</v>
      </c>
      <c r="AE33" s="5">
        <v>5.2868970351078115</v>
      </c>
      <c r="AF33" s="5">
        <v>-4.8704993545165109E-2</v>
      </c>
      <c r="AG33" s="5">
        <v>3.0929998772551892</v>
      </c>
      <c r="AH33" s="5">
        <v>4.5658368118577304</v>
      </c>
      <c r="AI33" s="5">
        <v>5.9272752725816824</v>
      </c>
      <c r="AJ33" s="5">
        <v>6.0018164304414716</v>
      </c>
      <c r="AK33" s="5">
        <v>3.5477541074301513</v>
      </c>
      <c r="AL33" s="5">
        <v>4.0452844215682671</v>
      </c>
      <c r="AM33" s="5">
        <v>3.4684594921661969</v>
      </c>
      <c r="AN33" s="5">
        <v>4.3320420463869391</v>
      </c>
      <c r="AO33" s="5">
        <v>7.2501825878342325</v>
      </c>
    </row>
    <row r="34" spans="2:41" x14ac:dyDescent="0.2">
      <c r="B34" s="5">
        <v>2.0634491431927207</v>
      </c>
      <c r="C34" s="5">
        <v>2.9667554964322935</v>
      </c>
      <c r="D34" s="5">
        <v>7.5098146892219324</v>
      </c>
      <c r="E34" s="5">
        <v>4.0322578835488496</v>
      </c>
      <c r="F34" s="5">
        <v>4.5496459105184224</v>
      </c>
      <c r="G34" s="5">
        <v>4.5304235458098203</v>
      </c>
      <c r="H34" s="5">
        <v>5.0520778285376204</v>
      </c>
      <c r="I34" s="5">
        <v>9.1574804429861238</v>
      </c>
      <c r="J34" s="5">
        <v>5.1152671085296859</v>
      </c>
      <c r="K34" s="5">
        <v>4.9596189581992149</v>
      </c>
      <c r="L34" s="5">
        <v>4.850140933855565</v>
      </c>
      <c r="M34" s="5">
        <v>6.4801566285404384</v>
      </c>
      <c r="N34" s="5">
        <v>7.8240738655495141</v>
      </c>
      <c r="O34" s="5">
        <v>5.1416809544148316</v>
      </c>
      <c r="P34" s="5">
        <v>3.029611055157837</v>
      </c>
      <c r="Q34" s="5">
        <v>5.2781780932344686</v>
      </c>
      <c r="R34" s="5">
        <v>4.8764518668562253</v>
      </c>
      <c r="S34" s="5">
        <v>4.6200033028680538</v>
      </c>
      <c r="T34" s="5">
        <v>4.2108207632108146</v>
      </c>
      <c r="U34" s="5">
        <v>7.9137380574732905</v>
      </c>
      <c r="V34" s="5">
        <v>3.648451961131908</v>
      </c>
      <c r="W34" s="5">
        <v>4.3602371373775179</v>
      </c>
      <c r="X34" s="5">
        <v>6.6483827101342392</v>
      </c>
      <c r="Y34" s="5">
        <v>3.7349944760414671</v>
      </c>
      <c r="Z34" s="5">
        <v>8.5194775466560859</v>
      </c>
      <c r="AA34" s="5">
        <v>3.9698312221098524</v>
      </c>
      <c r="AB34" s="5">
        <v>5.4507769515567954</v>
      </c>
      <c r="AC34" s="5">
        <v>4.8308551362083261</v>
      </c>
      <c r="AD34" s="5">
        <v>5.2212663503384018</v>
      </c>
      <c r="AE34" s="5">
        <v>3.4374902039451913</v>
      </c>
      <c r="AF34" s="5">
        <v>5.9981639788085648</v>
      </c>
      <c r="AG34" s="5">
        <v>3.1920053360866065</v>
      </c>
      <c r="AH34" s="5">
        <v>6.844503089873939</v>
      </c>
      <c r="AI34" s="5">
        <v>4.3693126406077072</v>
      </c>
      <c r="AJ34" s="5">
        <v>5.5814955341027481</v>
      </c>
      <c r="AK34" s="5">
        <v>8.4459169192128662</v>
      </c>
      <c r="AL34" s="5">
        <v>5.4626893600508923</v>
      </c>
      <c r="AM34" s="5">
        <v>6.8363676736668166</v>
      </c>
      <c r="AN34" s="5">
        <v>6.2759505004603291</v>
      </c>
      <c r="AO34" s="5">
        <v>5.6779898592720022</v>
      </c>
    </row>
    <row r="35" spans="2:41" x14ac:dyDescent="0.2">
      <c r="B35" s="5">
        <v>3.2001556444263901</v>
      </c>
      <c r="C35" s="5">
        <v>5.8851584164152504</v>
      </c>
      <c r="D35" s="5">
        <v>5.7611171855925996</v>
      </c>
      <c r="E35" s="5">
        <v>6.4260325381626267</v>
      </c>
      <c r="F35" s="5">
        <v>2.69977445513029</v>
      </c>
      <c r="G35" s="5">
        <v>6.5510714612025298</v>
      </c>
      <c r="H35" s="5">
        <v>4.5002001599181884</v>
      </c>
      <c r="I35" s="5">
        <v>2.6420647287020542</v>
      </c>
      <c r="J35" s="5">
        <v>4.1818443491406931</v>
      </c>
      <c r="K35" s="5">
        <v>4.3981016836202569</v>
      </c>
      <c r="L35" s="5">
        <v>4.8329944621488208</v>
      </c>
      <c r="M35" s="5">
        <v>3.5515442032569013</v>
      </c>
      <c r="N35" s="5">
        <v>8.3741888521851227</v>
      </c>
      <c r="O35" s="5">
        <v>4.2716015455093785</v>
      </c>
      <c r="P35" s="5">
        <v>7.4403684391930645</v>
      </c>
      <c r="Q35" s="5">
        <v>4.5486272745337075</v>
      </c>
      <c r="R35" s="5">
        <v>2.5961871908751606</v>
      </c>
      <c r="S35" s="5">
        <v>5.8686174385229606</v>
      </c>
      <c r="T35" s="5">
        <v>4.8649848163971043</v>
      </c>
      <c r="U35" s="5">
        <v>8.0147460240588693</v>
      </c>
      <c r="V35" s="5">
        <v>9.2601149213842433</v>
      </c>
      <c r="W35" s="5">
        <v>5.6556717462032173</v>
      </c>
      <c r="X35" s="5">
        <v>6.5133125427046572</v>
      </c>
      <c r="Y35" s="5">
        <v>4.3942144607985698</v>
      </c>
      <c r="Z35" s="5">
        <v>7.2357735821016416</v>
      </c>
      <c r="AA35" s="5">
        <v>6.1388748984636958</v>
      </c>
      <c r="AB35" s="5">
        <v>5.8038989518570379</v>
      </c>
      <c r="AC35" s="5">
        <v>3.5249752218778507</v>
      </c>
      <c r="AD35" s="5">
        <v>1.8108855812034363</v>
      </c>
      <c r="AE35" s="5">
        <v>2.6028629241608385</v>
      </c>
      <c r="AF35" s="5">
        <v>7.4972072899608717</v>
      </c>
      <c r="AG35" s="5">
        <v>7.8116648185262916</v>
      </c>
      <c r="AH35" s="5">
        <v>4.9033326865127576</v>
      </c>
      <c r="AI35" s="5">
        <v>3.7261384471198671</v>
      </c>
      <c r="AJ35" s="5">
        <v>4.0685680686813006</v>
      </c>
      <c r="AK35" s="5">
        <v>7.0440060046904183</v>
      </c>
      <c r="AL35" s="5">
        <v>5.653714203436448</v>
      </c>
      <c r="AM35" s="5">
        <v>3.3480458465211633</v>
      </c>
      <c r="AN35" s="5">
        <v>4.5423594521919206</v>
      </c>
      <c r="AO35" s="5">
        <v>4.7883332673444814</v>
      </c>
    </row>
    <row r="36" spans="2:41" x14ac:dyDescent="0.2">
      <c r="B36" s="5">
        <v>8.7186920936025238</v>
      </c>
      <c r="C36" s="5">
        <v>4.3723076040394373</v>
      </c>
      <c r="D36" s="5">
        <v>5.3938292698611434</v>
      </c>
      <c r="E36" s="5">
        <v>4.7577574886496974</v>
      </c>
      <c r="F36" s="5">
        <v>2.8172771764335196</v>
      </c>
      <c r="G36" s="5">
        <v>5.3839240252716749</v>
      </c>
      <c r="H36" s="5">
        <v>6.8417576522101982</v>
      </c>
      <c r="I36" s="5">
        <v>2.0441399252039445</v>
      </c>
      <c r="J36" s="5">
        <v>6.269446287466157</v>
      </c>
      <c r="K36" s="5">
        <v>7.129112156447289</v>
      </c>
      <c r="L36" s="5">
        <v>8.7368372180925356</v>
      </c>
      <c r="M36" s="5">
        <v>7.5070341067572448</v>
      </c>
      <c r="N36" s="5">
        <v>6.9980713614695684</v>
      </c>
      <c r="O36" s="5">
        <v>4.5803683578323469</v>
      </c>
      <c r="P36" s="5">
        <v>7.9430298411962461</v>
      </c>
      <c r="Q36" s="5">
        <v>4.654761853656356</v>
      </c>
      <c r="R36" s="5">
        <v>4.311427360370514</v>
      </c>
      <c r="S36" s="5">
        <v>7.1968540510916696</v>
      </c>
      <c r="T36" s="5">
        <v>2.3860226351323632</v>
      </c>
      <c r="U36" s="5">
        <v>6.0554282513141118</v>
      </c>
      <c r="V36" s="5">
        <v>3.0717677617523549</v>
      </c>
      <c r="W36" s="5">
        <v>5.7143965143058972</v>
      </c>
      <c r="X36" s="5">
        <v>7.9097996364284526</v>
      </c>
      <c r="Y36" s="5">
        <v>2.3515355878095368</v>
      </c>
      <c r="Z36" s="5">
        <v>9.3830485726665618</v>
      </c>
      <c r="AA36" s="5">
        <v>3.7757340900943603</v>
      </c>
      <c r="AB36" s="5">
        <v>6.7522711286523007</v>
      </c>
      <c r="AC36" s="5">
        <v>7.1165598423561276</v>
      </c>
      <c r="AD36" s="5">
        <v>4.1889017627624465</v>
      </c>
      <c r="AE36" s="5">
        <v>6.601725154781267</v>
      </c>
      <c r="AF36" s="5">
        <v>7.0037092010349848</v>
      </c>
      <c r="AG36" s="5">
        <v>4.488381437720018</v>
      </c>
      <c r="AH36" s="5">
        <v>3.3533101303619413</v>
      </c>
      <c r="AI36" s="5">
        <v>9.0331136554797631</v>
      </c>
      <c r="AJ36" s="5">
        <v>9.1087315715852846</v>
      </c>
      <c r="AK36" s="5">
        <v>6.6653802239515354</v>
      </c>
      <c r="AL36" s="5">
        <v>7.4021610093918522</v>
      </c>
      <c r="AM36" s="5">
        <v>5.369753234320509</v>
      </c>
      <c r="AN36" s="5">
        <v>5.6603767928851862</v>
      </c>
      <c r="AO36" s="5">
        <v>2.9659994260024587</v>
      </c>
    </row>
    <row r="37" spans="2:41" x14ac:dyDescent="0.2">
      <c r="B37" s="5">
        <v>6.813774516422539</v>
      </c>
      <c r="C37" s="5">
        <v>4.3096570925482158</v>
      </c>
      <c r="D37" s="5">
        <v>3.8542362813617155</v>
      </c>
      <c r="E37" s="5">
        <v>6.46447245070551</v>
      </c>
      <c r="F37" s="5">
        <v>5.0282020324132386</v>
      </c>
      <c r="G37" s="5">
        <v>10.131011527227873</v>
      </c>
      <c r="H37" s="5">
        <v>7.1775579173672988</v>
      </c>
      <c r="I37" s="5">
        <v>7.6556735609822439</v>
      </c>
      <c r="J37" s="5">
        <v>2.9881240495261099</v>
      </c>
      <c r="K37" s="5">
        <v>3.6438470062932735</v>
      </c>
      <c r="L37" s="5">
        <v>5.2015918267785972</v>
      </c>
      <c r="M37" s="5">
        <v>9.4524542400619289</v>
      </c>
      <c r="N37" s="5">
        <v>5.2688337558735787</v>
      </c>
      <c r="O37" s="5">
        <v>5.3424000903126299</v>
      </c>
      <c r="P37" s="5">
        <v>3.7350750814319253</v>
      </c>
      <c r="Q37" s="5">
        <v>5.1427689916129458</v>
      </c>
      <c r="R37" s="5">
        <v>6.2599096617130909</v>
      </c>
      <c r="S37" s="5">
        <v>3.9770944396188952</v>
      </c>
      <c r="T37" s="5">
        <v>3.6763156523877711</v>
      </c>
      <c r="U37" s="5">
        <v>2.9323887032720712</v>
      </c>
      <c r="V37" s="5">
        <v>4.5190460771350702</v>
      </c>
      <c r="W37" s="5">
        <v>6.373635160543909</v>
      </c>
      <c r="X37" s="5">
        <v>4.1262809973446757</v>
      </c>
      <c r="Y37" s="5">
        <v>5.4085289575126634</v>
      </c>
      <c r="Z37" s="5">
        <v>6.5200459940098954</v>
      </c>
      <c r="AA37" s="5">
        <v>5.4394687905985268</v>
      </c>
      <c r="AB37" s="5">
        <v>5.759555919107723</v>
      </c>
      <c r="AC37" s="5">
        <v>6.4433042259026356</v>
      </c>
      <c r="AD37" s="5">
        <v>5.8579025745468192</v>
      </c>
      <c r="AE37" s="5">
        <v>8.6210833917779173</v>
      </c>
      <c r="AF37" s="5">
        <v>6.2647082250837629</v>
      </c>
      <c r="AG37" s="5">
        <v>9.8712200075708978</v>
      </c>
      <c r="AH37" s="5">
        <v>0.93898844818489735</v>
      </c>
      <c r="AI37" s="5">
        <v>6.6504411808037451</v>
      </c>
      <c r="AJ37" s="5">
        <v>5.2973939009541882</v>
      </c>
      <c r="AK37" s="5">
        <v>3.6321402114532457</v>
      </c>
      <c r="AL37" s="5">
        <v>3.9529178987024398</v>
      </c>
      <c r="AM37" s="5">
        <v>9.4148884285721337</v>
      </c>
      <c r="AN37" s="5">
        <v>4.4895346578940014</v>
      </c>
      <c r="AO37" s="5">
        <v>6.4880739780535519</v>
      </c>
    </row>
    <row r="38" spans="2:41" x14ac:dyDescent="0.2">
      <c r="B38" s="5">
        <v>2.4659374340978797</v>
      </c>
      <c r="C38" s="5">
        <v>3.6460279920137495</v>
      </c>
      <c r="D38" s="5">
        <v>9.5034988012098864</v>
      </c>
      <c r="E38" s="5">
        <v>9.4088244701219459</v>
      </c>
      <c r="F38" s="5">
        <v>6.1856924454518039</v>
      </c>
      <c r="G38" s="5">
        <v>5.8050737020440613</v>
      </c>
      <c r="H38" s="5">
        <v>3.740131479607117</v>
      </c>
      <c r="I38" s="5">
        <v>2.8244749324526786</v>
      </c>
      <c r="J38" s="5">
        <v>3.0035359864283127</v>
      </c>
      <c r="K38" s="5">
        <v>3.404441476024294</v>
      </c>
      <c r="L38" s="5">
        <v>2.4510258699925198</v>
      </c>
      <c r="M38" s="5">
        <v>5.1777721538146082</v>
      </c>
      <c r="N38" s="5">
        <v>6.0234330730497261</v>
      </c>
      <c r="O38" s="5">
        <v>3.1627905218937662</v>
      </c>
      <c r="P38" s="5">
        <v>1.8124854899636667</v>
      </c>
      <c r="Q38" s="5">
        <v>7.7231212245170102</v>
      </c>
      <c r="R38" s="5">
        <v>3.1824453941821389</v>
      </c>
      <c r="S38" s="5">
        <v>6.4417195257370867</v>
      </c>
      <c r="T38" s="5">
        <v>5.3356417467036295</v>
      </c>
      <c r="U38" s="5">
        <v>1.4340565665144398</v>
      </c>
      <c r="V38" s="5">
        <v>1.7984359122995883</v>
      </c>
      <c r="W38" s="5">
        <v>5.8569968294203338</v>
      </c>
      <c r="X38" s="5">
        <v>7.3644587732858042</v>
      </c>
      <c r="Y38" s="5">
        <v>3.468952162548236</v>
      </c>
      <c r="Z38" s="5">
        <v>5.2141965509066361</v>
      </c>
      <c r="AA38" s="5">
        <v>4.6302813942619077</v>
      </c>
      <c r="AB38" s="5">
        <v>1.8462858578320755</v>
      </c>
      <c r="AC38" s="5">
        <v>7.3431784167891205</v>
      </c>
      <c r="AD38" s="5">
        <v>5.3551427311341575</v>
      </c>
      <c r="AE38" s="5">
        <v>4.0206861764222088</v>
      </c>
      <c r="AF38" s="5">
        <v>2.1709553404481441</v>
      </c>
      <c r="AG38" s="5">
        <v>4.4288636697860246</v>
      </c>
      <c r="AH38" s="5">
        <v>0.7328068923639588</v>
      </c>
      <c r="AI38" s="5">
        <v>4.9020885824536542</v>
      </c>
      <c r="AJ38" s="5">
        <v>4.5674179806838477</v>
      </c>
      <c r="AK38" s="5">
        <v>7.5007883363721488</v>
      </c>
      <c r="AL38" s="5">
        <v>8.3615326394543761</v>
      </c>
      <c r="AM38" s="5">
        <v>7.3034704481358048</v>
      </c>
      <c r="AN38" s="5">
        <v>6.0256211375930828</v>
      </c>
      <c r="AO38" s="5">
        <v>3.9949252059183422</v>
      </c>
    </row>
    <row r="39" spans="2:41" x14ac:dyDescent="0.2">
      <c r="B39" s="5">
        <v>7.6637910217407956</v>
      </c>
      <c r="C39" s="5">
        <v>10.727369909286603</v>
      </c>
      <c r="D39" s="5">
        <v>7.2325577734530544</v>
      </c>
      <c r="E39" s="5">
        <v>1.3752379003043016</v>
      </c>
      <c r="F39" s="5">
        <v>3.6415448679335634</v>
      </c>
      <c r="G39" s="5">
        <v>3.5458685867327011</v>
      </c>
      <c r="H39" s="5">
        <v>3.1036667547472225</v>
      </c>
      <c r="I39" s="5">
        <v>4.6196621770580144</v>
      </c>
      <c r="J39" s="5">
        <v>7.9375837558694879</v>
      </c>
      <c r="K39" s="5">
        <v>6.6125972634677037</v>
      </c>
      <c r="L39" s="5">
        <v>7.1327110376046416</v>
      </c>
      <c r="M39" s="5">
        <v>7.9618808079041603</v>
      </c>
      <c r="N39" s="5">
        <v>4.6116548427606219</v>
      </c>
      <c r="O39" s="5">
        <v>5.7050465422680325</v>
      </c>
      <c r="P39" s="5">
        <v>2.9829262885349865</v>
      </c>
      <c r="Q39" s="5">
        <v>5.4572102694731841</v>
      </c>
      <c r="R39" s="5">
        <v>6.0490944226704944</v>
      </c>
      <c r="S39" s="5">
        <v>3.818854126516114</v>
      </c>
      <c r="T39" s="5">
        <v>5.8716670090430956</v>
      </c>
      <c r="U39" s="5">
        <v>4.6393168920707577</v>
      </c>
      <c r="V39" s="5">
        <v>4.4085684496995219</v>
      </c>
      <c r="W39" s="5">
        <v>5.7864746192425818</v>
      </c>
      <c r="X39" s="5">
        <v>6.4390463818167811</v>
      </c>
      <c r="Y39" s="5">
        <v>3.9422961431362498</v>
      </c>
      <c r="Z39" s="5">
        <v>7.5993752732463484</v>
      </c>
      <c r="AA39" s="5">
        <v>2.9255555186461235</v>
      </c>
      <c r="AB39" s="5">
        <v>7.4345935016980755</v>
      </c>
      <c r="AC39" s="5">
        <v>6.9468814842397508</v>
      </c>
      <c r="AD39" s="5">
        <v>4.3929739112091655</v>
      </c>
      <c r="AE39" s="5">
        <v>3.4536015339975994</v>
      </c>
      <c r="AF39" s="5">
        <v>3.4874725574425902</v>
      </c>
      <c r="AG39" s="5">
        <v>6.4727259943787345</v>
      </c>
      <c r="AH39" s="5">
        <v>2.6534901357277607</v>
      </c>
      <c r="AI39" s="5">
        <v>5.2343206583516384</v>
      </c>
      <c r="AJ39" s="5">
        <v>6.6595630170546771</v>
      </c>
      <c r="AK39" s="5">
        <v>8.7831850008921801</v>
      </c>
      <c r="AL39" s="5">
        <v>3.3854635018191859</v>
      </c>
      <c r="AM39" s="5">
        <v>3.7664297488166949</v>
      </c>
      <c r="AN39" s="5">
        <v>4.178193856949397</v>
      </c>
      <c r="AO39" s="5">
        <v>7.2046268981230472</v>
      </c>
    </row>
    <row r="40" spans="2:41" x14ac:dyDescent="0.2">
      <c r="B40" s="5">
        <v>4.2105323788461666</v>
      </c>
      <c r="C40" s="5">
        <v>4.2810092202788157</v>
      </c>
      <c r="D40" s="5">
        <v>8.2114870979019017</v>
      </c>
      <c r="E40" s="5">
        <v>8.7602779220338505</v>
      </c>
      <c r="F40" s="5">
        <v>5.5137130624560546</v>
      </c>
      <c r="G40" s="5">
        <v>5.1558711192448134</v>
      </c>
      <c r="H40" s="5">
        <v>4.532544585141224</v>
      </c>
      <c r="I40" s="5">
        <v>5.0015488714729264</v>
      </c>
      <c r="J40" s="5">
        <v>6.0735179388842111</v>
      </c>
      <c r="K40" s="5">
        <v>6.2644344726238952</v>
      </c>
      <c r="L40" s="5">
        <v>1.8187154314333105</v>
      </c>
      <c r="M40" s="5">
        <v>0.63091732704367853</v>
      </c>
      <c r="N40" s="5">
        <v>3.1475680704608653</v>
      </c>
      <c r="O40" s="5">
        <v>4.2259699780080169</v>
      </c>
      <c r="P40" s="5">
        <v>2.8228237058499772</v>
      </c>
      <c r="Q40" s="5">
        <v>5.3134275059789351</v>
      </c>
      <c r="R40" s="5">
        <v>5.7043159906031802</v>
      </c>
      <c r="S40" s="5">
        <v>0.89568840816509532</v>
      </c>
      <c r="T40" s="5">
        <v>4.2509867713950795</v>
      </c>
      <c r="U40" s="5">
        <v>5.2235818724565473</v>
      </c>
      <c r="V40" s="5">
        <v>5.3246626321792405</v>
      </c>
      <c r="W40" s="5">
        <v>5.3848439318900994</v>
      </c>
      <c r="X40" s="5">
        <v>3.080406941667988</v>
      </c>
      <c r="Y40" s="5">
        <v>5.2349234377815925</v>
      </c>
      <c r="Z40" s="5">
        <v>-6.1383467006779213E-2</v>
      </c>
      <c r="AA40" s="5">
        <v>3.1635202035725012</v>
      </c>
      <c r="AB40" s="5">
        <v>6.3390203737925388</v>
      </c>
      <c r="AC40" s="5">
        <v>6.5554706854286398</v>
      </c>
      <c r="AD40" s="5">
        <v>4.8340555876573328</v>
      </c>
      <c r="AE40" s="5">
        <v>5.5707134696185054</v>
      </c>
      <c r="AF40" s="5">
        <v>9.5342203939355823</v>
      </c>
      <c r="AG40" s="5">
        <v>6.2950091326027424</v>
      </c>
      <c r="AH40" s="5">
        <v>6.5513187661716437</v>
      </c>
      <c r="AI40" s="5">
        <v>7.3812183674948511</v>
      </c>
      <c r="AJ40" s="5">
        <v>5.4542309999730394</v>
      </c>
      <c r="AK40" s="5">
        <v>5.4984180904113087</v>
      </c>
      <c r="AL40" s="5">
        <v>6.6245909861451722</v>
      </c>
      <c r="AM40" s="5">
        <v>6.1329074269855788</v>
      </c>
      <c r="AN40" s="5">
        <v>4.7272617513681316</v>
      </c>
      <c r="AO40" s="5">
        <v>6.5381225841323349</v>
      </c>
    </row>
    <row r="41" spans="2:41" x14ac:dyDescent="0.2">
      <c r="B41" s="5">
        <v>5.1206531855864155</v>
      </c>
      <c r="C41" s="5">
        <v>2.4437676322336075</v>
      </c>
      <c r="D41" s="5">
        <v>5.4327701866500338</v>
      </c>
      <c r="E41" s="5">
        <v>1.807896452797555</v>
      </c>
      <c r="F41" s="5">
        <v>3.7690085305453938</v>
      </c>
      <c r="G41" s="5">
        <v>2.8158541766225227</v>
      </c>
      <c r="H41" s="5">
        <v>5.1147331054168736</v>
      </c>
      <c r="I41" s="5">
        <v>3.5567386911874044</v>
      </c>
      <c r="J41" s="5">
        <v>3.6381413396615656</v>
      </c>
      <c r="K41" s="5">
        <v>3.5045238355675314</v>
      </c>
      <c r="L41" s="5">
        <v>8.3327994125876117</v>
      </c>
      <c r="M41" s="5">
        <v>3.5353943965932055</v>
      </c>
      <c r="N41" s="5">
        <v>9.2067118477832857</v>
      </c>
      <c r="O41" s="5">
        <v>5.4334828699354585</v>
      </c>
      <c r="P41" s="5">
        <v>4.9485363197462462</v>
      </c>
      <c r="Q41" s="5">
        <v>2.6232018333640115</v>
      </c>
      <c r="R41" s="5">
        <v>2.9530351011323872</v>
      </c>
      <c r="S41" s="5">
        <v>-0.32800455682355256</v>
      </c>
      <c r="T41" s="5">
        <v>5.1516176411210202</v>
      </c>
      <c r="U41" s="5">
        <v>5.1675976870906268</v>
      </c>
      <c r="V41" s="5">
        <v>3.7499633522729026</v>
      </c>
      <c r="W41" s="5">
        <v>5.5681981206225979</v>
      </c>
      <c r="X41" s="5">
        <v>2.920561231861027</v>
      </c>
      <c r="Y41" s="5">
        <v>5.5530430496951011</v>
      </c>
      <c r="Z41" s="5">
        <v>5.7365569657964999</v>
      </c>
      <c r="AA41" s="5">
        <v>2.2455627081510472</v>
      </c>
      <c r="AB41" s="5">
        <v>0.85166029468151194</v>
      </c>
      <c r="AC41" s="5">
        <v>3.3073251465846134</v>
      </c>
      <c r="AD41" s="5">
        <v>2.7587651783397247</v>
      </c>
      <c r="AE41" s="5">
        <v>7.4060275691619823</v>
      </c>
      <c r="AF41" s="5">
        <v>2.7996766107621465</v>
      </c>
      <c r="AG41" s="5">
        <v>6.2331101825703534</v>
      </c>
      <c r="AH41" s="5">
        <v>9.1753426422189062</v>
      </c>
      <c r="AI41" s="5">
        <v>6.5196517843828516</v>
      </c>
      <c r="AJ41" s="5">
        <v>4.8639159222499799</v>
      </c>
      <c r="AK41" s="5">
        <v>3.2770161673656411</v>
      </c>
      <c r="AL41" s="5">
        <v>6.7288452812732729</v>
      </c>
      <c r="AM41" s="5">
        <v>5.096841865149643</v>
      </c>
      <c r="AN41" s="5">
        <v>6.7572338507736589</v>
      </c>
      <c r="AO41" s="5">
        <v>5.628067348845633</v>
      </c>
    </row>
    <row r="42" spans="2:41" x14ac:dyDescent="0.2">
      <c r="B42" s="5">
        <v>2.4071651505430292</v>
      </c>
      <c r="C42" s="5">
        <v>6.8356231026694507</v>
      </c>
      <c r="D42" s="5">
        <v>6.0530501380734538</v>
      </c>
      <c r="E42" s="5">
        <v>6.386605571195787</v>
      </c>
      <c r="F42" s="5">
        <v>5.0434777703786384</v>
      </c>
      <c r="G42" s="5">
        <v>9.3118198817677573</v>
      </c>
      <c r="H42" s="5">
        <v>3.6976501311826464</v>
      </c>
      <c r="I42" s="5">
        <v>7.8620153260327639</v>
      </c>
      <c r="J42" s="5">
        <v>2.2039450568528336</v>
      </c>
      <c r="K42" s="5">
        <v>5.114874404880462</v>
      </c>
      <c r="L42" s="5">
        <v>6.9424640775019775</v>
      </c>
      <c r="M42" s="5">
        <v>7.0391940914782438</v>
      </c>
      <c r="N42" s="5">
        <v>3.0168961686634965E-2</v>
      </c>
      <c r="O42" s="5">
        <v>4.6831515108408235</v>
      </c>
      <c r="P42" s="5">
        <v>4.9020163171763587</v>
      </c>
      <c r="Q42" s="5">
        <v>4.2119330450149999</v>
      </c>
      <c r="R42" s="5">
        <v>1.79099659195183</v>
      </c>
      <c r="S42" s="5">
        <v>4.1678901340439811</v>
      </c>
      <c r="T42" s="5">
        <v>6.7393032131425414</v>
      </c>
      <c r="U42" s="5">
        <v>6.2909512822685185</v>
      </c>
      <c r="V42" s="5">
        <v>1.5797106122931979</v>
      </c>
      <c r="W42" s="5">
        <v>3.9280785530490796</v>
      </c>
      <c r="X42" s="5">
        <v>3.8216666066143352</v>
      </c>
      <c r="Y42" s="5">
        <v>6.3234581738526092</v>
      </c>
      <c r="Z42" s="5">
        <v>4.2539434698810368</v>
      </c>
      <c r="AA42" s="5">
        <v>1.5890702303834332</v>
      </c>
      <c r="AB42" s="5">
        <v>7.9551975250797717</v>
      </c>
      <c r="AC42" s="5">
        <v>3.8544540251900381</v>
      </c>
      <c r="AD42" s="5">
        <v>5.9132109599165865</v>
      </c>
      <c r="AE42" s="5">
        <v>5.45600858907342</v>
      </c>
      <c r="AF42" s="5">
        <v>8.3005630289963488</v>
      </c>
      <c r="AG42" s="5">
        <v>2.5066898403037086</v>
      </c>
      <c r="AH42" s="5">
        <v>3.8944048899062782</v>
      </c>
      <c r="AI42" s="5">
        <v>8.4299402349975541</v>
      </c>
      <c r="AJ42" s="5">
        <v>3.6865278739556131</v>
      </c>
      <c r="AK42" s="5">
        <v>4.5727778131266721</v>
      </c>
      <c r="AL42" s="5">
        <v>6.6517430018595363</v>
      </c>
      <c r="AM42" s="5">
        <v>3.5860686349711042</v>
      </c>
      <c r="AN42" s="5">
        <v>2.1283654775546279</v>
      </c>
      <c r="AO42" s="5">
        <v>5.8415734379752244</v>
      </c>
    </row>
    <row r="43" spans="2:41" x14ac:dyDescent="0.2">
      <c r="B43" s="5">
        <v>3.6480985584135395</v>
      </c>
      <c r="C43" s="5">
        <v>5.4771446619206792</v>
      </c>
      <c r="D43" s="5">
        <v>7.4027415766444147</v>
      </c>
      <c r="E43" s="5">
        <v>6.655236539980665</v>
      </c>
      <c r="F43" s="5">
        <v>2.4476924574919154</v>
      </c>
      <c r="G43" s="5">
        <v>2.7797929791052369</v>
      </c>
      <c r="H43" s="5">
        <v>5.4496002472995331</v>
      </c>
      <c r="I43" s="5">
        <v>4.682584329679238</v>
      </c>
      <c r="J43" s="5">
        <v>6.8057319755800876</v>
      </c>
      <c r="K43" s="5">
        <v>3.9905722774030945</v>
      </c>
      <c r="L43" s="5">
        <v>2.7095838054145451</v>
      </c>
      <c r="M43" s="5">
        <v>7.4300834956386392</v>
      </c>
      <c r="N43" s="5">
        <v>4.1872727390530589</v>
      </c>
      <c r="O43" s="5">
        <v>8.1848156230824536</v>
      </c>
      <c r="P43" s="5">
        <v>3.2220312367882329</v>
      </c>
      <c r="Q43" s="5">
        <v>8.0120195541672494</v>
      </c>
      <c r="R43" s="5">
        <v>8.5357122350094272</v>
      </c>
      <c r="S43" s="5">
        <v>1.5219423556528469</v>
      </c>
      <c r="T43" s="5">
        <v>5.0105207753774907</v>
      </c>
      <c r="U43" s="5">
        <v>7.5799863644535055</v>
      </c>
      <c r="V43" s="5">
        <v>6.8241913941909171</v>
      </c>
      <c r="W43" s="5">
        <v>4.3309870318693671</v>
      </c>
      <c r="X43" s="5">
        <v>3.1562362132612489</v>
      </c>
      <c r="Y43" s="5">
        <v>7.5124376234472656</v>
      </c>
      <c r="Z43" s="5">
        <v>5.5955804824933058</v>
      </c>
      <c r="AA43" s="5">
        <v>3.3075092681824985</v>
      </c>
      <c r="AB43" s="5">
        <v>7.4542228477604926</v>
      </c>
      <c r="AC43" s="5">
        <v>6.9348352132936135</v>
      </c>
      <c r="AD43" s="5">
        <v>5.3043276428759816</v>
      </c>
      <c r="AE43" s="5">
        <v>5.0818329951677397</v>
      </c>
      <c r="AF43" s="5">
        <v>5.5832488900699193</v>
      </c>
      <c r="AG43" s="5">
        <v>1.9073434137172538</v>
      </c>
      <c r="AH43" s="5">
        <v>4.7968799924425856</v>
      </c>
      <c r="AI43" s="5">
        <v>4.8094123797841561</v>
      </c>
      <c r="AJ43" s="5">
        <v>8.1424454473684555</v>
      </c>
      <c r="AK43" s="5">
        <v>6.4106114749742824</v>
      </c>
      <c r="AL43" s="5">
        <v>1.5566250970549369</v>
      </c>
      <c r="AM43" s="5">
        <v>6.8849780622360246</v>
      </c>
      <c r="AN43" s="5">
        <v>3.6802871652459128</v>
      </c>
      <c r="AO43" s="5">
        <v>9.6198964088821928</v>
      </c>
    </row>
    <row r="44" spans="2:41" x14ac:dyDescent="0.2">
      <c r="B44" s="5">
        <v>7.2134352174377749</v>
      </c>
      <c r="C44" s="5">
        <v>1.2872652261443025</v>
      </c>
      <c r="D44" s="5">
        <v>8.2439620171821222</v>
      </c>
      <c r="E44" s="5">
        <v>6.0188056577842426</v>
      </c>
      <c r="F44" s="5">
        <v>4.9411167780660668</v>
      </c>
      <c r="G44" s="5">
        <v>6.4500704394740076</v>
      </c>
      <c r="H44" s="5">
        <v>3.7933006781234671</v>
      </c>
      <c r="I44" s="5">
        <v>1.758045225008904</v>
      </c>
      <c r="J44" s="5">
        <v>5.1258474422116178</v>
      </c>
      <c r="K44" s="5">
        <v>5.1198981387022586</v>
      </c>
      <c r="L44" s="5">
        <v>4.6001052121896358</v>
      </c>
      <c r="M44" s="5">
        <v>6.1920026255561442</v>
      </c>
      <c r="N44" s="5">
        <v>2.0532612861623289</v>
      </c>
      <c r="O44" s="5">
        <v>8.8325086391015795</v>
      </c>
      <c r="P44" s="5">
        <v>0.83869863292027524</v>
      </c>
      <c r="Q44" s="5">
        <v>3.5806460425914803</v>
      </c>
      <c r="R44" s="5">
        <v>3.7392915926155084</v>
      </c>
      <c r="S44" s="5">
        <v>4.7522187558941464</v>
      </c>
      <c r="T44" s="5">
        <v>4.6058428806574261</v>
      </c>
      <c r="U44" s="5">
        <v>3.2080290061929264</v>
      </c>
      <c r="V44" s="5">
        <v>3.8404686465047666</v>
      </c>
      <c r="W44" s="5">
        <v>3.5949491861567866</v>
      </c>
      <c r="X44" s="5">
        <v>6.3062008885650984</v>
      </c>
      <c r="Y44" s="5">
        <v>4.3659820186421827</v>
      </c>
      <c r="Z44" s="5">
        <v>6.5714688397822902</v>
      </c>
      <c r="AA44" s="5">
        <v>4.4151651332382151</v>
      </c>
      <c r="AB44" s="5">
        <v>7.3206910200454995</v>
      </c>
      <c r="AC44" s="5">
        <v>6.2580211401688475</v>
      </c>
      <c r="AD44" s="5">
        <v>4.4777718335219161</v>
      </c>
      <c r="AE44" s="5">
        <v>1.1143427649588089</v>
      </c>
      <c r="AF44" s="5">
        <v>3.9088323453246812</v>
      </c>
      <c r="AG44" s="5">
        <v>4.1978364609806826</v>
      </c>
      <c r="AH44" s="5">
        <v>4.0236719744823439</v>
      </c>
      <c r="AI44" s="5">
        <v>5.1708952126204393</v>
      </c>
      <c r="AJ44" s="5">
        <v>6.5468635648888318</v>
      </c>
      <c r="AK44" s="5">
        <v>7.1153355546484152</v>
      </c>
      <c r="AL44" s="5">
        <v>4.5146844940452757</v>
      </c>
      <c r="AM44" s="5">
        <v>2.9412929922957471</v>
      </c>
      <c r="AN44" s="5">
        <v>5.4851798703966645</v>
      </c>
      <c r="AO44" s="5">
        <v>3.1451409147107321</v>
      </c>
    </row>
    <row r="45" spans="2:41" x14ac:dyDescent="0.2">
      <c r="B45" s="5">
        <v>7.4661201533613921</v>
      </c>
      <c r="C45" s="5">
        <v>4.8595229144715777</v>
      </c>
      <c r="D45" s="5">
        <v>3.7517829022183466</v>
      </c>
      <c r="E45" s="5">
        <v>10.547747245213575</v>
      </c>
      <c r="F45" s="5">
        <v>-0.76048560255614106</v>
      </c>
      <c r="G45" s="5">
        <v>5.5680300818064845</v>
      </c>
      <c r="H45" s="5">
        <v>4.1311447774924206</v>
      </c>
      <c r="I45" s="5">
        <v>3.7411652903190014</v>
      </c>
      <c r="J45" s="5">
        <v>2.2099500505386636</v>
      </c>
      <c r="K45" s="5">
        <v>4.6199661731071435</v>
      </c>
      <c r="L45" s="5">
        <v>4.7805812289800773</v>
      </c>
      <c r="M45" s="5">
        <v>2.7435159863298821</v>
      </c>
      <c r="N45" s="5">
        <v>5.9801132610589551</v>
      </c>
      <c r="O45" s="5">
        <v>4.3433240421751176</v>
      </c>
      <c r="P45" s="5">
        <v>5.1054829688051386</v>
      </c>
      <c r="Q45" s="5">
        <v>6.9096022138671449</v>
      </c>
      <c r="R45" s="5">
        <v>6.5820838249993869</v>
      </c>
      <c r="S45" s="5">
        <v>6.3098505060472405</v>
      </c>
      <c r="T45" s="5">
        <v>5.1334796057123455</v>
      </c>
      <c r="U45" s="5">
        <v>4.5212354637379066</v>
      </c>
      <c r="V45" s="5">
        <v>7.4461611330061803</v>
      </c>
      <c r="W45" s="5">
        <v>5.4296680658874967</v>
      </c>
      <c r="X45" s="5">
        <v>4.1579609195725196</v>
      </c>
      <c r="Y45" s="5">
        <v>1.8527981569393814</v>
      </c>
      <c r="Z45" s="5">
        <v>2.8380036656949281</v>
      </c>
      <c r="AA45" s="5">
        <v>4.9598928596756711</v>
      </c>
      <c r="AB45" s="5">
        <v>6.7463615673594379</v>
      </c>
      <c r="AC45" s="5">
        <v>7.9223283465083192</v>
      </c>
      <c r="AD45" s="5">
        <v>7.5369976767102971</v>
      </c>
      <c r="AE45" s="5">
        <v>5.8443273777561648</v>
      </c>
      <c r="AF45" s="5">
        <v>4.4974788472222098</v>
      </c>
      <c r="AG45" s="5">
        <v>6.629755742577367</v>
      </c>
      <c r="AH45" s="5">
        <v>4.9165674547402354</v>
      </c>
      <c r="AI45" s="5">
        <v>4.8938366021284896</v>
      </c>
      <c r="AJ45" s="5">
        <v>4.3349243430670592</v>
      </c>
      <c r="AK45" s="5">
        <v>5.5302755544786617</v>
      </c>
      <c r="AL45" s="5">
        <v>5.9344988578003095</v>
      </c>
      <c r="AM45" s="5">
        <v>6.6230303102851735</v>
      </c>
      <c r="AN45" s="5">
        <v>6.4663718612501278</v>
      </c>
      <c r="AO45" s="5">
        <v>1.2019889743991046</v>
      </c>
    </row>
    <row r="46" spans="2:41" x14ac:dyDescent="0.2">
      <c r="B46" s="5">
        <v>7.0056498663820062</v>
      </c>
      <c r="C46" s="5">
        <v>4.3421924337670141</v>
      </c>
      <c r="D46" s="5">
        <v>5.6501175574297031</v>
      </c>
      <c r="E46" s="5">
        <v>4.7895312116219229</v>
      </c>
      <c r="F46" s="5">
        <v>2.5935848443337788</v>
      </c>
      <c r="G46" s="5">
        <v>5.2194496225243494</v>
      </c>
      <c r="H46" s="5">
        <v>3.9065006328005576</v>
      </c>
      <c r="I46" s="5">
        <v>7.2312051807133182</v>
      </c>
      <c r="J46" s="5">
        <v>3.7475233633445209</v>
      </c>
      <c r="K46" s="5">
        <v>1.9467663304006786</v>
      </c>
      <c r="L46" s="5">
        <v>0.96146375243599635</v>
      </c>
      <c r="M46" s="5">
        <v>5.4357655246146317</v>
      </c>
      <c r="N46" s="5">
        <v>3.7472636779020476</v>
      </c>
      <c r="O46" s="5">
        <v>5.4442948627147771</v>
      </c>
      <c r="P46" s="5">
        <v>4.0162091706286054</v>
      </c>
      <c r="Q46" s="5">
        <v>5.548511202759058</v>
      </c>
      <c r="R46" s="5">
        <v>6.1924702568106467</v>
      </c>
      <c r="S46" s="5">
        <v>5.9259774100460607</v>
      </c>
      <c r="T46" s="5">
        <v>8.1248801575751788</v>
      </c>
      <c r="U46" s="5">
        <v>1.0255094142556751</v>
      </c>
      <c r="V46" s="5">
        <v>2.7244791572602267</v>
      </c>
      <c r="W46" s="5">
        <v>5.7829028851236233</v>
      </c>
      <c r="X46" s="5">
        <v>3.218093240995433</v>
      </c>
      <c r="Y46" s="5">
        <v>6.0542207416895231</v>
      </c>
      <c r="Z46" s="5">
        <v>5.5781337410524543</v>
      </c>
      <c r="AA46" s="5">
        <v>5.4656631164386011</v>
      </c>
      <c r="AB46" s="5">
        <v>5.6245766148857381</v>
      </c>
      <c r="AC46" s="5">
        <v>4.4535038262550461</v>
      </c>
      <c r="AD46" s="5">
        <v>2.8913652577176734</v>
      </c>
      <c r="AE46" s="5">
        <v>1.5974907739035693</v>
      </c>
      <c r="AF46" s="5">
        <v>3.8734778521174684</v>
      </c>
      <c r="AG46" s="5">
        <v>1.2873283347741791</v>
      </c>
      <c r="AH46" s="5">
        <v>7.7992299276093959</v>
      </c>
      <c r="AI46" s="5">
        <v>0.88545363388828413</v>
      </c>
      <c r="AJ46" s="5">
        <v>4.8626892774145691</v>
      </c>
      <c r="AK46" s="5">
        <v>6.1459134297922891</v>
      </c>
      <c r="AL46" s="5">
        <v>7.8402870027720386</v>
      </c>
      <c r="AM46" s="5">
        <v>5.5459896326518141</v>
      </c>
      <c r="AN46" s="5">
        <v>5.0980479195974624</v>
      </c>
      <c r="AO46" s="5">
        <v>4.9415413962791703</v>
      </c>
    </row>
    <row r="47" spans="2:41" x14ac:dyDescent="0.2">
      <c r="B47" s="5">
        <v>7.4910528863556145</v>
      </c>
      <c r="C47" s="5">
        <v>4.5251805497103712</v>
      </c>
      <c r="D47" s="5">
        <v>3.1436078374707481</v>
      </c>
      <c r="E47" s="5">
        <v>5.6449553370954284</v>
      </c>
      <c r="F47" s="5">
        <v>4.2381202497092607</v>
      </c>
      <c r="G47" s="5">
        <v>6.867062571109261</v>
      </c>
      <c r="H47" s="5">
        <v>6.0755084701240882</v>
      </c>
      <c r="I47" s="5">
        <v>5.2565997169466652</v>
      </c>
      <c r="J47" s="5">
        <v>8.045201376814699</v>
      </c>
      <c r="K47" s="5">
        <v>6.3712527681111775</v>
      </c>
      <c r="L47" s="5">
        <v>8.5509253672375003</v>
      </c>
      <c r="M47" s="5">
        <v>4.8746664603512224</v>
      </c>
      <c r="N47" s="5">
        <v>4.2617544760066099</v>
      </c>
      <c r="O47" s="5">
        <v>6.8969705033520103</v>
      </c>
      <c r="P47" s="5">
        <v>4.358700531624728</v>
      </c>
      <c r="Q47" s="5">
        <v>6.2135785134084749</v>
      </c>
      <c r="R47" s="5">
        <v>4.7771404946221212</v>
      </c>
      <c r="S47" s="5">
        <v>3.8241101663087913</v>
      </c>
      <c r="T47" s="5">
        <v>2.8332527628687689</v>
      </c>
      <c r="U47" s="5">
        <v>4.0915559040220826</v>
      </c>
      <c r="V47" s="5">
        <v>3.5915545709257044</v>
      </c>
      <c r="W47" s="5">
        <v>0.40249552562759927</v>
      </c>
      <c r="X47" s="5">
        <v>9.1658257372032264</v>
      </c>
      <c r="Y47" s="5">
        <v>7.023069087800951</v>
      </c>
      <c r="Z47" s="5">
        <v>5.7638638790560313</v>
      </c>
      <c r="AA47" s="5">
        <v>6.5320929650422777</v>
      </c>
      <c r="AB47" s="5">
        <v>5.2160793462116892</v>
      </c>
      <c r="AC47" s="5">
        <v>2.3227662305061294</v>
      </c>
      <c r="AD47" s="5">
        <v>3.4150825557818099</v>
      </c>
      <c r="AE47" s="5">
        <v>7.0128001056860789E-2</v>
      </c>
      <c r="AF47" s="5">
        <v>4.2774965414318675</v>
      </c>
      <c r="AG47" s="5">
        <v>2.9349106072356452</v>
      </c>
      <c r="AH47" s="5">
        <v>4.8425702114713109</v>
      </c>
      <c r="AI47" s="5">
        <v>3.5852879215711733</v>
      </c>
      <c r="AJ47" s="5">
        <v>8.4159717742732472</v>
      </c>
      <c r="AK47" s="5">
        <v>3.4408818548458422</v>
      </c>
      <c r="AL47" s="5">
        <v>2.8447724546382442</v>
      </c>
      <c r="AM47" s="5">
        <v>3.7241268756689716</v>
      </c>
      <c r="AN47" s="5">
        <v>8.3321304126168556</v>
      </c>
      <c r="AO47" s="5">
        <v>7.0856307409589956</v>
      </c>
    </row>
    <row r="48" spans="2:41" x14ac:dyDescent="0.2">
      <c r="B48" s="5">
        <v>5.3841342733419513</v>
      </c>
      <c r="C48" s="5">
        <v>4.9015113438302436</v>
      </c>
      <c r="D48" s="5">
        <v>5.2455308636524141</v>
      </c>
      <c r="E48" s="5">
        <v>3.9976287535146828</v>
      </c>
      <c r="F48" s="5">
        <v>3.7640300491056946</v>
      </c>
      <c r="G48" s="5">
        <v>6.754405549577891</v>
      </c>
      <c r="H48" s="5">
        <v>7.4771697204711431</v>
      </c>
      <c r="I48" s="5">
        <v>5.2597908409352101</v>
      </c>
      <c r="J48" s="5">
        <v>5.8806266344724882</v>
      </c>
      <c r="K48" s="5">
        <v>4.5339609454287748</v>
      </c>
      <c r="L48" s="5">
        <v>7.0787993335828521</v>
      </c>
      <c r="M48" s="5">
        <v>5.2665254358596236</v>
      </c>
      <c r="N48" s="5">
        <v>3.3536302192484393</v>
      </c>
      <c r="O48" s="5">
        <v>3.411140199583246</v>
      </c>
      <c r="P48" s="5">
        <v>1.8879494704613653</v>
      </c>
      <c r="Q48" s="5">
        <v>5.5630768050333819</v>
      </c>
      <c r="R48" s="5">
        <v>0.80502702217291056</v>
      </c>
      <c r="S48" s="5">
        <v>4.7246700377723654</v>
      </c>
      <c r="T48" s="5">
        <v>3.6157854419129523</v>
      </c>
      <c r="U48" s="5">
        <v>2.6422391238554614</v>
      </c>
      <c r="V48" s="5">
        <v>3.724896633729228</v>
      </c>
      <c r="W48" s="5">
        <v>5.4724676087573645</v>
      </c>
      <c r="X48" s="5">
        <v>5.3916068393767507</v>
      </c>
      <c r="Y48" s="5">
        <v>3.5917379107676566</v>
      </c>
      <c r="Z48" s="5">
        <v>2.5137716042942149</v>
      </c>
      <c r="AA48" s="5">
        <v>3.6710823696913373</v>
      </c>
      <c r="AB48" s="5">
        <v>2.7626164486046809</v>
      </c>
      <c r="AC48" s="5">
        <v>3.8633415555299915</v>
      </c>
      <c r="AD48" s="5">
        <v>0.56973529914094634</v>
      </c>
      <c r="AE48" s="5">
        <v>3.1060766307556231</v>
      </c>
      <c r="AF48" s="5">
        <v>6.8381570963550633</v>
      </c>
      <c r="AG48" s="5">
        <v>7.2417807374515801</v>
      </c>
      <c r="AH48" s="5">
        <v>3.5722726635813968</v>
      </c>
      <c r="AI48" s="5">
        <v>3.6085684713452384</v>
      </c>
      <c r="AJ48" s="5">
        <v>1.8842864657771212</v>
      </c>
      <c r="AK48" s="5">
        <v>5.5927875496195281</v>
      </c>
      <c r="AL48" s="5">
        <v>6.1889582667462264</v>
      </c>
      <c r="AM48" s="5">
        <v>6.8522450637522985</v>
      </c>
      <c r="AN48" s="5">
        <v>7.7282314198789273</v>
      </c>
      <c r="AO48" s="5">
        <v>9.8228406413915419</v>
      </c>
    </row>
    <row r="49" spans="1:41" x14ac:dyDescent="0.2">
      <c r="B49" s="5">
        <v>4.8000057260105553</v>
      </c>
      <c r="C49" s="5">
        <v>2.8727647162319516</v>
      </c>
      <c r="D49" s="5">
        <v>3.8026732524586722</v>
      </c>
      <c r="E49" s="5">
        <v>3.9626499635639245</v>
      </c>
      <c r="F49" s="5">
        <v>6.8912667851278</v>
      </c>
      <c r="G49" s="5">
        <v>5.4605624579178711</v>
      </c>
      <c r="H49" s="5">
        <v>3.7601481011078439</v>
      </c>
      <c r="I49" s="5">
        <v>4.7293976993074693</v>
      </c>
      <c r="J49" s="5">
        <v>2.0648816691455538</v>
      </c>
      <c r="K49" s="5">
        <v>2.1559931197217255</v>
      </c>
      <c r="L49" s="5">
        <v>5.7248815990126154</v>
      </c>
      <c r="M49" s="5">
        <v>4.5256788778571586</v>
      </c>
      <c r="N49" s="5">
        <v>5.8537572129049309</v>
      </c>
      <c r="O49" s="5">
        <v>4.736910389965252</v>
      </c>
      <c r="P49" s="5">
        <v>3.3360152256019564</v>
      </c>
      <c r="Q49" s="5">
        <v>8.226386358181033</v>
      </c>
      <c r="R49" s="5">
        <v>7.6146156078211629</v>
      </c>
      <c r="S49" s="5">
        <v>5.303486545161296</v>
      </c>
      <c r="T49" s="5">
        <v>1.9878692652586025</v>
      </c>
      <c r="U49" s="5">
        <v>4.7478163097624826</v>
      </c>
      <c r="V49" s="5">
        <v>4.1256296960887306</v>
      </c>
      <c r="W49" s="5">
        <v>4.2506050754623717</v>
      </c>
      <c r="X49" s="5">
        <v>8.1266129983206294</v>
      </c>
      <c r="Y49" s="5">
        <v>4.4611884041430105</v>
      </c>
      <c r="Z49" s="5">
        <v>1.6970829374670311</v>
      </c>
      <c r="AA49" s="5">
        <v>8.1622544450279406</v>
      </c>
      <c r="AB49" s="5">
        <v>5.9295335750421252</v>
      </c>
      <c r="AC49" s="5">
        <v>6.6296160871812102</v>
      </c>
      <c r="AD49" s="5">
        <v>7.2103554409170938</v>
      </c>
      <c r="AE49" s="5">
        <v>3.1861461892854734</v>
      </c>
      <c r="AF49" s="5">
        <v>5.0272926854024806</v>
      </c>
      <c r="AG49" s="5">
        <v>6.3163032023495749</v>
      </c>
      <c r="AH49" s="5">
        <v>-0.74051325952184754</v>
      </c>
      <c r="AI49" s="5">
        <v>6.5311363326271321</v>
      </c>
      <c r="AJ49" s="5">
        <v>5.7199819224742292</v>
      </c>
      <c r="AK49" s="5">
        <v>7.4347358290914913</v>
      </c>
      <c r="AL49" s="5">
        <v>5.3671399561725197</v>
      </c>
      <c r="AM49" s="5">
        <v>7.9424505821739313</v>
      </c>
      <c r="AN49" s="5">
        <v>2.0662821508157143</v>
      </c>
      <c r="AO49" s="5">
        <v>5.7360245375557462</v>
      </c>
    </row>
    <row r="50" spans="1:41" x14ac:dyDescent="0.2">
      <c r="B50" s="5">
        <v>4.8210709041321902</v>
      </c>
      <c r="C50" s="5">
        <v>4.898178118532968</v>
      </c>
      <c r="D50" s="5">
        <v>6.4904088088966727</v>
      </c>
      <c r="E50" s="5">
        <v>2.8746251061774051</v>
      </c>
      <c r="F50" s="5">
        <v>8.7235105629847727</v>
      </c>
      <c r="G50" s="5">
        <v>6.4033051444781881</v>
      </c>
      <c r="H50" s="5">
        <v>3.5524030067639845</v>
      </c>
      <c r="I50" s="5">
        <v>1.6856605131240836</v>
      </c>
      <c r="J50" s="5">
        <v>5.896192151694474</v>
      </c>
      <c r="K50" s="5">
        <v>3.6155122241089011</v>
      </c>
      <c r="L50" s="5">
        <v>2.2098526418510556</v>
      </c>
      <c r="M50" s="5">
        <v>5.929504596433814</v>
      </c>
      <c r="N50" s="5">
        <v>3.777706716008832</v>
      </c>
      <c r="O50" s="5">
        <v>4.7802013766697682</v>
      </c>
      <c r="P50" s="5">
        <v>7.1912373013616504</v>
      </c>
      <c r="Q50" s="5">
        <v>5.6390158995144226</v>
      </c>
      <c r="R50" s="5">
        <v>2.8380642735525639</v>
      </c>
      <c r="S50" s="5">
        <v>5.6606399202675259</v>
      </c>
      <c r="T50" s="5">
        <v>4.4805416343017921</v>
      </c>
      <c r="U50" s="5">
        <v>7.1220492869998129</v>
      </c>
      <c r="V50" s="5">
        <v>3.2911477925732666</v>
      </c>
      <c r="W50" s="5">
        <v>2.3463875024193745</v>
      </c>
      <c r="X50" s="5">
        <v>4.4842500739190863</v>
      </c>
      <c r="Y50" s="5">
        <v>6.3782195332645228</v>
      </c>
      <c r="Z50" s="5">
        <v>4.1793643656165118</v>
      </c>
      <c r="AA50" s="5">
        <v>3.3035563234244312</v>
      </c>
      <c r="AB50" s="5">
        <v>5.1553568532095921</v>
      </c>
      <c r="AC50" s="5">
        <v>7.6873690534005394</v>
      </c>
      <c r="AD50" s="5">
        <v>4.1608189212041324</v>
      </c>
      <c r="AE50" s="5">
        <v>4.4680242395131833</v>
      </c>
      <c r="AF50" s="5">
        <v>1.8116480373388382</v>
      </c>
      <c r="AG50" s="5">
        <v>5.4218671951706776</v>
      </c>
      <c r="AH50" s="5">
        <v>3.4952053909954515</v>
      </c>
      <c r="AI50" s="5">
        <v>6.1236874397166741</v>
      </c>
      <c r="AJ50" s="5">
        <v>3.1257215974002377</v>
      </c>
      <c r="AK50" s="5">
        <v>6.5063437415819632</v>
      </c>
      <c r="AL50" s="5">
        <v>2.3210143277565645</v>
      </c>
      <c r="AM50" s="5">
        <v>2.1452453289826994</v>
      </c>
      <c r="AN50" s="5">
        <v>5.188539635690816</v>
      </c>
      <c r="AO50" s="5">
        <v>4.4273987903228456</v>
      </c>
    </row>
    <row r="51" spans="1:41" x14ac:dyDescent="0.2">
      <c r="B51" s="5">
        <v>6.1605053538395982</v>
      </c>
      <c r="C51" s="5">
        <v>3.9506330968130698</v>
      </c>
      <c r="D51" s="5">
        <v>4.5030169393993082</v>
      </c>
      <c r="E51" s="5">
        <v>1.0404845326983612</v>
      </c>
      <c r="F51" s="5">
        <v>5.1864253574161552</v>
      </c>
      <c r="G51" s="5">
        <v>1.634942635546242</v>
      </c>
      <c r="H51" s="5">
        <v>3.3765460957866531</v>
      </c>
      <c r="I51" s="5">
        <v>8.5578216481357323</v>
      </c>
      <c r="J51" s="5">
        <v>3.7961277450539894</v>
      </c>
      <c r="K51" s="5">
        <v>2.510411106005209</v>
      </c>
      <c r="L51" s="5">
        <v>3.7150219883236204</v>
      </c>
      <c r="M51" s="5">
        <v>4.0415058909055794</v>
      </c>
      <c r="N51" s="5">
        <v>3.6980360672963997</v>
      </c>
      <c r="O51" s="5">
        <v>3.6585422645074339</v>
      </c>
      <c r="P51" s="5">
        <v>2.7144202017137102</v>
      </c>
      <c r="Q51" s="5">
        <v>1.396100983573656</v>
      </c>
      <c r="R51" s="5">
        <v>2.1582629283792811</v>
      </c>
      <c r="S51" s="5">
        <v>7.6023298587414123</v>
      </c>
      <c r="T51" s="5">
        <v>4.5099588525083245</v>
      </c>
      <c r="U51" s="5">
        <v>2.560807366930359</v>
      </c>
      <c r="V51" s="5">
        <v>6.3480997154416769</v>
      </c>
      <c r="W51" s="5">
        <v>7.2751858387680137</v>
      </c>
      <c r="X51" s="5">
        <v>0.51264808848520449</v>
      </c>
      <c r="Y51" s="5">
        <v>6.3908081317263274</v>
      </c>
      <c r="Z51" s="5">
        <v>3.2199802877448995</v>
      </c>
      <c r="AA51" s="5">
        <v>5.6526725902707513</v>
      </c>
      <c r="AB51" s="5">
        <v>6.1445971957895775</v>
      </c>
      <c r="AC51" s="5">
        <v>4.4137199792151662</v>
      </c>
      <c r="AD51" s="5">
        <v>5.8576309102479893</v>
      </c>
      <c r="AE51" s="5">
        <v>4.7656693162885402</v>
      </c>
      <c r="AF51" s="5">
        <v>3.4275603485316726</v>
      </c>
      <c r="AG51" s="5">
        <v>5.5044159872067775</v>
      </c>
      <c r="AH51" s="5">
        <v>7.5097933889768447</v>
      </c>
      <c r="AI51" s="5">
        <v>7.5131048646635996</v>
      </c>
      <c r="AJ51" s="5">
        <v>7.5889355247859109</v>
      </c>
      <c r="AK51" s="5">
        <v>5.3236778512802534</v>
      </c>
      <c r="AL51" s="5">
        <v>5.4699513738793417</v>
      </c>
      <c r="AM51" s="5">
        <v>4.5255164797027891</v>
      </c>
      <c r="AN51" s="5">
        <v>5.5299007562097779</v>
      </c>
      <c r="AO51" s="5">
        <v>7.1312845649124714</v>
      </c>
    </row>
    <row r="52" spans="1:41" x14ac:dyDescent="0.2">
      <c r="B52" s="5">
        <v>7.8306479541860714</v>
      </c>
      <c r="C52" s="5">
        <v>1.7162610400038201</v>
      </c>
      <c r="D52" s="5">
        <v>7.4058096987029147</v>
      </c>
      <c r="E52" s="5">
        <v>3.1912483646428926</v>
      </c>
      <c r="F52" s="5">
        <v>6.0677266477055785</v>
      </c>
      <c r="G52" s="5">
        <v>3.4866457019250214</v>
      </c>
      <c r="H52" s="5">
        <v>5.4542901766753902</v>
      </c>
      <c r="I52" s="5">
        <v>7.0834631851557521</v>
      </c>
      <c r="J52" s="5">
        <v>4.1583946931742615</v>
      </c>
      <c r="K52" s="5">
        <v>3.8054954209771581</v>
      </c>
      <c r="L52" s="5">
        <v>5.6427547312138353</v>
      </c>
      <c r="M52" s="5">
        <v>7.5627355618924188</v>
      </c>
      <c r="N52" s="5">
        <v>3.069418099469714</v>
      </c>
      <c r="O52" s="5">
        <v>2.0335710271764058</v>
      </c>
      <c r="P52" s="5">
        <v>6.2094590638044238</v>
      </c>
      <c r="Q52" s="5">
        <v>5.3642693910816952</v>
      </c>
      <c r="R52" s="5">
        <v>2.3092957619516636</v>
      </c>
      <c r="S52" s="5">
        <v>5.1889143762667089</v>
      </c>
      <c r="T52" s="5">
        <v>2.9675848625405741</v>
      </c>
      <c r="U52" s="5">
        <v>5.4259329825584981</v>
      </c>
      <c r="V52" s="5">
        <v>2.8316145677337472</v>
      </c>
      <c r="W52" s="5">
        <v>4.924994225578998</v>
      </c>
      <c r="X52" s="5">
        <v>6.4532834959566578</v>
      </c>
      <c r="Y52" s="5">
        <v>4.2609631511400412</v>
      </c>
      <c r="Z52" s="5">
        <v>2.1962500078748697</v>
      </c>
      <c r="AA52" s="5">
        <v>2.0949784568244718</v>
      </c>
      <c r="AB52" s="5">
        <v>3.5288690277746397</v>
      </c>
      <c r="AC52" s="5">
        <v>3.8469103419472712</v>
      </c>
      <c r="AD52" s="5">
        <v>-1.1930422753908445</v>
      </c>
      <c r="AE52" s="5">
        <v>1.8813195833221283</v>
      </c>
      <c r="AF52" s="5">
        <v>3.1995523852381726</v>
      </c>
      <c r="AG52" s="5">
        <v>5.175963771119771</v>
      </c>
      <c r="AH52" s="5">
        <v>4.831503495071483</v>
      </c>
      <c r="AI52" s="5">
        <v>7.521521134483919</v>
      </c>
      <c r="AJ52" s="5">
        <v>2.5475292090318784</v>
      </c>
      <c r="AK52" s="5">
        <v>5.0743287597991023</v>
      </c>
      <c r="AL52" s="5">
        <v>5.2489342143782522</v>
      </c>
      <c r="AM52" s="5">
        <v>3.1840577723315304</v>
      </c>
      <c r="AN52" s="5">
        <v>4.4778691244531643</v>
      </c>
      <c r="AO52" s="5">
        <v>3.4260042190886457</v>
      </c>
    </row>
    <row r="53" spans="1:41" x14ac:dyDescent="0.2">
      <c r="B53" s="5">
        <v>3.8788934801880632</v>
      </c>
      <c r="C53" s="5">
        <v>5.5083916904342427</v>
      </c>
      <c r="D53" s="5">
        <v>4.7935827825359709</v>
      </c>
      <c r="E53" s="5">
        <v>10.547086348501798</v>
      </c>
      <c r="F53" s="5">
        <v>4.6030850802781984</v>
      </c>
      <c r="G53" s="5">
        <v>6.6180015334709363</v>
      </c>
      <c r="H53" s="5">
        <v>5.4424073866585978</v>
      </c>
      <c r="I53" s="5">
        <v>3.7206862168321351</v>
      </c>
      <c r="J53" s="5">
        <v>-7.1418335595336835E-2</v>
      </c>
      <c r="K53" s="5">
        <v>3.7868637361483177</v>
      </c>
      <c r="L53" s="5">
        <v>4.630326833282604</v>
      </c>
      <c r="M53" s="5">
        <v>8.1620724723626026</v>
      </c>
      <c r="N53" s="5">
        <v>3.9184444089926025</v>
      </c>
      <c r="O53" s="5">
        <v>5.5291989463286484</v>
      </c>
      <c r="P53" s="5">
        <v>7.0987163781333011</v>
      </c>
      <c r="Q53" s="5">
        <v>8.1026403667221221</v>
      </c>
      <c r="R53" s="5">
        <v>5.5899903866037963</v>
      </c>
      <c r="S53" s="5">
        <v>0.50469001066511243</v>
      </c>
      <c r="T53" s="5">
        <v>4.6053352937407865</v>
      </c>
      <c r="U53" s="5">
        <v>9.4921749183827124</v>
      </c>
      <c r="V53" s="5">
        <v>8.3945896871747578</v>
      </c>
      <c r="W53" s="5">
        <v>4.5852058798686635</v>
      </c>
      <c r="X53" s="5">
        <v>5.5634965396177876</v>
      </c>
      <c r="Y53" s="5">
        <v>2.2019240904344297</v>
      </c>
      <c r="Z53" s="5">
        <v>3.7606671902022413</v>
      </c>
      <c r="AA53" s="5">
        <v>1.5982489916136613</v>
      </c>
      <c r="AB53" s="5">
        <v>5.66152465817314</v>
      </c>
      <c r="AC53" s="5">
        <v>6.1915943926807842</v>
      </c>
      <c r="AD53" s="5">
        <v>2.5997805733579349</v>
      </c>
      <c r="AE53" s="5">
        <v>8.7394950432691356</v>
      </c>
      <c r="AF53" s="5">
        <v>5.8134503928634995</v>
      </c>
      <c r="AG53" s="5">
        <v>5.0683629701064676</v>
      </c>
      <c r="AH53" s="5">
        <v>9.2705088255447983</v>
      </c>
      <c r="AI53" s="5">
        <v>2.5324206315645594</v>
      </c>
      <c r="AJ53" s="5">
        <v>5.1591991279683356</v>
      </c>
      <c r="AK53" s="5">
        <v>3.3948989820057398</v>
      </c>
      <c r="AL53" s="5">
        <v>2.3859191291253081</v>
      </c>
      <c r="AM53" s="5">
        <v>7.7133375821842645</v>
      </c>
      <c r="AN53" s="5">
        <v>4.9358685093977419</v>
      </c>
      <c r="AO53" s="5">
        <v>1.0475326970154684</v>
      </c>
    </row>
    <row r="54" spans="1:41" x14ac:dyDescent="0.2">
      <c r="B54" s="5">
        <v>1.0476246735628272</v>
      </c>
      <c r="C54" s="5">
        <v>3.6524345644103819</v>
      </c>
      <c r="D54" s="5">
        <v>3.5376651399327717</v>
      </c>
      <c r="E54" s="5">
        <v>4.3919140381976547</v>
      </c>
      <c r="F54" s="5">
        <v>3.8120166143734093</v>
      </c>
      <c r="G54" s="5">
        <v>6.5725562995659796</v>
      </c>
      <c r="H54" s="5">
        <v>5.6729287036944553</v>
      </c>
      <c r="I54" s="5">
        <v>2.638127433148953</v>
      </c>
      <c r="J54" s="5">
        <v>5.5368252993182319</v>
      </c>
      <c r="K54" s="5">
        <v>3.5668019296492055</v>
      </c>
      <c r="L54" s="5">
        <v>7.2532639251136608</v>
      </c>
      <c r="M54" s="5">
        <v>3.8431089968172794</v>
      </c>
      <c r="N54" s="5">
        <v>1.9482879085457321</v>
      </c>
      <c r="O54" s="5">
        <v>2.5490333049749001</v>
      </c>
      <c r="P54" s="5">
        <v>5.7049684935917604</v>
      </c>
      <c r="Q54" s="5">
        <v>6.5715158886931917</v>
      </c>
      <c r="R54" s="5">
        <v>3.1418300541793709</v>
      </c>
      <c r="S54" s="5">
        <v>3.7053910975312343</v>
      </c>
      <c r="T54" s="5">
        <v>6.6686146959596764</v>
      </c>
      <c r="U54" s="5">
        <v>-0.17431701206152184</v>
      </c>
      <c r="V54" s="5">
        <v>6.4769075946449606</v>
      </c>
      <c r="W54" s="5">
        <v>5.9849292227544142</v>
      </c>
      <c r="X54" s="5">
        <v>7.2585066073561473</v>
      </c>
      <c r="Y54" s="5">
        <v>6.0022134477231379</v>
      </c>
      <c r="Z54" s="5">
        <v>2.2653825107268601</v>
      </c>
      <c r="AA54" s="5">
        <v>2.896552720136818</v>
      </c>
      <c r="AB54" s="5">
        <v>1.9712682049005994</v>
      </c>
      <c r="AC54" s="5">
        <v>5.9482391851762317</v>
      </c>
      <c r="AD54" s="5">
        <v>3.5645797198542417</v>
      </c>
      <c r="AE54" s="5">
        <v>7.9224236769521665</v>
      </c>
      <c r="AF54" s="5">
        <v>4.8811634354557754</v>
      </c>
      <c r="AG54" s="5">
        <v>1.8433667597944057</v>
      </c>
      <c r="AH54" s="5">
        <v>7.1269066072658536</v>
      </c>
      <c r="AI54" s="5">
        <v>5.9478342409188052</v>
      </c>
      <c r="AJ54" s="5">
        <v>5.1460086290852951</v>
      </c>
      <c r="AK54" s="5">
        <v>1.3647339175713982</v>
      </c>
      <c r="AL54" s="5">
        <v>3.7235215363610528</v>
      </c>
      <c r="AM54" s="5">
        <v>2.3326482122458261</v>
      </c>
      <c r="AN54" s="5">
        <v>5.3135998602473444</v>
      </c>
      <c r="AO54" s="5">
        <v>3.6456828893019266</v>
      </c>
    </row>
    <row r="55" spans="1:41" x14ac:dyDescent="0.2">
      <c r="B55" s="5">
        <v>7.7334606052237369</v>
      </c>
      <c r="C55" s="5">
        <v>5.323925392633023</v>
      </c>
      <c r="D55" s="5">
        <v>7.4786545136656928</v>
      </c>
      <c r="E55" s="5">
        <v>4.7774233774930694</v>
      </c>
      <c r="F55" s="5">
        <v>-0.14406349414081987</v>
      </c>
      <c r="G55" s="5">
        <v>6.662484293841815</v>
      </c>
      <c r="H55" s="5">
        <v>8.8579236816434275</v>
      </c>
      <c r="I55" s="5">
        <v>8.2952710800217453</v>
      </c>
      <c r="J55" s="5">
        <v>2.094738225354396</v>
      </c>
      <c r="K55" s="5">
        <v>4.4662769603612151</v>
      </c>
      <c r="L55" s="5">
        <v>9.2570088614756685</v>
      </c>
      <c r="M55" s="5">
        <v>6.3334179811596698</v>
      </c>
      <c r="N55" s="5">
        <v>4.500943294678696</v>
      </c>
      <c r="O55" s="5">
        <v>5.72259355050838</v>
      </c>
      <c r="P55" s="5">
        <v>3.2968618619270664</v>
      </c>
      <c r="Q55" s="5">
        <v>5.2584939873071495</v>
      </c>
      <c r="R55" s="5">
        <v>6.7897622571864016</v>
      </c>
      <c r="S55" s="5">
        <v>4.6047959069974622</v>
      </c>
      <c r="T55" s="5">
        <v>2.2201964425037124</v>
      </c>
      <c r="U55" s="5">
        <v>5.1664630211531506</v>
      </c>
      <c r="V55" s="5">
        <v>3.3688103413894961</v>
      </c>
      <c r="W55" s="5">
        <v>4.8536814995235282</v>
      </c>
      <c r="X55" s="5">
        <v>3.2736927429535534</v>
      </c>
      <c r="Y55" s="5">
        <v>4.3629562164186924</v>
      </c>
      <c r="Z55" s="5">
        <v>1.9950754372758577</v>
      </c>
      <c r="AA55" s="5">
        <v>4.362039058864811</v>
      </c>
      <c r="AB55" s="5">
        <v>3.811350736016986</v>
      </c>
      <c r="AC55" s="5">
        <v>5.968447942752074</v>
      </c>
      <c r="AD55" s="5">
        <v>10.619896807668594</v>
      </c>
      <c r="AE55" s="5">
        <v>4.0771041667220382</v>
      </c>
      <c r="AF55" s="5">
        <v>3.3456422841503088</v>
      </c>
      <c r="AG55" s="5">
        <v>5.9047215041684078</v>
      </c>
      <c r="AH55" s="5">
        <v>2.5077163059769321</v>
      </c>
      <c r="AI55" s="5">
        <v>5.361692476802645</v>
      </c>
      <c r="AJ55" s="5">
        <v>7.1529334734873906</v>
      </c>
      <c r="AK55" s="5">
        <v>9.6335036074229254</v>
      </c>
      <c r="AL55" s="5">
        <v>6.2438650944146366</v>
      </c>
      <c r="AM55" s="5">
        <v>9.9026117141638004</v>
      </c>
      <c r="AN55" s="5">
        <v>6.7003070467692405</v>
      </c>
      <c r="AO55" s="5">
        <v>6.5006847074223613</v>
      </c>
    </row>
    <row r="56" spans="1:41" x14ac:dyDescent="0.2">
      <c r="B56" s="5">
        <v>8.0546939136547788</v>
      </c>
      <c r="C56" s="5">
        <v>4.5733891349593891</v>
      </c>
      <c r="D56" s="5">
        <v>6.6499658189567938</v>
      </c>
      <c r="E56" s="5">
        <v>5.1491296492040535</v>
      </c>
      <c r="F56" s="5">
        <v>5.2283946129190415</v>
      </c>
      <c r="G56" s="5">
        <v>2.772436465741825</v>
      </c>
      <c r="H56" s="5">
        <v>5.8865423448249743</v>
      </c>
      <c r="I56" s="5">
        <v>3.8542985545267388</v>
      </c>
      <c r="J56" s="5">
        <v>2.6863346888481776</v>
      </c>
      <c r="K56" s="5">
        <v>1.6721760190094783</v>
      </c>
      <c r="L56" s="5">
        <v>6.0236415139840371</v>
      </c>
      <c r="M56" s="5">
        <v>1.7533181389321211</v>
      </c>
      <c r="N56" s="5">
        <v>3.2131283213084325</v>
      </c>
      <c r="O56" s="5">
        <v>6.0037009087452153</v>
      </c>
      <c r="P56" s="5">
        <v>7.460642949591632</v>
      </c>
      <c r="Q56" s="5">
        <v>6.0756504154427153</v>
      </c>
      <c r="R56" s="5">
        <v>4.6929620662028428</v>
      </c>
      <c r="S56" s="5">
        <v>6.0866326055155859</v>
      </c>
      <c r="T56" s="5">
        <v>5.7734978062049525</v>
      </c>
      <c r="U56" s="5">
        <v>1.8281303846047376</v>
      </c>
      <c r="V56" s="5">
        <v>3.1257743798257156</v>
      </c>
      <c r="W56" s="5">
        <v>3.3532135256169546</v>
      </c>
      <c r="X56" s="5">
        <v>3.9628678742183721</v>
      </c>
      <c r="Y56" s="5">
        <v>4.1364693633025595</v>
      </c>
      <c r="Z56" s="5">
        <v>1.3867816939039788</v>
      </c>
      <c r="AA56" s="5">
        <v>6.2524350253649246</v>
      </c>
      <c r="AB56" s="5">
        <v>2.3750320973780115</v>
      </c>
      <c r="AC56" s="5">
        <v>6.0247181719911653</v>
      </c>
      <c r="AD56" s="5">
        <v>3.2431452617227765</v>
      </c>
      <c r="AE56" s="5">
        <v>2.3558703180750755</v>
      </c>
      <c r="AF56" s="5">
        <v>6.0510457483653939</v>
      </c>
      <c r="AG56" s="5">
        <v>5.2583427494869506</v>
      </c>
      <c r="AH56" s="5">
        <v>3.7011269881977413</v>
      </c>
      <c r="AI56" s="5">
        <v>2.9045114750727867</v>
      </c>
      <c r="AJ56" s="5">
        <v>5.5600935910055203</v>
      </c>
      <c r="AK56" s="5">
        <v>3.4821081584258846</v>
      </c>
      <c r="AL56" s="5">
        <v>1.5046347853184017</v>
      </c>
      <c r="AM56" s="5">
        <v>-1.6112495627403867</v>
      </c>
      <c r="AN56" s="5">
        <v>4.8158163927348419</v>
      </c>
      <c r="AO56" s="5">
        <v>5.8531695931880465</v>
      </c>
    </row>
    <row r="57" spans="1:41" x14ac:dyDescent="0.2">
      <c r="B57" s="5">
        <v>4.7506230549797417</v>
      </c>
      <c r="C57" s="5">
        <v>6.8535012567990794</v>
      </c>
      <c r="D57" s="5">
        <v>7.3889532214376015</v>
      </c>
      <c r="E57" s="5">
        <v>4.4910585026131544</v>
      </c>
      <c r="F57" s="5">
        <v>3.9113100350978369</v>
      </c>
      <c r="G57" s="5">
        <v>3.2346185637373521</v>
      </c>
      <c r="H57" s="5">
        <v>5.8212373152905501</v>
      </c>
      <c r="I57" s="5">
        <v>6.6347594606021207</v>
      </c>
      <c r="J57" s="5">
        <v>6.2099408501850029</v>
      </c>
      <c r="K57" s="5">
        <v>5.0733539052161802</v>
      </c>
      <c r="L57" s="5">
        <v>2.3478858921928656</v>
      </c>
      <c r="M57" s="5">
        <v>5.8841573065789463</v>
      </c>
      <c r="N57" s="5">
        <v>4.3169022522382994</v>
      </c>
      <c r="O57" s="5">
        <v>6.4672681118156854</v>
      </c>
      <c r="P57" s="5">
        <v>4.3128951687279189</v>
      </c>
      <c r="Q57" s="5">
        <v>4.8255181790561847</v>
      </c>
      <c r="R57" s="5">
        <v>3.2083317587219269</v>
      </c>
      <c r="S57" s="5">
        <v>4.1076725389673907</v>
      </c>
      <c r="T57" s="5">
        <v>4.3993774964058723</v>
      </c>
      <c r="U57" s="5">
        <v>4.1733671096787255</v>
      </c>
      <c r="V57" s="5">
        <v>4.6170784958229625</v>
      </c>
      <c r="W57" s="5">
        <v>5.9336663088800625</v>
      </c>
      <c r="X57" s="5">
        <v>5.6810301597599127</v>
      </c>
      <c r="Y57" s="5">
        <v>3.6412863333821619</v>
      </c>
      <c r="Z57" s="5">
        <v>3.2633620073235905</v>
      </c>
      <c r="AA57" s="5">
        <v>7.2384133752992259</v>
      </c>
      <c r="AB57" s="5">
        <v>3.3704955679417825</v>
      </c>
      <c r="AC57" s="5">
        <v>5.078003462943431</v>
      </c>
      <c r="AD57" s="5">
        <v>3.0477416463069291</v>
      </c>
      <c r="AE57" s="5">
        <v>2.4112987732748965</v>
      </c>
      <c r="AF57" s="5">
        <v>3.798463143904848</v>
      </c>
      <c r="AG57" s="5">
        <v>5.4063317788377505</v>
      </c>
      <c r="AH57" s="5">
        <v>5.8267801799667618</v>
      </c>
      <c r="AI57" s="5">
        <v>7.2574751970447977</v>
      </c>
      <c r="AJ57" s="5">
        <v>6.2069053568191581</v>
      </c>
      <c r="AK57" s="5">
        <v>4.9816025249302145</v>
      </c>
      <c r="AL57" s="5">
        <v>2.6635462293215442</v>
      </c>
      <c r="AM57" s="5">
        <v>5.2410966815383269</v>
      </c>
      <c r="AN57" s="5">
        <v>4.6753657229301551</v>
      </c>
      <c r="AO57" s="5">
        <v>5.7289502331486322</v>
      </c>
    </row>
    <row r="58" spans="1:41" x14ac:dyDescent="0.2">
      <c r="B58" s="5">
        <v>1.6952730547455594</v>
      </c>
      <c r="C58" s="5">
        <v>2.3923678949141545</v>
      </c>
      <c r="D58" s="5">
        <v>4.8355300114003539</v>
      </c>
      <c r="E58" s="5">
        <v>5.8242261409902989</v>
      </c>
      <c r="F58" s="5">
        <v>5.7630265765348989</v>
      </c>
      <c r="G58" s="5">
        <v>5.248949929742742</v>
      </c>
      <c r="H58" s="5">
        <v>5.7763963731651735</v>
      </c>
      <c r="I58" s="5">
        <v>7.1637571030931566</v>
      </c>
      <c r="J58" s="5">
        <v>2.2038599019455662</v>
      </c>
      <c r="K58" s="5">
        <v>2.2061871776187503</v>
      </c>
      <c r="L58" s="5">
        <v>6.7791813973562531</v>
      </c>
      <c r="M58" s="5">
        <v>4.3464381299072699</v>
      </c>
      <c r="N58" s="5">
        <v>4.3165361381169465</v>
      </c>
      <c r="O58" s="5">
        <v>9.7609048078740521</v>
      </c>
      <c r="P58" s="5">
        <v>2.853073957951032</v>
      </c>
      <c r="Q58" s="5">
        <v>1.970862743916316</v>
      </c>
      <c r="R58" s="5">
        <v>2.8684840127986351</v>
      </c>
      <c r="S58" s="5">
        <v>3.6244091398337526</v>
      </c>
      <c r="T58" s="5">
        <v>4.8624061312071829</v>
      </c>
      <c r="U58" s="5">
        <v>4.2994038530357628</v>
      </c>
      <c r="V58" s="5">
        <v>9.1171247296662941</v>
      </c>
      <c r="W58" s="5">
        <v>4.3295795520245699</v>
      </c>
      <c r="X58" s="5">
        <v>2.6853333863022328</v>
      </c>
      <c r="Y58" s="5">
        <v>6.630841254114582</v>
      </c>
      <c r="Z58" s="5">
        <v>2.6149752139908555</v>
      </c>
      <c r="AA58" s="5">
        <v>5.419175673737783</v>
      </c>
      <c r="AB58" s="5">
        <v>5.8946146357684306</v>
      </c>
      <c r="AC58" s="5">
        <v>6.4184774036863486</v>
      </c>
      <c r="AD58" s="5">
        <v>5.4677707440732757</v>
      </c>
      <c r="AE58" s="5">
        <v>3.685568939833189</v>
      </c>
      <c r="AF58" s="5">
        <v>4.9547819419295003</v>
      </c>
      <c r="AG58" s="5">
        <v>7.4457826144891071</v>
      </c>
      <c r="AH58" s="5">
        <v>4.4099868717105002</v>
      </c>
      <c r="AI58" s="5">
        <v>3.2145796300169245</v>
      </c>
      <c r="AJ58" s="5">
        <v>7.0089358480811708</v>
      </c>
      <c r="AK58" s="5">
        <v>4.1030559407840723</v>
      </c>
      <c r="AL58" s="5">
        <v>7.285462627740289</v>
      </c>
      <c r="AM58" s="5">
        <v>7.245099123187547</v>
      </c>
      <c r="AN58" s="5">
        <v>6.1129430390925439</v>
      </c>
      <c r="AO58" s="5">
        <v>2.9232842259965279</v>
      </c>
    </row>
    <row r="59" spans="1:41" x14ac:dyDescent="0.2">
      <c r="B59" s="5">
        <v>7.3076783149116116</v>
      </c>
      <c r="C59" s="5">
        <v>5.1460110638250471</v>
      </c>
      <c r="D59" s="5">
        <v>6.4723671868882464</v>
      </c>
      <c r="E59" s="5">
        <v>4.9902375430043078</v>
      </c>
      <c r="F59" s="5">
        <v>4.2296720332978079</v>
      </c>
      <c r="G59" s="5">
        <v>8.5126064793604765</v>
      </c>
      <c r="H59" s="5">
        <v>7.7238076606197499</v>
      </c>
      <c r="I59" s="5">
        <v>6.5127775358360713</v>
      </c>
      <c r="J59" s="5">
        <v>2.9897361009574293</v>
      </c>
      <c r="K59" s="5">
        <v>4.8951895467042075</v>
      </c>
      <c r="L59" s="5">
        <v>5.3234917134018591</v>
      </c>
      <c r="M59" s="5">
        <v>5.6367944416141382</v>
      </c>
      <c r="N59" s="5">
        <v>5.33592285247218</v>
      </c>
      <c r="O59" s="5">
        <v>7.4693957127105843</v>
      </c>
      <c r="P59" s="5">
        <v>6.3330241570134769</v>
      </c>
      <c r="Q59" s="5">
        <v>8.9537420593405255</v>
      </c>
      <c r="R59" s="5">
        <v>5.5887412176727391</v>
      </c>
      <c r="S59" s="5">
        <v>7.7603075584748034</v>
      </c>
      <c r="T59" s="5">
        <v>2.8195291792825117</v>
      </c>
      <c r="U59" s="5">
        <v>2.8260639808971608</v>
      </c>
      <c r="V59" s="5">
        <v>4.3353346140753617</v>
      </c>
      <c r="W59" s="5">
        <v>5.2359817736751229</v>
      </c>
      <c r="X59" s="5">
        <v>8.6513771201500607</v>
      </c>
      <c r="Y59" s="5">
        <v>4.6007039229173268</v>
      </c>
      <c r="Z59" s="5">
        <v>3.1547768635540088</v>
      </c>
      <c r="AA59" s="5">
        <v>4.0663713226714115</v>
      </c>
      <c r="AB59" s="5">
        <v>7.3578029441282826</v>
      </c>
      <c r="AC59" s="5">
        <v>3.6350237214111289</v>
      </c>
      <c r="AD59" s="5">
        <v>9.4626070966017295</v>
      </c>
      <c r="AE59" s="5">
        <v>7.6200065856079311</v>
      </c>
      <c r="AF59" s="5">
        <v>4.7003638060465951</v>
      </c>
      <c r="AG59" s="5">
        <v>5.2134674630997075</v>
      </c>
      <c r="AH59" s="5">
        <v>7.7236225444004711</v>
      </c>
      <c r="AI59" s="5">
        <v>6.0712293703397826</v>
      </c>
      <c r="AJ59" s="5">
        <v>3.5833741751815102</v>
      </c>
      <c r="AK59" s="5">
        <v>4.3563247293854843</v>
      </c>
      <c r="AL59" s="5">
        <v>4.6527469557530052</v>
      </c>
      <c r="AM59" s="5">
        <v>2.145997333246362</v>
      </c>
      <c r="AN59" s="5">
        <v>2.0346852617911075</v>
      </c>
      <c r="AO59" s="5">
        <v>3.5647250902384355</v>
      </c>
    </row>
    <row r="60" spans="1:41" x14ac:dyDescent="0.2">
      <c r="B60" s="5">
        <v>8.9608689527528185</v>
      </c>
      <c r="C60" s="5">
        <v>6.589952979796796</v>
      </c>
      <c r="D60" s="5">
        <v>3.5463427552756031</v>
      </c>
      <c r="E60" s="5">
        <v>5.3054794378129939</v>
      </c>
      <c r="F60" s="5">
        <v>4.6520471347590018</v>
      </c>
      <c r="G60" s="5">
        <v>6.913554805151092</v>
      </c>
      <c r="H60" s="5">
        <v>5.5737179616102956</v>
      </c>
      <c r="I60" s="5">
        <v>2.7782850170245643</v>
      </c>
      <c r="J60" s="5">
        <v>6.3645915807682831</v>
      </c>
      <c r="K60" s="5">
        <v>7.0784201720101603</v>
      </c>
      <c r="L60" s="5">
        <v>7.4477863718996087</v>
      </c>
      <c r="M60" s="5">
        <v>6.9734127086249522</v>
      </c>
      <c r="N60" s="5">
        <v>2.4611182909645719</v>
      </c>
      <c r="O60" s="5">
        <v>5.7146546401752989</v>
      </c>
      <c r="P60" s="5">
        <v>5.8236389638932158</v>
      </c>
      <c r="Q60" s="5">
        <v>8.4355017850926544</v>
      </c>
      <c r="R60" s="5">
        <v>3.2171278116170758</v>
      </c>
      <c r="S60" s="5">
        <v>5.1031960965882792</v>
      </c>
      <c r="T60" s="5">
        <v>7.5037800122071019</v>
      </c>
      <c r="U60" s="5">
        <v>5.2158858496896379</v>
      </c>
      <c r="V60" s="5">
        <v>4.8352697709995276</v>
      </c>
      <c r="W60" s="5">
        <v>8.9319645774300724</v>
      </c>
      <c r="X60" s="5">
        <v>2.3255546577581376</v>
      </c>
      <c r="Y60" s="5">
        <v>7.9293731882333747</v>
      </c>
      <c r="Z60" s="5">
        <v>1.8792386649041677</v>
      </c>
      <c r="AA60" s="5">
        <v>4.3038192081918147</v>
      </c>
      <c r="AB60" s="5">
        <v>5.8812790457344581</v>
      </c>
      <c r="AC60" s="5">
        <v>0.94372474746028878</v>
      </c>
      <c r="AD60" s="5">
        <v>2.8170245360316173</v>
      </c>
      <c r="AE60" s="5">
        <v>3.5319897733162344</v>
      </c>
      <c r="AF60" s="5">
        <v>6.1958244876876707</v>
      </c>
      <c r="AG60" s="5">
        <v>7.2068591004765512</v>
      </c>
      <c r="AH60" s="5">
        <v>5.2707209997502096</v>
      </c>
      <c r="AI60" s="5">
        <v>5.5578229409121036</v>
      </c>
      <c r="AJ60" s="5">
        <v>5.1269437441917853</v>
      </c>
      <c r="AK60" s="5">
        <v>3.9118881970713995</v>
      </c>
      <c r="AL60" s="5">
        <v>11.977663444489766</v>
      </c>
      <c r="AM60" s="5">
        <v>6.6388418628313364</v>
      </c>
      <c r="AN60" s="5">
        <v>7.065843318863017</v>
      </c>
      <c r="AO60" s="5">
        <v>4.9187284303684251</v>
      </c>
    </row>
    <row r="61" spans="1:41" x14ac:dyDescent="0.2">
      <c r="B61" s="5">
        <v>5.4493793611254144</v>
      </c>
      <c r="C61" s="5">
        <v>6.5385706925350515</v>
      </c>
      <c r="D61" s="5">
        <v>5.3788967675148207</v>
      </c>
      <c r="E61" s="5">
        <v>2.858785112439659</v>
      </c>
      <c r="F61" s="5">
        <v>3.9801177997019126</v>
      </c>
      <c r="G61" s="5">
        <v>1.9909765931534786</v>
      </c>
      <c r="H61" s="5">
        <v>5.3948288732174419</v>
      </c>
      <c r="I61" s="5">
        <v>3.7897490822037279</v>
      </c>
      <c r="J61" s="5">
        <v>5.2410813093569653</v>
      </c>
      <c r="K61" s="5">
        <v>6.3957410510918935</v>
      </c>
      <c r="L61" s="5">
        <v>3.8008811437930632</v>
      </c>
      <c r="M61" s="5">
        <v>5.3718597336965113</v>
      </c>
      <c r="N61" s="5">
        <v>6.8341642387018755</v>
      </c>
      <c r="O61" s="5">
        <v>5.7652628986114625</v>
      </c>
      <c r="P61" s="5">
        <v>0.70865786541357689</v>
      </c>
      <c r="Q61" s="5">
        <v>5.333813401848805</v>
      </c>
      <c r="R61" s="5">
        <v>2.6101981386679687</v>
      </c>
      <c r="S61" s="5">
        <v>5.4563422252311575</v>
      </c>
      <c r="T61" s="5">
        <v>5.207427177514087</v>
      </c>
      <c r="U61" s="5">
        <v>-0.42602631262226698</v>
      </c>
      <c r="V61" s="5">
        <v>5.2728370079861291</v>
      </c>
      <c r="W61" s="5">
        <v>1.4296182944029505</v>
      </c>
      <c r="X61" s="5">
        <v>1.1314508886875796</v>
      </c>
      <c r="Y61" s="5">
        <v>3.6834684268923965</v>
      </c>
      <c r="Z61" s="5">
        <v>5.8998841560664523</v>
      </c>
      <c r="AA61" s="5">
        <v>7.0472204657299962</v>
      </c>
      <c r="AB61" s="5">
        <v>11.102253129346344</v>
      </c>
      <c r="AC61" s="5">
        <v>2.2625564308172268</v>
      </c>
      <c r="AD61" s="5">
        <v>4.6376966070830772</v>
      </c>
      <c r="AE61" s="5">
        <v>3.1929940508127714</v>
      </c>
      <c r="AF61" s="5">
        <v>4.5070289825718781</v>
      </c>
      <c r="AG61" s="5">
        <v>5.8470068700468278</v>
      </c>
      <c r="AH61" s="5">
        <v>4.7601038476593782</v>
      </c>
      <c r="AI61" s="5">
        <v>4.88772762064246</v>
      </c>
      <c r="AJ61" s="5">
        <v>4.7306782100371869</v>
      </c>
      <c r="AK61" s="5">
        <v>6.7340178102804877</v>
      </c>
      <c r="AL61" s="5">
        <v>8.0017943146216286</v>
      </c>
      <c r="AM61" s="5">
        <v>6.9343907803424507</v>
      </c>
      <c r="AN61" s="5">
        <v>5.2162344430593963</v>
      </c>
      <c r="AO61" s="5">
        <v>4.420539547140887</v>
      </c>
    </row>
    <row r="62" spans="1:41" x14ac:dyDescent="0.2">
      <c r="A62" s="5" t="s">
        <v>26</v>
      </c>
      <c r="B62" s="5">
        <f>AVERAGE(B$2:B$61)</f>
        <v>5.0047368713838871</v>
      </c>
      <c r="C62" s="5">
        <f>AVERAGE(C$2:C$61)</f>
        <v>4.496976785976404</v>
      </c>
      <c r="D62" s="5">
        <f t="shared" ref="D62:AO62" si="0">AVERAGE(D$2:D$61)</f>
        <v>5.4615895125119334</v>
      </c>
      <c r="E62" s="5">
        <f t="shared" si="0"/>
        <v>5.0799511261893304</v>
      </c>
      <c r="F62" s="5">
        <f t="shared" si="0"/>
        <v>4.5993619310761877</v>
      </c>
      <c r="G62" s="5">
        <f t="shared" si="0"/>
        <v>5.1395714098985827</v>
      </c>
      <c r="H62" s="5">
        <f t="shared" si="0"/>
        <v>5.1122727730519566</v>
      </c>
      <c r="I62" s="5">
        <f t="shared" si="0"/>
        <v>4.9651516992419031</v>
      </c>
      <c r="J62" s="5">
        <f t="shared" si="0"/>
        <v>4.6826482483892846</v>
      </c>
      <c r="K62" s="5">
        <f t="shared" si="0"/>
        <v>4.6195717521757986</v>
      </c>
      <c r="L62" s="5">
        <f t="shared" si="0"/>
        <v>5.0713117435484332</v>
      </c>
      <c r="M62" s="5">
        <f t="shared" si="0"/>
        <v>5.4642261993544734</v>
      </c>
      <c r="N62" s="5">
        <f t="shared" si="0"/>
        <v>4.6943258110981159</v>
      </c>
      <c r="O62" s="5">
        <f t="shared" si="0"/>
        <v>5.1201976437807222</v>
      </c>
      <c r="P62" s="5">
        <f t="shared" si="0"/>
        <v>4.9526754378433511</v>
      </c>
      <c r="Q62" s="5">
        <f t="shared" si="0"/>
        <v>5.4196560277380401</v>
      </c>
      <c r="R62" s="5">
        <f t="shared" si="0"/>
        <v>4.4016702840786825</v>
      </c>
      <c r="S62" s="5">
        <f t="shared" si="0"/>
        <v>4.8311220709186067</v>
      </c>
      <c r="T62" s="5">
        <f t="shared" si="0"/>
        <v>4.7648017820832083</v>
      </c>
      <c r="U62" s="5">
        <f t="shared" si="0"/>
        <v>4.848323527731103</v>
      </c>
      <c r="V62" s="5">
        <f t="shared" si="0"/>
        <v>4.7352593934386835</v>
      </c>
      <c r="W62" s="5">
        <f t="shared" si="0"/>
        <v>4.9665503238746114</v>
      </c>
      <c r="X62" s="5">
        <f t="shared" si="0"/>
        <v>4.8521390641197391</v>
      </c>
      <c r="Y62" s="5">
        <f t="shared" si="0"/>
        <v>4.9056265139519057</v>
      </c>
      <c r="Z62" s="5">
        <f t="shared" si="0"/>
        <v>4.7348218996375717</v>
      </c>
      <c r="AA62" s="5">
        <f t="shared" si="0"/>
        <v>4.9347437452283005</v>
      </c>
      <c r="AB62" s="5">
        <f t="shared" si="0"/>
        <v>5.0498176277608255</v>
      </c>
      <c r="AC62" s="5">
        <f t="shared" si="0"/>
        <v>5.2191226358606055</v>
      </c>
      <c r="AD62" s="5">
        <f t="shared" si="0"/>
        <v>4.6319211500131141</v>
      </c>
      <c r="AE62" s="5">
        <f t="shared" si="0"/>
        <v>5.1487804883736699</v>
      </c>
      <c r="AF62" s="5">
        <f t="shared" si="0"/>
        <v>5.038741821054006</v>
      </c>
      <c r="AG62" s="5">
        <f t="shared" si="0"/>
        <v>5.2338297873972355</v>
      </c>
      <c r="AH62" s="5">
        <f t="shared" si="0"/>
        <v>5.0179056457816555</v>
      </c>
      <c r="AI62" s="5">
        <f t="shared" si="0"/>
        <v>5.2643192261777623</v>
      </c>
      <c r="AJ62" s="5">
        <f t="shared" si="0"/>
        <v>5.3531269447364194</v>
      </c>
      <c r="AK62" s="5">
        <f t="shared" si="0"/>
        <v>4.978986218553918</v>
      </c>
      <c r="AL62" s="5">
        <f t="shared" si="0"/>
        <v>5.2850693347115048</v>
      </c>
      <c r="AM62" s="5">
        <f t="shared" si="0"/>
        <v>5.0885066966030701</v>
      </c>
      <c r="AN62" s="5">
        <f t="shared" si="0"/>
        <v>5.2496848305285173</v>
      </c>
      <c r="AO62" s="5">
        <f t="shared" si="0"/>
        <v>4.7890380362150973</v>
      </c>
    </row>
    <row r="70" spans="2:13" x14ac:dyDescent="0.2">
      <c r="B70" s="5">
        <v>5.0047368713838871</v>
      </c>
      <c r="D70" s="14"/>
      <c r="E70" s="14"/>
      <c r="F70" s="14"/>
      <c r="G70" s="14"/>
      <c r="H70" s="14"/>
    </row>
    <row r="71" spans="2:13" x14ac:dyDescent="0.2">
      <c r="B71" s="5">
        <v>4.496976785976404</v>
      </c>
      <c r="D71" s="14"/>
      <c r="E71" s="14"/>
      <c r="F71" s="15"/>
      <c r="G71" s="14"/>
      <c r="H71" s="15"/>
    </row>
    <row r="72" spans="2:13" x14ac:dyDescent="0.2">
      <c r="B72" s="5">
        <v>5.4615895125119334</v>
      </c>
      <c r="D72" s="5" t="s">
        <v>81</v>
      </c>
      <c r="E72" s="4">
        <v>0.05</v>
      </c>
    </row>
    <row r="73" spans="2:13" x14ac:dyDescent="0.2">
      <c r="B73" s="5">
        <v>5.0799511261893304</v>
      </c>
      <c r="D73" s="5" t="s">
        <v>14</v>
      </c>
      <c r="E73" s="4">
        <f>MAX(B70:B109)</f>
        <v>5.4642261993544734</v>
      </c>
    </row>
    <row r="74" spans="2:13" x14ac:dyDescent="0.2">
      <c r="B74" s="5">
        <v>4.5993619310761877</v>
      </c>
      <c r="D74" s="5" t="s">
        <v>15</v>
      </c>
      <c r="E74" s="4">
        <f>MIN(B70:B109)</f>
        <v>4.4016702840786825</v>
      </c>
    </row>
    <row r="75" spans="2:13" x14ac:dyDescent="0.2">
      <c r="B75" s="5">
        <v>5.1395714098985827</v>
      </c>
    </row>
    <row r="76" spans="2:13" x14ac:dyDescent="0.2">
      <c r="B76" s="5">
        <v>5.1122727730519566</v>
      </c>
    </row>
    <row r="77" spans="2:13" x14ac:dyDescent="0.2">
      <c r="B77" s="5">
        <v>4.9651516992419031</v>
      </c>
      <c r="D77" s="5" t="s">
        <v>16</v>
      </c>
      <c r="E77" s="13">
        <f>E74</f>
        <v>4.4016702840786825</v>
      </c>
      <c r="F77" s="4"/>
      <c r="G77" s="4" t="s">
        <v>3</v>
      </c>
      <c r="H77" s="4" t="s">
        <v>68</v>
      </c>
      <c r="I77" s="4" t="s">
        <v>25</v>
      </c>
      <c r="J77" s="5"/>
      <c r="K77" s="5"/>
      <c r="L77" s="4" t="s">
        <v>5</v>
      </c>
      <c r="M77" s="5" t="s">
        <v>11</v>
      </c>
    </row>
    <row r="78" spans="2:13" x14ac:dyDescent="0.2">
      <c r="B78" s="5">
        <v>4.6826482483892846</v>
      </c>
      <c r="D78" s="5" t="s">
        <v>17</v>
      </c>
      <c r="E78" s="4">
        <v>4.5999999999999996</v>
      </c>
      <c r="F78" s="13">
        <f>(E77+E78)/2</f>
        <v>4.5008351420393407</v>
      </c>
      <c r="G78" s="4">
        <f t="array" ref="G78:G83">FREQUENCY(B70:B109,E78:E83)</f>
        <v>3</v>
      </c>
      <c r="H78" s="4">
        <f>(F78*G78)/40</f>
        <v>0.33756263565295053</v>
      </c>
      <c r="I78" s="4">
        <f>(G78*(F78-$H$84)^2)/40</f>
        <v>1.7950765538059053E-2</v>
      </c>
      <c r="J78" s="5">
        <f>_xlfn.NORM.S.DIST((E78-$H$84)/SQRT($I$84),TRUE)</f>
        <v>7.5577400465564548E-2</v>
      </c>
      <c r="K78" s="5">
        <f>_xlfn.NORM.S.DIST((E77-$H$84)/SQRT($I$84),TRUE)</f>
        <v>1.5181019246544801E-2</v>
      </c>
      <c r="L78" s="5">
        <f>J78-K78</f>
        <v>6.0396381219019746E-2</v>
      </c>
      <c r="M78" s="5">
        <f>POWER($G$84*L78-G78, 2)/($G$84*L78)</f>
        <v>0.14124401309861165</v>
      </c>
    </row>
    <row r="79" spans="2:13" x14ac:dyDescent="0.2">
      <c r="B79" s="5">
        <v>4.6195717521757986</v>
      </c>
      <c r="D79" s="5" t="s">
        <v>18</v>
      </c>
      <c r="E79" s="4">
        <v>4.8</v>
      </c>
      <c r="F79" s="4">
        <f t="shared" ref="F79:F83" si="1">(E78+E79)/2</f>
        <v>4.6999999999999993</v>
      </c>
      <c r="G79" s="4">
        <v>8</v>
      </c>
      <c r="H79" s="4">
        <f t="shared" ref="H79:H83" si="2">(F79*G79)/40</f>
        <v>0.93999999999999984</v>
      </c>
      <c r="I79" s="4">
        <f t="shared" ref="I79:I83" si="3">(G79*(F79-$H$84)^2)/40</f>
        <v>1.6827266520387265E-2</v>
      </c>
      <c r="J79" s="5">
        <f t="shared" ref="J79:J83" si="4">_xlfn.NORM.S.DIST((E79-$H$84)/SQRT($I$84),TRUE)</f>
        <v>0.2421363538491807</v>
      </c>
      <c r="K79" s="5">
        <f t="shared" ref="K79:K83" si="5">_xlfn.NORM.S.DIST((E78-$H$84)/SQRT($I$84),TRUE)</f>
        <v>7.5577400465564548E-2</v>
      </c>
      <c r="L79" s="5">
        <f t="shared" ref="L79:L83" si="6">J79-K79</f>
        <v>0.16655895338361615</v>
      </c>
      <c r="M79" s="5">
        <f t="shared" ref="M79:M83" si="7">POWER($G$84*L79-G79, 2)/($G$84*L79)</f>
        <v>0.26856643274492659</v>
      </c>
    </row>
    <row r="80" spans="2:13" x14ac:dyDescent="0.2">
      <c r="B80" s="5">
        <v>5.0713117435484332</v>
      </c>
      <c r="D80" s="5" t="s">
        <v>19</v>
      </c>
      <c r="E80" s="4">
        <v>5</v>
      </c>
      <c r="F80" s="4">
        <f t="shared" si="1"/>
        <v>4.9000000000000004</v>
      </c>
      <c r="G80" s="4">
        <v>9</v>
      </c>
      <c r="H80" s="4">
        <f t="shared" si="2"/>
        <v>1.1025</v>
      </c>
      <c r="I80" s="4">
        <f t="shared" si="3"/>
        <v>1.8250376266700833E-3</v>
      </c>
      <c r="J80" s="5">
        <f t="shared" si="4"/>
        <v>0.51458621345383149</v>
      </c>
      <c r="K80" s="5">
        <f t="shared" si="5"/>
        <v>0.2421363538491807</v>
      </c>
      <c r="L80" s="5">
        <f t="shared" si="6"/>
        <v>0.27244985960465079</v>
      </c>
      <c r="M80" s="5">
        <f t="shared" si="7"/>
        <v>0.33055464660810363</v>
      </c>
    </row>
    <row r="81" spans="2:13" x14ac:dyDescent="0.2">
      <c r="B81" s="5">
        <v>5.4642261993544734</v>
      </c>
      <c r="D81" s="5" t="s">
        <v>20</v>
      </c>
      <c r="E81" s="4">
        <v>5.2</v>
      </c>
      <c r="F81" s="4">
        <f t="shared" si="1"/>
        <v>5.0999999999999996</v>
      </c>
      <c r="G81" s="4">
        <v>11</v>
      </c>
      <c r="H81" s="4">
        <f t="shared" si="2"/>
        <v>1.4024999999999999</v>
      </c>
      <c r="I81" s="4">
        <f t="shared" si="3"/>
        <v>3.3237116218833942E-3</v>
      </c>
      <c r="J81" s="5">
        <f t="shared" si="4"/>
        <v>0.78011680353895407</v>
      </c>
      <c r="K81" s="5">
        <f t="shared" si="5"/>
        <v>0.51458621345383149</v>
      </c>
      <c r="L81" s="5">
        <f t="shared" si="6"/>
        <v>0.26553059008512259</v>
      </c>
      <c r="M81" s="5">
        <f t="shared" si="7"/>
        <v>1.3508006607785981E-2</v>
      </c>
    </row>
    <row r="82" spans="2:13" x14ac:dyDescent="0.2">
      <c r="B82" s="5">
        <v>4.6943258110981159</v>
      </c>
      <c r="D82" s="12" t="s">
        <v>21</v>
      </c>
      <c r="E82" s="4">
        <v>5.4</v>
      </c>
      <c r="F82" s="4">
        <f t="shared" si="1"/>
        <v>5.3000000000000007</v>
      </c>
      <c r="G82" s="4">
        <v>6</v>
      </c>
      <c r="H82" s="4">
        <f t="shared" si="2"/>
        <v>0.79500000000000015</v>
      </c>
      <c r="I82" s="4">
        <f t="shared" si="3"/>
        <v>1.4409175472759484E-2</v>
      </c>
      <c r="J82" s="5">
        <f t="shared" si="4"/>
        <v>0.9343001410074574</v>
      </c>
      <c r="K82" s="5">
        <f t="shared" si="5"/>
        <v>0.78011680353895407</v>
      </c>
      <c r="L82" s="5">
        <f t="shared" si="6"/>
        <v>0.15418333746850332</v>
      </c>
      <c r="M82" s="5">
        <f t="shared" si="7"/>
        <v>4.5401306425757624E-3</v>
      </c>
    </row>
    <row r="83" spans="2:13" x14ac:dyDescent="0.2">
      <c r="B83" s="5">
        <v>5.1201976437807222</v>
      </c>
      <c r="D83" s="12" t="s">
        <v>22</v>
      </c>
      <c r="E83" s="4">
        <v>5.6</v>
      </c>
      <c r="F83" s="4">
        <f t="shared" si="1"/>
        <v>5.5</v>
      </c>
      <c r="G83" s="4">
        <v>3</v>
      </c>
      <c r="H83" s="4">
        <f t="shared" si="2"/>
        <v>0.41249999999999998</v>
      </c>
      <c r="I83" s="4">
        <f t="shared" si="3"/>
        <v>1.9502708666791213E-2</v>
      </c>
      <c r="J83" s="5">
        <f t="shared" si="4"/>
        <v>0.98760381269818298</v>
      </c>
      <c r="K83" s="5">
        <f t="shared" si="5"/>
        <v>0.9343001410074574</v>
      </c>
      <c r="L83" s="5">
        <f t="shared" si="6"/>
        <v>5.3303671690725585E-2</v>
      </c>
      <c r="M83" s="5">
        <f t="shared" si="7"/>
        <v>0.35324445553023759</v>
      </c>
    </row>
    <row r="84" spans="2:13" x14ac:dyDescent="0.2">
      <c r="B84" s="5">
        <v>4.9526754378433511</v>
      </c>
      <c r="D84" s="12" t="s">
        <v>4</v>
      </c>
      <c r="E84" s="4"/>
      <c r="F84" s="4"/>
      <c r="G84" s="4">
        <f>SUM(G78:G83)</f>
        <v>40</v>
      </c>
      <c r="H84" s="4">
        <f>SUM(H78:H83)</f>
        <v>4.9900626356529498</v>
      </c>
      <c r="I84" s="4">
        <f>SUM(I78:I83)</f>
        <v>7.3838665446550489E-2</v>
      </c>
      <c r="J84" s="5"/>
      <c r="K84" s="5"/>
      <c r="L84" s="5"/>
      <c r="M84" s="5">
        <f>SUM(M78:M83)</f>
        <v>1.1116576852322411</v>
      </c>
    </row>
    <row r="85" spans="2:13" x14ac:dyDescent="0.2">
      <c r="B85" s="5">
        <v>5.4196560277380401</v>
      </c>
    </row>
    <row r="86" spans="2:13" x14ac:dyDescent="0.2">
      <c r="B86" s="5">
        <v>4.4016702840786825</v>
      </c>
      <c r="D86" t="s">
        <v>12</v>
      </c>
      <c r="F86" t="s">
        <v>13</v>
      </c>
    </row>
    <row r="87" spans="2:13" x14ac:dyDescent="0.2">
      <c r="B87" s="5">
        <v>4.8311220709186067</v>
      </c>
    </row>
    <row r="88" spans="2:13" x14ac:dyDescent="0.2">
      <c r="B88" s="5">
        <v>4.7648017820832083</v>
      </c>
      <c r="D88" s="5" t="s">
        <v>9</v>
      </c>
      <c r="E88" s="5">
        <f>M84</f>
        <v>1.1116576852322411</v>
      </c>
    </row>
    <row r="89" spans="2:13" x14ac:dyDescent="0.2">
      <c r="B89" s="5">
        <v>4.848323527731103</v>
      </c>
      <c r="D89" s="5"/>
      <c r="E89" s="5">
        <f>CHIINV(0.05, 3)</f>
        <v>7.8147279032511792</v>
      </c>
      <c r="F89" s="5" t="s">
        <v>71</v>
      </c>
      <c r="G89" s="31" t="s">
        <v>73</v>
      </c>
    </row>
    <row r="90" spans="2:13" x14ac:dyDescent="0.2">
      <c r="B90" s="5">
        <v>4.7352593934386835</v>
      </c>
    </row>
    <row r="91" spans="2:13" x14ac:dyDescent="0.2">
      <c r="B91" s="5">
        <v>4.9665503238746114</v>
      </c>
    </row>
    <row r="92" spans="2:13" x14ac:dyDescent="0.2">
      <c r="B92" s="5">
        <v>4.8521390641197391</v>
      </c>
    </row>
    <row r="93" spans="2:13" x14ac:dyDescent="0.2">
      <c r="B93" s="5">
        <v>4.9056265139519057</v>
      </c>
    </row>
    <row r="94" spans="2:13" x14ac:dyDescent="0.2">
      <c r="B94" s="5">
        <v>4.7348218996375717</v>
      </c>
    </row>
    <row r="95" spans="2:13" x14ac:dyDescent="0.2">
      <c r="B95" s="5">
        <v>4.9347437452283005</v>
      </c>
    </row>
    <row r="96" spans="2:13" x14ac:dyDescent="0.2">
      <c r="B96" s="5">
        <v>5.0498176277608255</v>
      </c>
    </row>
    <row r="97" spans="2:2" x14ac:dyDescent="0.2">
      <c r="B97" s="5">
        <v>5.2191226358606055</v>
      </c>
    </row>
    <row r="98" spans="2:2" x14ac:dyDescent="0.2">
      <c r="B98" s="5">
        <v>4.6319211500131141</v>
      </c>
    </row>
    <row r="99" spans="2:2" x14ac:dyDescent="0.2">
      <c r="B99" s="5">
        <v>5.1487804883736699</v>
      </c>
    </row>
    <row r="100" spans="2:2" x14ac:dyDescent="0.2">
      <c r="B100" s="5">
        <v>5.038741821054006</v>
      </c>
    </row>
    <row r="101" spans="2:2" x14ac:dyDescent="0.2">
      <c r="B101" s="5">
        <v>5.2338297873972355</v>
      </c>
    </row>
    <row r="102" spans="2:2" x14ac:dyDescent="0.2">
      <c r="B102" s="5">
        <v>5.0179056457816555</v>
      </c>
    </row>
    <row r="103" spans="2:2" x14ac:dyDescent="0.2">
      <c r="B103" s="5">
        <v>5.2643192261777623</v>
      </c>
    </row>
    <row r="104" spans="2:2" x14ac:dyDescent="0.2">
      <c r="B104" s="5">
        <v>5.3531269447364194</v>
      </c>
    </row>
    <row r="105" spans="2:2" x14ac:dyDescent="0.2">
      <c r="B105" s="5">
        <v>4.978986218553918</v>
      </c>
    </row>
    <row r="106" spans="2:2" x14ac:dyDescent="0.2">
      <c r="B106" s="5">
        <v>5.2850693347115048</v>
      </c>
    </row>
    <row r="107" spans="2:2" x14ac:dyDescent="0.2">
      <c r="B107" s="5">
        <v>5.0885066966030701</v>
      </c>
    </row>
    <row r="108" spans="2:2" x14ac:dyDescent="0.2">
      <c r="B108" s="5">
        <v>5.2496848305285173</v>
      </c>
    </row>
    <row r="109" spans="2:2" x14ac:dyDescent="0.2">
      <c r="B109" s="5">
        <v>4.7890380362150973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258E-7A51-CF4D-ACDD-2FB154F81EA0}">
  <dimension ref="A1:J102"/>
  <sheetViews>
    <sheetView zoomScale="88" workbookViewId="0">
      <selection activeCell="G24" sqref="G24"/>
    </sheetView>
  </sheetViews>
  <sheetFormatPr baseColWidth="10" defaultRowHeight="16" x14ac:dyDescent="0.2"/>
  <cols>
    <col min="1" max="1" width="6.6640625" customWidth="1"/>
    <col min="5" max="5" width="14" customWidth="1"/>
    <col min="7" max="7" width="16.5" customWidth="1"/>
  </cols>
  <sheetData>
    <row r="1" spans="1:10" x14ac:dyDescent="0.2">
      <c r="C1" s="5"/>
      <c r="D1" s="4"/>
      <c r="E1" s="5"/>
    </row>
    <row r="2" spans="1:10" x14ac:dyDescent="0.2">
      <c r="A2" s="5"/>
      <c r="B2" s="4" t="s">
        <v>78</v>
      </c>
      <c r="C2" s="5"/>
      <c r="D2" s="5"/>
      <c r="E2" s="5"/>
    </row>
    <row r="3" spans="1:10" x14ac:dyDescent="0.2">
      <c r="A3" s="8">
        <v>1</v>
      </c>
      <c r="B3" s="9">
        <v>5.7208598103601389</v>
      </c>
      <c r="C3" s="5">
        <f>_xlfn.NORM.S.DIST(($B3-10)/2,TRUE)</f>
        <v>1.6194762781653462E-2</v>
      </c>
      <c r="D3" s="5">
        <f>($A3/100)-$C3</f>
        <v>-6.1947627816534619E-3</v>
      </c>
      <c r="E3" s="5">
        <f>$C3-($A3-1)/100</f>
        <v>1.6194762781653462E-2</v>
      </c>
      <c r="G3" s="4" t="s">
        <v>74</v>
      </c>
      <c r="H3" s="35" t="s">
        <v>75</v>
      </c>
      <c r="I3" s="36"/>
    </row>
    <row r="4" spans="1:10" x14ac:dyDescent="0.2">
      <c r="A4" s="8">
        <v>2</v>
      </c>
      <c r="B4" s="9">
        <v>5.9040269844794651</v>
      </c>
      <c r="C4" s="5">
        <f t="shared" ref="C4:C67" si="0">_xlfn.NORM.S.DIST(($B4-10)/2,TRUE)</f>
        <v>2.0280660724609864E-2</v>
      </c>
      <c r="D4" s="5">
        <f t="shared" ref="D4:D67" si="1">($A4/100)-$C4</f>
        <v>-2.8066072460986372E-4</v>
      </c>
      <c r="E4" s="5">
        <f t="shared" ref="E4:E67" si="2">$C4-($A4-1)/100</f>
        <v>1.0280660724609864E-2</v>
      </c>
      <c r="G4" s="37"/>
      <c r="H4" s="39"/>
      <c r="I4" s="40"/>
    </row>
    <row r="5" spans="1:10" x14ac:dyDescent="0.2">
      <c r="A5" s="8">
        <v>3</v>
      </c>
      <c r="B5" s="9">
        <v>6.0561508894593237</v>
      </c>
      <c r="C5" s="5">
        <f t="shared" si="0"/>
        <v>2.4309109839695826E-2</v>
      </c>
      <c r="D5" s="5">
        <f t="shared" si="1"/>
        <v>5.6908901603041732E-3</v>
      </c>
      <c r="E5" s="5">
        <f t="shared" si="2"/>
        <v>4.3091098396958252E-3</v>
      </c>
      <c r="G5" s="38"/>
      <c r="H5" s="41"/>
      <c r="I5" s="42"/>
    </row>
    <row r="6" spans="1:10" ht="17" thickBot="1" x14ac:dyDescent="0.25">
      <c r="A6" s="8">
        <v>4</v>
      </c>
      <c r="B6" s="9">
        <v>6.2826381420141892</v>
      </c>
      <c r="C6" s="5">
        <f t="shared" si="0"/>
        <v>3.1536189118060436E-2</v>
      </c>
      <c r="D6" s="5">
        <f t="shared" si="1"/>
        <v>8.4638108819395652E-3</v>
      </c>
      <c r="E6" s="5">
        <f t="shared" si="2"/>
        <v>1.5361891180604367E-3</v>
      </c>
    </row>
    <row r="7" spans="1:10" x14ac:dyDescent="0.2">
      <c r="A7" s="8">
        <v>5</v>
      </c>
      <c r="B7" s="9">
        <v>6.4280237924851287</v>
      </c>
      <c r="C7" s="5">
        <f t="shared" si="0"/>
        <v>3.7050592163105009E-2</v>
      </c>
      <c r="D7" s="5">
        <f t="shared" si="1"/>
        <v>1.2949407836894994E-2</v>
      </c>
      <c r="E7" s="5">
        <f t="shared" si="2"/>
        <v>-2.9494078368949919E-3</v>
      </c>
      <c r="G7" s="28" t="s">
        <v>12</v>
      </c>
      <c r="H7" s="18"/>
      <c r="I7" s="29" t="s">
        <v>13</v>
      </c>
      <c r="J7" s="19"/>
    </row>
    <row r="8" spans="1:10" x14ac:dyDescent="0.2">
      <c r="A8" s="8">
        <v>6</v>
      </c>
      <c r="B8" s="9">
        <v>6.436292173753225</v>
      </c>
      <c r="C8" s="5">
        <f t="shared" si="0"/>
        <v>3.7386528877318803E-2</v>
      </c>
      <c r="D8" s="5">
        <f t="shared" si="1"/>
        <v>2.2613471122681195E-2</v>
      </c>
      <c r="E8" s="5">
        <f t="shared" si="2"/>
        <v>-1.26134711226812E-2</v>
      </c>
      <c r="G8" s="20"/>
      <c r="H8" s="14"/>
      <c r="I8" s="14"/>
      <c r="J8" s="21"/>
    </row>
    <row r="9" spans="1:10" x14ac:dyDescent="0.2">
      <c r="A9" s="8">
        <v>7</v>
      </c>
      <c r="B9" s="9">
        <v>6.5439827037269289</v>
      </c>
      <c r="C9" s="5">
        <f t="shared" si="0"/>
        <v>4.1993336957749462E-2</v>
      </c>
      <c r="D9" s="5">
        <f t="shared" si="1"/>
        <v>2.8006663042250544E-2</v>
      </c>
      <c r="E9" s="5">
        <f t="shared" si="2"/>
        <v>-1.8006663042250536E-2</v>
      </c>
      <c r="G9" s="22" t="s">
        <v>81</v>
      </c>
      <c r="H9" s="4">
        <v>0.05</v>
      </c>
      <c r="I9" s="14"/>
      <c r="J9" s="21"/>
    </row>
    <row r="10" spans="1:10" x14ac:dyDescent="0.2">
      <c r="A10" s="8">
        <v>8</v>
      </c>
      <c r="B10" s="9">
        <v>6.5687973627701979</v>
      </c>
      <c r="C10" s="5">
        <f t="shared" si="0"/>
        <v>4.3117518503717679E-2</v>
      </c>
      <c r="D10" s="5">
        <f t="shared" si="1"/>
        <v>3.6882481496282322E-2</v>
      </c>
      <c r="E10" s="5">
        <f t="shared" si="2"/>
        <v>-2.6882481496282327E-2</v>
      </c>
      <c r="G10" s="22" t="s">
        <v>76</v>
      </c>
      <c r="H10" s="6">
        <f>MAX(D3:D102)</f>
        <v>7.0811732045065745E-2</v>
      </c>
      <c r="I10" s="14"/>
      <c r="J10" s="21"/>
    </row>
    <row r="11" spans="1:10" x14ac:dyDescent="0.2">
      <c r="A11" s="8">
        <v>9</v>
      </c>
      <c r="B11" s="9">
        <v>6.7563508731588557</v>
      </c>
      <c r="C11" s="5">
        <f t="shared" si="0"/>
        <v>5.2420458703962863E-2</v>
      </c>
      <c r="D11" s="5">
        <f t="shared" si="1"/>
        <v>3.7579541296037133E-2</v>
      </c>
      <c r="E11" s="5">
        <f t="shared" si="2"/>
        <v>-2.7579541296037138E-2</v>
      </c>
      <c r="G11" s="22" t="s">
        <v>77</v>
      </c>
      <c r="H11" s="6">
        <f>MAX(E3:E102)</f>
        <v>3.8984984964721664E-2</v>
      </c>
      <c r="I11" s="14"/>
      <c r="J11" s="21"/>
    </row>
    <row r="12" spans="1:10" x14ac:dyDescent="0.2">
      <c r="A12" s="8">
        <v>10</v>
      </c>
      <c r="B12" s="9">
        <v>6.7605100916137619</v>
      </c>
      <c r="C12" s="5">
        <f t="shared" si="0"/>
        <v>5.2643537582963133E-2</v>
      </c>
      <c r="D12" s="5">
        <f t="shared" si="1"/>
        <v>4.7356462417036872E-2</v>
      </c>
      <c r="E12" s="5">
        <f t="shared" si="2"/>
        <v>-3.7356462417036863E-2</v>
      </c>
      <c r="G12" s="20"/>
      <c r="H12" s="23"/>
      <c r="I12" s="14"/>
      <c r="J12" s="21"/>
    </row>
    <row r="13" spans="1:10" x14ac:dyDescent="0.2">
      <c r="A13" s="8">
        <v>11</v>
      </c>
      <c r="B13" s="9">
        <v>6.8357247698404446</v>
      </c>
      <c r="C13" s="5">
        <f t="shared" si="0"/>
        <v>5.6809079113240298E-2</v>
      </c>
      <c r="D13" s="5">
        <f t="shared" si="1"/>
        <v>5.3190920886759703E-2</v>
      </c>
      <c r="E13" s="5">
        <f t="shared" si="2"/>
        <v>-4.3190920886759708E-2</v>
      </c>
      <c r="G13" s="24" t="s">
        <v>79</v>
      </c>
      <c r="H13" s="6">
        <f>MAX(H10:H11)</f>
        <v>7.0811732045065745E-2</v>
      </c>
      <c r="I13" s="14"/>
      <c r="J13" s="21"/>
    </row>
    <row r="14" spans="1:10" ht="17" thickBot="1" x14ac:dyDescent="0.25">
      <c r="A14" s="8">
        <v>12</v>
      </c>
      <c r="B14" s="9">
        <v>7.0621950633179473</v>
      </c>
      <c r="C14" s="5">
        <f t="shared" si="0"/>
        <v>7.0929622530253644E-2</v>
      </c>
      <c r="D14" s="5">
        <f t="shared" si="1"/>
        <v>4.9070377469746351E-2</v>
      </c>
      <c r="E14" s="5">
        <f t="shared" si="2"/>
        <v>-3.9070377469746356E-2</v>
      </c>
      <c r="G14" s="25" t="s">
        <v>72</v>
      </c>
      <c r="H14" s="26">
        <f>1.36/SQRT(100)</f>
        <v>0.13600000000000001</v>
      </c>
      <c r="I14" s="27" t="s">
        <v>80</v>
      </c>
      <c r="J14" s="30" t="s">
        <v>73</v>
      </c>
    </row>
    <row r="15" spans="1:10" x14ac:dyDescent="0.2">
      <c r="A15" s="8">
        <v>13</v>
      </c>
      <c r="B15" s="9">
        <v>7.2654196825849215</v>
      </c>
      <c r="C15" s="5">
        <f t="shared" si="0"/>
        <v>8.5767187578774648E-2</v>
      </c>
      <c r="D15" s="5">
        <f t="shared" si="1"/>
        <v>4.4232812421225357E-2</v>
      </c>
      <c r="E15" s="5">
        <f t="shared" si="2"/>
        <v>-3.4232812421225348E-2</v>
      </c>
    </row>
    <row r="16" spans="1:10" x14ac:dyDescent="0.2">
      <c r="A16" s="8">
        <v>14</v>
      </c>
      <c r="B16" s="9">
        <v>7.3073966592537065</v>
      </c>
      <c r="C16" s="5">
        <f t="shared" si="0"/>
        <v>8.9102623683089299E-2</v>
      </c>
      <c r="D16" s="5">
        <f t="shared" si="1"/>
        <v>5.0897376316910714E-2</v>
      </c>
      <c r="E16" s="5">
        <f t="shared" si="2"/>
        <v>-4.0897376316910705E-2</v>
      </c>
    </row>
    <row r="17" spans="1:5" x14ac:dyDescent="0.2">
      <c r="A17" s="8">
        <v>15</v>
      </c>
      <c r="B17" s="9">
        <v>7.3451199950398891</v>
      </c>
      <c r="C17" s="5">
        <f t="shared" si="0"/>
        <v>9.2181587224789294E-2</v>
      </c>
      <c r="D17" s="5">
        <f t="shared" si="1"/>
        <v>5.7818412775210701E-2</v>
      </c>
      <c r="E17" s="5">
        <f t="shared" si="2"/>
        <v>-4.781841277521072E-2</v>
      </c>
    </row>
    <row r="18" spans="1:5" x14ac:dyDescent="0.2">
      <c r="A18" s="8">
        <v>16</v>
      </c>
      <c r="B18" s="9">
        <v>7.4251638076393203</v>
      </c>
      <c r="C18" s="5">
        <f t="shared" si="0"/>
        <v>9.8974300125049361E-2</v>
      </c>
      <c r="D18" s="5">
        <f t="shared" si="1"/>
        <v>6.1025699874950642E-2</v>
      </c>
      <c r="E18" s="5">
        <f t="shared" si="2"/>
        <v>-5.1025699874950634E-2</v>
      </c>
    </row>
    <row r="19" spans="1:5" x14ac:dyDescent="0.2">
      <c r="A19" s="8">
        <v>17</v>
      </c>
      <c r="B19" s="9">
        <v>7.9733463187854277</v>
      </c>
      <c r="C19" s="5">
        <f t="shared" si="0"/>
        <v>0.15545203558643669</v>
      </c>
      <c r="D19" s="5">
        <f t="shared" si="1"/>
        <v>1.4547964413563319E-2</v>
      </c>
      <c r="E19" s="5">
        <f t="shared" si="2"/>
        <v>-4.5479644135633102E-3</v>
      </c>
    </row>
    <row r="20" spans="1:5" x14ac:dyDescent="0.2">
      <c r="A20" s="8">
        <v>18</v>
      </c>
      <c r="B20" s="9">
        <v>8.0013150691064947</v>
      </c>
      <c r="C20" s="5">
        <f t="shared" si="0"/>
        <v>0.15881441035192459</v>
      </c>
      <c r="D20" s="5">
        <f t="shared" si="1"/>
        <v>2.1185589648075404E-2</v>
      </c>
      <c r="E20" s="5">
        <f t="shared" si="2"/>
        <v>-1.1185589648075422E-2</v>
      </c>
    </row>
    <row r="21" spans="1:5" x14ac:dyDescent="0.2">
      <c r="A21" s="8">
        <v>19</v>
      </c>
      <c r="B21" s="9">
        <v>8.0478716140301341</v>
      </c>
      <c r="C21" s="5">
        <f t="shared" si="0"/>
        <v>0.16451632712627992</v>
      </c>
      <c r="D21" s="5">
        <f t="shared" si="1"/>
        <v>2.5483672873720081E-2</v>
      </c>
      <c r="E21" s="5">
        <f t="shared" si="2"/>
        <v>-1.5483672873720072E-2</v>
      </c>
    </row>
    <row r="22" spans="1:5" x14ac:dyDescent="0.2">
      <c r="A22" s="8">
        <v>20</v>
      </c>
      <c r="B22" s="9">
        <v>8.1878069611143278</v>
      </c>
      <c r="C22" s="5">
        <f t="shared" si="0"/>
        <v>0.18244238370790422</v>
      </c>
      <c r="D22" s="5">
        <f t="shared" si="1"/>
        <v>1.755761629209579E-2</v>
      </c>
      <c r="E22" s="5">
        <f t="shared" si="2"/>
        <v>-7.5576162920957812E-3</v>
      </c>
    </row>
    <row r="23" spans="1:5" x14ac:dyDescent="0.2">
      <c r="A23" s="8">
        <v>21</v>
      </c>
      <c r="B23" s="9">
        <v>8.2978515753947324</v>
      </c>
      <c r="C23" s="5">
        <f t="shared" si="0"/>
        <v>0.19736406468363327</v>
      </c>
      <c r="D23" s="5">
        <f t="shared" si="1"/>
        <v>1.2635935316366725E-2</v>
      </c>
      <c r="E23" s="5">
        <f t="shared" si="2"/>
        <v>-2.6359353163667443E-3</v>
      </c>
    </row>
    <row r="24" spans="1:5" x14ac:dyDescent="0.2">
      <c r="A24" s="8">
        <v>22</v>
      </c>
      <c r="B24" s="9">
        <v>8.4895345716914292</v>
      </c>
      <c r="C24" s="5">
        <f t="shared" si="0"/>
        <v>0.22505468147724789</v>
      </c>
      <c r="D24" s="5">
        <f t="shared" si="1"/>
        <v>-5.0546814772478854E-3</v>
      </c>
      <c r="E24" s="5">
        <f t="shared" si="2"/>
        <v>1.5054681477247894E-2</v>
      </c>
    </row>
    <row r="25" spans="1:5" x14ac:dyDescent="0.2">
      <c r="A25" s="8">
        <v>23</v>
      </c>
      <c r="B25" s="9">
        <v>8.6443754422293644</v>
      </c>
      <c r="C25" s="5">
        <f t="shared" si="0"/>
        <v>0.24894536233094311</v>
      </c>
      <c r="D25" s="5">
        <f t="shared" si="1"/>
        <v>-1.89453623309431E-2</v>
      </c>
      <c r="E25" s="5">
        <f t="shared" si="2"/>
        <v>2.8945362330943109E-2</v>
      </c>
    </row>
    <row r="26" spans="1:5" x14ac:dyDescent="0.2">
      <c r="A26" s="8">
        <v>24</v>
      </c>
      <c r="B26" s="9">
        <v>8.7682286296166261</v>
      </c>
      <c r="C26" s="5">
        <f t="shared" si="0"/>
        <v>0.26898498496472167</v>
      </c>
      <c r="D26" s="5">
        <f t="shared" si="1"/>
        <v>-2.8984984964721683E-2</v>
      </c>
      <c r="E26" s="5">
        <f t="shared" si="2"/>
        <v>3.8984984964721664E-2</v>
      </c>
    </row>
    <row r="27" spans="1:5" x14ac:dyDescent="0.2">
      <c r="A27" s="8">
        <v>25</v>
      </c>
      <c r="B27" s="9">
        <v>8.7874114826126082</v>
      </c>
      <c r="C27" s="5">
        <f t="shared" si="0"/>
        <v>0.27215968520216222</v>
      </c>
      <c r="D27" s="5">
        <f t="shared" si="1"/>
        <v>-2.2159685202162216E-2</v>
      </c>
      <c r="E27" s="5">
        <f t="shared" si="2"/>
        <v>3.2159685202162225E-2</v>
      </c>
    </row>
    <row r="28" spans="1:5" x14ac:dyDescent="0.2">
      <c r="A28" s="8">
        <v>26</v>
      </c>
      <c r="B28" s="9">
        <v>8.8298451392129227</v>
      </c>
      <c r="C28" s="5">
        <f t="shared" si="0"/>
        <v>0.27924782692469485</v>
      </c>
      <c r="D28" s="5">
        <f t="shared" si="1"/>
        <v>-1.9247826924694844E-2</v>
      </c>
      <c r="E28" s="5">
        <f t="shared" si="2"/>
        <v>2.9247826924694853E-2</v>
      </c>
    </row>
    <row r="29" spans="1:5" x14ac:dyDescent="0.2">
      <c r="A29" s="8">
        <v>27</v>
      </c>
      <c r="B29" s="9">
        <v>8.8508572931319023</v>
      </c>
      <c r="C29" s="5">
        <f t="shared" si="0"/>
        <v>0.28279061531860983</v>
      </c>
      <c r="D29" s="5">
        <f t="shared" si="1"/>
        <v>-1.279061531860981E-2</v>
      </c>
      <c r="E29" s="5">
        <f t="shared" si="2"/>
        <v>2.2790615318609819E-2</v>
      </c>
    </row>
    <row r="30" spans="1:5" x14ac:dyDescent="0.2">
      <c r="A30" s="8">
        <v>28</v>
      </c>
      <c r="B30" s="9">
        <v>8.8556590806892164</v>
      </c>
      <c r="C30" s="5">
        <f t="shared" si="0"/>
        <v>0.28360324910605816</v>
      </c>
      <c r="D30" s="5">
        <f t="shared" si="1"/>
        <v>-3.6032491060581373E-3</v>
      </c>
      <c r="E30" s="5">
        <f t="shared" si="2"/>
        <v>1.3603249106058146E-2</v>
      </c>
    </row>
    <row r="31" spans="1:5" x14ac:dyDescent="0.2">
      <c r="A31" s="8">
        <v>29</v>
      </c>
      <c r="B31" s="9">
        <v>8.8681006522686907</v>
      </c>
      <c r="C31" s="5">
        <f t="shared" si="0"/>
        <v>0.28571399613769277</v>
      </c>
      <c r="D31" s="5">
        <f t="shared" si="1"/>
        <v>4.2860038623072083E-3</v>
      </c>
      <c r="E31" s="5">
        <f t="shared" si="2"/>
        <v>5.7139961376927451E-3</v>
      </c>
    </row>
    <row r="32" spans="1:5" x14ac:dyDescent="0.2">
      <c r="A32" s="8">
        <v>30</v>
      </c>
      <c r="B32" s="9">
        <v>8.8682649637553084</v>
      </c>
      <c r="C32" s="5">
        <f t="shared" si="0"/>
        <v>0.28574192196447046</v>
      </c>
      <c r="D32" s="5">
        <f t="shared" si="1"/>
        <v>1.4258078035529531E-2</v>
      </c>
      <c r="E32" s="5">
        <f t="shared" si="2"/>
        <v>-4.2580780355295222E-3</v>
      </c>
    </row>
    <row r="33" spans="1:5" x14ac:dyDescent="0.2">
      <c r="A33" s="8">
        <v>31</v>
      </c>
      <c r="B33" s="9">
        <v>8.9201899398933655</v>
      </c>
      <c r="C33" s="5">
        <f t="shared" si="0"/>
        <v>0.29463126440257881</v>
      </c>
      <c r="D33" s="5">
        <f t="shared" si="1"/>
        <v>1.536873559742119E-2</v>
      </c>
      <c r="E33" s="5">
        <f t="shared" si="2"/>
        <v>-5.3687355974211814E-3</v>
      </c>
    </row>
    <row r="34" spans="1:5" x14ac:dyDescent="0.2">
      <c r="A34" s="8">
        <v>32</v>
      </c>
      <c r="B34" s="9">
        <v>8.9486842268156455</v>
      </c>
      <c r="C34" s="5">
        <f t="shared" si="0"/>
        <v>0.29956296460167975</v>
      </c>
      <c r="D34" s="5">
        <f t="shared" si="1"/>
        <v>2.0437035398320258E-2</v>
      </c>
      <c r="E34" s="5">
        <f t="shared" si="2"/>
        <v>-1.0437035398320249E-2</v>
      </c>
    </row>
    <row r="35" spans="1:5" x14ac:dyDescent="0.2">
      <c r="A35" s="8">
        <v>33</v>
      </c>
      <c r="B35" s="9">
        <v>8.9792310937324746</v>
      </c>
      <c r="C35" s="5">
        <f t="shared" si="0"/>
        <v>0.30489107329204501</v>
      </c>
      <c r="D35" s="5">
        <f t="shared" si="1"/>
        <v>2.5108926707955004E-2</v>
      </c>
      <c r="E35" s="5">
        <f t="shared" si="2"/>
        <v>-1.5108926707954995E-2</v>
      </c>
    </row>
    <row r="36" spans="1:5" x14ac:dyDescent="0.2">
      <c r="A36" s="8">
        <v>34</v>
      </c>
      <c r="B36" s="9">
        <v>9.0137623836373422</v>
      </c>
      <c r="C36" s="5">
        <f t="shared" si="0"/>
        <v>0.31096432103161697</v>
      </c>
      <c r="D36" s="5">
        <f t="shared" si="1"/>
        <v>2.903567896838305E-2</v>
      </c>
      <c r="E36" s="5">
        <f t="shared" si="2"/>
        <v>-1.9035678968383041E-2</v>
      </c>
    </row>
    <row r="37" spans="1:5" x14ac:dyDescent="0.2">
      <c r="A37" s="8">
        <v>35</v>
      </c>
      <c r="B37" s="9">
        <v>9.0298325286368328</v>
      </c>
      <c r="C37" s="5">
        <f t="shared" si="0"/>
        <v>0.31380847433679315</v>
      </c>
      <c r="D37" s="5">
        <f t="shared" si="1"/>
        <v>3.6191525663206825E-2</v>
      </c>
      <c r="E37" s="5">
        <f t="shared" si="2"/>
        <v>-2.6191525663206872E-2</v>
      </c>
    </row>
    <row r="38" spans="1:5" x14ac:dyDescent="0.2">
      <c r="A38" s="8">
        <v>36</v>
      </c>
      <c r="B38" s="9">
        <v>9.0500509392124115</v>
      </c>
      <c r="C38" s="5">
        <f t="shared" si="0"/>
        <v>0.31740256361495356</v>
      </c>
      <c r="D38" s="5">
        <f t="shared" si="1"/>
        <v>4.2597436385046428E-2</v>
      </c>
      <c r="E38" s="5">
        <f t="shared" si="2"/>
        <v>-3.2597436385046419E-2</v>
      </c>
    </row>
    <row r="39" spans="1:5" x14ac:dyDescent="0.2">
      <c r="A39" s="8">
        <v>37</v>
      </c>
      <c r="B39" s="9">
        <v>9.0519005271119308</v>
      </c>
      <c r="C39" s="5">
        <f t="shared" si="0"/>
        <v>0.31773222021689551</v>
      </c>
      <c r="D39" s="5">
        <f t="shared" si="1"/>
        <v>5.2267779783104484E-2</v>
      </c>
      <c r="E39" s="5">
        <f t="shared" si="2"/>
        <v>-4.2267779783104475E-2</v>
      </c>
    </row>
    <row r="40" spans="1:5" x14ac:dyDescent="0.2">
      <c r="A40" s="8">
        <v>38</v>
      </c>
      <c r="B40" s="9">
        <v>9.0549196899113085</v>
      </c>
      <c r="C40" s="5">
        <f t="shared" si="0"/>
        <v>0.3182706434948952</v>
      </c>
      <c r="D40" s="5">
        <f t="shared" si="1"/>
        <v>6.1729356505104804E-2</v>
      </c>
      <c r="E40" s="5">
        <f t="shared" si="2"/>
        <v>-5.1729356505104795E-2</v>
      </c>
    </row>
    <row r="41" spans="1:5" x14ac:dyDescent="0.2">
      <c r="A41" s="8">
        <v>39</v>
      </c>
      <c r="B41" s="9">
        <v>9.0600602370295089</v>
      </c>
      <c r="C41" s="5">
        <f t="shared" si="0"/>
        <v>0.31918826795493427</v>
      </c>
      <c r="D41" s="5">
        <f t="shared" si="1"/>
        <v>7.0811732045065745E-2</v>
      </c>
      <c r="E41" s="5">
        <f t="shared" si="2"/>
        <v>-6.0811732045065736E-2</v>
      </c>
    </row>
    <row r="42" spans="1:5" x14ac:dyDescent="0.2">
      <c r="A42" s="8">
        <v>40</v>
      </c>
      <c r="B42" s="9">
        <v>9.1835187133100611</v>
      </c>
      <c r="C42" s="5">
        <f t="shared" si="0"/>
        <v>0.3415485059930099</v>
      </c>
      <c r="D42" s="5">
        <f t="shared" si="1"/>
        <v>5.8451494006990123E-2</v>
      </c>
      <c r="E42" s="5">
        <f t="shared" si="2"/>
        <v>-4.8451494006990115E-2</v>
      </c>
    </row>
    <row r="43" spans="1:5" x14ac:dyDescent="0.2">
      <c r="A43" s="8">
        <v>41</v>
      </c>
      <c r="B43" s="9">
        <v>9.3368932165023839</v>
      </c>
      <c r="C43" s="5">
        <f t="shared" si="0"/>
        <v>0.37011325923702842</v>
      </c>
      <c r="D43" s="5">
        <f t="shared" si="1"/>
        <v>3.9886740762971551E-2</v>
      </c>
      <c r="E43" s="5">
        <f t="shared" si="2"/>
        <v>-2.9886740762971598E-2</v>
      </c>
    </row>
    <row r="44" spans="1:5" x14ac:dyDescent="0.2">
      <c r="A44" s="8">
        <v>42</v>
      </c>
      <c r="B44" s="9">
        <v>9.4140651016574886</v>
      </c>
      <c r="C44" s="5">
        <f t="shared" si="0"/>
        <v>0.38477351618792638</v>
      </c>
      <c r="D44" s="5">
        <f t="shared" si="1"/>
        <v>3.5226483812073606E-2</v>
      </c>
      <c r="E44" s="5">
        <f t="shared" si="2"/>
        <v>-2.5226483812073597E-2</v>
      </c>
    </row>
    <row r="45" spans="1:5" x14ac:dyDescent="0.2">
      <c r="A45" s="8">
        <v>43</v>
      </c>
      <c r="B45" s="9">
        <v>9.496212033129602</v>
      </c>
      <c r="C45" s="5">
        <f t="shared" si="0"/>
        <v>0.40056150509994559</v>
      </c>
      <c r="D45" s="5">
        <f t="shared" si="1"/>
        <v>2.9438494900054402E-2</v>
      </c>
      <c r="E45" s="5">
        <f t="shared" si="2"/>
        <v>-1.9438494900054393E-2</v>
      </c>
    </row>
    <row r="46" spans="1:5" x14ac:dyDescent="0.2">
      <c r="A46" s="8">
        <v>44</v>
      </c>
      <c r="B46" s="9">
        <v>9.5189422547451858</v>
      </c>
      <c r="C46" s="5">
        <f t="shared" si="0"/>
        <v>0.40496014150379667</v>
      </c>
      <c r="D46" s="5">
        <f t="shared" si="1"/>
        <v>3.5039858496203335E-2</v>
      </c>
      <c r="E46" s="5">
        <f t="shared" si="2"/>
        <v>-2.5039858496203327E-2</v>
      </c>
    </row>
    <row r="47" spans="1:5" x14ac:dyDescent="0.2">
      <c r="A47" s="8">
        <v>45</v>
      </c>
      <c r="B47" s="9">
        <v>9.5541545589657222</v>
      </c>
      <c r="C47" s="5">
        <f t="shared" si="0"/>
        <v>0.41179782644175755</v>
      </c>
      <c r="D47" s="5">
        <f t="shared" si="1"/>
        <v>3.8202173558242458E-2</v>
      </c>
      <c r="E47" s="5">
        <f t="shared" si="2"/>
        <v>-2.8202173558242449E-2</v>
      </c>
    </row>
    <row r="48" spans="1:5" x14ac:dyDescent="0.2">
      <c r="A48" s="8">
        <v>46</v>
      </c>
      <c r="B48" s="9">
        <v>9.5560225418330162</v>
      </c>
      <c r="C48" s="5">
        <f t="shared" si="0"/>
        <v>0.41216132866893884</v>
      </c>
      <c r="D48" s="5">
        <f t="shared" si="1"/>
        <v>4.7838671331061178E-2</v>
      </c>
      <c r="E48" s="5">
        <f t="shared" si="2"/>
        <v>-3.7838671331061169E-2</v>
      </c>
    </row>
    <row r="49" spans="1:5" x14ac:dyDescent="0.2">
      <c r="A49" s="8">
        <v>47</v>
      </c>
      <c r="B49" s="9">
        <v>9.5809637830445702</v>
      </c>
      <c r="C49" s="5">
        <f t="shared" si="0"/>
        <v>0.4170219002783252</v>
      </c>
      <c r="D49" s="5">
        <f t="shared" si="1"/>
        <v>5.2978099721674776E-2</v>
      </c>
      <c r="E49" s="5">
        <f t="shared" si="2"/>
        <v>-4.2978099721674823E-2</v>
      </c>
    </row>
    <row r="50" spans="1:5" x14ac:dyDescent="0.2">
      <c r="A50" s="8">
        <v>48</v>
      </c>
      <c r="B50" s="9">
        <v>9.6571866250300022</v>
      </c>
      <c r="C50" s="5">
        <f t="shared" si="0"/>
        <v>0.43195199837297282</v>
      </c>
      <c r="D50" s="5">
        <f t="shared" si="1"/>
        <v>4.8048001627027159E-2</v>
      </c>
      <c r="E50" s="5">
        <f t="shared" si="2"/>
        <v>-3.804800162702715E-2</v>
      </c>
    </row>
    <row r="51" spans="1:5" x14ac:dyDescent="0.2">
      <c r="A51" s="8">
        <v>49</v>
      </c>
      <c r="B51" s="9">
        <v>9.6796412453422001</v>
      </c>
      <c r="C51" s="5">
        <f t="shared" si="0"/>
        <v>0.43636988706815572</v>
      </c>
      <c r="D51" s="5">
        <f t="shared" si="1"/>
        <v>5.3630112931844276E-2</v>
      </c>
      <c r="E51" s="5">
        <f t="shared" si="2"/>
        <v>-4.3630112931844267E-2</v>
      </c>
    </row>
    <row r="52" spans="1:5" x14ac:dyDescent="0.2">
      <c r="A52" s="8">
        <v>50</v>
      </c>
      <c r="B52" s="9">
        <v>9.6983179899261813</v>
      </c>
      <c r="C52" s="5">
        <f t="shared" si="0"/>
        <v>0.44005056948956284</v>
      </c>
      <c r="D52" s="5">
        <f t="shared" si="1"/>
        <v>5.9949430510437163E-2</v>
      </c>
      <c r="E52" s="5">
        <f t="shared" si="2"/>
        <v>-4.9949430510437154E-2</v>
      </c>
    </row>
    <row r="53" spans="1:5" x14ac:dyDescent="0.2">
      <c r="A53" s="8">
        <v>51</v>
      </c>
      <c r="B53" s="9">
        <v>9.8690668346917114</v>
      </c>
      <c r="C53" s="5">
        <f t="shared" si="0"/>
        <v>0.4739012562081979</v>
      </c>
      <c r="D53" s="5">
        <f t="shared" si="1"/>
        <v>3.6098743791802113E-2</v>
      </c>
      <c r="E53" s="5">
        <f t="shared" si="2"/>
        <v>-2.6098743791802104E-2</v>
      </c>
    </row>
    <row r="54" spans="1:5" x14ac:dyDescent="0.2">
      <c r="A54" s="8">
        <v>52</v>
      </c>
      <c r="B54" s="9">
        <v>9.9025833002581507</v>
      </c>
      <c r="C54" s="5">
        <f t="shared" si="0"/>
        <v>0.48057586077064235</v>
      </c>
      <c r="D54" s="5">
        <f t="shared" si="1"/>
        <v>3.9424139229357669E-2</v>
      </c>
      <c r="E54" s="5">
        <f t="shared" si="2"/>
        <v>-2.942413922935766E-2</v>
      </c>
    </row>
    <row r="55" spans="1:5" x14ac:dyDescent="0.2">
      <c r="A55" s="8">
        <v>53</v>
      </c>
      <c r="B55" s="9">
        <v>9.9193077239683181</v>
      </c>
      <c r="C55" s="5">
        <f t="shared" si="0"/>
        <v>0.48390858544283477</v>
      </c>
      <c r="D55" s="5">
        <f t="shared" si="1"/>
        <v>4.6091414557165256E-2</v>
      </c>
      <c r="E55" s="5">
        <f t="shared" si="2"/>
        <v>-3.6091414557165247E-2</v>
      </c>
    </row>
    <row r="56" spans="1:5" x14ac:dyDescent="0.2">
      <c r="A56" s="8">
        <v>54</v>
      </c>
      <c r="B56" s="9">
        <v>9.9789913778952677</v>
      </c>
      <c r="C56" s="5">
        <f t="shared" si="0"/>
        <v>0.49580946325922004</v>
      </c>
      <c r="D56" s="5">
        <f t="shared" si="1"/>
        <v>4.4190536740779995E-2</v>
      </c>
      <c r="E56" s="5">
        <f t="shared" si="2"/>
        <v>-3.4190536740779987E-2</v>
      </c>
    </row>
    <row r="57" spans="1:5" x14ac:dyDescent="0.2">
      <c r="A57" s="8">
        <v>55</v>
      </c>
      <c r="B57" s="9">
        <v>9.9824436745832585</v>
      </c>
      <c r="C57" s="5">
        <f t="shared" si="0"/>
        <v>0.49649806472571495</v>
      </c>
      <c r="D57" s="5">
        <f t="shared" si="1"/>
        <v>5.3501935274285095E-2</v>
      </c>
      <c r="E57" s="5">
        <f t="shared" si="2"/>
        <v>-4.3501935274285086E-2</v>
      </c>
    </row>
    <row r="58" spans="1:5" x14ac:dyDescent="0.2">
      <c r="A58" s="8">
        <v>56</v>
      </c>
      <c r="B58" s="9">
        <v>10.100676454707765</v>
      </c>
      <c r="C58" s="5">
        <f t="shared" si="0"/>
        <v>0.52007356932701709</v>
      </c>
      <c r="D58" s="5">
        <f t="shared" si="1"/>
        <v>3.992643067298296E-2</v>
      </c>
      <c r="E58" s="5">
        <f t="shared" si="2"/>
        <v>-2.9926430672982951E-2</v>
      </c>
    </row>
    <row r="59" spans="1:5" x14ac:dyDescent="0.2">
      <c r="A59" s="8">
        <v>57</v>
      </c>
      <c r="B59" s="9">
        <v>10.243249276932161</v>
      </c>
      <c r="C59" s="5">
        <f t="shared" si="0"/>
        <v>0.54840185016332099</v>
      </c>
      <c r="D59" s="5">
        <f t="shared" si="1"/>
        <v>2.1598149836678959E-2</v>
      </c>
      <c r="E59" s="5">
        <f t="shared" si="2"/>
        <v>-1.1598149836679061E-2</v>
      </c>
    </row>
    <row r="60" spans="1:5" x14ac:dyDescent="0.2">
      <c r="A60" s="8">
        <v>58</v>
      </c>
      <c r="B60" s="9">
        <v>10.302240052203185</v>
      </c>
      <c r="C60" s="5">
        <f t="shared" si="0"/>
        <v>0.56005948231276725</v>
      </c>
      <c r="D60" s="5">
        <f t="shared" si="1"/>
        <v>1.9940517687232706E-2</v>
      </c>
      <c r="E60" s="5">
        <f t="shared" si="2"/>
        <v>-9.9405176872326972E-3</v>
      </c>
    </row>
    <row r="61" spans="1:5" x14ac:dyDescent="0.2">
      <c r="A61" s="8">
        <v>59</v>
      </c>
      <c r="B61" s="9">
        <v>10.365572863815933</v>
      </c>
      <c r="C61" s="5">
        <f t="shared" si="0"/>
        <v>0.5725172024889067</v>
      </c>
      <c r="D61" s="5">
        <f t="shared" si="1"/>
        <v>1.7482797511093273E-2</v>
      </c>
      <c r="E61" s="5">
        <f t="shared" si="2"/>
        <v>-7.4827975110932643E-3</v>
      </c>
    </row>
    <row r="62" spans="1:5" x14ac:dyDescent="0.2">
      <c r="A62" s="8">
        <v>60</v>
      </c>
      <c r="B62" s="9">
        <v>10.372186164382617</v>
      </c>
      <c r="C62" s="5">
        <f t="shared" si="0"/>
        <v>0.57381411661396875</v>
      </c>
      <c r="D62" s="5">
        <f t="shared" si="1"/>
        <v>2.6185883386031228E-2</v>
      </c>
      <c r="E62" s="5">
        <f t="shared" si="2"/>
        <v>-1.6185883386031219E-2</v>
      </c>
    </row>
    <row r="63" spans="1:5" x14ac:dyDescent="0.2">
      <c r="A63" s="8">
        <v>61</v>
      </c>
      <c r="B63" s="9">
        <v>10.429824284343542</v>
      </c>
      <c r="C63" s="5">
        <f t="shared" si="0"/>
        <v>0.5850820910022354</v>
      </c>
      <c r="D63" s="5">
        <f t="shared" si="1"/>
        <v>2.4917908997764582E-2</v>
      </c>
      <c r="E63" s="5">
        <f t="shared" si="2"/>
        <v>-1.4917908997764573E-2</v>
      </c>
    </row>
    <row r="64" spans="1:5" x14ac:dyDescent="0.2">
      <c r="A64" s="8">
        <v>62</v>
      </c>
      <c r="B64" s="9">
        <v>10.548496111672478</v>
      </c>
      <c r="C64" s="5">
        <f t="shared" si="0"/>
        <v>0.6080529999911457</v>
      </c>
      <c r="D64" s="5">
        <f t="shared" si="1"/>
        <v>1.1947000008854292E-2</v>
      </c>
      <c r="E64" s="5">
        <f t="shared" si="2"/>
        <v>-1.9470000088542827E-3</v>
      </c>
    </row>
    <row r="65" spans="1:5" x14ac:dyDescent="0.2">
      <c r="A65" s="8">
        <v>63</v>
      </c>
      <c r="B65" s="9">
        <v>10.587054452141354</v>
      </c>
      <c r="C65" s="5">
        <f t="shared" si="0"/>
        <v>0.61544040395143318</v>
      </c>
      <c r="D65" s="5">
        <f t="shared" si="1"/>
        <v>1.4559596048566825E-2</v>
      </c>
      <c r="E65" s="5">
        <f t="shared" si="2"/>
        <v>-4.5595960485668163E-3</v>
      </c>
    </row>
    <row r="66" spans="1:5" x14ac:dyDescent="0.2">
      <c r="A66" s="8">
        <v>64</v>
      </c>
      <c r="B66" s="9">
        <v>10.629870379509226</v>
      </c>
      <c r="C66" s="5">
        <f t="shared" si="0"/>
        <v>0.62359456872690355</v>
      </c>
      <c r="D66" s="5">
        <f t="shared" si="1"/>
        <v>1.640543127309646E-2</v>
      </c>
      <c r="E66" s="5">
        <f t="shared" si="2"/>
        <v>-6.4054312730964513E-3</v>
      </c>
    </row>
    <row r="67" spans="1:5" x14ac:dyDescent="0.2">
      <c r="A67" s="8">
        <v>65</v>
      </c>
      <c r="B67" s="9">
        <v>10.633881614854889</v>
      </c>
      <c r="C67" s="5">
        <f t="shared" si="0"/>
        <v>0.62435574142282202</v>
      </c>
      <c r="D67" s="5">
        <f t="shared" si="1"/>
        <v>2.5644258577178003E-2</v>
      </c>
      <c r="E67" s="5">
        <f t="shared" si="2"/>
        <v>-1.5644258577177994E-2</v>
      </c>
    </row>
    <row r="68" spans="1:5" x14ac:dyDescent="0.2">
      <c r="A68" s="8">
        <v>66</v>
      </c>
      <c r="B68" s="9">
        <v>10.722054495121268</v>
      </c>
      <c r="C68" s="5">
        <f t="shared" ref="C68:C102" si="3">_xlfn.NORM.S.DIST(($B68-10)/2,TRUE)</f>
        <v>0.64096046089486425</v>
      </c>
      <c r="D68" s="5">
        <f t="shared" ref="D68:D102" si="4">($A68/100)-$C68</f>
        <v>1.9039539105135783E-2</v>
      </c>
      <c r="E68" s="5">
        <f t="shared" ref="E68:E102" si="5">$C68-($A68-1)/100</f>
        <v>-9.0395391051357743E-3</v>
      </c>
    </row>
    <row r="69" spans="1:5" x14ac:dyDescent="0.2">
      <c r="A69" s="8">
        <v>67</v>
      </c>
      <c r="B69" s="9">
        <v>10.781642729061476</v>
      </c>
      <c r="C69" s="5">
        <f t="shared" si="3"/>
        <v>0.65203535907336951</v>
      </c>
      <c r="D69" s="5">
        <f t="shared" si="4"/>
        <v>1.7964640926630526E-2</v>
      </c>
      <c r="E69" s="5">
        <f t="shared" si="5"/>
        <v>-7.9646409266305174E-3</v>
      </c>
    </row>
    <row r="70" spans="1:5" x14ac:dyDescent="0.2">
      <c r="A70" s="8">
        <v>68</v>
      </c>
      <c r="B70" s="9">
        <v>10.852716212929586</v>
      </c>
      <c r="C70" s="5">
        <f t="shared" si="3"/>
        <v>0.66507653840853442</v>
      </c>
      <c r="D70" s="5">
        <f t="shared" si="4"/>
        <v>1.4923461591465625E-2</v>
      </c>
      <c r="E70" s="5">
        <f t="shared" si="5"/>
        <v>-4.9234615914656166E-3</v>
      </c>
    </row>
    <row r="71" spans="1:5" x14ac:dyDescent="0.2">
      <c r="A71" s="8">
        <v>69</v>
      </c>
      <c r="B71" s="9">
        <v>10.89054769286242</v>
      </c>
      <c r="C71" s="5">
        <f t="shared" si="3"/>
        <v>0.67193906708284212</v>
      </c>
      <c r="D71" s="5">
        <f t="shared" si="4"/>
        <v>1.8060932917157824E-2</v>
      </c>
      <c r="E71" s="5">
        <f t="shared" si="5"/>
        <v>-8.0609329171579258E-3</v>
      </c>
    </row>
    <row r="72" spans="1:5" x14ac:dyDescent="0.2">
      <c r="A72" s="8">
        <v>70</v>
      </c>
      <c r="B72" s="9">
        <v>10.904713181377886</v>
      </c>
      <c r="C72" s="5">
        <f t="shared" si="3"/>
        <v>0.67449394307481081</v>
      </c>
      <c r="D72" s="5">
        <f t="shared" si="4"/>
        <v>2.5506056925189147E-2</v>
      </c>
      <c r="E72" s="5">
        <f t="shared" si="5"/>
        <v>-1.5506056925189138E-2</v>
      </c>
    </row>
    <row r="73" spans="1:5" x14ac:dyDescent="0.2">
      <c r="A73" s="8">
        <v>71</v>
      </c>
      <c r="B73" s="9">
        <v>11.036287884759194</v>
      </c>
      <c r="C73" s="5">
        <f t="shared" si="3"/>
        <v>0.6978210784000729</v>
      </c>
      <c r="D73" s="5">
        <f t="shared" si="4"/>
        <v>1.2178921599927062E-2</v>
      </c>
      <c r="E73" s="5">
        <f t="shared" si="5"/>
        <v>-2.1789215999270528E-3</v>
      </c>
    </row>
    <row r="74" spans="1:5" x14ac:dyDescent="0.2">
      <c r="A74" s="8">
        <v>72</v>
      </c>
      <c r="B74" s="9">
        <v>11.036616089111595</v>
      </c>
      <c r="C74" s="5">
        <f t="shared" si="3"/>
        <v>0.69787831946935874</v>
      </c>
      <c r="D74" s="5">
        <f t="shared" si="4"/>
        <v>2.212168053064123E-2</v>
      </c>
      <c r="E74" s="5">
        <f t="shared" si="5"/>
        <v>-1.2121680530641221E-2</v>
      </c>
    </row>
    <row r="75" spans="1:5" x14ac:dyDescent="0.2">
      <c r="A75" s="8">
        <v>73</v>
      </c>
      <c r="B75" s="9">
        <v>11.192948118283343</v>
      </c>
      <c r="C75" s="5">
        <f t="shared" si="3"/>
        <v>0.7245707107487076</v>
      </c>
      <c r="D75" s="5">
        <f t="shared" si="4"/>
        <v>5.4292892512923796E-3</v>
      </c>
      <c r="E75" s="5">
        <f t="shared" si="5"/>
        <v>4.5707107487076293E-3</v>
      </c>
    </row>
    <row r="76" spans="1:5" x14ac:dyDescent="0.2">
      <c r="A76" s="8">
        <v>74</v>
      </c>
      <c r="B76" s="9">
        <v>11.392746726392403</v>
      </c>
      <c r="C76" s="5">
        <f t="shared" si="3"/>
        <v>0.75690248001866767</v>
      </c>
      <c r="D76" s="5">
        <f t="shared" si="4"/>
        <v>-1.6902480018667676E-2</v>
      </c>
      <c r="E76" s="5">
        <f t="shared" si="5"/>
        <v>2.6902480018667685E-2</v>
      </c>
    </row>
    <row r="77" spans="1:5" x14ac:dyDescent="0.2">
      <c r="A77" s="8">
        <v>75</v>
      </c>
      <c r="B77" s="9">
        <v>11.421877998361161</v>
      </c>
      <c r="C77" s="5">
        <f t="shared" si="3"/>
        <v>0.76143898119010678</v>
      </c>
      <c r="D77" s="5">
        <f t="shared" si="4"/>
        <v>-1.1438981190106778E-2</v>
      </c>
      <c r="E77" s="5">
        <f t="shared" si="5"/>
        <v>2.1438981190106787E-2</v>
      </c>
    </row>
    <row r="78" spans="1:5" x14ac:dyDescent="0.2">
      <c r="A78" s="8">
        <v>76</v>
      </c>
      <c r="B78" s="9">
        <v>11.437671130372564</v>
      </c>
      <c r="C78" s="5">
        <f t="shared" si="3"/>
        <v>0.76387887926414355</v>
      </c>
      <c r="D78" s="5">
        <f t="shared" si="4"/>
        <v>-3.8788792641435421E-3</v>
      </c>
      <c r="E78" s="5">
        <f t="shared" si="5"/>
        <v>1.3878879264143551E-2</v>
      </c>
    </row>
    <row r="79" spans="1:5" x14ac:dyDescent="0.2">
      <c r="A79" s="8">
        <v>77</v>
      </c>
      <c r="B79" s="9">
        <v>11.499039938409013</v>
      </c>
      <c r="C79" s="5">
        <f t="shared" si="3"/>
        <v>0.77322806636283881</v>
      </c>
      <c r="D79" s="5">
        <f t="shared" si="4"/>
        <v>-3.2280663628387885E-3</v>
      </c>
      <c r="E79" s="5">
        <f t="shared" si="5"/>
        <v>1.3228066362838797E-2</v>
      </c>
    </row>
    <row r="80" spans="1:5" x14ac:dyDescent="0.2">
      <c r="A80" s="8">
        <v>78</v>
      </c>
      <c r="B80" s="9">
        <v>11.657668432008361</v>
      </c>
      <c r="C80" s="5">
        <f t="shared" si="3"/>
        <v>0.79640088805072462</v>
      </c>
      <c r="D80" s="5">
        <f t="shared" si="4"/>
        <v>-1.6400888050724594E-2</v>
      </c>
      <c r="E80" s="5">
        <f t="shared" si="5"/>
        <v>2.6400888050724602E-2</v>
      </c>
    </row>
    <row r="81" spans="1:5" x14ac:dyDescent="0.2">
      <c r="A81" s="8">
        <v>79</v>
      </c>
      <c r="B81" s="9">
        <v>11.679588341499384</v>
      </c>
      <c r="C81" s="5">
        <f t="shared" si="3"/>
        <v>0.7994880987949351</v>
      </c>
      <c r="D81" s="5">
        <f t="shared" si="4"/>
        <v>-9.4880987949350626E-3</v>
      </c>
      <c r="E81" s="5">
        <f t="shared" si="5"/>
        <v>1.9488098794935071E-2</v>
      </c>
    </row>
    <row r="82" spans="1:5" x14ac:dyDescent="0.2">
      <c r="A82" s="8">
        <v>80</v>
      </c>
      <c r="B82" s="9">
        <v>11.699548793244324</v>
      </c>
      <c r="C82" s="5">
        <f t="shared" si="3"/>
        <v>0.80227473653501624</v>
      </c>
      <c r="D82" s="5">
        <f t="shared" si="4"/>
        <v>-2.2747365350161974E-3</v>
      </c>
      <c r="E82" s="5">
        <f t="shared" si="5"/>
        <v>1.2274736535016206E-2</v>
      </c>
    </row>
    <row r="83" spans="1:5" x14ac:dyDescent="0.2">
      <c r="A83" s="8">
        <v>81</v>
      </c>
      <c r="B83" s="9">
        <v>11.774199565988161</v>
      </c>
      <c r="C83" s="5">
        <f t="shared" si="3"/>
        <v>0.81248740955129173</v>
      </c>
      <c r="D83" s="5">
        <f t="shared" si="4"/>
        <v>-2.487409551291675E-3</v>
      </c>
      <c r="E83" s="5">
        <f t="shared" si="5"/>
        <v>1.2487409551291684E-2</v>
      </c>
    </row>
    <row r="84" spans="1:5" x14ac:dyDescent="0.2">
      <c r="A84" s="8">
        <v>82</v>
      </c>
      <c r="B84" s="9">
        <v>11.813250329322097</v>
      </c>
      <c r="C84" s="5">
        <f t="shared" si="3"/>
        <v>0.81769747518668801</v>
      </c>
      <c r="D84" s="5">
        <f t="shared" si="4"/>
        <v>2.3025248133119458E-3</v>
      </c>
      <c r="E84" s="5">
        <f t="shared" si="5"/>
        <v>7.6974751866879521E-3</v>
      </c>
    </row>
    <row r="85" spans="1:5" x14ac:dyDescent="0.2">
      <c r="A85" s="8">
        <v>83</v>
      </c>
      <c r="B85" s="9">
        <v>11.85849582307381</v>
      </c>
      <c r="C85" s="5">
        <f t="shared" si="3"/>
        <v>0.82361968859363233</v>
      </c>
      <c r="D85" s="5">
        <f t="shared" si="4"/>
        <v>6.3803114063676336E-3</v>
      </c>
      <c r="E85" s="5">
        <f t="shared" si="5"/>
        <v>3.6196885936323753E-3</v>
      </c>
    </row>
    <row r="86" spans="1:5" x14ac:dyDescent="0.2">
      <c r="A86" s="8">
        <v>84</v>
      </c>
      <c r="B86" s="9">
        <v>12.074344446798312</v>
      </c>
      <c r="C86" s="5">
        <f t="shared" si="3"/>
        <v>0.8501721996532815</v>
      </c>
      <c r="D86" s="5">
        <f t="shared" si="4"/>
        <v>-1.0172199653281533E-2</v>
      </c>
      <c r="E86" s="5">
        <f t="shared" si="5"/>
        <v>2.0172199653281542E-2</v>
      </c>
    </row>
    <row r="87" spans="1:5" x14ac:dyDescent="0.2">
      <c r="A87" s="8">
        <v>85</v>
      </c>
      <c r="B87" s="9">
        <v>12.247634663570713</v>
      </c>
      <c r="C87" s="5">
        <f t="shared" si="3"/>
        <v>0.86945473637491122</v>
      </c>
      <c r="D87" s="5">
        <f t="shared" si="4"/>
        <v>-1.9454736374911241E-2</v>
      </c>
      <c r="E87" s="5">
        <f t="shared" si="5"/>
        <v>2.945473637491125E-2</v>
      </c>
    </row>
    <row r="88" spans="1:5" x14ac:dyDescent="0.2">
      <c r="A88" s="8">
        <v>86</v>
      </c>
      <c r="B88" s="9">
        <v>12.254314698686215</v>
      </c>
      <c r="C88" s="5">
        <f t="shared" si="3"/>
        <v>0.87016202021514022</v>
      </c>
      <c r="D88" s="5">
        <f t="shared" si="4"/>
        <v>-1.0162020215140233E-2</v>
      </c>
      <c r="E88" s="5">
        <f t="shared" si="5"/>
        <v>2.0162020215140242E-2</v>
      </c>
    </row>
    <row r="89" spans="1:5" x14ac:dyDescent="0.2">
      <c r="A89" s="8">
        <v>87</v>
      </c>
      <c r="B89" s="9">
        <v>12.273029966323698</v>
      </c>
      <c r="C89" s="5">
        <f t="shared" si="3"/>
        <v>0.87212945076101933</v>
      </c>
      <c r="D89" s="5">
        <f t="shared" si="4"/>
        <v>-2.1294507610193358E-3</v>
      </c>
      <c r="E89" s="5">
        <f t="shared" si="5"/>
        <v>1.2129450761019345E-2</v>
      </c>
    </row>
    <row r="90" spans="1:5" x14ac:dyDescent="0.2">
      <c r="A90" s="8">
        <v>88</v>
      </c>
      <c r="B90" s="9">
        <v>12.396248789187077</v>
      </c>
      <c r="C90" s="5">
        <f t="shared" si="3"/>
        <v>0.8845657033941674</v>
      </c>
      <c r="D90" s="5">
        <f t="shared" si="4"/>
        <v>-4.5657033941673975E-3</v>
      </c>
      <c r="E90" s="5">
        <f t="shared" si="5"/>
        <v>1.4565703394167406E-2</v>
      </c>
    </row>
    <row r="91" spans="1:5" x14ac:dyDescent="0.2">
      <c r="A91" s="8">
        <v>89</v>
      </c>
      <c r="B91" s="9">
        <v>12.545225680613838</v>
      </c>
      <c r="C91" s="5">
        <f t="shared" si="3"/>
        <v>0.89842227004130593</v>
      </c>
      <c r="D91" s="5">
        <f t="shared" si="4"/>
        <v>-8.4222700413059126E-3</v>
      </c>
      <c r="E91" s="5">
        <f t="shared" si="5"/>
        <v>1.8422270041305921E-2</v>
      </c>
    </row>
    <row r="92" spans="1:5" x14ac:dyDescent="0.2">
      <c r="A92" s="8">
        <v>90</v>
      </c>
      <c r="B92" s="9">
        <v>12.688131728570237</v>
      </c>
      <c r="C92" s="5">
        <f t="shared" si="3"/>
        <v>0.91053645533082384</v>
      </c>
      <c r="D92" s="5">
        <f t="shared" si="4"/>
        <v>-1.0536455330823813E-2</v>
      </c>
      <c r="E92" s="5">
        <f t="shared" si="5"/>
        <v>2.0536455330823822E-2</v>
      </c>
    </row>
    <row r="93" spans="1:5" x14ac:dyDescent="0.2">
      <c r="A93" s="8">
        <v>91</v>
      </c>
      <c r="B93" s="9">
        <v>12.759972549344088</v>
      </c>
      <c r="C93" s="5">
        <f t="shared" si="3"/>
        <v>0.91620456457425059</v>
      </c>
      <c r="D93" s="5">
        <f t="shared" si="4"/>
        <v>-6.2045645742505595E-3</v>
      </c>
      <c r="E93" s="5">
        <f t="shared" si="5"/>
        <v>1.6204564574250568E-2</v>
      </c>
    </row>
    <row r="94" spans="1:5" x14ac:dyDescent="0.2">
      <c r="A94" s="8">
        <v>92</v>
      </c>
      <c r="B94" s="9">
        <v>12.853232760841454</v>
      </c>
      <c r="C94" s="5">
        <f t="shared" si="3"/>
        <v>0.9231547499681716</v>
      </c>
      <c r="D94" s="5">
        <f t="shared" si="4"/>
        <v>-3.1547499681715552E-3</v>
      </c>
      <c r="E94" s="5">
        <f t="shared" si="5"/>
        <v>1.3154749968171564E-2</v>
      </c>
    </row>
    <row r="95" spans="1:5" x14ac:dyDescent="0.2">
      <c r="A95" s="8">
        <v>93</v>
      </c>
      <c r="B95" s="9">
        <v>12.856360354741534</v>
      </c>
      <c r="C95" s="5">
        <f t="shared" si="3"/>
        <v>0.92337999767920587</v>
      </c>
      <c r="D95" s="5">
        <f t="shared" si="4"/>
        <v>6.6200023207941827E-3</v>
      </c>
      <c r="E95" s="5">
        <f t="shared" si="5"/>
        <v>3.3799976792058262E-3</v>
      </c>
    </row>
    <row r="96" spans="1:5" x14ac:dyDescent="0.2">
      <c r="A96" s="8">
        <v>94</v>
      </c>
      <c r="B96" s="9">
        <v>12.938699536576443</v>
      </c>
      <c r="C96" s="5">
        <f t="shared" si="3"/>
        <v>0.92913102780075629</v>
      </c>
      <c r="D96" s="5">
        <f t="shared" si="4"/>
        <v>1.0868972199243654E-2</v>
      </c>
      <c r="E96" s="5">
        <f t="shared" si="5"/>
        <v>-8.6897219924375602E-4</v>
      </c>
    </row>
    <row r="97" spans="1:5" x14ac:dyDescent="0.2">
      <c r="A97" s="8">
        <v>95</v>
      </c>
      <c r="B97" s="9">
        <v>13.179681519465895</v>
      </c>
      <c r="C97" s="5">
        <f t="shared" si="3"/>
        <v>0.94406464816043689</v>
      </c>
      <c r="D97" s="5">
        <f t="shared" si="4"/>
        <v>5.9353518395630633E-3</v>
      </c>
      <c r="E97" s="5">
        <f t="shared" si="5"/>
        <v>4.0646481604369455E-3</v>
      </c>
    </row>
    <row r="98" spans="1:5" x14ac:dyDescent="0.2">
      <c r="A98" s="8">
        <v>96</v>
      </c>
      <c r="B98" s="9">
        <v>13.299666924596835</v>
      </c>
      <c r="C98" s="5">
        <f t="shared" si="3"/>
        <v>0.95051149866078122</v>
      </c>
      <c r="D98" s="5">
        <f t="shared" si="4"/>
        <v>9.4885013392187467E-3</v>
      </c>
      <c r="E98" s="5">
        <f t="shared" si="5"/>
        <v>5.1149866078126216E-4</v>
      </c>
    </row>
    <row r="99" spans="1:5" x14ac:dyDescent="0.2">
      <c r="A99" s="8">
        <v>97</v>
      </c>
      <c r="B99" s="9">
        <v>13.714100411608246</v>
      </c>
      <c r="C99" s="5">
        <f t="shared" si="3"/>
        <v>0.9683479942275961</v>
      </c>
      <c r="D99" s="5">
        <f t="shared" si="4"/>
        <v>1.652005772403875E-3</v>
      </c>
      <c r="E99" s="5">
        <f t="shared" si="5"/>
        <v>8.3479942275961339E-3</v>
      </c>
    </row>
    <row r="100" spans="1:5" x14ac:dyDescent="0.2">
      <c r="A100" s="8">
        <v>98</v>
      </c>
      <c r="B100" s="9">
        <v>14.080600803412544</v>
      </c>
      <c r="C100" s="5">
        <f t="shared" si="3"/>
        <v>0.97933979258207005</v>
      </c>
      <c r="D100" s="5">
        <f t="shared" si="4"/>
        <v>6.6020741792993665E-4</v>
      </c>
      <c r="E100" s="5">
        <f t="shared" si="5"/>
        <v>9.3397925820700722E-3</v>
      </c>
    </row>
    <row r="101" spans="1:5" x14ac:dyDescent="0.2">
      <c r="A101" s="8">
        <v>99</v>
      </c>
      <c r="B101" s="9">
        <v>14.183983727831862</v>
      </c>
      <c r="C101" s="5">
        <f t="shared" si="3"/>
        <v>0.9817803782424499</v>
      </c>
      <c r="D101" s="5">
        <f t="shared" si="4"/>
        <v>8.2196217575500885E-3</v>
      </c>
      <c r="E101" s="5">
        <f t="shared" si="5"/>
        <v>1.7803782424499204E-3</v>
      </c>
    </row>
    <row r="102" spans="1:5" x14ac:dyDescent="0.2">
      <c r="A102" s="8">
        <v>100</v>
      </c>
      <c r="B102" s="9">
        <v>14.425475907154471</v>
      </c>
      <c r="C102" s="5">
        <f t="shared" si="3"/>
        <v>0.98654214142864538</v>
      </c>
      <c r="D102" s="5">
        <f t="shared" si="4"/>
        <v>1.3457858571354619E-2</v>
      </c>
      <c r="E102" s="5">
        <f t="shared" si="5"/>
        <v>-3.4578585713546106E-3</v>
      </c>
    </row>
  </sheetData>
  <sortState ref="B3:B104">
    <sortCondition ref="B3"/>
  </sortState>
  <mergeCells count="3">
    <mergeCell ref="H3:I3"/>
    <mergeCell ref="G4:G5"/>
    <mergeCell ref="H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Sample</vt:lpstr>
      <vt:lpstr>Chi-square</vt:lpstr>
      <vt:lpstr>40 samples</vt:lpstr>
      <vt:lpstr>Kolmogorov-Smirnov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2019-10-24T15:20:24Z</dcterms:created>
  <dcterms:modified xsi:type="dcterms:W3CDTF">2019-11-03T13:37:13Z</dcterms:modified>
</cp:coreProperties>
</file>