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imai/Documents/SPBU/Econometrics report/Lab work No.7_2/"/>
    </mc:Choice>
  </mc:AlternateContent>
  <xr:revisionPtr revIDLastSave="0" documentId="13_ncr:1_{CE9A3528-9DA4-5649-8D50-8F4AAF4D0328}" xr6:coauthVersionLast="45" xr6:coauthVersionMax="45" xr10:uidLastSave="{00000000-0000-0000-0000-000000000000}"/>
  <bookViews>
    <workbookView xWindow="760" yWindow="460" windowWidth="28040" windowHeight="16260" xr2:uid="{5E15F622-8CA3-AA44-9C92-A5D89DC62599}"/>
  </bookViews>
  <sheets>
    <sheet name="Data" sheetId="1" r:id="rId1"/>
    <sheet name="Prepare" sheetId="2" r:id="rId2"/>
    <sheet name="Y1t" sheetId="3" r:id="rId3"/>
    <sheet name="Y2t" sheetId="4" r:id="rId4"/>
    <sheet name="Y3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" i="5" l="1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7" i="5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7" i="4"/>
  <c r="H32" i="3"/>
  <c r="H33" i="3"/>
  <c r="H34" i="3"/>
  <c r="H35" i="3"/>
  <c r="H36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7" i="3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7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8" i="5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7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8" i="4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7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8" i="3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7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6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5" i="5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7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6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5" i="4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7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6" i="3"/>
  <c r="C42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5" i="3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I22" i="1" s="1"/>
  <c r="A23" i="1"/>
  <c r="A24" i="1"/>
  <c r="A25" i="1"/>
  <c r="A26" i="1"/>
  <c r="A27" i="1"/>
  <c r="A28" i="1"/>
  <c r="A29" i="1"/>
  <c r="A30" i="1"/>
  <c r="A31" i="1"/>
  <c r="I31" i="1" s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H39" i="1" l="1"/>
  <c r="I39" i="1"/>
  <c r="H35" i="1"/>
  <c r="I35" i="1"/>
  <c r="H31" i="1"/>
  <c r="H27" i="1"/>
  <c r="I27" i="1"/>
  <c r="H23" i="1"/>
  <c r="I23" i="1"/>
  <c r="H19" i="1"/>
  <c r="I19" i="1"/>
  <c r="H15" i="1"/>
  <c r="I15" i="1"/>
  <c r="H11" i="1"/>
  <c r="I11" i="1"/>
  <c r="H7" i="1"/>
  <c r="I7" i="1"/>
  <c r="H3" i="1"/>
  <c r="I3" i="1"/>
  <c r="H38" i="1"/>
  <c r="I38" i="1"/>
  <c r="H34" i="1"/>
  <c r="I34" i="1"/>
  <c r="H30" i="1"/>
  <c r="I30" i="1"/>
  <c r="H26" i="1"/>
  <c r="I26" i="1"/>
  <c r="H22" i="1"/>
  <c r="H18" i="1"/>
  <c r="I18" i="1"/>
  <c r="H14" i="1"/>
  <c r="I14" i="1"/>
  <c r="H10" i="1"/>
  <c r="I10" i="1"/>
  <c r="H6" i="1"/>
  <c r="I6" i="1"/>
  <c r="H41" i="1"/>
  <c r="I41" i="1"/>
  <c r="H37" i="1"/>
  <c r="I37" i="1"/>
  <c r="H33" i="1"/>
  <c r="I33" i="1"/>
  <c r="H29" i="1"/>
  <c r="I29" i="1"/>
  <c r="H25" i="1"/>
  <c r="I25" i="1"/>
  <c r="H21" i="1"/>
  <c r="I21" i="1"/>
  <c r="H17" i="1"/>
  <c r="I17" i="1"/>
  <c r="H13" i="1"/>
  <c r="I13" i="1"/>
  <c r="H9" i="1"/>
  <c r="I9" i="1"/>
  <c r="H5" i="1"/>
  <c r="I5" i="1"/>
  <c r="H40" i="1"/>
  <c r="I40" i="1"/>
  <c r="H36" i="1"/>
  <c r="I36" i="1"/>
  <c r="H32" i="1"/>
  <c r="I32" i="1"/>
  <c r="H28" i="1"/>
  <c r="I28" i="1"/>
  <c r="H24" i="1"/>
  <c r="I24" i="1"/>
  <c r="H20" i="1"/>
  <c r="I20" i="1"/>
  <c r="H16" i="1"/>
  <c r="I16" i="1"/>
  <c r="H12" i="1"/>
  <c r="I12" i="1"/>
  <c r="H8" i="1"/>
  <c r="I8" i="1"/>
  <c r="H4" i="1"/>
  <c r="I4" i="1"/>
  <c r="H2" i="1"/>
  <c r="I2" i="1"/>
  <c r="G39" i="1"/>
  <c r="G35" i="1"/>
  <c r="G31" i="1"/>
  <c r="G27" i="1"/>
  <c r="G23" i="1"/>
  <c r="G19" i="1"/>
  <c r="G15" i="1"/>
  <c r="G11" i="1"/>
  <c r="G7" i="1"/>
  <c r="G3" i="1"/>
  <c r="G38" i="1"/>
  <c r="G34" i="1"/>
  <c r="G30" i="1"/>
  <c r="G26" i="1"/>
  <c r="G22" i="1"/>
  <c r="G18" i="1"/>
  <c r="G14" i="1"/>
  <c r="G10" i="1"/>
  <c r="G6" i="1"/>
  <c r="G41" i="1"/>
  <c r="G37" i="1"/>
  <c r="G33" i="1"/>
  <c r="G29" i="1"/>
  <c r="G25" i="1"/>
  <c r="G21" i="1"/>
  <c r="G17" i="1"/>
  <c r="G13" i="1"/>
  <c r="G9" i="1"/>
  <c r="G5" i="1"/>
  <c r="G40" i="1"/>
  <c r="G36" i="1"/>
  <c r="G32" i="1"/>
  <c r="G28" i="1"/>
  <c r="G24" i="1"/>
  <c r="G20" i="1"/>
  <c r="G16" i="1"/>
  <c r="G12" i="1"/>
  <c r="G8" i="1"/>
  <c r="G4" i="1"/>
  <c r="G2" i="1"/>
</calcChain>
</file>

<file path=xl/sharedStrings.xml><?xml version="1.0" encoding="utf-8"?>
<sst xmlns="http://schemas.openxmlformats.org/spreadsheetml/2006/main" count="40" uniqueCount="20">
  <si>
    <t>𝜀</t>
  </si>
  <si>
    <t>𝛼=5,5</t>
  </si>
  <si>
    <t>β1=0,5</t>
  </si>
  <si>
    <t>β2=4,3</t>
  </si>
  <si>
    <t>cos(2πt/5)</t>
  </si>
  <si>
    <t>cos(2πt/4)</t>
  </si>
  <si>
    <t>cos(2πt/3)</t>
  </si>
  <si>
    <t>Y1t</t>
  </si>
  <si>
    <t>Y2t</t>
  </si>
  <si>
    <t>Y3t</t>
  </si>
  <si>
    <t>𝛼=2,5</t>
  </si>
  <si>
    <t>β2=5</t>
  </si>
  <si>
    <t>𝛼=1,2</t>
  </si>
  <si>
    <t>β1=2,5</t>
  </si>
  <si>
    <t>β2=4</t>
  </si>
  <si>
    <t>Median</t>
  </si>
  <si>
    <t>Weigted Av</t>
  </si>
  <si>
    <t>g=5</t>
  </si>
  <si>
    <t>g=4</t>
  </si>
  <si>
    <t>g=3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</si>
</sst>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 Time</a:t>
            </a:r>
            <a:r>
              <a:rPr lang="en-GB" baseline="0"/>
              <a:t> Series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>
                  <a:schemeClr val="accent1"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Y1t!$A$2:$A$41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Y1t!$B$2:$B$41</c:f>
              <c:numCache>
                <c:formatCode>General</c:formatCode>
                <c:ptCount val="40"/>
                <c:pt idx="0">
                  <c:v>5.4867531202750781</c:v>
                </c:pt>
                <c:pt idx="1">
                  <c:v>0.45516625750436024</c:v>
                </c:pt>
                <c:pt idx="2">
                  <c:v>5.7448955947163061</c:v>
                </c:pt>
                <c:pt idx="3">
                  <c:v>10.188659531472423</c:v>
                </c:pt>
                <c:pt idx="4">
                  <c:v>13.001740001702004</c:v>
                </c:pt>
                <c:pt idx="5">
                  <c:v>8.1464268100983102</c:v>
                </c:pt>
                <c:pt idx="6">
                  <c:v>6.418547903362156</c:v>
                </c:pt>
                <c:pt idx="7">
                  <c:v>5.1218064861152053</c:v>
                </c:pt>
                <c:pt idx="8">
                  <c:v>10.100571655392445</c:v>
                </c:pt>
                <c:pt idx="9">
                  <c:v>16.57523751661952</c:v>
                </c:pt>
                <c:pt idx="10">
                  <c:v>11.907303623872698</c:v>
                </c:pt>
                <c:pt idx="11">
                  <c:v>7.3325332268565449</c:v>
                </c:pt>
                <c:pt idx="12">
                  <c:v>10.727234923291645</c:v>
                </c:pt>
                <c:pt idx="13">
                  <c:v>15.638464964090549</c:v>
                </c:pt>
                <c:pt idx="14">
                  <c:v>17.110377449019349</c:v>
                </c:pt>
                <c:pt idx="15">
                  <c:v>12.937093390346645</c:v>
                </c:pt>
                <c:pt idx="16">
                  <c:v>9.9475387832516748</c:v>
                </c:pt>
                <c:pt idx="17">
                  <c:v>11.357819042282179</c:v>
                </c:pt>
                <c:pt idx="18">
                  <c:v>15.82370475336757</c:v>
                </c:pt>
                <c:pt idx="19">
                  <c:v>19.038941557790476</c:v>
                </c:pt>
                <c:pt idx="20">
                  <c:v>18.389030299936159</c:v>
                </c:pt>
                <c:pt idx="21">
                  <c:v>11.603274148233435</c:v>
                </c:pt>
                <c:pt idx="22">
                  <c:v>9.596543158147341</c:v>
                </c:pt>
                <c:pt idx="23">
                  <c:v>16.658125919584251</c:v>
                </c:pt>
                <c:pt idx="24">
                  <c:v>22.668440570992644</c:v>
                </c:pt>
                <c:pt idx="25">
                  <c:v>21.330360982867774</c:v>
                </c:pt>
                <c:pt idx="26">
                  <c:v>15.217072533683673</c:v>
                </c:pt>
                <c:pt idx="27">
                  <c:v>15.776069170592677</c:v>
                </c:pt>
                <c:pt idx="28">
                  <c:v>25.431627943519864</c:v>
                </c:pt>
                <c:pt idx="29">
                  <c:v>26.927896393621932</c:v>
                </c:pt>
                <c:pt idx="30">
                  <c:v>25.501509747845532</c:v>
                </c:pt>
                <c:pt idx="31">
                  <c:v>19.114112427985003</c:v>
                </c:pt>
                <c:pt idx="32">
                  <c:v>20.19031472448205</c:v>
                </c:pt>
                <c:pt idx="33">
                  <c:v>27.420767989513106</c:v>
                </c:pt>
                <c:pt idx="34">
                  <c:v>20.4372483054144</c:v>
                </c:pt>
                <c:pt idx="35">
                  <c:v>25.036558487902685</c:v>
                </c:pt>
                <c:pt idx="36">
                  <c:v>18.747294046706724</c:v>
                </c:pt>
                <c:pt idx="37">
                  <c:v>21.553622589850857</c:v>
                </c:pt>
                <c:pt idx="38">
                  <c:v>24.255530871282204</c:v>
                </c:pt>
                <c:pt idx="39">
                  <c:v>28.593970824504723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50-EF4B-B131-24ACBC90F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83471"/>
        <c:axId val="486387055"/>
      </c:scatterChart>
      <c:valAx>
        <c:axId val="48608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387055"/>
        <c:crosses val="autoZero"/>
        <c:crossBetween val="midCat"/>
      </c:valAx>
      <c:valAx>
        <c:axId val="4863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08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 C-G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</a:ln>
            <a:effectLst>
              <a:glow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Y1t!$A$5:$A$42</c:f>
              <c:numCache>
                <c:formatCode>General</c:formatCode>
                <c:ptCount val="3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</c:numCache>
            </c:numRef>
          </c:xVal>
          <c:yVal>
            <c:numRef>
              <c:f>Y1t!$G$5:$G$42</c:f>
              <c:numCache>
                <c:formatCode>General</c:formatCode>
                <c:ptCount val="38"/>
                <c:pt idx="2">
                  <c:v>5.7448955947163061</c:v>
                </c:pt>
                <c:pt idx="3">
                  <c:v>8.1464268100983102</c:v>
                </c:pt>
                <c:pt idx="4">
                  <c:v>8.1464268100983102</c:v>
                </c:pt>
                <c:pt idx="5">
                  <c:v>8.1464268100983102</c:v>
                </c:pt>
                <c:pt idx="6">
                  <c:v>8.1464268100983102</c:v>
                </c:pt>
                <c:pt idx="7">
                  <c:v>8.1464268100983102</c:v>
                </c:pt>
                <c:pt idx="8">
                  <c:v>10.100571655392445</c:v>
                </c:pt>
                <c:pt idx="9">
                  <c:v>10.100571655392445</c:v>
                </c:pt>
                <c:pt idx="10">
                  <c:v>10.727234923291645</c:v>
                </c:pt>
                <c:pt idx="11">
                  <c:v>11.907303623872698</c:v>
                </c:pt>
                <c:pt idx="12">
                  <c:v>11.907303623872698</c:v>
                </c:pt>
                <c:pt idx="13">
                  <c:v>12.937093390346645</c:v>
                </c:pt>
                <c:pt idx="14">
                  <c:v>12.937093390346645</c:v>
                </c:pt>
                <c:pt idx="15">
                  <c:v>12.937093390346645</c:v>
                </c:pt>
                <c:pt idx="16">
                  <c:v>12.937093390346645</c:v>
                </c:pt>
                <c:pt idx="17">
                  <c:v>12.937093390346645</c:v>
                </c:pt>
                <c:pt idx="18">
                  <c:v>15.82370475336757</c:v>
                </c:pt>
                <c:pt idx="19">
                  <c:v>15.82370475336757</c:v>
                </c:pt>
                <c:pt idx="20">
                  <c:v>15.82370475336757</c:v>
                </c:pt>
                <c:pt idx="21">
                  <c:v>16.658125919584251</c:v>
                </c:pt>
                <c:pt idx="22">
                  <c:v>16.658125919584251</c:v>
                </c:pt>
                <c:pt idx="23">
                  <c:v>16.658125919584251</c:v>
                </c:pt>
                <c:pt idx="24">
                  <c:v>16.658125919584251</c:v>
                </c:pt>
                <c:pt idx="25">
                  <c:v>16.658125919584251</c:v>
                </c:pt>
                <c:pt idx="26">
                  <c:v>21.330360982867774</c:v>
                </c:pt>
                <c:pt idx="27">
                  <c:v>21.330360982867774</c:v>
                </c:pt>
                <c:pt idx="28">
                  <c:v>25.431627943519864</c:v>
                </c:pt>
                <c:pt idx="29">
                  <c:v>25.431627943519864</c:v>
                </c:pt>
                <c:pt idx="30">
                  <c:v>25.431627943519864</c:v>
                </c:pt>
                <c:pt idx="31">
                  <c:v>25.501509747845532</c:v>
                </c:pt>
                <c:pt idx="32">
                  <c:v>20.4372483054144</c:v>
                </c:pt>
                <c:pt idx="33">
                  <c:v>20.4372483054144</c:v>
                </c:pt>
                <c:pt idx="34">
                  <c:v>20.4372483054144</c:v>
                </c:pt>
                <c:pt idx="35">
                  <c:v>21.553622589850857</c:v>
                </c:pt>
                <c:pt idx="36">
                  <c:v>21.553622589850857</c:v>
                </c:pt>
                <c:pt idx="37">
                  <c:v>24.255530871282204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1A-504C-96F6-B3CBC7A4697F}"/>
            </c:ext>
          </c:extLst>
        </c:ser>
        <c:ser>
          <c:idx val="2"/>
          <c:order val="1"/>
          <c:spPr>
            <a:ln w="22225" cap="rnd">
              <a:solidFill>
                <a:schemeClr val="accent3"/>
              </a:solidFill>
            </a:ln>
            <a:effectLst>
              <a:glow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Y1t!$A$5:$A$42</c:f>
              <c:numCache>
                <c:formatCode>General</c:formatCode>
                <c:ptCount val="3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</c:numCache>
            </c:numRef>
          </c:xVal>
          <c:yVal>
            <c:numRef>
              <c:f>Y1t!$E$5:$E$42</c:f>
              <c:numCache>
                <c:formatCode>General</c:formatCode>
                <c:ptCount val="38"/>
                <c:pt idx="2">
                  <c:v>6.9754429011340333</c:v>
                </c:pt>
                <c:pt idx="3">
                  <c:v>7.5073776390986806</c:v>
                </c:pt>
                <c:pt idx="4">
                  <c:v>8.7000539682702396</c:v>
                </c:pt>
                <c:pt idx="5">
                  <c:v>8.57543614655002</c:v>
                </c:pt>
                <c:pt idx="6">
                  <c:v>8.5578185713340247</c:v>
                </c:pt>
                <c:pt idx="7">
                  <c:v>9.2725180743175262</c:v>
                </c:pt>
                <c:pt idx="8">
                  <c:v>10.024693437072404</c:v>
                </c:pt>
                <c:pt idx="9">
                  <c:v>10.207490501771284</c:v>
                </c:pt>
                <c:pt idx="10">
                  <c:v>11.328576189206572</c:v>
                </c:pt>
                <c:pt idx="11">
                  <c:v>12.436154850946192</c:v>
                </c:pt>
                <c:pt idx="12">
                  <c:v>12.543182837426158</c:v>
                </c:pt>
                <c:pt idx="13">
                  <c:v>12.749140790720947</c:v>
                </c:pt>
                <c:pt idx="14">
                  <c:v>13.272141901999973</c:v>
                </c:pt>
                <c:pt idx="15">
                  <c:v>13.398258725798078</c:v>
                </c:pt>
                <c:pt idx="16">
                  <c:v>13.435306683653483</c:v>
                </c:pt>
                <c:pt idx="17">
                  <c:v>13.82101950540771</c:v>
                </c:pt>
                <c:pt idx="18">
                  <c:v>14.911406887325615</c:v>
                </c:pt>
                <c:pt idx="19">
                  <c:v>15.242553960321965</c:v>
                </c:pt>
                <c:pt idx="20">
                  <c:v>14.890298783494995</c:v>
                </c:pt>
                <c:pt idx="21">
                  <c:v>15.057183016738332</c:v>
                </c:pt>
                <c:pt idx="22">
                  <c:v>15.783082819378766</c:v>
                </c:pt>
                <c:pt idx="23">
                  <c:v>16.37134895596509</c:v>
                </c:pt>
                <c:pt idx="24">
                  <c:v>17.094108633055136</c:v>
                </c:pt>
                <c:pt idx="25">
                  <c:v>18.330013835544204</c:v>
                </c:pt>
                <c:pt idx="26">
                  <c:v>20.08471424033133</c:v>
                </c:pt>
                <c:pt idx="27">
                  <c:v>20.936605404857183</c:v>
                </c:pt>
                <c:pt idx="28">
                  <c:v>21.770835157852737</c:v>
                </c:pt>
                <c:pt idx="29">
                  <c:v>22.550243136713</c:v>
                </c:pt>
                <c:pt idx="30">
                  <c:v>23.433092247490876</c:v>
                </c:pt>
                <c:pt idx="31">
                  <c:v>23.830920256689527</c:v>
                </c:pt>
                <c:pt idx="32">
                  <c:v>22.53279063904802</c:v>
                </c:pt>
                <c:pt idx="33">
                  <c:v>22.439800387059449</c:v>
                </c:pt>
                <c:pt idx="34">
                  <c:v>22.366436710803793</c:v>
                </c:pt>
                <c:pt idx="35">
                  <c:v>22.639098283877555</c:v>
                </c:pt>
                <c:pt idx="36">
                  <c:v>22.006050860231376</c:v>
                </c:pt>
                <c:pt idx="37">
                  <c:v>23.637395364049439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1A-504C-96F6-B3CBC7A4697F}"/>
            </c:ext>
          </c:extLst>
        </c:ser>
        <c:ser>
          <c:idx val="3"/>
          <c:order val="2"/>
          <c:spPr>
            <a:ln w="22225" cap="rnd">
              <a:solidFill>
                <a:schemeClr val="accent4"/>
              </a:solidFill>
            </a:ln>
            <a:effectLst>
              <a:glow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Y1t!$A$5:$A$42</c:f>
              <c:numCache>
                <c:formatCode>General</c:formatCode>
                <c:ptCount val="3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</c:numCache>
            </c:numRef>
          </c:xVal>
          <c:yVal>
            <c:numRef>
              <c:f>Y1t!$F$5:$F$42</c:f>
              <c:numCache>
                <c:formatCode>General</c:formatCode>
                <c:ptCount val="38"/>
                <c:pt idx="3">
                  <c:v>7.241410270116357</c:v>
                </c:pt>
                <c:pt idx="4">
                  <c:v>8.1037158036844605</c:v>
                </c:pt>
                <c:pt idx="5">
                  <c:v>8.6377450574101289</c:v>
                </c:pt>
                <c:pt idx="6">
                  <c:v>8.5666273589420232</c:v>
                </c:pt>
                <c:pt idx="7">
                  <c:v>8.9151683228257745</c:v>
                </c:pt>
                <c:pt idx="8">
                  <c:v>9.6486057556949643</c:v>
                </c:pt>
                <c:pt idx="9">
                  <c:v>10.116091969421843</c:v>
                </c:pt>
                <c:pt idx="10">
                  <c:v>10.768033345488927</c:v>
                </c:pt>
                <c:pt idx="11">
                  <c:v>11.882365520076382</c:v>
                </c:pt>
                <c:pt idx="12">
                  <c:v>12.489668844186175</c:v>
                </c:pt>
                <c:pt idx="13">
                  <c:v>12.646161814073553</c:v>
                </c:pt>
                <c:pt idx="14">
                  <c:v>13.010641346360462</c:v>
                </c:pt>
                <c:pt idx="15">
                  <c:v>13.335200313899026</c:v>
                </c:pt>
                <c:pt idx="16">
                  <c:v>13.416782704725779</c:v>
                </c:pt>
                <c:pt idx="17">
                  <c:v>13.628163094530596</c:v>
                </c:pt>
                <c:pt idx="18">
                  <c:v>14.366213196366663</c:v>
                </c:pt>
                <c:pt idx="19">
                  <c:v>15.076980423823789</c:v>
                </c:pt>
                <c:pt idx="20">
                  <c:v>15.066426371908481</c:v>
                </c:pt>
                <c:pt idx="21">
                  <c:v>14.973740900116663</c:v>
                </c:pt>
                <c:pt idx="22">
                  <c:v>15.420132918058551</c:v>
                </c:pt>
                <c:pt idx="23">
                  <c:v>16.07721588767193</c:v>
                </c:pt>
                <c:pt idx="24">
                  <c:v>16.732728794510113</c:v>
                </c:pt>
                <c:pt idx="25">
                  <c:v>17.712061234299671</c:v>
                </c:pt>
                <c:pt idx="26">
                  <c:v>19.207364037937765</c:v>
                </c:pt>
                <c:pt idx="27">
                  <c:v>20.510659822594256</c:v>
                </c:pt>
                <c:pt idx="28">
                  <c:v>21.35372028135496</c:v>
                </c:pt>
                <c:pt idx="29">
                  <c:v>22.160539147282869</c:v>
                </c:pt>
                <c:pt idx="30">
                  <c:v>22.991667692101935</c:v>
                </c:pt>
                <c:pt idx="31">
                  <c:v>23.6320062520902</c:v>
                </c:pt>
                <c:pt idx="32">
                  <c:v>23.181855447868774</c:v>
                </c:pt>
                <c:pt idx="33">
                  <c:v>22.486295513053733</c:v>
                </c:pt>
                <c:pt idx="34">
                  <c:v>22.403118548931623</c:v>
                </c:pt>
                <c:pt idx="35">
                  <c:v>22.502767497340677</c:v>
                </c:pt>
                <c:pt idx="36">
                  <c:v>22.322574572054464</c:v>
                </c:pt>
                <c:pt idx="37">
                  <c:v>22.821723112140408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1A-504C-96F6-B3CBC7A4697F}"/>
            </c:ext>
          </c:extLst>
        </c:ser>
        <c:ser>
          <c:idx val="1"/>
          <c:order val="3"/>
          <c:spPr>
            <a:ln w="22225" cap="rnd">
              <a:solidFill>
                <a:schemeClr val="accent2"/>
              </a:solidFill>
            </a:ln>
            <a:effectLst>
              <a:glow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>
                  <a:schemeClr val="accent2"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Y1t!$A$5:$A$42</c:f>
              <c:numCache>
                <c:formatCode>General</c:formatCode>
                <c:ptCount val="3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</c:numCache>
            </c:numRef>
          </c:xVal>
          <c:yVal>
            <c:numRef>
              <c:f>Y1t!$D$5:$D$42</c:f>
              <c:numCache>
                <c:formatCode>General</c:formatCode>
                <c:ptCount val="38"/>
                <c:pt idx="1">
                  <c:v>5.4688686259920418</c:v>
                </c:pt>
                <c:pt idx="2">
                  <c:v>7.347615346348773</c:v>
                </c:pt>
                <c:pt idx="3">
                  <c:v>9.2704304844972611</c:v>
                </c:pt>
                <c:pt idx="4">
                  <c:v>9.4388435616587234</c:v>
                </c:pt>
                <c:pt idx="5">
                  <c:v>8.1721303003194201</c:v>
                </c:pt>
                <c:pt idx="6">
                  <c:v>7.4468382137420281</c:v>
                </c:pt>
                <c:pt idx="7">
                  <c:v>9.5540408903723311</c:v>
                </c:pt>
                <c:pt idx="8">
                  <c:v>10.926229820499968</c:v>
                </c:pt>
                <c:pt idx="9">
                  <c:v>11.478911505685303</c:v>
                </c:pt>
                <c:pt idx="10">
                  <c:v>11.635577322660103</c:v>
                </c:pt>
                <c:pt idx="11">
                  <c:v>11.40138418452786</c:v>
                </c:pt>
                <c:pt idx="12">
                  <c:v>12.702152640814521</c:v>
                </c:pt>
                <c:pt idx="13">
                  <c:v>14.103292681687048</c:v>
                </c:pt>
                <c:pt idx="14">
                  <c:v>13.908368646677054</c:v>
                </c:pt>
                <c:pt idx="15">
                  <c:v>12.838207166224961</c:v>
                </c:pt>
                <c:pt idx="16">
                  <c:v>12.516538992312018</c:v>
                </c:pt>
                <c:pt idx="17">
                  <c:v>14.042001034172976</c:v>
                </c:pt>
                <c:pt idx="18">
                  <c:v>16.152373913344096</c:v>
                </c:pt>
                <c:pt idx="19">
                  <c:v>16.213737689831909</c:v>
                </c:pt>
                <c:pt idx="20">
                  <c:v>14.656947291026853</c:v>
                </c:pt>
                <c:pt idx="21">
                  <c:v>14.061743381475296</c:v>
                </c:pt>
                <c:pt idx="22">
                  <c:v>15.131595949239419</c:v>
                </c:pt>
                <c:pt idx="23">
                  <c:v>17.563367657898002</c:v>
                </c:pt>
                <c:pt idx="24">
                  <c:v>18.968500001782086</c:v>
                </c:pt>
                <c:pt idx="25">
                  <c:v>18.747985814534193</c:v>
                </c:pt>
                <c:pt idx="26">
                  <c:v>19.438782657665996</c:v>
                </c:pt>
                <c:pt idx="27">
                  <c:v>20.838166510354537</c:v>
                </c:pt>
                <c:pt idx="28">
                  <c:v>23.409275813895</c:v>
                </c:pt>
                <c:pt idx="29">
                  <c:v>24.243786628243083</c:v>
                </c:pt>
                <c:pt idx="30">
                  <c:v>22.933458323483631</c:v>
                </c:pt>
                <c:pt idx="31">
                  <c:v>23.056676222456424</c:v>
                </c:pt>
                <c:pt idx="32">
                  <c:v>21.790610861848641</c:v>
                </c:pt>
                <c:pt idx="33">
                  <c:v>23.27122237682806</c:v>
                </c:pt>
                <c:pt idx="34">
                  <c:v>22.910467207384229</c:v>
                </c:pt>
                <c:pt idx="35">
                  <c:v>21.443680857468667</c:v>
                </c:pt>
                <c:pt idx="36">
                  <c:v>22.398251498935618</c:v>
                </c:pt>
                <c:pt idx="37">
                  <c:v>23.287604583086125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1A-504C-96F6-B3CBC7A4697F}"/>
            </c:ext>
          </c:extLst>
        </c:ser>
        <c:ser>
          <c:idx val="0"/>
          <c:order val="4"/>
          <c:spPr>
            <a:ln w="22225" cap="rnd">
              <a:solidFill>
                <a:schemeClr val="accent1"/>
              </a:solidFill>
            </a:ln>
            <a:effectLst>
              <a:glow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>
                  <a:schemeClr val="accent1"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Y1t!$A$5:$A$42</c:f>
              <c:numCache>
                <c:formatCode>General</c:formatCode>
                <c:ptCount val="3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</c:numCache>
            </c:numRef>
          </c:xVal>
          <c:yVal>
            <c:numRef>
              <c:f>Y1t!$C$5:$C$42</c:f>
              <c:numCache>
                <c:formatCode>General</c:formatCode>
                <c:ptCount val="38"/>
                <c:pt idx="0">
                  <c:v>3.8956049908319148</c:v>
                </c:pt>
                <c:pt idx="1">
                  <c:v>5.4629071278976964</c:v>
                </c:pt>
                <c:pt idx="2">
                  <c:v>9.6450983759635776</c:v>
                </c:pt>
                <c:pt idx="3">
                  <c:v>10.445608781090913</c:v>
                </c:pt>
                <c:pt idx="4">
                  <c:v>9.1889049050541569</c:v>
                </c:pt>
                <c:pt idx="5">
                  <c:v>6.5622603998585562</c:v>
                </c:pt>
                <c:pt idx="6">
                  <c:v>7.2136420149566023</c:v>
                </c:pt>
                <c:pt idx="7">
                  <c:v>10.599205219375724</c:v>
                </c:pt>
                <c:pt idx="8">
                  <c:v>12.861037598628222</c:v>
                </c:pt>
                <c:pt idx="9">
                  <c:v>11.938358122449587</c:v>
                </c:pt>
                <c:pt idx="10">
                  <c:v>9.9890239246736297</c:v>
                </c:pt>
                <c:pt idx="11">
                  <c:v>11.232744371412913</c:v>
                </c:pt>
                <c:pt idx="12">
                  <c:v>14.492025778800516</c:v>
                </c:pt>
                <c:pt idx="13">
                  <c:v>15.228645267818848</c:v>
                </c:pt>
                <c:pt idx="14">
                  <c:v>13.331669874205888</c:v>
                </c:pt>
                <c:pt idx="15">
                  <c:v>11.414150405293499</c:v>
                </c:pt>
                <c:pt idx="16">
                  <c:v>12.376354192967142</c:v>
                </c:pt>
                <c:pt idx="17">
                  <c:v>15.406821784480075</c:v>
                </c:pt>
                <c:pt idx="18">
                  <c:v>17.750558870364735</c:v>
                </c:pt>
                <c:pt idx="19">
                  <c:v>16.343748668653358</c:v>
                </c:pt>
                <c:pt idx="20">
                  <c:v>13.196282535438977</c:v>
                </c:pt>
                <c:pt idx="21">
                  <c:v>12.61931440865501</c:v>
                </c:pt>
                <c:pt idx="22">
                  <c:v>16.307703216241411</c:v>
                </c:pt>
                <c:pt idx="23">
                  <c:v>20.218975824481557</c:v>
                </c:pt>
                <c:pt idx="24">
                  <c:v>19.738624695848031</c:v>
                </c:pt>
                <c:pt idx="25">
                  <c:v>17.441167562381377</c:v>
                </c:pt>
                <c:pt idx="26">
                  <c:v>18.808256549265405</c:v>
                </c:pt>
                <c:pt idx="27">
                  <c:v>22.711864502578155</c:v>
                </c:pt>
                <c:pt idx="28">
                  <c:v>25.953678028329108</c:v>
                </c:pt>
                <c:pt idx="29">
                  <c:v>23.847839523150824</c:v>
                </c:pt>
                <c:pt idx="30">
                  <c:v>21.601978966770861</c:v>
                </c:pt>
                <c:pt idx="31">
                  <c:v>22.241731713993389</c:v>
                </c:pt>
                <c:pt idx="32">
                  <c:v>22.682777006469852</c:v>
                </c:pt>
                <c:pt idx="33">
                  <c:v>24.29819159427673</c:v>
                </c:pt>
                <c:pt idx="34">
                  <c:v>21.40703361334127</c:v>
                </c:pt>
                <c:pt idx="35">
                  <c:v>21.779158374820089</c:v>
                </c:pt>
                <c:pt idx="36">
                  <c:v>21.518815835946594</c:v>
                </c:pt>
                <c:pt idx="37">
                  <c:v>24.801041428545929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1A-504C-96F6-B3CBC7A46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86767"/>
        <c:axId val="540649983"/>
      </c:scatterChart>
      <c:valAx>
        <c:axId val="53928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649983"/>
        <c:crosses val="autoZero"/>
        <c:crossBetween val="midCat"/>
      </c:valAx>
      <c:valAx>
        <c:axId val="5406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28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>
                  <a:schemeClr val="accent2">
                    <a:satMod val="175000"/>
                    <a:alpha val="14000"/>
                  </a:schemeClr>
                </a:glow>
              </a:effectLst>
            </c:spPr>
          </c:marker>
          <c:yVal>
            <c:numRef>
              <c:f>Y1t!$H$7:$H$36</c:f>
              <c:numCache>
                <c:formatCode>General</c:formatCode>
                <c:ptCount val="30"/>
                <c:pt idx="0">
                  <c:v>-1.4886897808589552</c:v>
                </c:pt>
                <c:pt idx="1">
                  <c:v>-7.0522113815943204</c:v>
                </c:pt>
                <c:pt idx="2">
                  <c:v>-2.9551583735539335</c:v>
                </c:pt>
                <c:pt idx="3">
                  <c:v>1.6132233849224029</c:v>
                </c:pt>
                <c:pt idx="4">
                  <c:v>4.443921430367979</c:v>
                </c:pt>
                <c:pt idx="5">
                  <c:v>-1.126091264219216</c:v>
                </c:pt>
                <c:pt idx="6">
                  <c:v>-3.6061455337102482</c:v>
                </c:pt>
                <c:pt idx="7">
                  <c:v>-5.0856840156560787</c:v>
                </c:pt>
                <c:pt idx="8">
                  <c:v>-1.2280045338141274</c:v>
                </c:pt>
                <c:pt idx="9">
                  <c:v>4.1390826656733282</c:v>
                </c:pt>
                <c:pt idx="10">
                  <c:v>-0.63587921355346033</c:v>
                </c:pt>
                <c:pt idx="11">
                  <c:v>-5.4166075638644022</c:v>
                </c:pt>
                <c:pt idx="12">
                  <c:v>-2.5449069787083278</c:v>
                </c:pt>
                <c:pt idx="13">
                  <c:v>2.2402062382924708</c:v>
                </c:pt>
                <c:pt idx="14">
                  <c:v>3.6750707653658665</c:v>
                </c:pt>
                <c:pt idx="15">
                  <c:v>-0.88392611506106533</c:v>
                </c:pt>
                <c:pt idx="16">
                  <c:v>-4.9638681040739403</c:v>
                </c:pt>
                <c:pt idx="17">
                  <c:v>-3.8847349180397863</c:v>
                </c:pt>
                <c:pt idx="18">
                  <c:v>0.93340596987257562</c:v>
                </c:pt>
                <c:pt idx="19">
                  <c:v>3.9817585410521446</c:v>
                </c:pt>
                <c:pt idx="20">
                  <c:v>2.6059474805573934</c:v>
                </c:pt>
                <c:pt idx="21">
                  <c:v>-4.7680748077316544</c:v>
                </c:pt>
                <c:pt idx="22">
                  <c:v>-7.4975654749077947</c:v>
                </c:pt>
                <c:pt idx="23">
                  <c:v>-1.6718879159599531</c:v>
                </c:pt>
                <c:pt idx="24">
                  <c:v>2.5837263306613139</c:v>
                </c:pt>
                <c:pt idx="25">
                  <c:v>0.39375557801059102</c:v>
                </c:pt>
                <c:pt idx="26">
                  <c:v>-6.5537626241690639</c:v>
                </c:pt>
                <c:pt idx="27">
                  <c:v>-6.7741739661203226</c:v>
                </c:pt>
                <c:pt idx="28">
                  <c:v>1.9985356960289877</c:v>
                </c:pt>
                <c:pt idx="29">
                  <c:v>3.0969761369324047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30-F045-9B76-D236EBC34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68847"/>
        <c:axId val="535601807"/>
      </c:scatterChart>
      <c:valAx>
        <c:axId val="53926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601807"/>
        <c:crosses val="autoZero"/>
        <c:crossBetween val="midCat"/>
      </c:valAx>
      <c:valAx>
        <c:axId val="53560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26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 Time</a:t>
            </a:r>
            <a:r>
              <a:rPr lang="en-GB" baseline="0"/>
              <a:t> Series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>
                  <a:schemeClr val="accent1"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Y2t!$A$2:$A$41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Y2t!$B$2:$B$41</c:f>
              <c:numCache>
                <c:formatCode>General</c:formatCode>
                <c:ptCount val="40"/>
                <c:pt idx="0">
                  <c:v>1.1579800444628048</c:v>
                </c:pt>
                <c:pt idx="1">
                  <c:v>-4.0660606666833665</c:v>
                </c:pt>
                <c:pt idx="2">
                  <c:v>6.2236686705285793</c:v>
                </c:pt>
                <c:pt idx="3">
                  <c:v>10.859886455660149</c:v>
                </c:pt>
                <c:pt idx="4">
                  <c:v>5.7017400017020057</c:v>
                </c:pt>
                <c:pt idx="5">
                  <c:v>-1.1823462657139654</c:v>
                </c:pt>
                <c:pt idx="6">
                  <c:v>6.8973209791744265</c:v>
                </c:pt>
                <c:pt idx="7">
                  <c:v>10.60057956192748</c:v>
                </c:pt>
                <c:pt idx="8">
                  <c:v>5.7717985795801763</c:v>
                </c:pt>
                <c:pt idx="9">
                  <c:v>4.2752375166195211</c:v>
                </c:pt>
                <c:pt idx="10">
                  <c:v>7.5785305480604039</c:v>
                </c:pt>
                <c:pt idx="11">
                  <c:v>12.811306302668818</c:v>
                </c:pt>
                <c:pt idx="12">
                  <c:v>11.206007999103916</c:v>
                </c:pt>
                <c:pt idx="13">
                  <c:v>6.3096918882782767</c:v>
                </c:pt>
                <c:pt idx="14">
                  <c:v>9.8103774490193345</c:v>
                </c:pt>
                <c:pt idx="15">
                  <c:v>13.608320314534367</c:v>
                </c:pt>
                <c:pt idx="16">
                  <c:v>10.426311859063942</c:v>
                </c:pt>
                <c:pt idx="17">
                  <c:v>6.8365921180944547</c:v>
                </c:pt>
                <c:pt idx="18">
                  <c:v>11.494931677555284</c:v>
                </c:pt>
                <c:pt idx="19">
                  <c:v>16.738941557790476</c:v>
                </c:pt>
                <c:pt idx="20">
                  <c:v>14.060257224123877</c:v>
                </c:pt>
                <c:pt idx="21">
                  <c:v>7.0820472240456969</c:v>
                </c:pt>
                <c:pt idx="22">
                  <c:v>10.075316233959603</c:v>
                </c:pt>
                <c:pt idx="23">
                  <c:v>17.329352843771982</c:v>
                </c:pt>
                <c:pt idx="24">
                  <c:v>15.368440570992641</c:v>
                </c:pt>
                <c:pt idx="25">
                  <c:v>12.001587907055496</c:v>
                </c:pt>
                <c:pt idx="26">
                  <c:v>15.695845609495926</c:v>
                </c:pt>
                <c:pt idx="27">
                  <c:v>21.254842246404955</c:v>
                </c:pt>
                <c:pt idx="28">
                  <c:v>21.102854867707595</c:v>
                </c:pt>
                <c:pt idx="29">
                  <c:v>14.627896393621933</c:v>
                </c:pt>
                <c:pt idx="30">
                  <c:v>21.172736672033235</c:v>
                </c:pt>
                <c:pt idx="31">
                  <c:v>24.592885503797273</c:v>
                </c:pt>
                <c:pt idx="32">
                  <c:v>20.669087800294328</c:v>
                </c:pt>
                <c:pt idx="33">
                  <c:v>18.091994913700837</c:v>
                </c:pt>
                <c:pt idx="34">
                  <c:v>13.137248305414376</c:v>
                </c:pt>
                <c:pt idx="35">
                  <c:v>25.707785412090402</c:v>
                </c:pt>
                <c:pt idx="36">
                  <c:v>19.226067122518998</c:v>
                </c:pt>
                <c:pt idx="37">
                  <c:v>17.032395665663135</c:v>
                </c:pt>
                <c:pt idx="38">
                  <c:v>19.926757795469918</c:v>
                </c:pt>
                <c:pt idx="39">
                  <c:v>26.293970824504722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51-8344-89F7-C7659D069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83471"/>
        <c:axId val="486387055"/>
      </c:scatterChart>
      <c:valAx>
        <c:axId val="48608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387055"/>
        <c:crosses val="autoZero"/>
        <c:crossBetween val="midCat"/>
      </c:valAx>
      <c:valAx>
        <c:axId val="4863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08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 C-G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</a:ln>
            <a:effectLst>
              <a:glow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Y2t!$A$5:$A$42</c:f>
              <c:numCache>
                <c:formatCode>General</c:formatCode>
                <c:ptCount val="3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</c:numCache>
            </c:numRef>
          </c:xVal>
          <c:yVal>
            <c:numRef>
              <c:f>Y2t!$G$5:$G$42</c:f>
              <c:numCache>
                <c:formatCode>General</c:formatCode>
                <c:ptCount val="38"/>
                <c:pt idx="2">
                  <c:v>5.7017400017020057</c:v>
                </c:pt>
                <c:pt idx="3">
                  <c:v>5.7017400017020057</c:v>
                </c:pt>
                <c:pt idx="4">
                  <c:v>6.2236686705285793</c:v>
                </c:pt>
                <c:pt idx="5">
                  <c:v>6.8973209791744265</c:v>
                </c:pt>
                <c:pt idx="6">
                  <c:v>5.7717985795801763</c:v>
                </c:pt>
                <c:pt idx="7">
                  <c:v>5.7717985795801763</c:v>
                </c:pt>
                <c:pt idx="8">
                  <c:v>6.8973209791744265</c:v>
                </c:pt>
                <c:pt idx="9">
                  <c:v>7.5785305480604039</c:v>
                </c:pt>
                <c:pt idx="10">
                  <c:v>7.5785305480604039</c:v>
                </c:pt>
                <c:pt idx="11">
                  <c:v>7.5785305480604039</c:v>
                </c:pt>
                <c:pt idx="12">
                  <c:v>9.8103774490193345</c:v>
                </c:pt>
                <c:pt idx="13">
                  <c:v>11.206007999103916</c:v>
                </c:pt>
                <c:pt idx="14">
                  <c:v>10.426311859063942</c:v>
                </c:pt>
                <c:pt idx="15">
                  <c:v>9.8103774490193345</c:v>
                </c:pt>
                <c:pt idx="16">
                  <c:v>10.426311859063942</c:v>
                </c:pt>
                <c:pt idx="17">
                  <c:v>11.494931677555284</c:v>
                </c:pt>
                <c:pt idx="18">
                  <c:v>11.494931677555284</c:v>
                </c:pt>
                <c:pt idx="19">
                  <c:v>11.494931677555284</c:v>
                </c:pt>
                <c:pt idx="20">
                  <c:v>11.494931677555284</c:v>
                </c:pt>
                <c:pt idx="21">
                  <c:v>14.060257224123877</c:v>
                </c:pt>
                <c:pt idx="22">
                  <c:v>14.060257224123877</c:v>
                </c:pt>
                <c:pt idx="23">
                  <c:v>12.001587907055496</c:v>
                </c:pt>
                <c:pt idx="24">
                  <c:v>15.368440570992641</c:v>
                </c:pt>
                <c:pt idx="25">
                  <c:v>15.695845609495926</c:v>
                </c:pt>
                <c:pt idx="26">
                  <c:v>15.695845609495926</c:v>
                </c:pt>
                <c:pt idx="27">
                  <c:v>15.695845609495926</c:v>
                </c:pt>
                <c:pt idx="28">
                  <c:v>21.102854867707595</c:v>
                </c:pt>
                <c:pt idx="29">
                  <c:v>21.172736672033235</c:v>
                </c:pt>
                <c:pt idx="30">
                  <c:v>21.102854867707595</c:v>
                </c:pt>
                <c:pt idx="31">
                  <c:v>20.669087800294328</c:v>
                </c:pt>
                <c:pt idx="32">
                  <c:v>20.669087800294328</c:v>
                </c:pt>
                <c:pt idx="33">
                  <c:v>20.669087800294328</c:v>
                </c:pt>
                <c:pt idx="34">
                  <c:v>19.226067122518998</c:v>
                </c:pt>
                <c:pt idx="35">
                  <c:v>18.091994913700837</c:v>
                </c:pt>
                <c:pt idx="36">
                  <c:v>19.226067122518998</c:v>
                </c:pt>
                <c:pt idx="37">
                  <c:v>19.926757795469918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30-9441-BB84-63EF7B67EA18}"/>
            </c:ext>
          </c:extLst>
        </c:ser>
        <c:ser>
          <c:idx val="2"/>
          <c:order val="1"/>
          <c:spPr>
            <a:ln w="22225" cap="rnd">
              <a:solidFill>
                <a:schemeClr val="accent3"/>
              </a:solidFill>
            </a:ln>
            <a:effectLst>
              <a:glow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Y2t!$A$5:$A$42</c:f>
              <c:numCache>
                <c:formatCode>General</c:formatCode>
                <c:ptCount val="3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</c:numCache>
            </c:numRef>
          </c:xVal>
          <c:yVal>
            <c:numRef>
              <c:f>Y2t!$E$5:$E$42</c:f>
              <c:numCache>
                <c:formatCode>General</c:formatCode>
                <c:ptCount val="38"/>
                <c:pt idx="2">
                  <c:v>3.9754429011340342</c:v>
                </c:pt>
                <c:pt idx="3">
                  <c:v>3.5073776390986806</c:v>
                </c:pt>
                <c:pt idx="4">
                  <c:v>5.7000539682702387</c:v>
                </c:pt>
                <c:pt idx="5">
                  <c:v>6.57543614655002</c:v>
                </c:pt>
                <c:pt idx="6">
                  <c:v>5.5578185713340247</c:v>
                </c:pt>
                <c:pt idx="7">
                  <c:v>5.2725180743175271</c:v>
                </c:pt>
                <c:pt idx="8">
                  <c:v>7.0246934370724023</c:v>
                </c:pt>
                <c:pt idx="9">
                  <c:v>8.2074905017712805</c:v>
                </c:pt>
                <c:pt idx="10">
                  <c:v>8.3285761892065668</c:v>
                </c:pt>
                <c:pt idx="11">
                  <c:v>8.4361548509461866</c:v>
                </c:pt>
                <c:pt idx="12">
                  <c:v>9.5431828374261478</c:v>
                </c:pt>
                <c:pt idx="13">
                  <c:v>10.749140790720944</c:v>
                </c:pt>
                <c:pt idx="14">
                  <c:v>10.272141901999968</c:v>
                </c:pt>
                <c:pt idx="15">
                  <c:v>9.3982587257980761</c:v>
                </c:pt>
                <c:pt idx="16">
                  <c:v>10.435306683653476</c:v>
                </c:pt>
                <c:pt idx="17">
                  <c:v>11.821019505407705</c:v>
                </c:pt>
                <c:pt idx="18">
                  <c:v>11.911406887325606</c:v>
                </c:pt>
                <c:pt idx="19">
                  <c:v>11.242553960321956</c:v>
                </c:pt>
                <c:pt idx="20">
                  <c:v>11.890298783494988</c:v>
                </c:pt>
                <c:pt idx="21">
                  <c:v>13.057183016738326</c:v>
                </c:pt>
                <c:pt idx="22">
                  <c:v>12.783082819378761</c:v>
                </c:pt>
                <c:pt idx="23">
                  <c:v>12.371348955965082</c:v>
                </c:pt>
                <c:pt idx="24">
                  <c:v>14.094108633055129</c:v>
                </c:pt>
                <c:pt idx="25">
                  <c:v>16.3300138355442</c:v>
                </c:pt>
                <c:pt idx="26">
                  <c:v>17.084714240331319</c:v>
                </c:pt>
                <c:pt idx="27">
                  <c:v>16.936605404857183</c:v>
                </c:pt>
                <c:pt idx="28">
                  <c:v>18.77083515785273</c:v>
                </c:pt>
                <c:pt idx="29">
                  <c:v>20.550243136713</c:v>
                </c:pt>
                <c:pt idx="30">
                  <c:v>20.433092247490872</c:v>
                </c:pt>
                <c:pt idx="31">
                  <c:v>19.830920256689517</c:v>
                </c:pt>
                <c:pt idx="32">
                  <c:v>19.532790639048009</c:v>
                </c:pt>
                <c:pt idx="33">
                  <c:v>20.439800387059442</c:v>
                </c:pt>
                <c:pt idx="34">
                  <c:v>19.366436710803789</c:v>
                </c:pt>
                <c:pt idx="35">
                  <c:v>18.639098283877548</c:v>
                </c:pt>
                <c:pt idx="36">
                  <c:v>19.006050860231362</c:v>
                </c:pt>
                <c:pt idx="37">
                  <c:v>21.637395364049432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30-9441-BB84-63EF7B67EA18}"/>
            </c:ext>
          </c:extLst>
        </c:ser>
        <c:ser>
          <c:idx val="3"/>
          <c:order val="2"/>
          <c:spPr>
            <a:ln w="22225" cap="rnd">
              <a:solidFill>
                <a:schemeClr val="accent4"/>
              </a:solidFill>
            </a:ln>
            <a:effectLst>
              <a:glow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Y2t!$A$5:$A$42</c:f>
              <c:numCache>
                <c:formatCode>General</c:formatCode>
                <c:ptCount val="3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</c:numCache>
            </c:numRef>
          </c:xVal>
          <c:yVal>
            <c:numRef>
              <c:f>Y2t!$F$5:$F$42</c:f>
              <c:numCache>
                <c:formatCode>General</c:formatCode>
                <c:ptCount val="38"/>
                <c:pt idx="3">
                  <c:v>3.741410270116357</c:v>
                </c:pt>
                <c:pt idx="4">
                  <c:v>4.6037158036844605</c:v>
                </c:pt>
                <c:pt idx="5">
                  <c:v>6.1377450574101289</c:v>
                </c:pt>
                <c:pt idx="6">
                  <c:v>6.0666273589420223</c:v>
                </c:pt>
                <c:pt idx="7">
                  <c:v>5.4151683228257763</c:v>
                </c:pt>
                <c:pt idx="8">
                  <c:v>6.1486057556949643</c:v>
                </c:pt>
                <c:pt idx="9">
                  <c:v>7.6160919694218423</c:v>
                </c:pt>
                <c:pt idx="10">
                  <c:v>8.2680333454889237</c:v>
                </c:pt>
                <c:pt idx="11">
                  <c:v>8.3823655200763767</c:v>
                </c:pt>
                <c:pt idx="12">
                  <c:v>8.9896688441861663</c:v>
                </c:pt>
                <c:pt idx="13">
                  <c:v>10.146161814073546</c:v>
                </c:pt>
                <c:pt idx="14">
                  <c:v>10.510641346360455</c:v>
                </c:pt>
                <c:pt idx="15">
                  <c:v>9.8352003138990209</c:v>
                </c:pt>
                <c:pt idx="16">
                  <c:v>9.9167827047257759</c:v>
                </c:pt>
                <c:pt idx="17">
                  <c:v>11.12816309453059</c:v>
                </c:pt>
                <c:pt idx="18">
                  <c:v>11.866213196366655</c:v>
                </c:pt>
                <c:pt idx="19">
                  <c:v>11.57698042382378</c:v>
                </c:pt>
                <c:pt idx="20">
                  <c:v>11.566426371908472</c:v>
                </c:pt>
                <c:pt idx="21">
                  <c:v>12.473740900116656</c:v>
                </c:pt>
                <c:pt idx="22">
                  <c:v>12.920132918058545</c:v>
                </c:pt>
                <c:pt idx="23">
                  <c:v>12.577215887671922</c:v>
                </c:pt>
                <c:pt idx="24">
                  <c:v>13.232728794510106</c:v>
                </c:pt>
                <c:pt idx="25">
                  <c:v>15.212061234299664</c:v>
                </c:pt>
                <c:pt idx="26">
                  <c:v>16.707364037937758</c:v>
                </c:pt>
                <c:pt idx="27">
                  <c:v>17.010659822594249</c:v>
                </c:pt>
                <c:pt idx="28">
                  <c:v>17.853720281354956</c:v>
                </c:pt>
                <c:pt idx="29">
                  <c:v>19.660539147282865</c:v>
                </c:pt>
                <c:pt idx="30">
                  <c:v>20.491667692101935</c:v>
                </c:pt>
                <c:pt idx="31">
                  <c:v>20.132006252090196</c:v>
                </c:pt>
                <c:pt idx="32">
                  <c:v>19.681855447868763</c:v>
                </c:pt>
                <c:pt idx="33">
                  <c:v>19.986295513053726</c:v>
                </c:pt>
                <c:pt idx="34">
                  <c:v>19.903118548931616</c:v>
                </c:pt>
                <c:pt idx="35">
                  <c:v>19.002767497340667</c:v>
                </c:pt>
                <c:pt idx="36">
                  <c:v>18.822574572054457</c:v>
                </c:pt>
                <c:pt idx="37">
                  <c:v>20.321723112140397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30-9441-BB84-63EF7B67EA18}"/>
            </c:ext>
          </c:extLst>
        </c:ser>
        <c:ser>
          <c:idx val="1"/>
          <c:order val="3"/>
          <c:spPr>
            <a:ln w="22225" cap="rnd">
              <a:solidFill>
                <a:schemeClr val="accent2"/>
              </a:solidFill>
            </a:ln>
            <a:effectLst>
              <a:glow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>
                  <a:schemeClr val="accent2"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Y2t!$A$5:$A$42</c:f>
              <c:numCache>
                <c:formatCode>General</c:formatCode>
                <c:ptCount val="3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</c:numCache>
            </c:numRef>
          </c:xVal>
          <c:yVal>
            <c:numRef>
              <c:f>Y2t!$D$5:$D$42</c:f>
              <c:numCache>
                <c:formatCode>General</c:formatCode>
                <c:ptCount val="38"/>
                <c:pt idx="1">
                  <c:v>3.5438686259920416</c:v>
                </c:pt>
                <c:pt idx="2">
                  <c:v>4.6798086153018419</c:v>
                </c:pt>
                <c:pt idx="3">
                  <c:v>5.4007372155441917</c:v>
                </c:pt>
                <c:pt idx="4">
                  <c:v>5.569150292705654</c:v>
                </c:pt>
                <c:pt idx="5">
                  <c:v>5.5043235692724863</c:v>
                </c:pt>
                <c:pt idx="6">
                  <c:v>5.5218382137420292</c:v>
                </c:pt>
                <c:pt idx="7">
                  <c:v>6.8862341593254008</c:v>
                </c:pt>
                <c:pt idx="8">
                  <c:v>7.0565365515468956</c:v>
                </c:pt>
                <c:pt idx="9">
                  <c:v>7.6092182367322296</c:v>
                </c:pt>
                <c:pt idx="10">
                  <c:v>8.9677705916131654</c:v>
                </c:pt>
                <c:pt idx="11">
                  <c:v>9.476384184527852</c:v>
                </c:pt>
                <c:pt idx="12">
                  <c:v>10.034345909767588</c:v>
                </c:pt>
                <c:pt idx="13">
                  <c:v>10.233599412733973</c:v>
                </c:pt>
                <c:pt idx="14">
                  <c:v>10.03867537772398</c:v>
                </c:pt>
                <c:pt idx="15">
                  <c:v>10.170400435178024</c:v>
                </c:pt>
                <c:pt idx="16">
                  <c:v>10.591538992312012</c:v>
                </c:pt>
                <c:pt idx="17">
                  <c:v>11.374194303126039</c:v>
                </c:pt>
                <c:pt idx="18">
                  <c:v>12.282680644391021</c:v>
                </c:pt>
                <c:pt idx="19">
                  <c:v>12.344044420878834</c:v>
                </c:pt>
                <c:pt idx="20">
                  <c:v>11.989140559979914</c:v>
                </c:pt>
                <c:pt idx="21">
                  <c:v>12.136743381475291</c:v>
                </c:pt>
                <c:pt idx="22">
                  <c:v>12.463789218192479</c:v>
                </c:pt>
                <c:pt idx="23">
                  <c:v>13.693674388944929</c:v>
                </c:pt>
                <c:pt idx="24">
                  <c:v>15.098806732829011</c:v>
                </c:pt>
                <c:pt idx="25">
                  <c:v>16.080179083487252</c:v>
                </c:pt>
                <c:pt idx="26">
                  <c:v>17.513782657665992</c:v>
                </c:pt>
                <c:pt idx="27">
                  <c:v>18.170359779307603</c:v>
                </c:pt>
                <c:pt idx="28">
                  <c:v>19.539582544941929</c:v>
                </c:pt>
                <c:pt idx="29">
                  <c:v>20.374093359290011</c:v>
                </c:pt>
                <c:pt idx="30">
                  <c:v>20.26565159243669</c:v>
                </c:pt>
                <c:pt idx="31">
                  <c:v>21.13167622245642</c:v>
                </c:pt>
                <c:pt idx="32">
                  <c:v>19.122804130801704</c:v>
                </c:pt>
                <c:pt idx="33">
                  <c:v>19.401529107874985</c:v>
                </c:pt>
                <c:pt idx="34">
                  <c:v>19.040773938431151</c:v>
                </c:pt>
                <c:pt idx="35">
                  <c:v>18.775874126421726</c:v>
                </c:pt>
                <c:pt idx="36">
                  <c:v>20.47325149893561</c:v>
                </c:pt>
                <c:pt idx="37">
                  <c:v>20.619797852039191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30-9441-BB84-63EF7B67EA18}"/>
            </c:ext>
          </c:extLst>
        </c:ser>
        <c:ser>
          <c:idx val="0"/>
          <c:order val="4"/>
          <c:spPr>
            <a:ln w="22225" cap="rnd">
              <a:solidFill>
                <a:schemeClr val="accent1"/>
              </a:solidFill>
            </a:ln>
            <a:effectLst>
              <a:glow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>
                  <a:schemeClr val="accent1"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Y2t!$A$5:$A$42</c:f>
              <c:numCache>
                <c:formatCode>General</c:formatCode>
                <c:ptCount val="3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</c:numCache>
            </c:numRef>
          </c:xVal>
          <c:yVal>
            <c:numRef>
              <c:f>Y2t!$C$5:$C$42</c:f>
              <c:numCache>
                <c:formatCode>General</c:formatCode>
                <c:ptCount val="38"/>
                <c:pt idx="0">
                  <c:v>1.1051960161026726</c:v>
                </c:pt>
                <c:pt idx="1">
                  <c:v>4.33916481983512</c:v>
                </c:pt>
                <c:pt idx="2">
                  <c:v>7.5950983759635777</c:v>
                </c:pt>
                <c:pt idx="3">
                  <c:v>5.1264267305493965</c:v>
                </c:pt>
                <c:pt idx="4">
                  <c:v>3.8055715717208223</c:v>
                </c:pt>
                <c:pt idx="5">
                  <c:v>5.4385180917959808</c:v>
                </c:pt>
                <c:pt idx="6">
                  <c:v>7.7565663735606947</c:v>
                </c:pt>
                <c:pt idx="7">
                  <c:v>6.8825385527090601</c:v>
                </c:pt>
                <c:pt idx="8">
                  <c:v>5.8751888814200335</c:v>
                </c:pt>
                <c:pt idx="9">
                  <c:v>8.2216914557829153</c:v>
                </c:pt>
                <c:pt idx="10">
                  <c:v>10.531948283277712</c:v>
                </c:pt>
                <c:pt idx="11">
                  <c:v>10.109002063350337</c:v>
                </c:pt>
                <c:pt idx="12">
                  <c:v>9.1086924454671756</c:v>
                </c:pt>
                <c:pt idx="13">
                  <c:v>9.9094632172773256</c:v>
                </c:pt>
                <c:pt idx="14">
                  <c:v>11.281669874205882</c:v>
                </c:pt>
                <c:pt idx="15">
                  <c:v>10.290408097230921</c:v>
                </c:pt>
                <c:pt idx="16">
                  <c:v>9.5859452182378941</c:v>
                </c:pt>
                <c:pt idx="17">
                  <c:v>11.690155117813404</c:v>
                </c:pt>
                <c:pt idx="18">
                  <c:v>14.09804348648988</c:v>
                </c:pt>
                <c:pt idx="19">
                  <c:v>12.627082001986684</c:v>
                </c:pt>
                <c:pt idx="20">
                  <c:v>10.405873560709727</c:v>
                </c:pt>
                <c:pt idx="21">
                  <c:v>11.495572100592426</c:v>
                </c:pt>
                <c:pt idx="22">
                  <c:v>14.257703216241408</c:v>
                </c:pt>
                <c:pt idx="23">
                  <c:v>14.89979377394004</c:v>
                </c:pt>
                <c:pt idx="24">
                  <c:v>14.355291362514686</c:v>
                </c:pt>
                <c:pt idx="25">
                  <c:v>16.317425254318792</c:v>
                </c:pt>
                <c:pt idx="26">
                  <c:v>19.351180907869491</c:v>
                </c:pt>
                <c:pt idx="27">
                  <c:v>18.995197835911494</c:v>
                </c:pt>
                <c:pt idx="28">
                  <c:v>18.967829311120923</c:v>
                </c:pt>
                <c:pt idx="29">
                  <c:v>20.131172856484145</c:v>
                </c:pt>
                <c:pt idx="30">
                  <c:v>22.144903325374944</c:v>
                </c:pt>
                <c:pt idx="31">
                  <c:v>21.11798940593081</c:v>
                </c:pt>
                <c:pt idx="32">
                  <c:v>17.299443673136512</c:v>
                </c:pt>
                <c:pt idx="33">
                  <c:v>18.979009543735206</c:v>
                </c:pt>
                <c:pt idx="34">
                  <c:v>19.357033613341258</c:v>
                </c:pt>
                <c:pt idx="35">
                  <c:v>20.65541606675751</c:v>
                </c:pt>
                <c:pt idx="36">
                  <c:v>18.728406861217348</c:v>
                </c:pt>
                <c:pt idx="37">
                  <c:v>21.084374761879261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30-9441-BB84-63EF7B67E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86767"/>
        <c:axId val="540649983"/>
      </c:scatterChart>
      <c:valAx>
        <c:axId val="53928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649983"/>
        <c:crosses val="autoZero"/>
        <c:crossBetween val="midCat"/>
      </c:valAx>
      <c:valAx>
        <c:axId val="5406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28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>
                  <a:schemeClr val="accent2">
                    <a:satMod val="175000"/>
                    <a:alpha val="14000"/>
                  </a:schemeClr>
                </a:glow>
              </a:effectLst>
            </c:spPr>
          </c:marker>
          <c:yVal>
            <c:numRef>
              <c:f>Y2t!$H$7:$H$36</c:f>
              <c:numCache>
                <c:formatCode>General</c:formatCode>
                <c:ptCount val="30"/>
                <c:pt idx="0">
                  <c:v>-2.8174628566712294</c:v>
                </c:pt>
                <c:pt idx="1">
                  <c:v>-7.5734383057820471</c:v>
                </c:pt>
                <c:pt idx="2">
                  <c:v>0.52361470225834061</c:v>
                </c:pt>
                <c:pt idx="3">
                  <c:v>4.2844503091101291</c:v>
                </c:pt>
                <c:pt idx="4">
                  <c:v>0.143921430367981</c:v>
                </c:pt>
                <c:pt idx="5">
                  <c:v>-6.4548643400314925</c:v>
                </c:pt>
                <c:pt idx="6">
                  <c:v>-0.1273724578979758</c:v>
                </c:pt>
                <c:pt idx="7">
                  <c:v>2.3930890601561998</c:v>
                </c:pt>
                <c:pt idx="8">
                  <c:v>-2.5567776096263906</c:v>
                </c:pt>
                <c:pt idx="9">
                  <c:v>-4.1609173343266654</c:v>
                </c:pt>
                <c:pt idx="10">
                  <c:v>-1.9646522893657439</c:v>
                </c:pt>
                <c:pt idx="11">
                  <c:v>2.0621655119478746</c:v>
                </c:pt>
                <c:pt idx="12">
                  <c:v>0.93386609710394808</c:v>
                </c:pt>
                <c:pt idx="13">
                  <c:v>-3.0885668375197994</c:v>
                </c:pt>
                <c:pt idx="14">
                  <c:v>-0.6249292346341413</c:v>
                </c:pt>
                <c:pt idx="15">
                  <c:v>1.7873008091266627</c:v>
                </c:pt>
                <c:pt idx="16">
                  <c:v>-1.4850950282616644</c:v>
                </c:pt>
                <c:pt idx="17">
                  <c:v>-4.4059618422275015</c:v>
                </c:pt>
                <c:pt idx="18">
                  <c:v>-0.39536710593970348</c:v>
                </c:pt>
                <c:pt idx="19">
                  <c:v>3.6817585410521492</c:v>
                </c:pt>
                <c:pt idx="20">
                  <c:v>1.2771744047451161</c:v>
                </c:pt>
                <c:pt idx="21">
                  <c:v>-5.2893017319193856</c:v>
                </c:pt>
                <c:pt idx="22">
                  <c:v>-4.0187923990955259</c:v>
                </c:pt>
                <c:pt idx="23">
                  <c:v>0.99933900822778199</c:v>
                </c:pt>
                <c:pt idx="24">
                  <c:v>-1.716273669338678</c:v>
                </c:pt>
                <c:pt idx="25">
                  <c:v>-4.9350174978016863</c:v>
                </c:pt>
                <c:pt idx="26">
                  <c:v>-3.0749895483568039</c:v>
                </c:pt>
                <c:pt idx="27">
                  <c:v>0.70459910969195505</c:v>
                </c:pt>
                <c:pt idx="28">
                  <c:v>0.66976262021672284</c:v>
                </c:pt>
                <c:pt idx="29">
                  <c:v>-5.2030238630675836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D4-9942-9089-3BE35502B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68847"/>
        <c:axId val="535601807"/>
      </c:scatterChart>
      <c:valAx>
        <c:axId val="53926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601807"/>
        <c:crosses val="autoZero"/>
        <c:crossBetween val="midCat"/>
      </c:valAx>
      <c:valAx>
        <c:axId val="53560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26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 Time</a:t>
            </a:r>
            <a:r>
              <a:rPr lang="en-GB" baseline="0"/>
              <a:t> Series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>
                  <a:schemeClr val="accent1"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Y3t!$A$2:$A$41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Y3t!$B$2:$B$41</c:f>
              <c:numCache>
                <c:formatCode>General</c:formatCode>
                <c:ptCount val="40"/>
                <c:pt idx="0">
                  <c:v>-0.1420199555371946</c:v>
                </c:pt>
                <c:pt idx="1">
                  <c:v>1.6339393333166319</c:v>
                </c:pt>
                <c:pt idx="2">
                  <c:v>14.923668670528579</c:v>
                </c:pt>
                <c:pt idx="3">
                  <c:v>10.559886455660152</c:v>
                </c:pt>
                <c:pt idx="4">
                  <c:v>12.401740001702002</c:v>
                </c:pt>
                <c:pt idx="5">
                  <c:v>18.517653734286036</c:v>
                </c:pt>
                <c:pt idx="6">
                  <c:v>17.59732097917443</c:v>
                </c:pt>
                <c:pt idx="7">
                  <c:v>18.300579561927471</c:v>
                </c:pt>
                <c:pt idx="8">
                  <c:v>26.471798579580174</c:v>
                </c:pt>
                <c:pt idx="9">
                  <c:v>25.975237516619519</c:v>
                </c:pt>
                <c:pt idx="10">
                  <c:v>26.278530548060409</c:v>
                </c:pt>
                <c:pt idx="11">
                  <c:v>34.511306302668821</c:v>
                </c:pt>
                <c:pt idx="12">
                  <c:v>33.90600799910392</c:v>
                </c:pt>
                <c:pt idx="13">
                  <c:v>36.009691888278276</c:v>
                </c:pt>
                <c:pt idx="14">
                  <c:v>42.510377449019352</c:v>
                </c:pt>
                <c:pt idx="15">
                  <c:v>37.308320314534384</c:v>
                </c:pt>
                <c:pt idx="16">
                  <c:v>41.126311859063946</c:v>
                </c:pt>
                <c:pt idx="17">
                  <c:v>50.536592118094461</c:v>
                </c:pt>
                <c:pt idx="18">
                  <c:v>46.194931677555317</c:v>
                </c:pt>
                <c:pt idx="19">
                  <c:v>48.438941557790478</c:v>
                </c:pt>
                <c:pt idx="20">
                  <c:v>-498.93974277587614</c:v>
                </c:pt>
                <c:pt idx="21">
                  <c:v>52.782047224045712</c:v>
                </c:pt>
                <c:pt idx="22">
                  <c:v>52.7753162339596</c:v>
                </c:pt>
                <c:pt idx="23">
                  <c:v>63.029352843771989</c:v>
                </c:pt>
                <c:pt idx="24">
                  <c:v>62.068440570992642</c:v>
                </c:pt>
                <c:pt idx="25">
                  <c:v>65.701587907055497</c:v>
                </c:pt>
                <c:pt idx="26">
                  <c:v>72.39584560949595</c:v>
                </c:pt>
                <c:pt idx="27">
                  <c:v>68.954842246404979</c:v>
                </c:pt>
                <c:pt idx="28">
                  <c:v>75.802854867707595</c:v>
                </c:pt>
                <c:pt idx="29">
                  <c:v>502.12789639362194</c:v>
                </c:pt>
                <c:pt idx="30">
                  <c:v>79.87273667203327</c:v>
                </c:pt>
                <c:pt idx="31">
                  <c:v>80.292885503797251</c:v>
                </c:pt>
                <c:pt idx="32">
                  <c:v>89.369087800294338</c:v>
                </c:pt>
                <c:pt idx="33">
                  <c:v>87.791994913700847</c:v>
                </c:pt>
                <c:pt idx="34">
                  <c:v>79.837248305414406</c:v>
                </c:pt>
                <c:pt idx="35">
                  <c:v>95.407785412090405</c:v>
                </c:pt>
                <c:pt idx="36">
                  <c:v>89.926067122519015</c:v>
                </c:pt>
                <c:pt idx="37">
                  <c:v>94.732395665663105</c:v>
                </c:pt>
                <c:pt idx="38">
                  <c:v>100.62675779546994</c:v>
                </c:pt>
                <c:pt idx="39">
                  <c:v>97.993970824504729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4-1140-A826-1A249D8B9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83471"/>
        <c:axId val="486387055"/>
      </c:scatterChart>
      <c:valAx>
        <c:axId val="48608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387055"/>
        <c:crosses val="autoZero"/>
        <c:crossBetween val="midCat"/>
      </c:valAx>
      <c:valAx>
        <c:axId val="4863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08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 C-G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</a:ln>
            <a:effectLst>
              <a:glow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Y3t!$A$5:$A$42</c:f>
              <c:numCache>
                <c:formatCode>General</c:formatCode>
                <c:ptCount val="3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</c:numCache>
            </c:numRef>
          </c:xVal>
          <c:yVal>
            <c:numRef>
              <c:f>Y3t!$G$5:$G$42</c:f>
              <c:numCache>
                <c:formatCode>General</c:formatCode>
                <c:ptCount val="38"/>
                <c:pt idx="2">
                  <c:v>10.559886455660152</c:v>
                </c:pt>
                <c:pt idx="3">
                  <c:v>12.401740001702002</c:v>
                </c:pt>
                <c:pt idx="4">
                  <c:v>14.923668670528579</c:v>
                </c:pt>
                <c:pt idx="5">
                  <c:v>17.59732097917443</c:v>
                </c:pt>
                <c:pt idx="6">
                  <c:v>18.300579561927471</c:v>
                </c:pt>
                <c:pt idx="7">
                  <c:v>18.517653734286036</c:v>
                </c:pt>
                <c:pt idx="8">
                  <c:v>25.975237516619519</c:v>
                </c:pt>
                <c:pt idx="9">
                  <c:v>26.278530548060409</c:v>
                </c:pt>
                <c:pt idx="10">
                  <c:v>26.471798579580174</c:v>
                </c:pt>
                <c:pt idx="11">
                  <c:v>33.90600799910392</c:v>
                </c:pt>
                <c:pt idx="12">
                  <c:v>34.511306302668821</c:v>
                </c:pt>
                <c:pt idx="13">
                  <c:v>36.009691888278276</c:v>
                </c:pt>
                <c:pt idx="14">
                  <c:v>37.308320314534384</c:v>
                </c:pt>
                <c:pt idx="15">
                  <c:v>41.126311859063946</c:v>
                </c:pt>
                <c:pt idx="16">
                  <c:v>42.510377449019352</c:v>
                </c:pt>
                <c:pt idx="17">
                  <c:v>46.194931677555317</c:v>
                </c:pt>
                <c:pt idx="18">
                  <c:v>46.194931677555317</c:v>
                </c:pt>
                <c:pt idx="19">
                  <c:v>48.438941557790478</c:v>
                </c:pt>
                <c:pt idx="20">
                  <c:v>48.438941557790478</c:v>
                </c:pt>
                <c:pt idx="21">
                  <c:v>52.7753162339596</c:v>
                </c:pt>
                <c:pt idx="22">
                  <c:v>52.782047224045712</c:v>
                </c:pt>
                <c:pt idx="23">
                  <c:v>62.068440570992642</c:v>
                </c:pt>
                <c:pt idx="24">
                  <c:v>63.029352843771989</c:v>
                </c:pt>
                <c:pt idx="25">
                  <c:v>65.701587907055497</c:v>
                </c:pt>
                <c:pt idx="26">
                  <c:v>68.954842246404979</c:v>
                </c:pt>
                <c:pt idx="27">
                  <c:v>72.39584560949595</c:v>
                </c:pt>
                <c:pt idx="28">
                  <c:v>75.802854867707595</c:v>
                </c:pt>
                <c:pt idx="29">
                  <c:v>79.87273667203327</c:v>
                </c:pt>
                <c:pt idx="30">
                  <c:v>80.292885503797251</c:v>
                </c:pt>
                <c:pt idx="31">
                  <c:v>87.791994913700847</c:v>
                </c:pt>
                <c:pt idx="32">
                  <c:v>80.292885503797251</c:v>
                </c:pt>
                <c:pt idx="33">
                  <c:v>87.791994913700847</c:v>
                </c:pt>
                <c:pt idx="34">
                  <c:v>89.369087800294338</c:v>
                </c:pt>
                <c:pt idx="35">
                  <c:v>89.926067122519015</c:v>
                </c:pt>
                <c:pt idx="36">
                  <c:v>94.732395665663105</c:v>
                </c:pt>
                <c:pt idx="37">
                  <c:v>95.407785412090405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161-F749-A208-2692A9CD6C81}"/>
            </c:ext>
          </c:extLst>
        </c:ser>
        <c:ser>
          <c:idx val="2"/>
          <c:order val="1"/>
          <c:spPr>
            <a:ln w="22225" cap="rnd">
              <a:solidFill>
                <a:schemeClr val="accent3"/>
              </a:solidFill>
            </a:ln>
            <a:effectLst>
              <a:glow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Y3t!$A$5:$A$42</c:f>
              <c:numCache>
                <c:formatCode>General</c:formatCode>
                <c:ptCount val="3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</c:numCache>
            </c:numRef>
          </c:xVal>
          <c:yVal>
            <c:numRef>
              <c:f>Y3t!$E$5:$E$42</c:f>
              <c:numCache>
                <c:formatCode>General</c:formatCode>
                <c:ptCount val="38"/>
                <c:pt idx="2">
                  <c:v>7.8754429011340337</c:v>
                </c:pt>
                <c:pt idx="3">
                  <c:v>11.607377639098679</c:v>
                </c:pt>
                <c:pt idx="4">
                  <c:v>14.800053968270239</c:v>
                </c:pt>
                <c:pt idx="5">
                  <c:v>15.475436146550015</c:v>
                </c:pt>
                <c:pt idx="6">
                  <c:v>18.657818571334019</c:v>
                </c:pt>
                <c:pt idx="7">
                  <c:v>21.372518074317526</c:v>
                </c:pt>
                <c:pt idx="8">
                  <c:v>22.924693437072403</c:v>
                </c:pt>
                <c:pt idx="9">
                  <c:v>26.30749050177128</c:v>
                </c:pt>
                <c:pt idx="10">
                  <c:v>29.42857618920657</c:v>
                </c:pt>
                <c:pt idx="11">
                  <c:v>31.33615485094619</c:v>
                </c:pt>
                <c:pt idx="12">
                  <c:v>34.643182837426153</c:v>
                </c:pt>
                <c:pt idx="13">
                  <c:v>36.849140790720945</c:v>
                </c:pt>
                <c:pt idx="14">
                  <c:v>38.172141901999979</c:v>
                </c:pt>
                <c:pt idx="15">
                  <c:v>41.498258725798088</c:v>
                </c:pt>
                <c:pt idx="16">
                  <c:v>43.535306683653495</c:v>
                </c:pt>
                <c:pt idx="17">
                  <c:v>44.721019505407718</c:v>
                </c:pt>
                <c:pt idx="18">
                  <c:v>-62.528593112674386</c:v>
                </c:pt>
                <c:pt idx="19">
                  <c:v>-60.197446039678042</c:v>
                </c:pt>
                <c:pt idx="20">
                  <c:v>-59.749701216505017</c:v>
                </c:pt>
                <c:pt idx="21">
                  <c:v>-56.382816983261684</c:v>
                </c:pt>
                <c:pt idx="22">
                  <c:v>-53.656917180621249</c:v>
                </c:pt>
                <c:pt idx="23">
                  <c:v>59.271348955965081</c:v>
                </c:pt>
                <c:pt idx="24">
                  <c:v>63.194108633055137</c:v>
                </c:pt>
                <c:pt idx="25">
                  <c:v>66.430013835544216</c:v>
                </c:pt>
                <c:pt idx="26">
                  <c:v>68.984714240331328</c:v>
                </c:pt>
                <c:pt idx="27">
                  <c:v>156.99660540485721</c:v>
                </c:pt>
                <c:pt idx="28">
                  <c:v>159.83083515785273</c:v>
                </c:pt>
                <c:pt idx="29">
                  <c:v>161.41024313671301</c:v>
                </c:pt>
                <c:pt idx="30">
                  <c:v>165.49309224749089</c:v>
                </c:pt>
                <c:pt idx="31">
                  <c:v>167.89092025668953</c:v>
                </c:pt>
                <c:pt idx="32">
                  <c:v>83.432790639048022</c:v>
                </c:pt>
                <c:pt idx="33">
                  <c:v>86.539800387059444</c:v>
                </c:pt>
                <c:pt idx="34">
                  <c:v>88.466436710803805</c:v>
                </c:pt>
                <c:pt idx="35">
                  <c:v>89.539098283877564</c:v>
                </c:pt>
                <c:pt idx="36">
                  <c:v>92.106050860231363</c:v>
                </c:pt>
                <c:pt idx="37">
                  <c:v>95.737395364049434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161-F749-A208-2692A9CD6C81}"/>
            </c:ext>
          </c:extLst>
        </c:ser>
        <c:ser>
          <c:idx val="3"/>
          <c:order val="2"/>
          <c:spPr>
            <a:ln w="22225" cap="rnd">
              <a:solidFill>
                <a:schemeClr val="accent4"/>
              </a:solidFill>
            </a:ln>
            <a:effectLst>
              <a:glow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Y3t!$A$5:$A$42</c:f>
              <c:numCache>
                <c:formatCode>General</c:formatCode>
                <c:ptCount val="3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</c:numCache>
            </c:numRef>
          </c:xVal>
          <c:yVal>
            <c:numRef>
              <c:f>Y3t!$F$5:$F$42</c:f>
              <c:numCache>
                <c:formatCode>General</c:formatCode>
                <c:ptCount val="38"/>
                <c:pt idx="3">
                  <c:v>9.7414102701163561</c:v>
                </c:pt>
                <c:pt idx="4">
                  <c:v>13.20371580368446</c:v>
                </c:pt>
                <c:pt idx="5">
                  <c:v>15.137745057410125</c:v>
                </c:pt>
                <c:pt idx="6">
                  <c:v>17.066627358942018</c:v>
                </c:pt>
                <c:pt idx="7">
                  <c:v>20.015168322825772</c:v>
                </c:pt>
                <c:pt idx="8">
                  <c:v>22.148605755694966</c:v>
                </c:pt>
                <c:pt idx="9">
                  <c:v>24.616091969421841</c:v>
                </c:pt>
                <c:pt idx="10">
                  <c:v>27.868033345488925</c:v>
                </c:pt>
                <c:pt idx="11">
                  <c:v>30.382365520076384</c:v>
                </c:pt>
                <c:pt idx="12">
                  <c:v>32.98966884418617</c:v>
                </c:pt>
                <c:pt idx="13">
                  <c:v>35.746161814073545</c:v>
                </c:pt>
                <c:pt idx="14">
                  <c:v>37.510641346360458</c:v>
                </c:pt>
                <c:pt idx="15">
                  <c:v>39.83520031389903</c:v>
                </c:pt>
                <c:pt idx="16">
                  <c:v>42.516782704725792</c:v>
                </c:pt>
                <c:pt idx="17">
                  <c:v>44.128163094530606</c:v>
                </c:pt>
                <c:pt idx="18">
                  <c:v>-8.9037868036333343</c:v>
                </c:pt>
                <c:pt idx="19">
                  <c:v>-61.363019576176214</c:v>
                </c:pt>
                <c:pt idx="20">
                  <c:v>-59.973573628091529</c:v>
                </c:pt>
                <c:pt idx="21">
                  <c:v>-58.066259099883347</c:v>
                </c:pt>
                <c:pt idx="22">
                  <c:v>-55.01986708194147</c:v>
                </c:pt>
                <c:pt idx="23">
                  <c:v>2.8072158876719184</c:v>
                </c:pt>
                <c:pt idx="24">
                  <c:v>61.232728794510102</c:v>
                </c:pt>
                <c:pt idx="25">
                  <c:v>64.812061234299676</c:v>
                </c:pt>
                <c:pt idx="26">
                  <c:v>67.707364037937765</c:v>
                </c:pt>
                <c:pt idx="27">
                  <c:v>112.99065982259427</c:v>
                </c:pt>
                <c:pt idx="28">
                  <c:v>158.41372028135498</c:v>
                </c:pt>
                <c:pt idx="29">
                  <c:v>160.62053914728287</c:v>
                </c:pt>
                <c:pt idx="30">
                  <c:v>163.45166769210195</c:v>
                </c:pt>
                <c:pt idx="31">
                  <c:v>166.69200625209021</c:v>
                </c:pt>
                <c:pt idx="32">
                  <c:v>125.66185544786876</c:v>
                </c:pt>
                <c:pt idx="33">
                  <c:v>84.986295513053733</c:v>
                </c:pt>
                <c:pt idx="34">
                  <c:v>87.503118548931624</c:v>
                </c:pt>
                <c:pt idx="35">
                  <c:v>89.002767497340685</c:v>
                </c:pt>
                <c:pt idx="36">
                  <c:v>90.822574572054464</c:v>
                </c:pt>
                <c:pt idx="37">
                  <c:v>93.921723112140398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161-F749-A208-2692A9CD6C81}"/>
            </c:ext>
          </c:extLst>
        </c:ser>
        <c:ser>
          <c:idx val="1"/>
          <c:order val="3"/>
          <c:spPr>
            <a:ln w="22225" cap="rnd">
              <a:solidFill>
                <a:schemeClr val="accent2"/>
              </a:solidFill>
            </a:ln>
            <a:effectLst>
              <a:glow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>
                  <a:schemeClr val="accent2"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Y3t!$A$5:$A$42</c:f>
              <c:numCache>
                <c:formatCode>General</c:formatCode>
                <c:ptCount val="3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</c:numCache>
            </c:numRef>
          </c:xVal>
          <c:yVal>
            <c:numRef>
              <c:f>Y3t!$D$5:$D$42</c:f>
              <c:numCache>
                <c:formatCode>General</c:formatCode>
                <c:ptCount val="38"/>
                <c:pt idx="1">
                  <c:v>6.7438686259920422</c:v>
                </c:pt>
                <c:pt idx="2">
                  <c:v>9.8798086153018403</c:v>
                </c:pt>
                <c:pt idx="3">
                  <c:v>14.100737215544193</c:v>
                </c:pt>
                <c:pt idx="4">
                  <c:v>14.769150292705653</c:v>
                </c:pt>
                <c:pt idx="5">
                  <c:v>16.704323569272482</c:v>
                </c:pt>
                <c:pt idx="6">
                  <c:v>20.221838213742029</c:v>
                </c:pt>
                <c:pt idx="7">
                  <c:v>22.0862341593254</c:v>
                </c:pt>
                <c:pt idx="8">
                  <c:v>24.256536551546894</c:v>
                </c:pt>
                <c:pt idx="9">
                  <c:v>28.309218236732235</c:v>
                </c:pt>
                <c:pt idx="10">
                  <c:v>30.167770591613166</c:v>
                </c:pt>
                <c:pt idx="11">
                  <c:v>32.676384184527855</c:v>
                </c:pt>
                <c:pt idx="12">
                  <c:v>36.73434590976759</c:v>
                </c:pt>
                <c:pt idx="13">
                  <c:v>37.433599412733983</c:v>
                </c:pt>
                <c:pt idx="14">
                  <c:v>39.238675377723993</c:v>
                </c:pt>
                <c:pt idx="15">
                  <c:v>42.870400435178034</c:v>
                </c:pt>
                <c:pt idx="16">
                  <c:v>43.791538992312027</c:v>
                </c:pt>
                <c:pt idx="17">
                  <c:v>46.574194303126049</c:v>
                </c:pt>
                <c:pt idx="18">
                  <c:v>-88.442319355608973</c:v>
                </c:pt>
                <c:pt idx="19">
                  <c:v>-87.880955579121164</c:v>
                </c:pt>
                <c:pt idx="20">
                  <c:v>-86.235859440020093</c:v>
                </c:pt>
                <c:pt idx="21">
                  <c:v>-82.588256618524724</c:v>
                </c:pt>
                <c:pt idx="22">
                  <c:v>57.663789218192484</c:v>
                </c:pt>
                <c:pt idx="23">
                  <c:v>60.89367438894493</c:v>
                </c:pt>
                <c:pt idx="24">
                  <c:v>65.798806732829021</c:v>
                </c:pt>
                <c:pt idx="25">
                  <c:v>67.280179083487269</c:v>
                </c:pt>
                <c:pt idx="26">
                  <c:v>70.713782657666002</c:v>
                </c:pt>
                <c:pt idx="27">
                  <c:v>179.82035977930761</c:v>
                </c:pt>
                <c:pt idx="28">
                  <c:v>181.68958254494194</c:v>
                </c:pt>
                <c:pt idx="29">
                  <c:v>184.52409335929002</c:v>
                </c:pt>
                <c:pt idx="30">
                  <c:v>187.91565159243669</c:v>
                </c:pt>
                <c:pt idx="31">
                  <c:v>84.331676222456423</c:v>
                </c:pt>
                <c:pt idx="32">
                  <c:v>84.3228041308017</c:v>
                </c:pt>
                <c:pt idx="33">
                  <c:v>88.101529107874995</c:v>
                </c:pt>
                <c:pt idx="34">
                  <c:v>88.240773938431175</c:v>
                </c:pt>
                <c:pt idx="35">
                  <c:v>89.975874126421729</c:v>
                </c:pt>
                <c:pt idx="36">
                  <c:v>95.173251498935613</c:v>
                </c:pt>
                <c:pt idx="37">
                  <c:v>95.819797852039201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161-F749-A208-2692A9CD6C81}"/>
            </c:ext>
          </c:extLst>
        </c:ser>
        <c:ser>
          <c:idx val="0"/>
          <c:order val="4"/>
          <c:spPr>
            <a:ln w="22225" cap="rnd">
              <a:solidFill>
                <a:schemeClr val="accent1"/>
              </a:solidFill>
            </a:ln>
            <a:effectLst>
              <a:glow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>
                  <a:schemeClr val="accent1"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Y3t!$A$5:$A$42</c:f>
              <c:numCache>
                <c:formatCode>General</c:formatCode>
                <c:ptCount val="3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</c:numCache>
            </c:numRef>
          </c:xVal>
          <c:yVal>
            <c:numRef>
              <c:f>Y3t!$C$5:$C$42</c:f>
              <c:numCache>
                <c:formatCode>General</c:formatCode>
                <c:ptCount val="38"/>
                <c:pt idx="0">
                  <c:v>5.4718626827693386</c:v>
                </c:pt>
                <c:pt idx="1">
                  <c:v>9.0391648198351202</c:v>
                </c:pt>
                <c:pt idx="2">
                  <c:v>12.628431709296912</c:v>
                </c:pt>
                <c:pt idx="3">
                  <c:v>13.826426730549395</c:v>
                </c:pt>
                <c:pt idx="4">
                  <c:v>16.172238238387489</c:v>
                </c:pt>
                <c:pt idx="5">
                  <c:v>18.13851809179598</c:v>
                </c:pt>
                <c:pt idx="6">
                  <c:v>20.789899706894026</c:v>
                </c:pt>
                <c:pt idx="7">
                  <c:v>23.582538552709053</c:v>
                </c:pt>
                <c:pt idx="8">
                  <c:v>26.241855548086704</c:v>
                </c:pt>
                <c:pt idx="9">
                  <c:v>28.921691455782916</c:v>
                </c:pt>
                <c:pt idx="10">
                  <c:v>31.565281616611049</c:v>
                </c:pt>
                <c:pt idx="11">
                  <c:v>34.809002063350334</c:v>
                </c:pt>
                <c:pt idx="12">
                  <c:v>37.475359112133852</c:v>
                </c:pt>
                <c:pt idx="13">
                  <c:v>38.609463217277337</c:v>
                </c:pt>
                <c:pt idx="14">
                  <c:v>40.315003207539228</c:v>
                </c:pt>
                <c:pt idx="15">
                  <c:v>42.990408097230933</c:v>
                </c:pt>
                <c:pt idx="16">
                  <c:v>45.95261188490457</c:v>
                </c:pt>
                <c:pt idx="17">
                  <c:v>48.390155117813414</c:v>
                </c:pt>
                <c:pt idx="18">
                  <c:v>-134.76862318017677</c:v>
                </c:pt>
                <c:pt idx="19">
                  <c:v>-132.57291799801331</c:v>
                </c:pt>
                <c:pt idx="20">
                  <c:v>-131.12745977262361</c:v>
                </c:pt>
                <c:pt idx="21">
                  <c:v>56.195572100592436</c:v>
                </c:pt>
                <c:pt idx="22">
                  <c:v>59.291036549574748</c:v>
                </c:pt>
                <c:pt idx="23">
                  <c:v>63.599793773940043</c:v>
                </c:pt>
                <c:pt idx="24">
                  <c:v>66.721958029181366</c:v>
                </c:pt>
                <c:pt idx="25">
                  <c:v>69.017425254318809</c:v>
                </c:pt>
                <c:pt idx="26">
                  <c:v>72.384514241202837</c:v>
                </c:pt>
                <c:pt idx="27">
                  <c:v>215.62853116924484</c:v>
                </c:pt>
                <c:pt idx="28">
                  <c:v>219.26782931112095</c:v>
                </c:pt>
                <c:pt idx="29">
                  <c:v>220.76450618981747</c:v>
                </c:pt>
                <c:pt idx="30">
                  <c:v>83.178236658708286</c:v>
                </c:pt>
                <c:pt idx="31">
                  <c:v>85.817989405930803</c:v>
                </c:pt>
                <c:pt idx="32">
                  <c:v>85.666110339803197</c:v>
                </c:pt>
                <c:pt idx="33">
                  <c:v>87.679009543735219</c:v>
                </c:pt>
                <c:pt idx="34">
                  <c:v>88.390366946674604</c:v>
                </c:pt>
                <c:pt idx="35">
                  <c:v>93.355416066757513</c:v>
                </c:pt>
                <c:pt idx="36">
                  <c:v>95.095073527884026</c:v>
                </c:pt>
                <c:pt idx="37">
                  <c:v>97.784374761879249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161-F749-A208-2692A9CD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86767"/>
        <c:axId val="540649983"/>
      </c:scatterChart>
      <c:valAx>
        <c:axId val="53928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649983"/>
        <c:crosses val="autoZero"/>
        <c:crossBetween val="midCat"/>
      </c:valAx>
      <c:valAx>
        <c:axId val="5406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28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>
                  <a:schemeClr val="accent2">
                    <a:satMod val="175000"/>
                    <a:alpha val="14000"/>
                  </a:schemeClr>
                </a:glow>
              </a:effectLst>
            </c:spPr>
          </c:marker>
          <c:yVal>
            <c:numRef>
              <c:f>Y3t!$H$7:$H$36</c:f>
              <c:numCache>
                <c:formatCode>General</c:formatCode>
                <c:ptCount val="30"/>
                <c:pt idx="0">
                  <c:v>-8.0174628566712283</c:v>
                </c:pt>
                <c:pt idx="1">
                  <c:v>-9.9734383057820466</c:v>
                </c:pt>
                <c:pt idx="2">
                  <c:v>0.12361470225834026</c:v>
                </c:pt>
                <c:pt idx="3">
                  <c:v>-4.915549690889863</c:v>
                </c:pt>
                <c:pt idx="4">
                  <c:v>-6.2560785696320167</c:v>
                </c:pt>
                <c:pt idx="5">
                  <c:v>-2.8548643400314901</c:v>
                </c:pt>
                <c:pt idx="6">
                  <c:v>-5.3273724578979724</c:v>
                </c:pt>
                <c:pt idx="7">
                  <c:v>-8.0069109398438094</c:v>
                </c:pt>
                <c:pt idx="8">
                  <c:v>-2.9567776096263962</c:v>
                </c:pt>
                <c:pt idx="9">
                  <c:v>-5.3609173343266718</c:v>
                </c:pt>
                <c:pt idx="10">
                  <c:v>-8.3646522893657433</c:v>
                </c:pt>
                <c:pt idx="11">
                  <c:v>-2.337834488052124</c:v>
                </c:pt>
                <c:pt idx="12">
                  <c:v>-4.2661339028960583</c:v>
                </c:pt>
                <c:pt idx="13">
                  <c:v>-5.4885668375198122</c:v>
                </c:pt>
                <c:pt idx="14">
                  <c:v>-1.0249292346341434</c:v>
                </c:pt>
                <c:pt idx="15">
                  <c:v>-7.4126991908733331</c:v>
                </c:pt>
                <c:pt idx="16">
                  <c:v>103.65490497173833</c:v>
                </c:pt>
                <c:pt idx="17">
                  <c:v>110.7340381577725</c:v>
                </c:pt>
                <c:pt idx="18">
                  <c:v>105.94463289406033</c:v>
                </c:pt>
                <c:pt idx="19">
                  <c:v>104.82175854105216</c:v>
                </c:pt>
                <c:pt idx="20">
                  <c:v>-445.28282559525491</c:v>
                </c:pt>
                <c:pt idx="21">
                  <c:v>-6.4893017319193689</c:v>
                </c:pt>
                <c:pt idx="22">
                  <c:v>-10.418792399095537</c:v>
                </c:pt>
                <c:pt idx="23">
                  <c:v>-3.4006609917722272</c:v>
                </c:pt>
                <c:pt idx="24">
                  <c:v>-6.9162736693386861</c:v>
                </c:pt>
                <c:pt idx="25">
                  <c:v>-91.295017497801709</c:v>
                </c:pt>
                <c:pt idx="26">
                  <c:v>-87.434989548356782</c:v>
                </c:pt>
                <c:pt idx="27">
                  <c:v>-92.455400890308027</c:v>
                </c:pt>
                <c:pt idx="28">
                  <c:v>-89.690237379783298</c:v>
                </c:pt>
                <c:pt idx="29">
                  <c:v>334.23697613693241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76-0B48-B758-3A0ECD622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68847"/>
        <c:axId val="535601807"/>
      </c:scatterChart>
      <c:valAx>
        <c:axId val="53926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601807"/>
        <c:crosses val="autoZero"/>
        <c:crossBetween val="midCat"/>
      </c:valAx>
      <c:valAx>
        <c:axId val="53560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26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15</xdr:col>
      <xdr:colOff>805703</xdr:colOff>
      <xdr:row>14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39022-0EE5-3745-A3D5-38A5075E3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16</xdr:row>
      <xdr:rowOff>12700</xdr:rowOff>
    </xdr:from>
    <xdr:to>
      <xdr:col>15</xdr:col>
      <xdr:colOff>799353</xdr:colOff>
      <xdr:row>28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FE23F1-234F-1D48-A738-84811F626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6350</xdr:colOff>
      <xdr:row>30</xdr:row>
      <xdr:rowOff>0</xdr:rowOff>
    </xdr:from>
    <xdr:to>
      <xdr:col>15</xdr:col>
      <xdr:colOff>787400</xdr:colOff>
      <xdr:row>43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0D93FA-38EF-AC43-978B-76F2F850C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2</xdr:row>
      <xdr:rowOff>12700</xdr:rowOff>
    </xdr:from>
    <xdr:to>
      <xdr:col>15</xdr:col>
      <xdr:colOff>818403</xdr:colOff>
      <xdr:row>14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D7A853-7387-4F47-82B1-416B5EF40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16</xdr:row>
      <xdr:rowOff>0</xdr:rowOff>
    </xdr:from>
    <xdr:to>
      <xdr:col>15</xdr:col>
      <xdr:colOff>799353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4BE3D8-F010-3442-A08B-68625FDF7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15</xdr:col>
      <xdr:colOff>781050</xdr:colOff>
      <xdr:row>43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99AF82-57A0-214A-AEE6-82E20EF4F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190500</xdr:rowOff>
    </xdr:from>
    <xdr:to>
      <xdr:col>16</xdr:col>
      <xdr:colOff>12700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1DB48-FFCF-3743-977A-0DF280F4C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16</xdr:row>
      <xdr:rowOff>0</xdr:rowOff>
    </xdr:from>
    <xdr:to>
      <xdr:col>16</xdr:col>
      <xdr:colOff>0</xdr:colOff>
      <xdr:row>30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07A99E-6B29-614F-8312-FBA5CA183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15</xdr:col>
      <xdr:colOff>807989</xdr:colOff>
      <xdr:row>43</xdr:row>
      <xdr:rowOff>191269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EB0689-76CE-784C-BB62-DEB2CC450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C4BE-9D05-A040-9F75-CD8246228752}">
  <dimension ref="A1:I101"/>
  <sheetViews>
    <sheetView tabSelected="1" zoomScale="75" workbookViewId="0">
      <selection activeCell="L35" sqref="L35"/>
    </sheetView>
  </sheetViews>
  <sheetFormatPr baseColWidth="10" defaultRowHeight="16" x14ac:dyDescent="0.2"/>
  <cols>
    <col min="1" max="1" width="10.83203125" style="1"/>
    <col min="5" max="5" width="12.1640625" bestFit="1" customWidth="1"/>
  </cols>
  <sheetData>
    <row r="1" spans="1:9" x14ac:dyDescent="0.2">
      <c r="A1" s="2" t="s">
        <v>0</v>
      </c>
      <c r="D1" s="4" t="s">
        <v>4</v>
      </c>
      <c r="E1" s="4" t="s">
        <v>5</v>
      </c>
      <c r="F1" s="4" t="s">
        <v>6</v>
      </c>
      <c r="G1" s="5" t="s">
        <v>7</v>
      </c>
      <c r="H1" s="5" t="s">
        <v>8</v>
      </c>
      <c r="I1" s="5" t="s">
        <v>9</v>
      </c>
    </row>
    <row r="2" spans="1:9" x14ac:dyDescent="0.2">
      <c r="A2" s="2">
        <f ca="1">_xlfn.NORM.INV(RAND(),0,2)</f>
        <v>0.79845387257923006</v>
      </c>
      <c r="C2" s="2">
        <v>1</v>
      </c>
      <c r="D2" s="2">
        <f>COS(2*PI()*C2/5)</f>
        <v>0.30901699437494745</v>
      </c>
      <c r="E2" s="2">
        <f>COS(2*PI()*C2/4)</f>
        <v>6.1257422745431001E-17</v>
      </c>
      <c r="F2" s="2">
        <f>COS(2*PI()*C2/3)</f>
        <v>-0.49999999999999978</v>
      </c>
      <c r="G2" s="4">
        <f ca="1">5.5+0.5*C2+4.3*D2+A2</f>
        <v>8.1272269483915043</v>
      </c>
      <c r="H2" s="4">
        <f ca="1">2.5+0.5*C2+5*E2+A2</f>
        <v>3.7984538725792305</v>
      </c>
      <c r="I2" s="4">
        <f ca="1">1.2+2.5*C2+4*F2+A2</f>
        <v>2.4984538725792311</v>
      </c>
    </row>
    <row r="3" spans="1:9" x14ac:dyDescent="0.2">
      <c r="A3" s="2">
        <f t="shared" ref="A3:A66" ca="1" si="0">_xlfn.NORM.INV(RAND(),0,2)</f>
        <v>0.49824076494695213</v>
      </c>
      <c r="C3" s="2">
        <v>2</v>
      </c>
      <c r="D3" s="2">
        <f t="shared" ref="D3:D41" si="1">COS(2*PI()*C3/5)</f>
        <v>-0.80901699437494734</v>
      </c>
      <c r="E3" s="2">
        <f t="shared" ref="E3:E41" si="2">COS(2*PI()*C3/4)</f>
        <v>-1</v>
      </c>
      <c r="F3" s="2">
        <f t="shared" ref="F3:F41" si="3">COS(2*PI()*C3/3)</f>
        <v>-0.50000000000000044</v>
      </c>
      <c r="G3" s="4">
        <f t="shared" ref="G3:G41" ca="1" si="4">5.5+0.5*C3+4.3*D3+A3</f>
        <v>3.5194676891346788</v>
      </c>
      <c r="H3" s="4">
        <f t="shared" ref="H3:H41" ca="1" si="5">2.5+0.5*C3+5*E3+A3</f>
        <v>-1.001759235053048</v>
      </c>
      <c r="I3" s="4">
        <f t="shared" ref="I3:I41" ca="1" si="6">1.2+2.5*C3+4*F3+A3</f>
        <v>4.6982407649469504</v>
      </c>
    </row>
    <row r="4" spans="1:9" x14ac:dyDescent="0.2">
      <c r="A4" s="2">
        <f t="shared" ca="1" si="0"/>
        <v>0.31725871537741251</v>
      </c>
      <c r="B4" s="3" t="s">
        <v>1</v>
      </c>
      <c r="C4" s="2">
        <v>3</v>
      </c>
      <c r="D4" s="2">
        <f t="shared" si="1"/>
        <v>-0.80901699437494756</v>
      </c>
      <c r="E4" s="2">
        <f t="shared" si="2"/>
        <v>-1.83772268236293E-16</v>
      </c>
      <c r="F4" s="2">
        <f t="shared" si="3"/>
        <v>1</v>
      </c>
      <c r="G4" s="4">
        <f t="shared" ca="1" si="4"/>
        <v>3.8384856395651381</v>
      </c>
      <c r="H4" s="4">
        <f t="shared" ca="1" si="5"/>
        <v>4.3172587153774113</v>
      </c>
      <c r="I4" s="4">
        <f t="shared" ca="1" si="6"/>
        <v>13.017258715377412</v>
      </c>
    </row>
    <row r="5" spans="1:9" x14ac:dyDescent="0.2">
      <c r="A5" s="2">
        <f t="shared" ca="1" si="0"/>
        <v>-1.4421004917888522</v>
      </c>
      <c r="B5" s="3" t="s">
        <v>2</v>
      </c>
      <c r="C5" s="2">
        <v>4</v>
      </c>
      <c r="D5" s="2">
        <f t="shared" si="1"/>
        <v>0.30901699437494723</v>
      </c>
      <c r="E5" s="2">
        <f t="shared" si="2"/>
        <v>1</v>
      </c>
      <c r="F5" s="2">
        <f t="shared" si="3"/>
        <v>-0.49999999999999922</v>
      </c>
      <c r="G5" s="4">
        <f t="shared" ca="1" si="4"/>
        <v>7.3866725840234215</v>
      </c>
      <c r="H5" s="4">
        <f t="shared" ca="1" si="5"/>
        <v>8.0578995082111469</v>
      </c>
      <c r="I5" s="4">
        <f t="shared" ca="1" si="6"/>
        <v>7.7578995082111506</v>
      </c>
    </row>
    <row r="6" spans="1:9" x14ac:dyDescent="0.2">
      <c r="A6" s="2">
        <f t="shared" ca="1" si="0"/>
        <v>-4.5734489893868071</v>
      </c>
      <c r="B6" s="3" t="s">
        <v>3</v>
      </c>
      <c r="C6" s="2">
        <v>5</v>
      </c>
      <c r="D6" s="2">
        <f t="shared" si="1"/>
        <v>1</v>
      </c>
      <c r="E6" s="2">
        <f t="shared" si="2"/>
        <v>3.06287113727155E-16</v>
      </c>
      <c r="F6" s="2">
        <f t="shared" si="3"/>
        <v>-0.49999999999999983</v>
      </c>
      <c r="G6" s="4">
        <f t="shared" ca="1" si="4"/>
        <v>7.7265510106131936</v>
      </c>
      <c r="H6" s="4">
        <f t="shared" ca="1" si="5"/>
        <v>0.42655101061319467</v>
      </c>
      <c r="I6" s="4">
        <f t="shared" ca="1" si="6"/>
        <v>7.1265510106131922</v>
      </c>
    </row>
    <row r="7" spans="1:9" x14ac:dyDescent="0.2">
      <c r="A7" s="2">
        <f t="shared" ca="1" si="0"/>
        <v>-2.8591215905952572</v>
      </c>
      <c r="C7" s="2">
        <v>6</v>
      </c>
      <c r="D7" s="2">
        <f t="shared" si="1"/>
        <v>0.30901699437494773</v>
      </c>
      <c r="E7" s="2">
        <f t="shared" si="2"/>
        <v>-1</v>
      </c>
      <c r="F7" s="2">
        <f t="shared" si="3"/>
        <v>1</v>
      </c>
      <c r="G7" s="4">
        <f t="shared" ca="1" si="4"/>
        <v>6.9696514852170184</v>
      </c>
      <c r="H7" s="4">
        <f t="shared" ca="1" si="5"/>
        <v>-2.3591215905952572</v>
      </c>
      <c r="I7" s="4">
        <f t="shared" ca="1" si="6"/>
        <v>17.340878409404741</v>
      </c>
    </row>
    <row r="8" spans="1:9" x14ac:dyDescent="0.2">
      <c r="A8" s="2">
        <f t="shared" ca="1" si="0"/>
        <v>2.3511238840749193</v>
      </c>
      <c r="B8" s="3" t="s">
        <v>10</v>
      </c>
      <c r="C8" s="2">
        <v>7</v>
      </c>
      <c r="D8" s="2">
        <f t="shared" si="1"/>
        <v>-0.80901699437494723</v>
      </c>
      <c r="E8" s="2">
        <f t="shared" si="2"/>
        <v>-4.28801959218017E-16</v>
      </c>
      <c r="F8" s="2">
        <f t="shared" si="3"/>
        <v>-0.499999999999999</v>
      </c>
      <c r="G8" s="4">
        <f t="shared" ca="1" si="4"/>
        <v>7.872350808262647</v>
      </c>
      <c r="H8" s="4">
        <f t="shared" ca="1" si="5"/>
        <v>8.3511238840749176</v>
      </c>
      <c r="I8" s="4">
        <f t="shared" ca="1" si="6"/>
        <v>19.051123884074922</v>
      </c>
    </row>
    <row r="9" spans="1:9" x14ac:dyDescent="0.2">
      <c r="A9" s="2">
        <f t="shared" ca="1" si="0"/>
        <v>1.1043299210335826</v>
      </c>
      <c r="B9" s="3" t="s">
        <v>2</v>
      </c>
      <c r="C9" s="2">
        <v>8</v>
      </c>
      <c r="D9" s="2">
        <f t="shared" si="1"/>
        <v>-0.80901699437494767</v>
      </c>
      <c r="E9" s="2">
        <f t="shared" si="2"/>
        <v>1</v>
      </c>
      <c r="F9" s="2">
        <f t="shared" si="3"/>
        <v>-0.50000000000000155</v>
      </c>
      <c r="G9" s="4">
        <f t="shared" ca="1" si="4"/>
        <v>7.1255568452213076</v>
      </c>
      <c r="H9" s="4">
        <f t="shared" ca="1" si="5"/>
        <v>12.604329921033582</v>
      </c>
      <c r="I9" s="4">
        <f t="shared" ca="1" si="6"/>
        <v>20.304329921033574</v>
      </c>
    </row>
    <row r="10" spans="1:9" x14ac:dyDescent="0.2">
      <c r="A10" s="2">
        <f t="shared" ca="1" si="0"/>
        <v>1.677279032215292</v>
      </c>
      <c r="B10" s="3" t="s">
        <v>11</v>
      </c>
      <c r="C10" s="2">
        <v>9</v>
      </c>
      <c r="D10" s="2">
        <f t="shared" si="1"/>
        <v>0.30901699437494701</v>
      </c>
      <c r="E10" s="2">
        <f t="shared" si="2"/>
        <v>5.51316804708879E-16</v>
      </c>
      <c r="F10" s="2">
        <f t="shared" si="3"/>
        <v>1</v>
      </c>
      <c r="G10" s="4">
        <f t="shared" ca="1" si="4"/>
        <v>13.006052108027564</v>
      </c>
      <c r="H10" s="4">
        <f t="shared" ca="1" si="5"/>
        <v>8.677279032215294</v>
      </c>
      <c r="I10" s="4">
        <f t="shared" ca="1" si="6"/>
        <v>29.377279032215291</v>
      </c>
    </row>
    <row r="11" spans="1:9" x14ac:dyDescent="0.2">
      <c r="A11" s="2">
        <f t="shared" ca="1" si="0"/>
        <v>-0.8604053221001825</v>
      </c>
      <c r="C11" s="2">
        <v>10</v>
      </c>
      <c r="D11" s="2">
        <f t="shared" si="1"/>
        <v>1</v>
      </c>
      <c r="E11" s="2">
        <f t="shared" si="2"/>
        <v>-1</v>
      </c>
      <c r="F11" s="2">
        <f t="shared" si="3"/>
        <v>-0.50000000000000033</v>
      </c>
      <c r="G11" s="4">
        <f t="shared" ca="1" si="4"/>
        <v>13.939594677899818</v>
      </c>
      <c r="H11" s="4">
        <f t="shared" ca="1" si="5"/>
        <v>1.6395946778998174</v>
      </c>
      <c r="I11" s="4">
        <f t="shared" ca="1" si="6"/>
        <v>23.339594677899818</v>
      </c>
    </row>
    <row r="12" spans="1:9" x14ac:dyDescent="0.2">
      <c r="A12" s="2">
        <f t="shared" ca="1" si="0"/>
        <v>3.877699221109018</v>
      </c>
      <c r="B12" s="3" t="s">
        <v>12</v>
      </c>
      <c r="C12" s="2">
        <v>11</v>
      </c>
      <c r="D12" s="2">
        <f t="shared" si="1"/>
        <v>0.30901699437494962</v>
      </c>
      <c r="E12" s="2">
        <f t="shared" si="2"/>
        <v>-2.4501884895999915E-15</v>
      </c>
      <c r="F12" s="2">
        <f t="shared" si="3"/>
        <v>-0.50000000000000178</v>
      </c>
      <c r="G12" s="4">
        <f t="shared" ca="1" si="4"/>
        <v>16.206472296921302</v>
      </c>
      <c r="H12" s="4">
        <f t="shared" ca="1" si="5"/>
        <v>11.877699221109005</v>
      </c>
      <c r="I12" s="4">
        <f t="shared" ca="1" si="6"/>
        <v>30.577699221109011</v>
      </c>
    </row>
    <row r="13" spans="1:9" x14ac:dyDescent="0.2">
      <c r="A13" s="2">
        <f t="shared" ca="1" si="0"/>
        <v>2.1168060088299092</v>
      </c>
      <c r="B13" s="3" t="s">
        <v>13</v>
      </c>
      <c r="C13" s="2">
        <v>12</v>
      </c>
      <c r="D13" s="2">
        <f t="shared" si="1"/>
        <v>-0.80901699437494712</v>
      </c>
      <c r="E13" s="2">
        <f t="shared" si="2"/>
        <v>1</v>
      </c>
      <c r="F13" s="2">
        <f t="shared" si="3"/>
        <v>1</v>
      </c>
      <c r="G13" s="4">
        <f t="shared" ca="1" si="4"/>
        <v>10.138032933017637</v>
      </c>
      <c r="H13" s="4">
        <f t="shared" ca="1" si="5"/>
        <v>15.61680600882991</v>
      </c>
      <c r="I13" s="4">
        <f t="shared" ca="1" si="6"/>
        <v>37.316806008829914</v>
      </c>
    </row>
    <row r="14" spans="1:9" x14ac:dyDescent="0.2">
      <c r="A14" s="2">
        <f t="shared" ca="1" si="0"/>
        <v>-0.16932547196050576</v>
      </c>
      <c r="B14" s="3" t="s">
        <v>14</v>
      </c>
      <c r="C14" s="2">
        <v>13</v>
      </c>
      <c r="D14" s="2">
        <f t="shared" si="1"/>
        <v>-0.80901699437494778</v>
      </c>
      <c r="E14" s="2">
        <f t="shared" si="2"/>
        <v>-9.8001034370964746E-16</v>
      </c>
      <c r="F14" s="2">
        <f t="shared" si="3"/>
        <v>-0.50000000000000011</v>
      </c>
      <c r="G14" s="4">
        <f t="shared" ca="1" si="4"/>
        <v>8.351901452227219</v>
      </c>
      <c r="H14" s="4">
        <f t="shared" ca="1" si="5"/>
        <v>8.8306745280394896</v>
      </c>
      <c r="I14" s="4">
        <f t="shared" ca="1" si="6"/>
        <v>31.530674528039498</v>
      </c>
    </row>
    <row r="15" spans="1:9" x14ac:dyDescent="0.2">
      <c r="A15" s="2">
        <f t="shared" ca="1" si="0"/>
        <v>1.4931272562052245</v>
      </c>
      <c r="C15" s="2">
        <v>14</v>
      </c>
      <c r="D15" s="2">
        <f t="shared" si="1"/>
        <v>0.30901699437494679</v>
      </c>
      <c r="E15" s="2">
        <f t="shared" si="2"/>
        <v>-1</v>
      </c>
      <c r="F15" s="2">
        <f t="shared" si="3"/>
        <v>-0.500000000000002</v>
      </c>
      <c r="G15" s="4">
        <f t="shared" ca="1" si="4"/>
        <v>15.321900332017496</v>
      </c>
      <c r="H15" s="4">
        <f t="shared" ca="1" si="5"/>
        <v>5.9931272562052245</v>
      </c>
      <c r="I15" s="4">
        <f t="shared" ca="1" si="6"/>
        <v>35.693127256205223</v>
      </c>
    </row>
    <row r="16" spans="1:9" x14ac:dyDescent="0.2">
      <c r="A16" s="2">
        <f t="shared" ca="1" si="0"/>
        <v>-1.3159547822282256</v>
      </c>
      <c r="C16" s="2">
        <v>15</v>
      </c>
      <c r="D16" s="2">
        <f t="shared" si="1"/>
        <v>1</v>
      </c>
      <c r="E16" s="2">
        <f t="shared" si="2"/>
        <v>-2.6952181805817155E-15</v>
      </c>
      <c r="F16" s="2">
        <f t="shared" si="3"/>
        <v>1</v>
      </c>
      <c r="G16" s="4">
        <f t="shared" ca="1" si="4"/>
        <v>15.984045217771776</v>
      </c>
      <c r="H16" s="4">
        <f t="shared" ca="1" si="5"/>
        <v>8.6840452177717609</v>
      </c>
      <c r="I16" s="4">
        <f t="shared" ca="1" si="6"/>
        <v>41.384045217771778</v>
      </c>
    </row>
    <row r="17" spans="1:9" x14ac:dyDescent="0.2">
      <c r="A17" s="2">
        <f t="shared" ca="1" si="0"/>
        <v>-1.454641127849535</v>
      </c>
      <c r="C17" s="2">
        <v>16</v>
      </c>
      <c r="D17" s="2">
        <f t="shared" si="1"/>
        <v>0.30901699437494817</v>
      </c>
      <c r="E17" s="2">
        <f t="shared" si="2"/>
        <v>1</v>
      </c>
      <c r="F17" s="2">
        <f t="shared" si="3"/>
        <v>-0.49999999999999684</v>
      </c>
      <c r="G17" s="4">
        <f t="shared" ca="1" si="4"/>
        <v>13.374131947962741</v>
      </c>
      <c r="H17" s="4">
        <f t="shared" ca="1" si="5"/>
        <v>14.045358872150466</v>
      </c>
      <c r="I17" s="4">
        <f t="shared" ca="1" si="6"/>
        <v>37.745358872150483</v>
      </c>
    </row>
    <row r="18" spans="1:9" x14ac:dyDescent="0.2">
      <c r="A18" s="2">
        <f t="shared" ca="1" si="0"/>
        <v>-1.049086078922477</v>
      </c>
      <c r="C18" s="2">
        <v>17</v>
      </c>
      <c r="D18" s="2">
        <f t="shared" si="1"/>
        <v>-0.8090169943749469</v>
      </c>
      <c r="E18" s="2">
        <f t="shared" si="2"/>
        <v>-7.3498065272792346E-16</v>
      </c>
      <c r="F18" s="2">
        <f t="shared" si="3"/>
        <v>-0.49999999999999917</v>
      </c>
      <c r="G18" s="4">
        <f t="shared" ca="1" si="4"/>
        <v>9.4721408452652529</v>
      </c>
      <c r="H18" s="4">
        <f t="shared" ca="1" si="5"/>
        <v>9.9509139210775199</v>
      </c>
      <c r="I18" s="4">
        <f t="shared" ca="1" si="6"/>
        <v>40.650913921077525</v>
      </c>
    </row>
    <row r="19" spans="1:9" x14ac:dyDescent="0.2">
      <c r="A19" s="2">
        <f t="shared" ca="1" si="0"/>
        <v>0.28598295157220177</v>
      </c>
      <c r="C19" s="2">
        <v>18</v>
      </c>
      <c r="D19" s="2">
        <f t="shared" si="1"/>
        <v>-0.8090169943749479</v>
      </c>
      <c r="E19" s="2">
        <f t="shared" si="2"/>
        <v>-1</v>
      </c>
      <c r="F19" s="2">
        <f t="shared" si="3"/>
        <v>1</v>
      </c>
      <c r="G19" s="4">
        <f t="shared" ca="1" si="4"/>
        <v>11.307209875759925</v>
      </c>
      <c r="H19" s="4">
        <f t="shared" ca="1" si="5"/>
        <v>6.7859829515722021</v>
      </c>
      <c r="I19" s="4">
        <f t="shared" ca="1" si="6"/>
        <v>50.485982951572204</v>
      </c>
    </row>
    <row r="20" spans="1:9" x14ac:dyDescent="0.2">
      <c r="A20" s="2">
        <f t="shared" ca="1" si="0"/>
        <v>1.2097176663134626</v>
      </c>
      <c r="C20" s="2">
        <v>19</v>
      </c>
      <c r="D20" s="2">
        <f t="shared" si="1"/>
        <v>0.30901699437494656</v>
      </c>
      <c r="E20" s="2">
        <f t="shared" si="2"/>
        <v>-2.9402478715634395E-15</v>
      </c>
      <c r="F20" s="2">
        <f t="shared" si="3"/>
        <v>-0.49999999999999661</v>
      </c>
      <c r="G20" s="4">
        <f t="shared" ca="1" si="4"/>
        <v>17.538490742125735</v>
      </c>
      <c r="H20" s="4">
        <f t="shared" ca="1" si="5"/>
        <v>13.209717666313448</v>
      </c>
      <c r="I20" s="4">
        <f t="shared" ca="1" si="6"/>
        <v>47.909717666313483</v>
      </c>
    </row>
    <row r="21" spans="1:9" x14ac:dyDescent="0.2">
      <c r="A21" s="2">
        <f t="shared" ca="1" si="0"/>
        <v>-3.1898188367551996</v>
      </c>
      <c r="C21" s="2">
        <v>20</v>
      </c>
      <c r="D21" s="2">
        <f t="shared" si="1"/>
        <v>1</v>
      </c>
      <c r="E21" s="2">
        <f t="shared" si="2"/>
        <v>1</v>
      </c>
      <c r="F21" s="2">
        <f t="shared" si="3"/>
        <v>-0.49999999999999939</v>
      </c>
      <c r="G21" s="4">
        <f t="shared" ca="1" si="4"/>
        <v>16.6101811632448</v>
      </c>
      <c r="H21" s="4">
        <f t="shared" ca="1" si="5"/>
        <v>14.310181163244801</v>
      </c>
      <c r="I21" s="4">
        <f t="shared" ca="1" si="6"/>
        <v>46.010181163244802</v>
      </c>
    </row>
    <row r="22" spans="1:9" x14ac:dyDescent="0.2">
      <c r="A22" s="2">
        <f t="shared" ca="1" si="0"/>
        <v>0.18766174774771074</v>
      </c>
      <c r="C22" s="2">
        <v>21</v>
      </c>
      <c r="D22" s="2">
        <f t="shared" si="1"/>
        <v>0.30901699437494839</v>
      </c>
      <c r="E22" s="2">
        <f t="shared" si="2"/>
        <v>-4.8995096174619945E-16</v>
      </c>
      <c r="F22" s="2">
        <f t="shared" si="3"/>
        <v>1</v>
      </c>
      <c r="G22" s="4">
        <f t="shared" ca="1" si="4"/>
        <v>17.51643482355999</v>
      </c>
      <c r="H22" s="4">
        <f t="shared" ca="1" si="5"/>
        <v>13.187661747747709</v>
      </c>
      <c r="I22" s="4">
        <f ca="1">A22-500</f>
        <v>-499.81233825225229</v>
      </c>
    </row>
    <row r="23" spans="1:9" x14ac:dyDescent="0.2">
      <c r="A23" s="2">
        <f t="shared" ca="1" si="0"/>
        <v>-3.2004937210741833</v>
      </c>
      <c r="C23" s="2">
        <v>22</v>
      </c>
      <c r="D23" s="2">
        <f t="shared" si="1"/>
        <v>-0.80901699437494468</v>
      </c>
      <c r="E23" s="2">
        <f t="shared" si="2"/>
        <v>-1</v>
      </c>
      <c r="F23" s="2">
        <f t="shared" si="3"/>
        <v>-0.49999999999999639</v>
      </c>
      <c r="G23" s="4">
        <f t="shared" ca="1" si="4"/>
        <v>9.820733203113555</v>
      </c>
      <c r="H23" s="4">
        <f t="shared" ca="1" si="5"/>
        <v>5.2995062789258167</v>
      </c>
      <c r="I23" s="4">
        <f t="shared" ca="1" si="6"/>
        <v>50.999506278925836</v>
      </c>
    </row>
    <row r="24" spans="1:9" x14ac:dyDescent="0.2">
      <c r="A24" s="2">
        <f t="shared" ca="1" si="0"/>
        <v>-2.3303730955119395</v>
      </c>
      <c r="C24" s="2">
        <v>23</v>
      </c>
      <c r="D24" s="2">
        <f t="shared" si="1"/>
        <v>-0.80901699437494812</v>
      </c>
      <c r="E24" s="2">
        <f t="shared" si="2"/>
        <v>-3.1852775625451635E-15</v>
      </c>
      <c r="F24" s="2">
        <f t="shared" si="3"/>
        <v>-0.50000000000000577</v>
      </c>
      <c r="G24" s="4">
        <f t="shared" ca="1" si="4"/>
        <v>11.190853828675783</v>
      </c>
      <c r="H24" s="4">
        <f t="shared" ca="1" si="5"/>
        <v>11.669626904488045</v>
      </c>
      <c r="I24" s="4">
        <f t="shared" ca="1" si="6"/>
        <v>54.369626904488044</v>
      </c>
    </row>
    <row r="25" spans="1:9" x14ac:dyDescent="0.2">
      <c r="A25" s="2">
        <f t="shared" ca="1" si="0"/>
        <v>2.1504440268533696</v>
      </c>
      <c r="C25" s="2">
        <v>24</v>
      </c>
      <c r="D25" s="2">
        <f t="shared" si="1"/>
        <v>0.30901699437494629</v>
      </c>
      <c r="E25" s="2">
        <f t="shared" si="2"/>
        <v>1</v>
      </c>
      <c r="F25" s="2">
        <f t="shared" si="3"/>
        <v>1</v>
      </c>
      <c r="G25" s="4">
        <f t="shared" ca="1" si="4"/>
        <v>20.979217102665636</v>
      </c>
      <c r="H25" s="4">
        <f t="shared" ca="1" si="5"/>
        <v>21.650444026853371</v>
      </c>
      <c r="I25" s="4">
        <f t="shared" ca="1" si="6"/>
        <v>67.350444026853367</v>
      </c>
    </row>
    <row r="26" spans="1:9" x14ac:dyDescent="0.2">
      <c r="A26" s="2">
        <f t="shared" ca="1" si="0"/>
        <v>0.75717364373283969</v>
      </c>
      <c r="C26" s="2">
        <v>25</v>
      </c>
      <c r="D26" s="2">
        <f t="shared" si="1"/>
        <v>1</v>
      </c>
      <c r="E26" s="2">
        <f t="shared" si="2"/>
        <v>-2.4492127076447545E-16</v>
      </c>
      <c r="F26" s="2">
        <f t="shared" si="3"/>
        <v>-0.50000000000000233</v>
      </c>
      <c r="G26" s="4">
        <f t="shared" ca="1" si="4"/>
        <v>23.057173643732842</v>
      </c>
      <c r="H26" s="4">
        <f t="shared" ca="1" si="5"/>
        <v>15.757173643732838</v>
      </c>
      <c r="I26" s="4">
        <f t="shared" ca="1" si="6"/>
        <v>62.457173643732837</v>
      </c>
    </row>
    <row r="27" spans="1:9" x14ac:dyDescent="0.2">
      <c r="A27" s="2">
        <f t="shared" ca="1" si="0"/>
        <v>0.46000802899632504</v>
      </c>
      <c r="C27" s="2">
        <v>26</v>
      </c>
      <c r="D27" s="2">
        <f t="shared" si="1"/>
        <v>0.30901699437494862</v>
      </c>
      <c r="E27" s="2">
        <f t="shared" si="2"/>
        <v>-1</v>
      </c>
      <c r="F27" s="2">
        <f t="shared" si="3"/>
        <v>-0.49999999999999978</v>
      </c>
      <c r="G27" s="4">
        <f t="shared" ca="1" si="4"/>
        <v>20.288781104808603</v>
      </c>
      <c r="H27" s="4">
        <f t="shared" ca="1" si="5"/>
        <v>10.960008028996326</v>
      </c>
      <c r="I27" s="4">
        <f t="shared" ca="1" si="6"/>
        <v>64.66000802899633</v>
      </c>
    </row>
    <row r="28" spans="1:9" x14ac:dyDescent="0.2">
      <c r="A28" s="2">
        <f t="shared" ca="1" si="0"/>
        <v>-2.1378158192998065</v>
      </c>
      <c r="C28" s="2">
        <v>27</v>
      </c>
      <c r="D28" s="2">
        <f t="shared" si="1"/>
        <v>-0.80901699437494667</v>
      </c>
      <c r="E28" s="2">
        <f t="shared" si="2"/>
        <v>-3.4303072535268875E-15</v>
      </c>
      <c r="F28" s="2">
        <f t="shared" si="3"/>
        <v>1</v>
      </c>
      <c r="G28" s="4">
        <f t="shared" ca="1" si="4"/>
        <v>13.383411104887923</v>
      </c>
      <c r="H28" s="4">
        <f t="shared" ca="1" si="5"/>
        <v>13.862184180700176</v>
      </c>
      <c r="I28" s="4">
        <f t="shared" ca="1" si="6"/>
        <v>70.5621841807002</v>
      </c>
    </row>
    <row r="29" spans="1:9" x14ac:dyDescent="0.2">
      <c r="A29" s="2">
        <f t="shared" ca="1" si="0"/>
        <v>0.99535221073863134</v>
      </c>
      <c r="C29" s="2">
        <v>28</v>
      </c>
      <c r="D29" s="2">
        <f t="shared" si="1"/>
        <v>-0.80901699437494823</v>
      </c>
      <c r="E29" s="2">
        <f t="shared" si="2"/>
        <v>1</v>
      </c>
      <c r="F29" s="2">
        <f t="shared" si="3"/>
        <v>-0.49999999999999595</v>
      </c>
      <c r="G29" s="4">
        <f t="shared" ca="1" si="4"/>
        <v>17.016579134926353</v>
      </c>
      <c r="H29" s="4">
        <f t="shared" ca="1" si="5"/>
        <v>22.495352210738631</v>
      </c>
      <c r="I29" s="4">
        <f t="shared" ca="1" si="6"/>
        <v>70.195352210738648</v>
      </c>
    </row>
    <row r="30" spans="1:9" x14ac:dyDescent="0.2">
      <c r="A30" s="2">
        <f t="shared" ca="1" si="0"/>
        <v>0.4321487069749948</v>
      </c>
      <c r="C30" s="2">
        <v>29</v>
      </c>
      <c r="D30" s="2">
        <f t="shared" si="1"/>
        <v>0.30901699437494606</v>
      </c>
      <c r="E30" s="2">
        <f t="shared" si="2"/>
        <v>1.0842021724855044E-19</v>
      </c>
      <c r="F30" s="2">
        <f t="shared" si="3"/>
        <v>-0.5</v>
      </c>
      <c r="G30" s="4">
        <f t="shared" ca="1" si="4"/>
        <v>21.760921782787264</v>
      </c>
      <c r="H30" s="4">
        <f t="shared" ca="1" si="5"/>
        <v>17.432148706974996</v>
      </c>
      <c r="I30" s="4">
        <f t="shared" ca="1" si="6"/>
        <v>72.132148706975002</v>
      </c>
    </row>
    <row r="31" spans="1:9" x14ac:dyDescent="0.2">
      <c r="A31" s="2">
        <f t="shared" ca="1" si="0"/>
        <v>2.0321074940220583</v>
      </c>
      <c r="C31" s="2">
        <v>30</v>
      </c>
      <c r="D31" s="2">
        <f t="shared" si="1"/>
        <v>1</v>
      </c>
      <c r="E31" s="2">
        <f t="shared" si="2"/>
        <v>-1</v>
      </c>
      <c r="F31" s="2">
        <f t="shared" si="3"/>
        <v>1</v>
      </c>
      <c r="G31" s="4">
        <f t="shared" ca="1" si="4"/>
        <v>26.832107494022058</v>
      </c>
      <c r="H31" s="4">
        <f t="shared" ca="1" si="5"/>
        <v>14.532107494022059</v>
      </c>
      <c r="I31" s="4">
        <f ca="1">500+A31</f>
        <v>502.03210749402206</v>
      </c>
    </row>
    <row r="32" spans="1:9" x14ac:dyDescent="0.2">
      <c r="A32" s="2">
        <f t="shared" ca="1" si="0"/>
        <v>-0.68150080050907291</v>
      </c>
      <c r="C32" s="2">
        <v>31</v>
      </c>
      <c r="D32" s="2">
        <f t="shared" si="1"/>
        <v>0.30901699437494889</v>
      </c>
      <c r="E32" s="2">
        <f t="shared" si="2"/>
        <v>-3.6753369445086115E-15</v>
      </c>
      <c r="F32" s="2">
        <f t="shared" si="3"/>
        <v>-0.49999999999999578</v>
      </c>
      <c r="G32" s="4">
        <f t="shared" ca="1" si="4"/>
        <v>21.647272275303205</v>
      </c>
      <c r="H32" s="4">
        <f t="shared" ca="1" si="5"/>
        <v>17.318499199490908</v>
      </c>
      <c r="I32" s="4">
        <f t="shared" ca="1" si="6"/>
        <v>76.018499199490947</v>
      </c>
    </row>
    <row r="33" spans="1:9" x14ac:dyDescent="0.2">
      <c r="A33" s="2">
        <f t="shared" ca="1" si="0"/>
        <v>0.96979914227311248</v>
      </c>
      <c r="C33" s="2">
        <v>32</v>
      </c>
      <c r="D33" s="2">
        <f t="shared" si="1"/>
        <v>-0.80901699437494645</v>
      </c>
      <c r="E33" s="2">
        <f t="shared" si="2"/>
        <v>1</v>
      </c>
      <c r="F33" s="2">
        <f t="shared" si="3"/>
        <v>-0.50000000000000633</v>
      </c>
      <c r="G33" s="4">
        <f t="shared" ca="1" si="4"/>
        <v>18.99102606646084</v>
      </c>
      <c r="H33" s="4">
        <f t="shared" ca="1" si="5"/>
        <v>24.469799142273111</v>
      </c>
      <c r="I33" s="4">
        <f t="shared" ca="1" si="6"/>
        <v>80.169799142273092</v>
      </c>
    </row>
    <row r="34" spans="1:9" x14ac:dyDescent="0.2">
      <c r="A34" s="2">
        <f t="shared" ca="1" si="0"/>
        <v>-0.36271844221236299</v>
      </c>
      <c r="C34" s="2">
        <v>33</v>
      </c>
      <c r="D34" s="2">
        <f t="shared" si="1"/>
        <v>-0.80901699437494834</v>
      </c>
      <c r="E34" s="2">
        <f t="shared" si="2"/>
        <v>2.4513811119897255E-16</v>
      </c>
      <c r="F34" s="2">
        <f t="shared" si="3"/>
        <v>1</v>
      </c>
      <c r="G34" s="4">
        <f t="shared" ca="1" si="4"/>
        <v>18.15850848197536</v>
      </c>
      <c r="H34" s="4">
        <f t="shared" ca="1" si="5"/>
        <v>18.637281557787638</v>
      </c>
      <c r="I34" s="4">
        <f t="shared" ca="1" si="6"/>
        <v>87.337281557787634</v>
      </c>
    </row>
    <row r="35" spans="1:9" x14ac:dyDescent="0.2">
      <c r="A35" s="2">
        <f t="shared" ca="1" si="0"/>
        <v>-2.0128091003495152</v>
      </c>
      <c r="C35" s="2">
        <v>34</v>
      </c>
      <c r="D35" s="2">
        <f t="shared" si="1"/>
        <v>0.30901699437494584</v>
      </c>
      <c r="E35" s="2">
        <f t="shared" si="2"/>
        <v>-1</v>
      </c>
      <c r="F35" s="2">
        <f t="shared" si="3"/>
        <v>-0.50000000000000167</v>
      </c>
      <c r="G35" s="4">
        <f t="shared" ca="1" si="4"/>
        <v>21.815963975462754</v>
      </c>
      <c r="H35" s="4">
        <f t="shared" ca="1" si="5"/>
        <v>12.487190899650486</v>
      </c>
      <c r="I35" s="4">
        <f t="shared" ca="1" si="6"/>
        <v>82.187190899650489</v>
      </c>
    </row>
    <row r="36" spans="1:9" x14ac:dyDescent="0.2">
      <c r="A36" s="2">
        <f t="shared" ca="1" si="0"/>
        <v>1.5323130513683332</v>
      </c>
      <c r="C36" s="2">
        <v>35</v>
      </c>
      <c r="D36" s="2">
        <f t="shared" si="1"/>
        <v>1</v>
      </c>
      <c r="E36" s="2">
        <f t="shared" si="2"/>
        <v>-3.9203666354903355E-15</v>
      </c>
      <c r="F36" s="2">
        <f t="shared" si="3"/>
        <v>-0.50000000000000044</v>
      </c>
      <c r="G36" s="4">
        <f t="shared" ca="1" si="4"/>
        <v>28.832313051368335</v>
      </c>
      <c r="H36" s="4">
        <f t="shared" ca="1" si="5"/>
        <v>21.532313051368313</v>
      </c>
      <c r="I36" s="4">
        <f t="shared" ca="1" si="6"/>
        <v>88.232313051368337</v>
      </c>
    </row>
    <row r="37" spans="1:9" x14ac:dyDescent="0.2">
      <c r="A37" s="2">
        <f t="shared" ca="1" si="0"/>
        <v>-0.86865274642485391</v>
      </c>
      <c r="C37" s="2">
        <v>36</v>
      </c>
      <c r="D37" s="2">
        <f t="shared" si="1"/>
        <v>0.30901699437494912</v>
      </c>
      <c r="E37" s="2">
        <f t="shared" si="2"/>
        <v>1</v>
      </c>
      <c r="F37" s="2">
        <f t="shared" si="3"/>
        <v>1</v>
      </c>
      <c r="G37" s="4">
        <f t="shared" ca="1" si="4"/>
        <v>23.960120329387429</v>
      </c>
      <c r="H37" s="4">
        <f t="shared" ca="1" si="5"/>
        <v>24.631347253575147</v>
      </c>
      <c r="I37" s="4">
        <f t="shared" ca="1" si="6"/>
        <v>94.331347253575146</v>
      </c>
    </row>
    <row r="38" spans="1:9" x14ac:dyDescent="0.2">
      <c r="A38" s="2">
        <f t="shared" ca="1" si="0"/>
        <v>1.0247788302908654</v>
      </c>
      <c r="C38" s="2">
        <v>37</v>
      </c>
      <c r="D38" s="2">
        <f t="shared" si="1"/>
        <v>-0.80901699437494634</v>
      </c>
      <c r="E38" s="2">
        <f t="shared" si="2"/>
        <v>4.9016780218069655E-16</v>
      </c>
      <c r="F38" s="2">
        <f t="shared" si="3"/>
        <v>-0.49999999999999534</v>
      </c>
      <c r="G38" s="4">
        <f t="shared" ca="1" si="4"/>
        <v>21.546005754478596</v>
      </c>
      <c r="H38" s="4">
        <f t="shared" ca="1" si="5"/>
        <v>22.02477883029087</v>
      </c>
      <c r="I38" s="4">
        <f t="shared" ca="1" si="6"/>
        <v>92.724778830290887</v>
      </c>
    </row>
    <row r="39" spans="1:9" x14ac:dyDescent="0.2">
      <c r="A39" s="2">
        <f t="shared" ca="1" si="0"/>
        <v>-3.8410496903497564</v>
      </c>
      <c r="C39" s="2">
        <v>38</v>
      </c>
      <c r="D39" s="2">
        <f t="shared" si="1"/>
        <v>-0.80901699437494856</v>
      </c>
      <c r="E39" s="2">
        <f t="shared" si="2"/>
        <v>-1</v>
      </c>
      <c r="F39" s="2">
        <f t="shared" si="3"/>
        <v>-0.50000000000000677</v>
      </c>
      <c r="G39" s="4">
        <f t="shared" ca="1" si="4"/>
        <v>17.180177233837966</v>
      </c>
      <c r="H39" s="4">
        <f t="shared" ca="1" si="5"/>
        <v>12.658950309650244</v>
      </c>
      <c r="I39" s="4">
        <f t="shared" ca="1" si="6"/>
        <v>90.358950309650211</v>
      </c>
    </row>
    <row r="40" spans="1:9" x14ac:dyDescent="0.2">
      <c r="A40" s="2">
        <f t="shared" ca="1" si="0"/>
        <v>4.3442572676646556</v>
      </c>
      <c r="C40" s="2">
        <v>39</v>
      </c>
      <c r="D40" s="2">
        <f t="shared" si="1"/>
        <v>0.30901699437494562</v>
      </c>
      <c r="E40" s="2">
        <f t="shared" si="2"/>
        <v>-4.1653963264720595E-15</v>
      </c>
      <c r="F40" s="2">
        <f t="shared" si="3"/>
        <v>1</v>
      </c>
      <c r="G40" s="4">
        <f t="shared" ca="1" si="4"/>
        <v>30.67303034347692</v>
      </c>
      <c r="H40" s="4">
        <f t="shared" ca="1" si="5"/>
        <v>26.344257267664634</v>
      </c>
      <c r="I40" s="4">
        <f t="shared" ca="1" si="6"/>
        <v>107.04425726766466</v>
      </c>
    </row>
    <row r="41" spans="1:9" x14ac:dyDescent="0.2">
      <c r="A41" s="2">
        <f t="shared" ca="1" si="0"/>
        <v>-0.10301481732348988</v>
      </c>
      <c r="C41" s="2">
        <v>40</v>
      </c>
      <c r="D41" s="2">
        <f t="shared" si="1"/>
        <v>1</v>
      </c>
      <c r="E41" s="2">
        <f t="shared" si="2"/>
        <v>1</v>
      </c>
      <c r="F41" s="2">
        <f t="shared" si="3"/>
        <v>-0.50000000000000122</v>
      </c>
      <c r="G41" s="4">
        <f t="shared" ca="1" si="4"/>
        <v>29.69698518267651</v>
      </c>
      <c r="H41" s="4">
        <f t="shared" ca="1" si="5"/>
        <v>27.396985182676509</v>
      </c>
      <c r="I41" s="4">
        <f t="shared" ca="1" si="6"/>
        <v>99.096985182676519</v>
      </c>
    </row>
    <row r="42" spans="1:9" x14ac:dyDescent="0.2">
      <c r="A42" s="2">
        <f t="shared" ca="1" si="0"/>
        <v>-0.81656430511158651</v>
      </c>
    </row>
    <row r="43" spans="1:9" x14ac:dyDescent="0.2">
      <c r="A43" s="2">
        <f t="shared" ca="1" si="0"/>
        <v>-2.6887676939983591</v>
      </c>
    </row>
    <row r="44" spans="1:9" x14ac:dyDescent="0.2">
      <c r="A44" s="2">
        <f t="shared" ca="1" si="0"/>
        <v>-2.1414368383565221</v>
      </c>
    </row>
    <row r="45" spans="1:9" x14ac:dyDescent="0.2">
      <c r="A45" s="2">
        <f t="shared" ca="1" si="0"/>
        <v>0.27321152690683387</v>
      </c>
    </row>
    <row r="46" spans="1:9" x14ac:dyDescent="0.2">
      <c r="A46" s="2">
        <f t="shared" ca="1" si="0"/>
        <v>-0.76113021158844962</v>
      </c>
    </row>
    <row r="47" spans="1:9" x14ac:dyDescent="0.2">
      <c r="A47" s="2">
        <f t="shared" ca="1" si="0"/>
        <v>-0.95524286417553295</v>
      </c>
    </row>
    <row r="48" spans="1:9" x14ac:dyDescent="0.2">
      <c r="A48" s="2">
        <f t="shared" ca="1" si="0"/>
        <v>2.1425944457950288</v>
      </c>
    </row>
    <row r="49" spans="1:1" x14ac:dyDescent="0.2">
      <c r="A49" s="2">
        <f t="shared" ca="1" si="0"/>
        <v>-0.85957339998030347</v>
      </c>
    </row>
    <row r="50" spans="1:1" x14ac:dyDescent="0.2">
      <c r="A50" s="2">
        <f t="shared" ca="1" si="0"/>
        <v>0.97808802811514273</v>
      </c>
    </row>
    <row r="51" spans="1:1" x14ac:dyDescent="0.2">
      <c r="A51" s="2">
        <f t="shared" ca="1" si="0"/>
        <v>0.32572124200632796</v>
      </c>
    </row>
    <row r="52" spans="1:1" x14ac:dyDescent="0.2">
      <c r="A52" s="2">
        <f t="shared" ca="1" si="0"/>
        <v>3.4769404101088464</v>
      </c>
    </row>
    <row r="53" spans="1:1" x14ac:dyDescent="0.2">
      <c r="A53" s="2">
        <f t="shared" ca="1" si="0"/>
        <v>-3.3948293684163753</v>
      </c>
    </row>
    <row r="54" spans="1:1" x14ac:dyDescent="0.2">
      <c r="A54" s="2">
        <f t="shared" ca="1" si="0"/>
        <v>-1.912667879631345</v>
      </c>
    </row>
    <row r="55" spans="1:1" x14ac:dyDescent="0.2">
      <c r="A55" s="2">
        <f t="shared" ca="1" si="0"/>
        <v>-2.019660265797766</v>
      </c>
    </row>
    <row r="56" spans="1:1" x14ac:dyDescent="0.2">
      <c r="A56" s="2">
        <f t="shared" ca="1" si="0"/>
        <v>-2.7352341341155091</v>
      </c>
    </row>
    <row r="57" spans="1:1" x14ac:dyDescent="0.2">
      <c r="A57" s="2">
        <f t="shared" ca="1" si="0"/>
        <v>1.3313979210529785</v>
      </c>
    </row>
    <row r="58" spans="1:1" x14ac:dyDescent="0.2">
      <c r="A58" s="2">
        <f t="shared" ca="1" si="0"/>
        <v>0.31097406446743503</v>
      </c>
    </row>
    <row r="59" spans="1:1" x14ac:dyDescent="0.2">
      <c r="A59" s="2">
        <f t="shared" ca="1" si="0"/>
        <v>0.5786522916632898</v>
      </c>
    </row>
    <row r="60" spans="1:1" x14ac:dyDescent="0.2">
      <c r="A60" s="2">
        <f t="shared" ca="1" si="0"/>
        <v>-0.16125510385900224</v>
      </c>
    </row>
    <row r="61" spans="1:1" x14ac:dyDescent="0.2">
      <c r="A61" s="2">
        <f t="shared" ca="1" si="0"/>
        <v>0.73315962179660243</v>
      </c>
    </row>
    <row r="62" spans="1:1" x14ac:dyDescent="0.2">
      <c r="A62" s="2">
        <f t="shared" ca="1" si="0"/>
        <v>-0.77880621917173987</v>
      </c>
    </row>
    <row r="63" spans="1:1" x14ac:dyDescent="0.2">
      <c r="A63" s="2">
        <f t="shared" ca="1" si="0"/>
        <v>-2.2575397450709853</v>
      </c>
    </row>
    <row r="64" spans="1:1" x14ac:dyDescent="0.2">
      <c r="A64" s="2">
        <f t="shared" ca="1" si="0"/>
        <v>0.36437891439322917</v>
      </c>
    </row>
    <row r="65" spans="1:1" x14ac:dyDescent="0.2">
      <c r="A65" s="2">
        <f t="shared" ca="1" si="0"/>
        <v>2.9521738317446338</v>
      </c>
    </row>
    <row r="66" spans="1:1" x14ac:dyDescent="0.2">
      <c r="A66" s="2">
        <f t="shared" ca="1" si="0"/>
        <v>-1.1313680128163466</v>
      </c>
    </row>
    <row r="67" spans="1:1" x14ac:dyDescent="0.2">
      <c r="A67" s="2">
        <f t="shared" ref="A67:A101" ca="1" si="7">_xlfn.NORM.INV(RAND(),0,2)</f>
        <v>-1.6449572786268416</v>
      </c>
    </row>
    <row r="68" spans="1:1" x14ac:dyDescent="0.2">
      <c r="A68" s="2">
        <f t="shared" ca="1" si="7"/>
        <v>0.77176773408445387</v>
      </c>
    </row>
    <row r="69" spans="1:1" x14ac:dyDescent="0.2">
      <c r="A69" s="2">
        <f t="shared" ca="1" si="7"/>
        <v>-1.9151585860357654</v>
      </c>
    </row>
    <row r="70" spans="1:1" x14ac:dyDescent="0.2">
      <c r="A70" s="2">
        <f t="shared" ca="1" si="7"/>
        <v>0.56372660880886594</v>
      </c>
    </row>
    <row r="71" spans="1:1" x14ac:dyDescent="0.2">
      <c r="A71" s="2">
        <f t="shared" ca="1" si="7"/>
        <v>-1.9723201607246508</v>
      </c>
    </row>
    <row r="72" spans="1:1" x14ac:dyDescent="0.2">
      <c r="A72" s="2">
        <f t="shared" ca="1" si="7"/>
        <v>-0.45297517293370243</v>
      </c>
    </row>
    <row r="73" spans="1:1" x14ac:dyDescent="0.2">
      <c r="A73" s="2">
        <f t="shared" ca="1" si="7"/>
        <v>-1.5004151157420307</v>
      </c>
    </row>
    <row r="74" spans="1:1" x14ac:dyDescent="0.2">
      <c r="A74" s="2">
        <f t="shared" ca="1" si="7"/>
        <v>-0.28338655217025693</v>
      </c>
    </row>
    <row r="75" spans="1:1" x14ac:dyDescent="0.2">
      <c r="A75" s="2">
        <f t="shared" ca="1" si="7"/>
        <v>-1.8683504893449081</v>
      </c>
    </row>
    <row r="76" spans="1:1" x14ac:dyDescent="0.2">
      <c r="A76" s="2">
        <f t="shared" ca="1" si="7"/>
        <v>-0.55921121477139724</v>
      </c>
    </row>
    <row r="77" spans="1:1" x14ac:dyDescent="0.2">
      <c r="A77" s="2">
        <f t="shared" ca="1" si="7"/>
        <v>1.0828397729718882</v>
      </c>
    </row>
    <row r="78" spans="1:1" x14ac:dyDescent="0.2">
      <c r="A78" s="2">
        <f t="shared" ca="1" si="7"/>
        <v>-0.33852042760029982</v>
      </c>
    </row>
    <row r="79" spans="1:1" x14ac:dyDescent="0.2">
      <c r="A79" s="2">
        <f t="shared" ca="1" si="7"/>
        <v>-2.0894286019395234</v>
      </c>
    </row>
    <row r="80" spans="1:1" x14ac:dyDescent="0.2">
      <c r="A80" s="2">
        <f t="shared" ca="1" si="7"/>
        <v>-0.18991690537350345</v>
      </c>
    </row>
    <row r="81" spans="1:1" x14ac:dyDescent="0.2">
      <c r="A81" s="2">
        <f t="shared" ca="1" si="7"/>
        <v>-2.8659785978041556</v>
      </c>
    </row>
    <row r="82" spans="1:1" x14ac:dyDescent="0.2">
      <c r="A82" s="2">
        <f t="shared" ca="1" si="7"/>
        <v>0.5194356339739582</v>
      </c>
    </row>
    <row r="83" spans="1:1" x14ac:dyDescent="0.2">
      <c r="A83" s="2">
        <f t="shared" ca="1" si="7"/>
        <v>0.10974923478612809</v>
      </c>
    </row>
    <row r="84" spans="1:1" x14ac:dyDescent="0.2">
      <c r="A84" s="2">
        <f t="shared" ca="1" si="7"/>
        <v>-1.0149162046619298</v>
      </c>
    </row>
    <row r="85" spans="1:1" x14ac:dyDescent="0.2">
      <c r="A85" s="2">
        <f t="shared" ca="1" si="7"/>
        <v>5.6086158934134946</v>
      </c>
    </row>
    <row r="86" spans="1:1" x14ac:dyDescent="0.2">
      <c r="A86" s="2">
        <f t="shared" ca="1" si="7"/>
        <v>-9.9750451453512676E-2</v>
      </c>
    </row>
    <row r="87" spans="1:1" x14ac:dyDescent="0.2">
      <c r="A87" s="2">
        <f t="shared" ca="1" si="7"/>
        <v>-1.0688583192723033</v>
      </c>
    </row>
    <row r="88" spans="1:1" x14ac:dyDescent="0.2">
      <c r="A88" s="2">
        <f t="shared" ca="1" si="7"/>
        <v>-1.8801828216886387</v>
      </c>
    </row>
    <row r="89" spans="1:1" x14ac:dyDescent="0.2">
      <c r="A89" s="2">
        <f t="shared" ca="1" si="7"/>
        <v>-1.5791229916377514</v>
      </c>
    </row>
    <row r="90" spans="1:1" x14ac:dyDescent="0.2">
      <c r="A90" s="2">
        <f t="shared" ca="1" si="7"/>
        <v>1.6021918480424837</v>
      </c>
    </row>
    <row r="91" spans="1:1" x14ac:dyDescent="0.2">
      <c r="A91" s="2">
        <f t="shared" ca="1" si="7"/>
        <v>-2.905226659353739</v>
      </c>
    </row>
    <row r="92" spans="1:1" x14ac:dyDescent="0.2">
      <c r="A92" s="2">
        <f t="shared" ca="1" si="7"/>
        <v>-2.0512674334874261</v>
      </c>
    </row>
    <row r="93" spans="1:1" x14ac:dyDescent="0.2">
      <c r="A93" s="2">
        <f t="shared" ca="1" si="7"/>
        <v>-0.55441219990638901</v>
      </c>
    </row>
    <row r="94" spans="1:1" x14ac:dyDescent="0.2">
      <c r="A94" s="2">
        <f t="shared" ca="1" si="7"/>
        <v>-8.9032414331566806E-2</v>
      </c>
    </row>
    <row r="95" spans="1:1" x14ac:dyDescent="0.2">
      <c r="A95" s="2">
        <f t="shared" ca="1" si="7"/>
        <v>-0.36302881460271186</v>
      </c>
    </row>
    <row r="96" spans="1:1" x14ac:dyDescent="0.2">
      <c r="A96" s="2">
        <f t="shared" ca="1" si="7"/>
        <v>2.9750583810662281E-2</v>
      </c>
    </row>
    <row r="97" spans="1:1" x14ac:dyDescent="0.2">
      <c r="A97" s="2">
        <f t="shared" ca="1" si="7"/>
        <v>1.3043177683988556</v>
      </c>
    </row>
    <row r="98" spans="1:1" x14ac:dyDescent="0.2">
      <c r="A98" s="2">
        <f t="shared" ca="1" si="7"/>
        <v>2.268374051877466</v>
      </c>
    </row>
    <row r="99" spans="1:1" x14ac:dyDescent="0.2">
      <c r="A99" s="2">
        <f t="shared" ca="1" si="7"/>
        <v>-1.9336791792489143</v>
      </c>
    </row>
    <row r="100" spans="1:1" x14ac:dyDescent="0.2">
      <c r="A100" s="2">
        <f t="shared" ca="1" si="7"/>
        <v>0.26640409715071117</v>
      </c>
    </row>
    <row r="101" spans="1:1" x14ac:dyDescent="0.2">
      <c r="A101" s="2">
        <f t="shared" ca="1" si="7"/>
        <v>-2.450900667133026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D5FA5-1410-4D4D-BE62-F4C83713E499}">
  <dimension ref="A1:G41"/>
  <sheetViews>
    <sheetView zoomScale="75" workbookViewId="0">
      <selection activeCell="I40" sqref="I40"/>
    </sheetView>
  </sheetViews>
  <sheetFormatPr baseColWidth="10" defaultRowHeight="16" x14ac:dyDescent="0.2"/>
  <sheetData>
    <row r="1" spans="1:7" x14ac:dyDescent="0.2">
      <c r="A1" s="2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2">
      <c r="A2" s="2">
        <v>1</v>
      </c>
      <c r="B2" s="2">
        <v>0.30901699437494745</v>
      </c>
      <c r="C2" s="2">
        <v>6.1257422745431001E-17</v>
      </c>
      <c r="D2" s="2">
        <v>-0.49999999999999978</v>
      </c>
      <c r="E2" s="2">
        <v>5.4867531202750781</v>
      </c>
      <c r="F2" s="2">
        <v>1.1579800444628048</v>
      </c>
      <c r="G2" s="2">
        <v>-0.1420199555371946</v>
      </c>
    </row>
    <row r="3" spans="1:7" x14ac:dyDescent="0.2">
      <c r="A3" s="2">
        <v>2</v>
      </c>
      <c r="B3" s="2">
        <v>-0.80901699437494734</v>
      </c>
      <c r="C3" s="2">
        <v>-1</v>
      </c>
      <c r="D3" s="2">
        <v>-0.50000000000000044</v>
      </c>
      <c r="E3" s="2">
        <v>0.45516625750436024</v>
      </c>
      <c r="F3" s="2">
        <v>-4.0660606666833665</v>
      </c>
      <c r="G3" s="2">
        <v>1.6339393333166319</v>
      </c>
    </row>
    <row r="4" spans="1:7" x14ac:dyDescent="0.2">
      <c r="A4" s="2">
        <v>3</v>
      </c>
      <c r="B4" s="2">
        <v>-0.80901699437494756</v>
      </c>
      <c r="C4" s="2">
        <v>-1.83772268236293E-16</v>
      </c>
      <c r="D4" s="2">
        <v>1</v>
      </c>
      <c r="E4" s="2">
        <v>5.7448955947163061</v>
      </c>
      <c r="F4" s="2">
        <v>6.2236686705285793</v>
      </c>
      <c r="G4" s="2">
        <v>14.923668670528579</v>
      </c>
    </row>
    <row r="5" spans="1:7" x14ac:dyDescent="0.2">
      <c r="A5" s="2">
        <v>4</v>
      </c>
      <c r="B5" s="2">
        <v>0.30901699437494723</v>
      </c>
      <c r="C5" s="2">
        <v>1</v>
      </c>
      <c r="D5" s="2">
        <v>-0.49999999999999922</v>
      </c>
      <c r="E5" s="2">
        <v>10.188659531472423</v>
      </c>
      <c r="F5" s="2">
        <v>10.859886455660149</v>
      </c>
      <c r="G5" s="2">
        <v>10.559886455660152</v>
      </c>
    </row>
    <row r="6" spans="1:7" x14ac:dyDescent="0.2">
      <c r="A6" s="2">
        <v>5</v>
      </c>
      <c r="B6" s="2">
        <v>1</v>
      </c>
      <c r="C6" s="2">
        <v>3.06287113727155E-16</v>
      </c>
      <c r="D6" s="2">
        <v>-0.49999999999999983</v>
      </c>
      <c r="E6" s="2">
        <v>13.001740001702004</v>
      </c>
      <c r="F6" s="2">
        <v>5.7017400017020057</v>
      </c>
      <c r="G6" s="2">
        <v>12.401740001702002</v>
      </c>
    </row>
    <row r="7" spans="1:7" x14ac:dyDescent="0.2">
      <c r="A7" s="2">
        <v>6</v>
      </c>
      <c r="B7" s="2">
        <v>0.30901699437494773</v>
      </c>
      <c r="C7" s="2">
        <v>-1</v>
      </c>
      <c r="D7" s="2">
        <v>1</v>
      </c>
      <c r="E7" s="2">
        <v>8.1464268100983102</v>
      </c>
      <c r="F7" s="2">
        <v>-1.1823462657139654</v>
      </c>
      <c r="G7" s="2">
        <v>18.517653734286036</v>
      </c>
    </row>
    <row r="8" spans="1:7" x14ac:dyDescent="0.2">
      <c r="A8" s="2">
        <v>7</v>
      </c>
      <c r="B8" s="2">
        <v>-0.80901699437494723</v>
      </c>
      <c r="C8" s="2">
        <v>-4.28801959218017E-16</v>
      </c>
      <c r="D8" s="2">
        <v>-0.499999999999999</v>
      </c>
      <c r="E8" s="2">
        <v>6.418547903362156</v>
      </c>
      <c r="F8" s="2">
        <v>6.8973209791744265</v>
      </c>
      <c r="G8" s="2">
        <v>17.59732097917443</v>
      </c>
    </row>
    <row r="9" spans="1:7" x14ac:dyDescent="0.2">
      <c r="A9" s="2">
        <v>8</v>
      </c>
      <c r="B9" s="2">
        <v>-0.80901699437494767</v>
      </c>
      <c r="C9" s="2">
        <v>1</v>
      </c>
      <c r="D9" s="2">
        <v>-0.50000000000000155</v>
      </c>
      <c r="E9" s="2">
        <v>5.1218064861152053</v>
      </c>
      <c r="F9" s="2">
        <v>10.60057956192748</v>
      </c>
      <c r="G9" s="2">
        <v>18.300579561927471</v>
      </c>
    </row>
    <row r="10" spans="1:7" x14ac:dyDescent="0.2">
      <c r="A10" s="2">
        <v>9</v>
      </c>
      <c r="B10" s="2">
        <v>0.30901699437494701</v>
      </c>
      <c r="C10" s="2">
        <v>5.51316804708879E-16</v>
      </c>
      <c r="D10" s="2">
        <v>1</v>
      </c>
      <c r="E10" s="2">
        <v>10.100571655392445</v>
      </c>
      <c r="F10" s="2">
        <v>5.7717985795801763</v>
      </c>
      <c r="G10" s="2">
        <v>26.471798579580174</v>
      </c>
    </row>
    <row r="11" spans="1:7" x14ac:dyDescent="0.2">
      <c r="A11" s="2">
        <v>10</v>
      </c>
      <c r="B11" s="2">
        <v>1</v>
      </c>
      <c r="C11" s="2">
        <v>-1</v>
      </c>
      <c r="D11" s="2">
        <v>-0.50000000000000033</v>
      </c>
      <c r="E11" s="2">
        <v>16.57523751661952</v>
      </c>
      <c r="F11" s="2">
        <v>4.2752375166195211</v>
      </c>
      <c r="G11" s="2">
        <v>25.975237516619519</v>
      </c>
    </row>
    <row r="12" spans="1:7" x14ac:dyDescent="0.2">
      <c r="A12" s="2">
        <v>11</v>
      </c>
      <c r="B12" s="2">
        <v>0.30901699437494962</v>
      </c>
      <c r="C12" s="2">
        <v>-2.4501884895999915E-15</v>
      </c>
      <c r="D12" s="2">
        <v>-0.50000000000000178</v>
      </c>
      <c r="E12" s="2">
        <v>11.907303623872698</v>
      </c>
      <c r="F12" s="2">
        <v>7.5785305480604039</v>
      </c>
      <c r="G12" s="2">
        <v>26.278530548060409</v>
      </c>
    </row>
    <row r="13" spans="1:7" x14ac:dyDescent="0.2">
      <c r="A13" s="2">
        <v>12</v>
      </c>
      <c r="B13" s="2">
        <v>-0.80901699437494712</v>
      </c>
      <c r="C13" s="2">
        <v>1</v>
      </c>
      <c r="D13" s="2">
        <v>1</v>
      </c>
      <c r="E13" s="2">
        <v>7.3325332268565449</v>
      </c>
      <c r="F13" s="2">
        <v>12.811306302668818</v>
      </c>
      <c r="G13" s="2">
        <v>34.511306302668821</v>
      </c>
    </row>
    <row r="14" spans="1:7" x14ac:dyDescent="0.2">
      <c r="A14" s="2">
        <v>13</v>
      </c>
      <c r="B14" s="2">
        <v>-0.80901699437494778</v>
      </c>
      <c r="C14" s="2">
        <v>-9.8001034370964746E-16</v>
      </c>
      <c r="D14" s="2">
        <v>-0.50000000000000011</v>
      </c>
      <c r="E14" s="2">
        <v>10.727234923291645</v>
      </c>
      <c r="F14" s="2">
        <v>11.206007999103916</v>
      </c>
      <c r="G14" s="2">
        <v>33.90600799910392</v>
      </c>
    </row>
    <row r="15" spans="1:7" x14ac:dyDescent="0.2">
      <c r="A15" s="2">
        <v>14</v>
      </c>
      <c r="B15" s="2">
        <v>0.30901699437494679</v>
      </c>
      <c r="C15" s="2">
        <v>-1</v>
      </c>
      <c r="D15" s="2">
        <v>-0.500000000000002</v>
      </c>
      <c r="E15" s="2">
        <v>15.638464964090549</v>
      </c>
      <c r="F15" s="2">
        <v>6.3096918882782767</v>
      </c>
      <c r="G15" s="2">
        <v>36.009691888278276</v>
      </c>
    </row>
    <row r="16" spans="1:7" x14ac:dyDescent="0.2">
      <c r="A16" s="2">
        <v>15</v>
      </c>
      <c r="B16" s="2">
        <v>1</v>
      </c>
      <c r="C16" s="2">
        <v>-2.6952181805817155E-15</v>
      </c>
      <c r="D16" s="2">
        <v>1</v>
      </c>
      <c r="E16" s="2">
        <v>17.110377449019349</v>
      </c>
      <c r="F16" s="2">
        <v>9.8103774490193345</v>
      </c>
      <c r="G16" s="2">
        <v>42.510377449019352</v>
      </c>
    </row>
    <row r="17" spans="1:7" x14ac:dyDescent="0.2">
      <c r="A17" s="2">
        <v>16</v>
      </c>
      <c r="B17" s="2">
        <v>0.30901699437494817</v>
      </c>
      <c r="C17" s="2">
        <v>1</v>
      </c>
      <c r="D17" s="2">
        <v>-0.49999999999999684</v>
      </c>
      <c r="E17" s="2">
        <v>12.937093390346645</v>
      </c>
      <c r="F17" s="2">
        <v>13.608320314534367</v>
      </c>
      <c r="G17" s="2">
        <v>37.308320314534384</v>
      </c>
    </row>
    <row r="18" spans="1:7" x14ac:dyDescent="0.2">
      <c r="A18" s="2">
        <v>17</v>
      </c>
      <c r="B18" s="2">
        <v>-0.8090169943749469</v>
      </c>
      <c r="C18" s="2">
        <v>-7.3498065272792346E-16</v>
      </c>
      <c r="D18" s="2">
        <v>-0.49999999999999917</v>
      </c>
      <c r="E18" s="2">
        <v>9.9475387832516748</v>
      </c>
      <c r="F18" s="2">
        <v>10.426311859063942</v>
      </c>
      <c r="G18" s="2">
        <v>41.126311859063946</v>
      </c>
    </row>
    <row r="19" spans="1:7" x14ac:dyDescent="0.2">
      <c r="A19" s="2">
        <v>18</v>
      </c>
      <c r="B19" s="2">
        <v>-0.8090169943749479</v>
      </c>
      <c r="C19" s="2">
        <v>-1</v>
      </c>
      <c r="D19" s="2">
        <v>1</v>
      </c>
      <c r="E19" s="2">
        <v>11.357819042282179</v>
      </c>
      <c r="F19" s="2">
        <v>6.8365921180944547</v>
      </c>
      <c r="G19" s="2">
        <v>50.536592118094461</v>
      </c>
    </row>
    <row r="20" spans="1:7" x14ac:dyDescent="0.2">
      <c r="A20" s="2">
        <v>19</v>
      </c>
      <c r="B20" s="2">
        <v>0.30901699437494656</v>
      </c>
      <c r="C20" s="2">
        <v>-2.9402478715634395E-15</v>
      </c>
      <c r="D20" s="2">
        <v>-0.49999999999999661</v>
      </c>
      <c r="E20" s="2">
        <v>15.82370475336757</v>
      </c>
      <c r="F20" s="2">
        <v>11.494931677555284</v>
      </c>
      <c r="G20" s="2">
        <v>46.194931677555317</v>
      </c>
    </row>
    <row r="21" spans="1:7" x14ac:dyDescent="0.2">
      <c r="A21" s="2">
        <v>20</v>
      </c>
      <c r="B21" s="2">
        <v>1</v>
      </c>
      <c r="C21" s="2">
        <v>1</v>
      </c>
      <c r="D21" s="2">
        <v>-0.49999999999999939</v>
      </c>
      <c r="E21" s="2">
        <v>19.038941557790476</v>
      </c>
      <c r="F21" s="2">
        <v>16.738941557790476</v>
      </c>
      <c r="G21" s="2">
        <v>48.438941557790478</v>
      </c>
    </row>
    <row r="22" spans="1:7" x14ac:dyDescent="0.2">
      <c r="A22" s="2">
        <v>21</v>
      </c>
      <c r="B22" s="2">
        <v>0.30901699437494839</v>
      </c>
      <c r="C22" s="2">
        <v>-4.8995096174619945E-16</v>
      </c>
      <c r="D22" s="2">
        <v>1</v>
      </c>
      <c r="E22" s="2">
        <v>18.389030299936159</v>
      </c>
      <c r="F22" s="2">
        <v>14.060257224123877</v>
      </c>
      <c r="G22" s="2">
        <v>-498.93974277587614</v>
      </c>
    </row>
    <row r="23" spans="1:7" x14ac:dyDescent="0.2">
      <c r="A23" s="2">
        <v>22</v>
      </c>
      <c r="B23" s="2">
        <v>-0.80901699437494468</v>
      </c>
      <c r="C23" s="2">
        <v>-1</v>
      </c>
      <c r="D23" s="2">
        <v>-0.49999999999999639</v>
      </c>
      <c r="E23" s="2">
        <v>11.603274148233435</v>
      </c>
      <c r="F23" s="2">
        <v>7.0820472240456969</v>
      </c>
      <c r="G23" s="2">
        <v>52.782047224045712</v>
      </c>
    </row>
    <row r="24" spans="1:7" x14ac:dyDescent="0.2">
      <c r="A24" s="2">
        <v>23</v>
      </c>
      <c r="B24" s="2">
        <v>-0.80901699437494812</v>
      </c>
      <c r="C24" s="2">
        <v>-3.1852775625451635E-15</v>
      </c>
      <c r="D24" s="2">
        <v>-0.50000000000000577</v>
      </c>
      <c r="E24" s="2">
        <v>9.596543158147341</v>
      </c>
      <c r="F24" s="2">
        <v>10.075316233959603</v>
      </c>
      <c r="G24" s="2">
        <v>52.7753162339596</v>
      </c>
    </row>
    <row r="25" spans="1:7" x14ac:dyDescent="0.2">
      <c r="A25" s="2">
        <v>24</v>
      </c>
      <c r="B25" s="2">
        <v>0.30901699437494629</v>
      </c>
      <c r="C25" s="2">
        <v>1</v>
      </c>
      <c r="D25" s="2">
        <v>1</v>
      </c>
      <c r="E25" s="2">
        <v>16.658125919584251</v>
      </c>
      <c r="F25" s="2">
        <v>17.329352843771982</v>
      </c>
      <c r="G25" s="2">
        <v>63.029352843771989</v>
      </c>
    </row>
    <row r="26" spans="1:7" x14ac:dyDescent="0.2">
      <c r="A26" s="2">
        <v>25</v>
      </c>
      <c r="B26" s="2">
        <v>1</v>
      </c>
      <c r="C26" s="2">
        <v>-2.4492127076447545E-16</v>
      </c>
      <c r="D26" s="2">
        <v>-0.50000000000000233</v>
      </c>
      <c r="E26" s="2">
        <v>22.668440570992644</v>
      </c>
      <c r="F26" s="2">
        <v>15.368440570992641</v>
      </c>
      <c r="G26" s="2">
        <v>62.068440570992642</v>
      </c>
    </row>
    <row r="27" spans="1:7" x14ac:dyDescent="0.2">
      <c r="A27" s="2">
        <v>26</v>
      </c>
      <c r="B27" s="2">
        <v>0.30901699437494862</v>
      </c>
      <c r="C27" s="2">
        <v>-1</v>
      </c>
      <c r="D27" s="2">
        <v>-0.49999999999999978</v>
      </c>
      <c r="E27" s="2">
        <v>21.330360982867774</v>
      </c>
      <c r="F27" s="2">
        <v>12.001587907055496</v>
      </c>
      <c r="G27" s="2">
        <v>65.701587907055497</v>
      </c>
    </row>
    <row r="28" spans="1:7" x14ac:dyDescent="0.2">
      <c r="A28" s="2">
        <v>27</v>
      </c>
      <c r="B28" s="2">
        <v>-0.80901699437494667</v>
      </c>
      <c r="C28" s="2">
        <v>-3.4303072535268875E-15</v>
      </c>
      <c r="D28" s="2">
        <v>1</v>
      </c>
      <c r="E28" s="2">
        <v>15.217072533683673</v>
      </c>
      <c r="F28" s="2">
        <v>15.695845609495926</v>
      </c>
      <c r="G28" s="2">
        <v>72.39584560949595</v>
      </c>
    </row>
    <row r="29" spans="1:7" x14ac:dyDescent="0.2">
      <c r="A29" s="2">
        <v>28</v>
      </c>
      <c r="B29" s="2">
        <v>-0.80901699437494823</v>
      </c>
      <c r="C29" s="2">
        <v>1</v>
      </c>
      <c r="D29" s="2">
        <v>-0.49999999999999595</v>
      </c>
      <c r="E29" s="2">
        <v>15.776069170592677</v>
      </c>
      <c r="F29" s="2">
        <v>21.254842246404955</v>
      </c>
      <c r="G29" s="2">
        <v>68.954842246404979</v>
      </c>
    </row>
    <row r="30" spans="1:7" x14ac:dyDescent="0.2">
      <c r="A30" s="2">
        <v>29</v>
      </c>
      <c r="B30" s="2">
        <v>0.30901699437494606</v>
      </c>
      <c r="C30" s="2">
        <v>1.0842021724855044E-19</v>
      </c>
      <c r="D30" s="2">
        <v>-0.5</v>
      </c>
      <c r="E30" s="2">
        <v>25.431627943519864</v>
      </c>
      <c r="F30" s="2">
        <v>21.102854867707595</v>
      </c>
      <c r="G30" s="2">
        <v>75.802854867707595</v>
      </c>
    </row>
    <row r="31" spans="1:7" x14ac:dyDescent="0.2">
      <c r="A31" s="2">
        <v>30</v>
      </c>
      <c r="B31" s="2">
        <v>1</v>
      </c>
      <c r="C31" s="2">
        <v>-1</v>
      </c>
      <c r="D31" s="2">
        <v>1</v>
      </c>
      <c r="E31" s="2">
        <v>26.927896393621932</v>
      </c>
      <c r="F31" s="2">
        <v>14.627896393621933</v>
      </c>
      <c r="G31" s="2">
        <v>502.12789639362194</v>
      </c>
    </row>
    <row r="32" spans="1:7" x14ac:dyDescent="0.2">
      <c r="A32" s="2">
        <v>31</v>
      </c>
      <c r="B32" s="2">
        <v>0.30901699437494889</v>
      </c>
      <c r="C32" s="2">
        <v>-3.6753369445086115E-15</v>
      </c>
      <c r="D32" s="2">
        <v>-0.49999999999999578</v>
      </c>
      <c r="E32" s="2">
        <v>25.501509747845532</v>
      </c>
      <c r="F32" s="2">
        <v>21.172736672033235</v>
      </c>
      <c r="G32" s="2">
        <v>79.87273667203327</v>
      </c>
    </row>
    <row r="33" spans="1:7" x14ac:dyDescent="0.2">
      <c r="A33" s="2">
        <v>32</v>
      </c>
      <c r="B33" s="2">
        <v>-0.80901699437494645</v>
      </c>
      <c r="C33" s="2">
        <v>1</v>
      </c>
      <c r="D33" s="2">
        <v>-0.50000000000000633</v>
      </c>
      <c r="E33" s="2">
        <v>19.114112427985003</v>
      </c>
      <c r="F33" s="2">
        <v>24.592885503797273</v>
      </c>
      <c r="G33" s="2">
        <v>80.292885503797251</v>
      </c>
    </row>
    <row r="34" spans="1:7" x14ac:dyDescent="0.2">
      <c r="A34" s="2">
        <v>33</v>
      </c>
      <c r="B34" s="2">
        <v>-0.80901699437494834</v>
      </c>
      <c r="C34" s="2">
        <v>2.4513811119897255E-16</v>
      </c>
      <c r="D34" s="2">
        <v>1</v>
      </c>
      <c r="E34" s="2">
        <v>20.19031472448205</v>
      </c>
      <c r="F34" s="2">
        <v>20.669087800294328</v>
      </c>
      <c r="G34" s="2">
        <v>89.369087800294338</v>
      </c>
    </row>
    <row r="35" spans="1:7" x14ac:dyDescent="0.2">
      <c r="A35" s="2">
        <v>34</v>
      </c>
      <c r="B35" s="2">
        <v>0.30901699437494584</v>
      </c>
      <c r="C35" s="2">
        <v>-1</v>
      </c>
      <c r="D35" s="2">
        <v>-0.50000000000000167</v>
      </c>
      <c r="E35" s="2">
        <v>27.420767989513106</v>
      </c>
      <c r="F35" s="2">
        <v>18.091994913700837</v>
      </c>
      <c r="G35" s="2">
        <v>87.791994913700847</v>
      </c>
    </row>
    <row r="36" spans="1:7" x14ac:dyDescent="0.2">
      <c r="A36" s="2">
        <v>35</v>
      </c>
      <c r="B36" s="2">
        <v>1</v>
      </c>
      <c r="C36" s="2">
        <v>-3.9203666354903355E-15</v>
      </c>
      <c r="D36" s="2">
        <v>-0.50000000000000044</v>
      </c>
      <c r="E36" s="2">
        <v>20.4372483054144</v>
      </c>
      <c r="F36" s="2">
        <v>13.137248305414376</v>
      </c>
      <c r="G36" s="2">
        <v>79.837248305414406</v>
      </c>
    </row>
    <row r="37" spans="1:7" x14ac:dyDescent="0.2">
      <c r="A37" s="2">
        <v>36</v>
      </c>
      <c r="B37" s="2">
        <v>0.30901699437494912</v>
      </c>
      <c r="C37" s="2">
        <v>1</v>
      </c>
      <c r="D37" s="2">
        <v>1</v>
      </c>
      <c r="E37" s="2">
        <v>25.036558487902685</v>
      </c>
      <c r="F37" s="2">
        <v>25.707785412090402</v>
      </c>
      <c r="G37" s="2">
        <v>95.407785412090405</v>
      </c>
    </row>
    <row r="38" spans="1:7" x14ac:dyDescent="0.2">
      <c r="A38" s="2">
        <v>37</v>
      </c>
      <c r="B38" s="2">
        <v>-0.80901699437494634</v>
      </c>
      <c r="C38" s="2">
        <v>4.9016780218069655E-16</v>
      </c>
      <c r="D38" s="2">
        <v>-0.49999999999999534</v>
      </c>
      <c r="E38" s="2">
        <v>18.747294046706724</v>
      </c>
      <c r="F38" s="2">
        <v>19.226067122518998</v>
      </c>
      <c r="G38" s="2">
        <v>89.926067122519015</v>
      </c>
    </row>
    <row r="39" spans="1:7" x14ac:dyDescent="0.2">
      <c r="A39" s="2">
        <v>38</v>
      </c>
      <c r="B39" s="2">
        <v>-0.80901699437494856</v>
      </c>
      <c r="C39" s="2">
        <v>-1</v>
      </c>
      <c r="D39" s="2">
        <v>-0.50000000000000677</v>
      </c>
      <c r="E39" s="2">
        <v>21.553622589850857</v>
      </c>
      <c r="F39" s="2">
        <v>17.032395665663135</v>
      </c>
      <c r="G39" s="2">
        <v>94.732395665663105</v>
      </c>
    </row>
    <row r="40" spans="1:7" x14ac:dyDescent="0.2">
      <c r="A40" s="2">
        <v>39</v>
      </c>
      <c r="B40" s="2">
        <v>0.30901699437494562</v>
      </c>
      <c r="C40" s="2">
        <v>-4.1653963264720595E-15</v>
      </c>
      <c r="D40" s="2">
        <v>1</v>
      </c>
      <c r="E40" s="2">
        <v>24.255530871282204</v>
      </c>
      <c r="F40" s="2">
        <v>19.926757795469918</v>
      </c>
      <c r="G40" s="2">
        <v>100.62675779546994</v>
      </c>
    </row>
    <row r="41" spans="1:7" x14ac:dyDescent="0.2">
      <c r="A41" s="2">
        <v>40</v>
      </c>
      <c r="B41" s="2">
        <v>1</v>
      </c>
      <c r="C41" s="2">
        <v>1</v>
      </c>
      <c r="D41" s="2">
        <v>-0.50000000000000122</v>
      </c>
      <c r="E41" s="2">
        <v>28.593970824504723</v>
      </c>
      <c r="F41" s="2">
        <v>26.293970824504722</v>
      </c>
      <c r="G41" s="2">
        <v>97.993970824504729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3C748-0A7A-4D44-92C0-C0FE282A4046}">
  <dimension ref="A1:H42"/>
  <sheetViews>
    <sheetView zoomScale="68" workbookViewId="0">
      <selection activeCell="H44" sqref="H44"/>
    </sheetView>
  </sheetViews>
  <sheetFormatPr baseColWidth="10" defaultRowHeight="16" x14ac:dyDescent="0.2"/>
  <sheetData>
    <row r="1" spans="1:8" x14ac:dyDescent="0.2">
      <c r="B1" s="2" t="s">
        <v>7</v>
      </c>
    </row>
    <row r="2" spans="1:8" x14ac:dyDescent="0.2">
      <c r="A2" s="2">
        <v>1</v>
      </c>
      <c r="B2" s="2">
        <v>5.4867531202750781</v>
      </c>
    </row>
    <row r="3" spans="1:8" x14ac:dyDescent="0.2">
      <c r="A3" s="2">
        <v>2</v>
      </c>
      <c r="B3" s="2">
        <v>0.45516625750436024</v>
      </c>
      <c r="C3" s="2" t="s">
        <v>19</v>
      </c>
      <c r="D3" s="2" t="s">
        <v>18</v>
      </c>
      <c r="E3" s="2" t="s">
        <v>17</v>
      </c>
      <c r="F3" s="2" t="s">
        <v>16</v>
      </c>
      <c r="G3" s="2" t="s">
        <v>15</v>
      </c>
      <c r="H3" s="7"/>
    </row>
    <row r="4" spans="1:8" x14ac:dyDescent="0.2">
      <c r="A4" s="2">
        <v>3</v>
      </c>
      <c r="B4" s="2">
        <v>5.7448955947163061</v>
      </c>
    </row>
    <row r="5" spans="1:8" x14ac:dyDescent="0.2">
      <c r="A5" s="2">
        <v>4</v>
      </c>
      <c r="B5" s="2">
        <v>10.188659531472423</v>
      </c>
      <c r="C5" s="2">
        <f>AVERAGE(B2:B4)</f>
        <v>3.8956049908319148</v>
      </c>
    </row>
    <row r="6" spans="1:8" x14ac:dyDescent="0.2">
      <c r="A6" s="2">
        <v>5</v>
      </c>
      <c r="B6" s="2">
        <v>13.001740001702004</v>
      </c>
      <c r="C6" s="2">
        <f t="shared" ref="C6:C42" si="0">AVERAGE(B3:B5)</f>
        <v>5.4629071278976964</v>
      </c>
      <c r="D6" s="2">
        <f>AVERAGE(B2:B5)</f>
        <v>5.4688686259920418</v>
      </c>
    </row>
    <row r="7" spans="1:8" x14ac:dyDescent="0.2">
      <c r="A7" s="2">
        <v>6</v>
      </c>
      <c r="B7" s="2">
        <v>8.1464268100983102</v>
      </c>
      <c r="C7" s="2">
        <f t="shared" si="0"/>
        <v>9.6450983759635776</v>
      </c>
      <c r="D7" s="2">
        <f t="shared" ref="D7:D42" si="1">AVERAGE(B3:B6)</f>
        <v>7.347615346348773</v>
      </c>
      <c r="E7" s="2">
        <f>AVERAGE(B2:B6)</f>
        <v>6.9754429011340333</v>
      </c>
      <c r="G7" s="2">
        <f>MEDIAN(B2:B6)</f>
        <v>5.7448955947163061</v>
      </c>
      <c r="H7" s="2">
        <f>B2-E7</f>
        <v>-1.4886897808589552</v>
      </c>
    </row>
    <row r="8" spans="1:8" x14ac:dyDescent="0.2">
      <c r="A8" s="2">
        <v>7</v>
      </c>
      <c r="B8" s="2">
        <v>6.418547903362156</v>
      </c>
      <c r="C8" s="2">
        <f t="shared" si="0"/>
        <v>10.445608781090913</v>
      </c>
      <c r="D8" s="2">
        <f t="shared" si="1"/>
        <v>9.2704304844972611</v>
      </c>
      <c r="E8" s="2">
        <f t="shared" ref="E8:E42" si="2">AVERAGE(B3:B7)</f>
        <v>7.5073776390986806</v>
      </c>
      <c r="F8" s="2">
        <f>((5*E7)+(5*E8))/10</f>
        <v>7.241410270116357</v>
      </c>
      <c r="G8" s="2">
        <f t="shared" ref="G8:G42" si="3">MEDIAN(B3:B7)</f>
        <v>8.1464268100983102</v>
      </c>
      <c r="H8" s="2">
        <f t="shared" ref="H8:H36" si="4">B3-E8</f>
        <v>-7.0522113815943204</v>
      </c>
    </row>
    <row r="9" spans="1:8" x14ac:dyDescent="0.2">
      <c r="A9" s="2">
        <v>8</v>
      </c>
      <c r="B9" s="2">
        <v>5.1218064861152053</v>
      </c>
      <c r="C9" s="2">
        <f t="shared" si="0"/>
        <v>9.1889049050541569</v>
      </c>
      <c r="D9" s="2">
        <f t="shared" si="1"/>
        <v>9.4388435616587234</v>
      </c>
      <c r="E9" s="2">
        <f t="shared" si="2"/>
        <v>8.7000539682702396</v>
      </c>
      <c r="F9" s="2">
        <f t="shared" ref="F9:F42" si="5">((5*E8)+(5*E9))/10</f>
        <v>8.1037158036844605</v>
      </c>
      <c r="G9" s="2">
        <f t="shared" si="3"/>
        <v>8.1464268100983102</v>
      </c>
      <c r="H9" s="2">
        <f t="shared" si="4"/>
        <v>-2.9551583735539335</v>
      </c>
    </row>
    <row r="10" spans="1:8" x14ac:dyDescent="0.2">
      <c r="A10" s="2">
        <v>9</v>
      </c>
      <c r="B10" s="2">
        <v>10.100571655392445</v>
      </c>
      <c r="C10" s="2">
        <f t="shared" si="0"/>
        <v>6.5622603998585562</v>
      </c>
      <c r="D10" s="2">
        <f t="shared" si="1"/>
        <v>8.1721303003194201</v>
      </c>
      <c r="E10" s="2">
        <f t="shared" si="2"/>
        <v>8.57543614655002</v>
      </c>
      <c r="F10" s="2">
        <f t="shared" si="5"/>
        <v>8.6377450574101289</v>
      </c>
      <c r="G10" s="2">
        <f t="shared" si="3"/>
        <v>8.1464268100983102</v>
      </c>
      <c r="H10" s="2">
        <f t="shared" si="4"/>
        <v>1.6132233849224029</v>
      </c>
    </row>
    <row r="11" spans="1:8" x14ac:dyDescent="0.2">
      <c r="A11" s="2">
        <v>10</v>
      </c>
      <c r="B11" s="2">
        <v>16.57523751661952</v>
      </c>
      <c r="C11" s="2">
        <f t="shared" si="0"/>
        <v>7.2136420149566023</v>
      </c>
      <c r="D11" s="2">
        <f t="shared" si="1"/>
        <v>7.4468382137420281</v>
      </c>
      <c r="E11" s="2">
        <f t="shared" si="2"/>
        <v>8.5578185713340247</v>
      </c>
      <c r="F11" s="2">
        <f t="shared" si="5"/>
        <v>8.5666273589420232</v>
      </c>
      <c r="G11" s="2">
        <f t="shared" si="3"/>
        <v>8.1464268100983102</v>
      </c>
      <c r="H11" s="2">
        <f t="shared" si="4"/>
        <v>4.443921430367979</v>
      </c>
    </row>
    <row r="12" spans="1:8" x14ac:dyDescent="0.2">
      <c r="A12" s="2">
        <v>11</v>
      </c>
      <c r="B12" s="2">
        <v>11.907303623872698</v>
      </c>
      <c r="C12" s="2">
        <f t="shared" si="0"/>
        <v>10.599205219375724</v>
      </c>
      <c r="D12" s="2">
        <f t="shared" si="1"/>
        <v>9.5540408903723311</v>
      </c>
      <c r="E12" s="2">
        <f t="shared" si="2"/>
        <v>9.2725180743175262</v>
      </c>
      <c r="F12" s="2">
        <f t="shared" si="5"/>
        <v>8.9151683228257745</v>
      </c>
      <c r="G12" s="2">
        <f t="shared" si="3"/>
        <v>8.1464268100983102</v>
      </c>
      <c r="H12" s="2">
        <f t="shared" si="4"/>
        <v>-1.126091264219216</v>
      </c>
    </row>
    <row r="13" spans="1:8" x14ac:dyDescent="0.2">
      <c r="A13" s="2">
        <v>12</v>
      </c>
      <c r="B13" s="2">
        <v>7.3325332268565449</v>
      </c>
      <c r="C13" s="2">
        <f t="shared" si="0"/>
        <v>12.861037598628222</v>
      </c>
      <c r="D13" s="2">
        <f t="shared" si="1"/>
        <v>10.926229820499968</v>
      </c>
      <c r="E13" s="2">
        <f t="shared" si="2"/>
        <v>10.024693437072404</v>
      </c>
      <c r="F13" s="2">
        <f t="shared" si="5"/>
        <v>9.6486057556949643</v>
      </c>
      <c r="G13" s="2">
        <f t="shared" si="3"/>
        <v>10.100571655392445</v>
      </c>
      <c r="H13" s="2">
        <f t="shared" si="4"/>
        <v>-3.6061455337102482</v>
      </c>
    </row>
    <row r="14" spans="1:8" x14ac:dyDescent="0.2">
      <c r="A14" s="2">
        <v>13</v>
      </c>
      <c r="B14" s="2">
        <v>10.727234923291645</v>
      </c>
      <c r="C14" s="2">
        <f t="shared" si="0"/>
        <v>11.938358122449587</v>
      </c>
      <c r="D14" s="2">
        <f t="shared" si="1"/>
        <v>11.478911505685303</v>
      </c>
      <c r="E14" s="2">
        <f t="shared" si="2"/>
        <v>10.207490501771284</v>
      </c>
      <c r="F14" s="2">
        <f t="shared" si="5"/>
        <v>10.116091969421843</v>
      </c>
      <c r="G14" s="2">
        <f t="shared" si="3"/>
        <v>10.100571655392445</v>
      </c>
      <c r="H14" s="2">
        <f t="shared" si="4"/>
        <v>-5.0856840156560787</v>
      </c>
    </row>
    <row r="15" spans="1:8" x14ac:dyDescent="0.2">
      <c r="A15" s="2">
        <v>14</v>
      </c>
      <c r="B15" s="2">
        <v>15.638464964090549</v>
      </c>
      <c r="C15" s="2">
        <f t="shared" si="0"/>
        <v>9.9890239246736297</v>
      </c>
      <c r="D15" s="2">
        <f t="shared" si="1"/>
        <v>11.635577322660103</v>
      </c>
      <c r="E15" s="2">
        <f t="shared" si="2"/>
        <v>11.328576189206572</v>
      </c>
      <c r="F15" s="2">
        <f t="shared" si="5"/>
        <v>10.768033345488927</v>
      </c>
      <c r="G15" s="2">
        <f t="shared" si="3"/>
        <v>10.727234923291645</v>
      </c>
      <c r="H15" s="2">
        <f t="shared" si="4"/>
        <v>-1.2280045338141274</v>
      </c>
    </row>
    <row r="16" spans="1:8" x14ac:dyDescent="0.2">
      <c r="A16" s="2">
        <v>15</v>
      </c>
      <c r="B16" s="2">
        <v>17.110377449019349</v>
      </c>
      <c r="C16" s="2">
        <f t="shared" si="0"/>
        <v>11.232744371412913</v>
      </c>
      <c r="D16" s="2">
        <f t="shared" si="1"/>
        <v>11.40138418452786</v>
      </c>
      <c r="E16" s="2">
        <f t="shared" si="2"/>
        <v>12.436154850946192</v>
      </c>
      <c r="F16" s="2">
        <f t="shared" si="5"/>
        <v>11.882365520076382</v>
      </c>
      <c r="G16" s="2">
        <f t="shared" si="3"/>
        <v>11.907303623872698</v>
      </c>
      <c r="H16" s="2">
        <f t="shared" si="4"/>
        <v>4.1390826656733282</v>
      </c>
    </row>
    <row r="17" spans="1:8" x14ac:dyDescent="0.2">
      <c r="A17" s="2">
        <v>16</v>
      </c>
      <c r="B17" s="2">
        <v>12.937093390346645</v>
      </c>
      <c r="C17" s="2">
        <f t="shared" si="0"/>
        <v>14.492025778800516</v>
      </c>
      <c r="D17" s="2">
        <f t="shared" si="1"/>
        <v>12.702152640814521</v>
      </c>
      <c r="E17" s="2">
        <f t="shared" si="2"/>
        <v>12.543182837426158</v>
      </c>
      <c r="F17" s="2">
        <f t="shared" si="5"/>
        <v>12.489668844186175</v>
      </c>
      <c r="G17" s="2">
        <f t="shared" si="3"/>
        <v>11.907303623872698</v>
      </c>
      <c r="H17" s="2">
        <f t="shared" si="4"/>
        <v>-0.63587921355346033</v>
      </c>
    </row>
    <row r="18" spans="1:8" x14ac:dyDescent="0.2">
      <c r="A18" s="2">
        <v>17</v>
      </c>
      <c r="B18" s="2">
        <v>9.9475387832516748</v>
      </c>
      <c r="C18" s="2">
        <f t="shared" si="0"/>
        <v>15.228645267818848</v>
      </c>
      <c r="D18" s="2">
        <f t="shared" si="1"/>
        <v>14.103292681687048</v>
      </c>
      <c r="E18" s="2">
        <f t="shared" si="2"/>
        <v>12.749140790720947</v>
      </c>
      <c r="F18" s="2">
        <f t="shared" si="5"/>
        <v>12.646161814073553</v>
      </c>
      <c r="G18" s="2">
        <f t="shared" si="3"/>
        <v>12.937093390346645</v>
      </c>
      <c r="H18" s="2">
        <f t="shared" si="4"/>
        <v>-5.4166075638644022</v>
      </c>
    </row>
    <row r="19" spans="1:8" x14ac:dyDescent="0.2">
      <c r="A19" s="2">
        <v>18</v>
      </c>
      <c r="B19" s="2">
        <v>11.357819042282179</v>
      </c>
      <c r="C19" s="2">
        <f t="shared" si="0"/>
        <v>13.331669874205888</v>
      </c>
      <c r="D19" s="2">
        <f t="shared" si="1"/>
        <v>13.908368646677054</v>
      </c>
      <c r="E19" s="2">
        <f t="shared" si="2"/>
        <v>13.272141901999973</v>
      </c>
      <c r="F19" s="2">
        <f t="shared" si="5"/>
        <v>13.010641346360462</v>
      </c>
      <c r="G19" s="2">
        <f t="shared" si="3"/>
        <v>12.937093390346645</v>
      </c>
      <c r="H19" s="2">
        <f t="shared" si="4"/>
        <v>-2.5449069787083278</v>
      </c>
    </row>
    <row r="20" spans="1:8" x14ac:dyDescent="0.2">
      <c r="A20" s="2">
        <v>19</v>
      </c>
      <c r="B20" s="2">
        <v>15.82370475336757</v>
      </c>
      <c r="C20" s="2">
        <f t="shared" si="0"/>
        <v>11.414150405293499</v>
      </c>
      <c r="D20" s="2">
        <f t="shared" si="1"/>
        <v>12.838207166224961</v>
      </c>
      <c r="E20" s="2">
        <f t="shared" si="2"/>
        <v>13.398258725798078</v>
      </c>
      <c r="F20" s="2">
        <f t="shared" si="5"/>
        <v>13.335200313899026</v>
      </c>
      <c r="G20" s="2">
        <f t="shared" si="3"/>
        <v>12.937093390346645</v>
      </c>
      <c r="H20" s="2">
        <f t="shared" si="4"/>
        <v>2.2402062382924708</v>
      </c>
    </row>
    <row r="21" spans="1:8" x14ac:dyDescent="0.2">
      <c r="A21" s="2">
        <v>20</v>
      </c>
      <c r="B21" s="2">
        <v>19.038941557790476</v>
      </c>
      <c r="C21" s="2">
        <f t="shared" si="0"/>
        <v>12.376354192967142</v>
      </c>
      <c r="D21" s="2">
        <f t="shared" si="1"/>
        <v>12.516538992312018</v>
      </c>
      <c r="E21" s="2">
        <f t="shared" si="2"/>
        <v>13.435306683653483</v>
      </c>
      <c r="F21" s="2">
        <f t="shared" si="5"/>
        <v>13.416782704725779</v>
      </c>
      <c r="G21" s="2">
        <f t="shared" si="3"/>
        <v>12.937093390346645</v>
      </c>
      <c r="H21" s="2">
        <f t="shared" si="4"/>
        <v>3.6750707653658665</v>
      </c>
    </row>
    <row r="22" spans="1:8" x14ac:dyDescent="0.2">
      <c r="A22" s="2">
        <v>21</v>
      </c>
      <c r="B22" s="2">
        <v>18.389030299936159</v>
      </c>
      <c r="C22" s="2">
        <f t="shared" si="0"/>
        <v>15.406821784480075</v>
      </c>
      <c r="D22" s="2">
        <f t="shared" si="1"/>
        <v>14.042001034172976</v>
      </c>
      <c r="E22" s="2">
        <f t="shared" si="2"/>
        <v>13.82101950540771</v>
      </c>
      <c r="F22" s="2">
        <f t="shared" si="5"/>
        <v>13.628163094530596</v>
      </c>
      <c r="G22" s="2">
        <f t="shared" si="3"/>
        <v>12.937093390346645</v>
      </c>
      <c r="H22" s="2">
        <f t="shared" si="4"/>
        <v>-0.88392611506106533</v>
      </c>
    </row>
    <row r="23" spans="1:8" x14ac:dyDescent="0.2">
      <c r="A23" s="2">
        <v>22</v>
      </c>
      <c r="B23" s="2">
        <v>11.603274148233435</v>
      </c>
      <c r="C23" s="2">
        <f t="shared" si="0"/>
        <v>17.750558870364735</v>
      </c>
      <c r="D23" s="2">
        <f t="shared" si="1"/>
        <v>16.152373913344096</v>
      </c>
      <c r="E23" s="2">
        <f t="shared" si="2"/>
        <v>14.911406887325615</v>
      </c>
      <c r="F23" s="2">
        <f t="shared" si="5"/>
        <v>14.366213196366663</v>
      </c>
      <c r="G23" s="2">
        <f t="shared" si="3"/>
        <v>15.82370475336757</v>
      </c>
      <c r="H23" s="2">
        <f t="shared" si="4"/>
        <v>-4.9638681040739403</v>
      </c>
    </row>
    <row r="24" spans="1:8" x14ac:dyDescent="0.2">
      <c r="A24" s="2">
        <v>23</v>
      </c>
      <c r="B24" s="2">
        <v>9.596543158147341</v>
      </c>
      <c r="C24" s="2">
        <f t="shared" si="0"/>
        <v>16.343748668653358</v>
      </c>
      <c r="D24" s="2">
        <f t="shared" si="1"/>
        <v>16.213737689831909</v>
      </c>
      <c r="E24" s="2">
        <f t="shared" si="2"/>
        <v>15.242553960321965</v>
      </c>
      <c r="F24" s="2">
        <f t="shared" si="5"/>
        <v>15.076980423823789</v>
      </c>
      <c r="G24" s="2">
        <f t="shared" si="3"/>
        <v>15.82370475336757</v>
      </c>
      <c r="H24" s="2">
        <f t="shared" si="4"/>
        <v>-3.8847349180397863</v>
      </c>
    </row>
    <row r="25" spans="1:8" x14ac:dyDescent="0.2">
      <c r="A25" s="2">
        <v>24</v>
      </c>
      <c r="B25" s="2">
        <v>16.658125919584251</v>
      </c>
      <c r="C25" s="2">
        <f t="shared" si="0"/>
        <v>13.196282535438977</v>
      </c>
      <c r="D25" s="2">
        <f t="shared" si="1"/>
        <v>14.656947291026853</v>
      </c>
      <c r="E25" s="2">
        <f t="shared" si="2"/>
        <v>14.890298783494995</v>
      </c>
      <c r="F25" s="2">
        <f t="shared" si="5"/>
        <v>15.066426371908481</v>
      </c>
      <c r="G25" s="2">
        <f t="shared" si="3"/>
        <v>15.82370475336757</v>
      </c>
      <c r="H25" s="2">
        <f t="shared" si="4"/>
        <v>0.93340596987257562</v>
      </c>
    </row>
    <row r="26" spans="1:8" x14ac:dyDescent="0.2">
      <c r="A26" s="2">
        <v>25</v>
      </c>
      <c r="B26" s="2">
        <v>22.668440570992644</v>
      </c>
      <c r="C26" s="2">
        <f t="shared" si="0"/>
        <v>12.61931440865501</v>
      </c>
      <c r="D26" s="2">
        <f t="shared" si="1"/>
        <v>14.061743381475296</v>
      </c>
      <c r="E26" s="2">
        <f t="shared" si="2"/>
        <v>15.057183016738332</v>
      </c>
      <c r="F26" s="2">
        <f t="shared" si="5"/>
        <v>14.973740900116663</v>
      </c>
      <c r="G26" s="2">
        <f t="shared" si="3"/>
        <v>16.658125919584251</v>
      </c>
      <c r="H26" s="2">
        <f t="shared" si="4"/>
        <v>3.9817585410521446</v>
      </c>
    </row>
    <row r="27" spans="1:8" x14ac:dyDescent="0.2">
      <c r="A27" s="2">
        <v>26</v>
      </c>
      <c r="B27" s="2">
        <v>21.330360982867774</v>
      </c>
      <c r="C27" s="2">
        <f t="shared" si="0"/>
        <v>16.307703216241411</v>
      </c>
      <c r="D27" s="2">
        <f t="shared" si="1"/>
        <v>15.131595949239419</v>
      </c>
      <c r="E27" s="2">
        <f t="shared" si="2"/>
        <v>15.783082819378766</v>
      </c>
      <c r="F27" s="2">
        <f t="shared" si="5"/>
        <v>15.420132918058551</v>
      </c>
      <c r="G27" s="2">
        <f t="shared" si="3"/>
        <v>16.658125919584251</v>
      </c>
      <c r="H27" s="2">
        <f t="shared" si="4"/>
        <v>2.6059474805573934</v>
      </c>
    </row>
    <row r="28" spans="1:8" x14ac:dyDescent="0.2">
      <c r="A28" s="2">
        <v>27</v>
      </c>
      <c r="B28" s="2">
        <v>15.217072533683673</v>
      </c>
      <c r="C28" s="2">
        <f t="shared" si="0"/>
        <v>20.218975824481557</v>
      </c>
      <c r="D28" s="2">
        <f t="shared" si="1"/>
        <v>17.563367657898002</v>
      </c>
      <c r="E28" s="2">
        <f t="shared" si="2"/>
        <v>16.37134895596509</v>
      </c>
      <c r="F28" s="2">
        <f t="shared" si="5"/>
        <v>16.07721588767193</v>
      </c>
      <c r="G28" s="2">
        <f t="shared" si="3"/>
        <v>16.658125919584251</v>
      </c>
      <c r="H28" s="2">
        <f t="shared" si="4"/>
        <v>-4.7680748077316544</v>
      </c>
    </row>
    <row r="29" spans="1:8" x14ac:dyDescent="0.2">
      <c r="A29" s="2">
        <v>28</v>
      </c>
      <c r="B29" s="2">
        <v>15.776069170592677</v>
      </c>
      <c r="C29" s="2">
        <f t="shared" si="0"/>
        <v>19.738624695848031</v>
      </c>
      <c r="D29" s="2">
        <f t="shared" si="1"/>
        <v>18.968500001782086</v>
      </c>
      <c r="E29" s="2">
        <f t="shared" si="2"/>
        <v>17.094108633055136</v>
      </c>
      <c r="F29" s="2">
        <f t="shared" si="5"/>
        <v>16.732728794510113</v>
      </c>
      <c r="G29" s="2">
        <f t="shared" si="3"/>
        <v>16.658125919584251</v>
      </c>
      <c r="H29" s="2">
        <f t="shared" si="4"/>
        <v>-7.4975654749077947</v>
      </c>
    </row>
    <row r="30" spans="1:8" x14ac:dyDescent="0.2">
      <c r="A30" s="2">
        <v>29</v>
      </c>
      <c r="B30" s="2">
        <v>25.431627943519864</v>
      </c>
      <c r="C30" s="2">
        <f t="shared" si="0"/>
        <v>17.441167562381377</v>
      </c>
      <c r="D30" s="2">
        <f t="shared" si="1"/>
        <v>18.747985814534193</v>
      </c>
      <c r="E30" s="2">
        <f t="shared" si="2"/>
        <v>18.330013835544204</v>
      </c>
      <c r="F30" s="2">
        <f t="shared" si="5"/>
        <v>17.712061234299671</v>
      </c>
      <c r="G30" s="2">
        <f t="shared" si="3"/>
        <v>16.658125919584251</v>
      </c>
      <c r="H30" s="2">
        <f t="shared" si="4"/>
        <v>-1.6718879159599531</v>
      </c>
    </row>
    <row r="31" spans="1:8" x14ac:dyDescent="0.2">
      <c r="A31" s="2">
        <v>30</v>
      </c>
      <c r="B31" s="2">
        <v>26.927896393621932</v>
      </c>
      <c r="C31" s="2">
        <f t="shared" si="0"/>
        <v>18.808256549265405</v>
      </c>
      <c r="D31" s="2">
        <f t="shared" si="1"/>
        <v>19.438782657665996</v>
      </c>
      <c r="E31" s="2">
        <f t="shared" si="2"/>
        <v>20.08471424033133</v>
      </c>
      <c r="F31" s="2">
        <f t="shared" si="5"/>
        <v>19.207364037937765</v>
      </c>
      <c r="G31" s="2">
        <f t="shared" si="3"/>
        <v>21.330360982867774</v>
      </c>
      <c r="H31" s="2">
        <f t="shared" si="4"/>
        <v>2.5837263306613139</v>
      </c>
    </row>
    <row r="32" spans="1:8" x14ac:dyDescent="0.2">
      <c r="A32" s="2">
        <v>31</v>
      </c>
      <c r="B32" s="2">
        <v>25.501509747845532</v>
      </c>
      <c r="C32" s="2">
        <f t="shared" si="0"/>
        <v>22.711864502578155</v>
      </c>
      <c r="D32" s="2">
        <f t="shared" si="1"/>
        <v>20.838166510354537</v>
      </c>
      <c r="E32" s="2">
        <f t="shared" si="2"/>
        <v>20.936605404857183</v>
      </c>
      <c r="F32" s="2">
        <f t="shared" si="5"/>
        <v>20.510659822594256</v>
      </c>
      <c r="G32" s="2">
        <f t="shared" si="3"/>
        <v>21.330360982867774</v>
      </c>
      <c r="H32" s="2">
        <f t="shared" si="4"/>
        <v>0.39375557801059102</v>
      </c>
    </row>
    <row r="33" spans="1:8" x14ac:dyDescent="0.2">
      <c r="A33" s="2">
        <v>32</v>
      </c>
      <c r="B33" s="2">
        <v>19.114112427985003</v>
      </c>
      <c r="C33" s="2">
        <f t="shared" si="0"/>
        <v>25.953678028329108</v>
      </c>
      <c r="D33" s="2">
        <f t="shared" si="1"/>
        <v>23.409275813895</v>
      </c>
      <c r="E33" s="2">
        <f t="shared" si="2"/>
        <v>21.770835157852737</v>
      </c>
      <c r="F33" s="2">
        <f t="shared" si="5"/>
        <v>21.35372028135496</v>
      </c>
      <c r="G33" s="2">
        <f t="shared" si="3"/>
        <v>25.431627943519864</v>
      </c>
      <c r="H33" s="2">
        <f t="shared" si="4"/>
        <v>-6.5537626241690639</v>
      </c>
    </row>
    <row r="34" spans="1:8" x14ac:dyDescent="0.2">
      <c r="A34" s="2">
        <v>33</v>
      </c>
      <c r="B34" s="2">
        <v>20.19031472448205</v>
      </c>
      <c r="C34" s="2">
        <f t="shared" si="0"/>
        <v>23.847839523150824</v>
      </c>
      <c r="D34" s="2">
        <f t="shared" si="1"/>
        <v>24.243786628243083</v>
      </c>
      <c r="E34" s="2">
        <f t="shared" si="2"/>
        <v>22.550243136713</v>
      </c>
      <c r="F34" s="2">
        <f t="shared" si="5"/>
        <v>22.160539147282869</v>
      </c>
      <c r="G34" s="2">
        <f t="shared" si="3"/>
        <v>25.431627943519864</v>
      </c>
      <c r="H34" s="2">
        <f t="shared" si="4"/>
        <v>-6.7741739661203226</v>
      </c>
    </row>
    <row r="35" spans="1:8" x14ac:dyDescent="0.2">
      <c r="A35" s="2">
        <v>34</v>
      </c>
      <c r="B35" s="2">
        <v>27.420767989513106</v>
      </c>
      <c r="C35" s="2">
        <f t="shared" si="0"/>
        <v>21.601978966770861</v>
      </c>
      <c r="D35" s="2">
        <f t="shared" si="1"/>
        <v>22.933458323483631</v>
      </c>
      <c r="E35" s="2">
        <f t="shared" si="2"/>
        <v>23.433092247490876</v>
      </c>
      <c r="F35" s="2">
        <f t="shared" si="5"/>
        <v>22.991667692101935</v>
      </c>
      <c r="G35" s="2">
        <f t="shared" si="3"/>
        <v>25.431627943519864</v>
      </c>
      <c r="H35" s="2">
        <f t="shared" si="4"/>
        <v>1.9985356960289877</v>
      </c>
    </row>
    <row r="36" spans="1:8" x14ac:dyDescent="0.2">
      <c r="A36" s="2">
        <v>35</v>
      </c>
      <c r="B36" s="2">
        <v>20.4372483054144</v>
      </c>
      <c r="C36" s="2">
        <f t="shared" si="0"/>
        <v>22.241731713993389</v>
      </c>
      <c r="D36" s="2">
        <f t="shared" si="1"/>
        <v>23.056676222456424</v>
      </c>
      <c r="E36" s="2">
        <f t="shared" si="2"/>
        <v>23.830920256689527</v>
      </c>
      <c r="F36" s="2">
        <f t="shared" si="5"/>
        <v>23.6320062520902</v>
      </c>
      <c r="G36" s="2">
        <f t="shared" si="3"/>
        <v>25.501509747845532</v>
      </c>
      <c r="H36" s="2">
        <f t="shared" si="4"/>
        <v>3.0969761369324047</v>
      </c>
    </row>
    <row r="37" spans="1:8" x14ac:dyDescent="0.2">
      <c r="A37" s="2">
        <v>36</v>
      </c>
      <c r="B37" s="2">
        <v>25.036558487902685</v>
      </c>
      <c r="C37" s="2">
        <f t="shared" si="0"/>
        <v>22.682777006469852</v>
      </c>
      <c r="D37" s="2">
        <f t="shared" si="1"/>
        <v>21.790610861848641</v>
      </c>
      <c r="E37" s="2">
        <f t="shared" si="2"/>
        <v>22.53279063904802</v>
      </c>
      <c r="F37" s="2">
        <f t="shared" si="5"/>
        <v>23.181855447868774</v>
      </c>
      <c r="G37" s="2">
        <f t="shared" si="3"/>
        <v>20.4372483054144</v>
      </c>
      <c r="H37" s="7"/>
    </row>
    <row r="38" spans="1:8" x14ac:dyDescent="0.2">
      <c r="A38" s="2">
        <v>37</v>
      </c>
      <c r="B38" s="2">
        <v>18.747294046706724</v>
      </c>
      <c r="C38" s="2">
        <f t="shared" si="0"/>
        <v>24.29819159427673</v>
      </c>
      <c r="D38" s="2">
        <f t="shared" si="1"/>
        <v>23.27122237682806</v>
      </c>
      <c r="E38" s="2">
        <f t="shared" si="2"/>
        <v>22.439800387059449</v>
      </c>
      <c r="F38" s="2">
        <f t="shared" si="5"/>
        <v>22.486295513053733</v>
      </c>
      <c r="G38" s="2">
        <f t="shared" si="3"/>
        <v>20.4372483054144</v>
      </c>
      <c r="H38" s="7"/>
    </row>
    <row r="39" spans="1:8" x14ac:dyDescent="0.2">
      <c r="A39" s="2">
        <v>38</v>
      </c>
      <c r="B39" s="2">
        <v>21.553622589850857</v>
      </c>
      <c r="C39" s="2">
        <f t="shared" si="0"/>
        <v>21.40703361334127</v>
      </c>
      <c r="D39" s="2">
        <f t="shared" si="1"/>
        <v>22.910467207384229</v>
      </c>
      <c r="E39" s="2">
        <f t="shared" si="2"/>
        <v>22.366436710803793</v>
      </c>
      <c r="F39" s="2">
        <f t="shared" si="5"/>
        <v>22.403118548931623</v>
      </c>
      <c r="G39" s="2">
        <f t="shared" si="3"/>
        <v>20.4372483054144</v>
      </c>
      <c r="H39" s="7"/>
    </row>
    <row r="40" spans="1:8" x14ac:dyDescent="0.2">
      <c r="A40" s="2">
        <v>39</v>
      </c>
      <c r="B40" s="2">
        <v>24.255530871282204</v>
      </c>
      <c r="C40" s="2">
        <f t="shared" si="0"/>
        <v>21.779158374820089</v>
      </c>
      <c r="D40" s="2">
        <f t="shared" si="1"/>
        <v>21.443680857468667</v>
      </c>
      <c r="E40" s="2">
        <f t="shared" si="2"/>
        <v>22.639098283877555</v>
      </c>
      <c r="F40" s="2">
        <f t="shared" si="5"/>
        <v>22.502767497340677</v>
      </c>
      <c r="G40" s="2">
        <f t="shared" si="3"/>
        <v>21.553622589850857</v>
      </c>
      <c r="H40" s="7"/>
    </row>
    <row r="41" spans="1:8" x14ac:dyDescent="0.2">
      <c r="A41" s="2">
        <v>40</v>
      </c>
      <c r="B41" s="2">
        <v>28.593970824504723</v>
      </c>
      <c r="C41" s="2">
        <f t="shared" si="0"/>
        <v>21.518815835946594</v>
      </c>
      <c r="D41" s="2">
        <f t="shared" si="1"/>
        <v>22.398251498935618</v>
      </c>
      <c r="E41" s="2">
        <f t="shared" si="2"/>
        <v>22.006050860231376</v>
      </c>
      <c r="F41" s="2">
        <f t="shared" si="5"/>
        <v>22.322574572054464</v>
      </c>
      <c r="G41" s="2">
        <f t="shared" si="3"/>
        <v>21.553622589850857</v>
      </c>
      <c r="H41" s="7"/>
    </row>
    <row r="42" spans="1:8" x14ac:dyDescent="0.2">
      <c r="C42" s="2">
        <f t="shared" si="0"/>
        <v>24.801041428545929</v>
      </c>
      <c r="D42" s="2">
        <f t="shared" si="1"/>
        <v>23.287604583086125</v>
      </c>
      <c r="E42" s="2">
        <f t="shared" si="2"/>
        <v>23.637395364049439</v>
      </c>
      <c r="F42" s="2">
        <f t="shared" si="5"/>
        <v>22.821723112140408</v>
      </c>
      <c r="G42" s="2">
        <f t="shared" si="3"/>
        <v>24.255530871282204</v>
      </c>
      <c r="H42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AFF3-1812-7941-A01A-DA3697DEA492}">
  <dimension ref="A1:H42"/>
  <sheetViews>
    <sheetView zoomScale="75" workbookViewId="0">
      <selection activeCell="H42" sqref="H42"/>
    </sheetView>
  </sheetViews>
  <sheetFormatPr baseColWidth="10" defaultRowHeight="16" x14ac:dyDescent="0.2"/>
  <sheetData>
    <row r="1" spans="1:8" x14ac:dyDescent="0.2">
      <c r="B1" s="2" t="s">
        <v>8</v>
      </c>
    </row>
    <row r="2" spans="1:8" x14ac:dyDescent="0.2">
      <c r="A2" s="2">
        <v>1</v>
      </c>
      <c r="B2" s="2">
        <v>1.1579800444628048</v>
      </c>
    </row>
    <row r="3" spans="1:8" x14ac:dyDescent="0.2">
      <c r="A3" s="2">
        <v>2</v>
      </c>
      <c r="B3" s="2">
        <v>-4.0660606666833665</v>
      </c>
      <c r="C3" s="2" t="s">
        <v>19</v>
      </c>
      <c r="D3" s="2" t="s">
        <v>18</v>
      </c>
      <c r="E3" s="2" t="s">
        <v>17</v>
      </c>
      <c r="F3" s="2" t="s">
        <v>16</v>
      </c>
      <c r="G3" s="2" t="s">
        <v>15</v>
      </c>
      <c r="H3" s="7"/>
    </row>
    <row r="4" spans="1:8" x14ac:dyDescent="0.2">
      <c r="A4" s="2">
        <v>3</v>
      </c>
      <c r="B4" s="2">
        <v>6.2236686705285793</v>
      </c>
    </row>
    <row r="5" spans="1:8" x14ac:dyDescent="0.2">
      <c r="A5" s="2">
        <v>4</v>
      </c>
      <c r="B5" s="2">
        <v>10.859886455660149</v>
      </c>
      <c r="C5" s="2">
        <f>AVERAGE(B2:B4)</f>
        <v>1.1051960161026726</v>
      </c>
    </row>
    <row r="6" spans="1:8" x14ac:dyDescent="0.2">
      <c r="A6" s="2">
        <v>5</v>
      </c>
      <c r="B6" s="2">
        <v>5.7017400017020057</v>
      </c>
      <c r="C6" s="2">
        <f t="shared" ref="C6:C42" si="0">AVERAGE(B3:B5)</f>
        <v>4.33916481983512</v>
      </c>
      <c r="D6" s="2">
        <f>AVERAGE(B2:B5)</f>
        <v>3.5438686259920416</v>
      </c>
    </row>
    <row r="7" spans="1:8" x14ac:dyDescent="0.2">
      <c r="A7" s="2">
        <v>6</v>
      </c>
      <c r="B7" s="2">
        <v>-1.1823462657139654</v>
      </c>
      <c r="C7" s="2">
        <f t="shared" si="0"/>
        <v>7.5950983759635777</v>
      </c>
      <c r="D7" s="2">
        <f t="shared" ref="D7:D42" si="1">AVERAGE(B3:B6)</f>
        <v>4.6798086153018419</v>
      </c>
      <c r="E7" s="2">
        <f>AVERAGE(B2:B6)</f>
        <v>3.9754429011340342</v>
      </c>
      <c r="G7" s="2">
        <f>MEDIAN(B2:B6)</f>
        <v>5.7017400017020057</v>
      </c>
      <c r="H7" s="2">
        <f>B2-E7</f>
        <v>-2.8174628566712294</v>
      </c>
    </row>
    <row r="8" spans="1:8" x14ac:dyDescent="0.2">
      <c r="A8" s="2">
        <v>7</v>
      </c>
      <c r="B8" s="2">
        <v>6.8973209791744265</v>
      </c>
      <c r="C8" s="2">
        <f t="shared" si="0"/>
        <v>5.1264267305493965</v>
      </c>
      <c r="D8" s="2">
        <f t="shared" si="1"/>
        <v>5.4007372155441917</v>
      </c>
      <c r="E8" s="2">
        <f t="shared" ref="E8:E42" si="2">AVERAGE(B3:B7)</f>
        <v>3.5073776390986806</v>
      </c>
      <c r="F8" s="2">
        <f>((5*E7)+(5*E8))/10</f>
        <v>3.741410270116357</v>
      </c>
      <c r="G8" s="2">
        <f t="shared" ref="G8:G42" si="3">MEDIAN(B3:B7)</f>
        <v>5.7017400017020057</v>
      </c>
      <c r="H8" s="2">
        <f t="shared" ref="H8:H36" si="4">B3-E8</f>
        <v>-7.5734383057820471</v>
      </c>
    </row>
    <row r="9" spans="1:8" x14ac:dyDescent="0.2">
      <c r="A9" s="2">
        <v>8</v>
      </c>
      <c r="B9" s="2">
        <v>10.60057956192748</v>
      </c>
      <c r="C9" s="2">
        <f t="shared" si="0"/>
        <v>3.8055715717208223</v>
      </c>
      <c r="D9" s="2">
        <f t="shared" si="1"/>
        <v>5.569150292705654</v>
      </c>
      <c r="E9" s="2">
        <f t="shared" si="2"/>
        <v>5.7000539682702387</v>
      </c>
      <c r="F9" s="2">
        <f t="shared" ref="F9:F42" si="5">((5*E8)+(5*E9))/10</f>
        <v>4.6037158036844605</v>
      </c>
      <c r="G9" s="2">
        <f t="shared" si="3"/>
        <v>6.2236686705285793</v>
      </c>
      <c r="H9" s="2">
        <f t="shared" si="4"/>
        <v>0.52361470225834061</v>
      </c>
    </row>
    <row r="10" spans="1:8" x14ac:dyDescent="0.2">
      <c r="A10" s="2">
        <v>9</v>
      </c>
      <c r="B10" s="2">
        <v>5.7717985795801763</v>
      </c>
      <c r="C10" s="2">
        <f t="shared" si="0"/>
        <v>5.4385180917959808</v>
      </c>
      <c r="D10" s="2">
        <f t="shared" si="1"/>
        <v>5.5043235692724863</v>
      </c>
      <c r="E10" s="2">
        <f t="shared" si="2"/>
        <v>6.57543614655002</v>
      </c>
      <c r="F10" s="2">
        <f t="shared" si="5"/>
        <v>6.1377450574101289</v>
      </c>
      <c r="G10" s="2">
        <f t="shared" si="3"/>
        <v>6.8973209791744265</v>
      </c>
      <c r="H10" s="2">
        <f t="shared" si="4"/>
        <v>4.2844503091101291</v>
      </c>
    </row>
    <row r="11" spans="1:8" x14ac:dyDescent="0.2">
      <c r="A11" s="2">
        <v>10</v>
      </c>
      <c r="B11" s="2">
        <v>4.2752375166195211</v>
      </c>
      <c r="C11" s="2">
        <f t="shared" si="0"/>
        <v>7.7565663735606947</v>
      </c>
      <c r="D11" s="2">
        <f t="shared" si="1"/>
        <v>5.5218382137420292</v>
      </c>
      <c r="E11" s="2">
        <f t="shared" si="2"/>
        <v>5.5578185713340247</v>
      </c>
      <c r="F11" s="2">
        <f t="shared" si="5"/>
        <v>6.0666273589420223</v>
      </c>
      <c r="G11" s="2">
        <f t="shared" si="3"/>
        <v>5.7717985795801763</v>
      </c>
      <c r="H11" s="2">
        <f t="shared" si="4"/>
        <v>0.143921430367981</v>
      </c>
    </row>
    <row r="12" spans="1:8" x14ac:dyDescent="0.2">
      <c r="A12" s="2">
        <v>11</v>
      </c>
      <c r="B12" s="2">
        <v>7.5785305480604039</v>
      </c>
      <c r="C12" s="2">
        <f t="shared" si="0"/>
        <v>6.8825385527090601</v>
      </c>
      <c r="D12" s="2">
        <f t="shared" si="1"/>
        <v>6.8862341593254008</v>
      </c>
      <c r="E12" s="2">
        <f t="shared" si="2"/>
        <v>5.2725180743175271</v>
      </c>
      <c r="F12" s="2">
        <f t="shared" si="5"/>
        <v>5.4151683228257763</v>
      </c>
      <c r="G12" s="2">
        <f t="shared" si="3"/>
        <v>5.7717985795801763</v>
      </c>
      <c r="H12" s="2">
        <f t="shared" si="4"/>
        <v>-6.4548643400314925</v>
      </c>
    </row>
    <row r="13" spans="1:8" x14ac:dyDescent="0.2">
      <c r="A13" s="2">
        <v>12</v>
      </c>
      <c r="B13" s="2">
        <v>12.811306302668818</v>
      </c>
      <c r="C13" s="2">
        <f t="shared" si="0"/>
        <v>5.8751888814200335</v>
      </c>
      <c r="D13" s="2">
        <f t="shared" si="1"/>
        <v>7.0565365515468956</v>
      </c>
      <c r="E13" s="2">
        <f t="shared" si="2"/>
        <v>7.0246934370724023</v>
      </c>
      <c r="F13" s="2">
        <f t="shared" si="5"/>
        <v>6.1486057556949643</v>
      </c>
      <c r="G13" s="2">
        <f t="shared" si="3"/>
        <v>6.8973209791744265</v>
      </c>
      <c r="H13" s="2">
        <f t="shared" si="4"/>
        <v>-0.1273724578979758</v>
      </c>
    </row>
    <row r="14" spans="1:8" x14ac:dyDescent="0.2">
      <c r="A14" s="2">
        <v>13</v>
      </c>
      <c r="B14" s="2">
        <v>11.206007999103916</v>
      </c>
      <c r="C14" s="2">
        <f t="shared" si="0"/>
        <v>8.2216914557829153</v>
      </c>
      <c r="D14" s="2">
        <f t="shared" si="1"/>
        <v>7.6092182367322296</v>
      </c>
      <c r="E14" s="2">
        <f t="shared" si="2"/>
        <v>8.2074905017712805</v>
      </c>
      <c r="F14" s="2">
        <f t="shared" si="5"/>
        <v>7.6160919694218423</v>
      </c>
      <c r="G14" s="2">
        <f t="shared" si="3"/>
        <v>7.5785305480604039</v>
      </c>
      <c r="H14" s="2">
        <f t="shared" si="4"/>
        <v>2.3930890601561998</v>
      </c>
    </row>
    <row r="15" spans="1:8" x14ac:dyDescent="0.2">
      <c r="A15" s="2">
        <v>14</v>
      </c>
      <c r="B15" s="2">
        <v>6.3096918882782767</v>
      </c>
      <c r="C15" s="2">
        <f t="shared" si="0"/>
        <v>10.531948283277712</v>
      </c>
      <c r="D15" s="2">
        <f t="shared" si="1"/>
        <v>8.9677705916131654</v>
      </c>
      <c r="E15" s="2">
        <f t="shared" si="2"/>
        <v>8.3285761892065668</v>
      </c>
      <c r="F15" s="2">
        <f t="shared" si="5"/>
        <v>8.2680333454889237</v>
      </c>
      <c r="G15" s="2">
        <f t="shared" si="3"/>
        <v>7.5785305480604039</v>
      </c>
      <c r="H15" s="2">
        <f t="shared" si="4"/>
        <v>-2.5567776096263906</v>
      </c>
    </row>
    <row r="16" spans="1:8" x14ac:dyDescent="0.2">
      <c r="A16" s="2">
        <v>15</v>
      </c>
      <c r="B16" s="2">
        <v>9.8103774490193345</v>
      </c>
      <c r="C16" s="2">
        <f t="shared" si="0"/>
        <v>10.109002063350337</v>
      </c>
      <c r="D16" s="2">
        <f t="shared" si="1"/>
        <v>9.476384184527852</v>
      </c>
      <c r="E16" s="2">
        <f t="shared" si="2"/>
        <v>8.4361548509461866</v>
      </c>
      <c r="F16" s="2">
        <f t="shared" si="5"/>
        <v>8.3823655200763767</v>
      </c>
      <c r="G16" s="2">
        <f t="shared" si="3"/>
        <v>7.5785305480604039</v>
      </c>
      <c r="H16" s="2">
        <f t="shared" si="4"/>
        <v>-4.1609173343266654</v>
      </c>
    </row>
    <row r="17" spans="1:8" x14ac:dyDescent="0.2">
      <c r="A17" s="2">
        <v>16</v>
      </c>
      <c r="B17" s="2">
        <v>13.608320314534367</v>
      </c>
      <c r="C17" s="2">
        <f t="shared" si="0"/>
        <v>9.1086924454671756</v>
      </c>
      <c r="D17" s="2">
        <f t="shared" si="1"/>
        <v>10.034345909767588</v>
      </c>
      <c r="E17" s="2">
        <f t="shared" si="2"/>
        <v>9.5431828374261478</v>
      </c>
      <c r="F17" s="2">
        <f t="shared" si="5"/>
        <v>8.9896688441861663</v>
      </c>
      <c r="G17" s="2">
        <f t="shared" si="3"/>
        <v>9.8103774490193345</v>
      </c>
      <c r="H17" s="2">
        <f t="shared" si="4"/>
        <v>-1.9646522893657439</v>
      </c>
    </row>
    <row r="18" spans="1:8" x14ac:dyDescent="0.2">
      <c r="A18" s="2">
        <v>17</v>
      </c>
      <c r="B18" s="2">
        <v>10.426311859063942</v>
      </c>
      <c r="C18" s="2">
        <f t="shared" si="0"/>
        <v>9.9094632172773256</v>
      </c>
      <c r="D18" s="2">
        <f t="shared" si="1"/>
        <v>10.233599412733973</v>
      </c>
      <c r="E18" s="2">
        <f t="shared" si="2"/>
        <v>10.749140790720944</v>
      </c>
      <c r="F18" s="2">
        <f t="shared" si="5"/>
        <v>10.146161814073546</v>
      </c>
      <c r="G18" s="2">
        <f t="shared" si="3"/>
        <v>11.206007999103916</v>
      </c>
      <c r="H18" s="2">
        <f t="shared" si="4"/>
        <v>2.0621655119478746</v>
      </c>
    </row>
    <row r="19" spans="1:8" x14ac:dyDescent="0.2">
      <c r="A19" s="2">
        <v>18</v>
      </c>
      <c r="B19" s="2">
        <v>6.8365921180944547</v>
      </c>
      <c r="C19" s="2">
        <f t="shared" si="0"/>
        <v>11.281669874205882</v>
      </c>
      <c r="D19" s="2">
        <f t="shared" si="1"/>
        <v>10.03867537772398</v>
      </c>
      <c r="E19" s="2">
        <f t="shared" si="2"/>
        <v>10.272141901999968</v>
      </c>
      <c r="F19" s="2">
        <f t="shared" si="5"/>
        <v>10.510641346360455</v>
      </c>
      <c r="G19" s="2">
        <f t="shared" si="3"/>
        <v>10.426311859063942</v>
      </c>
      <c r="H19" s="2">
        <f t="shared" si="4"/>
        <v>0.93386609710394808</v>
      </c>
    </row>
    <row r="20" spans="1:8" x14ac:dyDescent="0.2">
      <c r="A20" s="2">
        <v>19</v>
      </c>
      <c r="B20" s="2">
        <v>11.494931677555284</v>
      </c>
      <c r="C20" s="2">
        <f t="shared" si="0"/>
        <v>10.290408097230921</v>
      </c>
      <c r="D20" s="2">
        <f t="shared" si="1"/>
        <v>10.170400435178024</v>
      </c>
      <c r="E20" s="2">
        <f t="shared" si="2"/>
        <v>9.3982587257980761</v>
      </c>
      <c r="F20" s="2">
        <f t="shared" si="5"/>
        <v>9.8352003138990209</v>
      </c>
      <c r="G20" s="2">
        <f t="shared" si="3"/>
        <v>9.8103774490193345</v>
      </c>
      <c r="H20" s="2">
        <f t="shared" si="4"/>
        <v>-3.0885668375197994</v>
      </c>
    </row>
    <row r="21" spans="1:8" x14ac:dyDescent="0.2">
      <c r="A21" s="2">
        <v>20</v>
      </c>
      <c r="B21" s="2">
        <v>16.738941557790476</v>
      </c>
      <c r="C21" s="2">
        <f t="shared" si="0"/>
        <v>9.5859452182378941</v>
      </c>
      <c r="D21" s="2">
        <f t="shared" si="1"/>
        <v>10.591538992312012</v>
      </c>
      <c r="E21" s="2">
        <f t="shared" si="2"/>
        <v>10.435306683653476</v>
      </c>
      <c r="F21" s="2">
        <f t="shared" si="5"/>
        <v>9.9167827047257759</v>
      </c>
      <c r="G21" s="2">
        <f t="shared" si="3"/>
        <v>10.426311859063942</v>
      </c>
      <c r="H21" s="2">
        <f t="shared" si="4"/>
        <v>-0.6249292346341413</v>
      </c>
    </row>
    <row r="22" spans="1:8" x14ac:dyDescent="0.2">
      <c r="A22" s="2">
        <v>21</v>
      </c>
      <c r="B22" s="2">
        <v>14.060257224123877</v>
      </c>
      <c r="C22" s="2">
        <f t="shared" si="0"/>
        <v>11.690155117813404</v>
      </c>
      <c r="D22" s="2">
        <f t="shared" si="1"/>
        <v>11.374194303126039</v>
      </c>
      <c r="E22" s="2">
        <f t="shared" si="2"/>
        <v>11.821019505407705</v>
      </c>
      <c r="F22" s="2">
        <f t="shared" si="5"/>
        <v>11.12816309453059</v>
      </c>
      <c r="G22" s="2">
        <f t="shared" si="3"/>
        <v>11.494931677555284</v>
      </c>
      <c r="H22" s="2">
        <f t="shared" si="4"/>
        <v>1.7873008091266627</v>
      </c>
    </row>
    <row r="23" spans="1:8" x14ac:dyDescent="0.2">
      <c r="A23" s="2">
        <v>22</v>
      </c>
      <c r="B23" s="2">
        <v>7.0820472240456969</v>
      </c>
      <c r="C23" s="2">
        <f t="shared" si="0"/>
        <v>14.09804348648988</v>
      </c>
      <c r="D23" s="2">
        <f t="shared" si="1"/>
        <v>12.282680644391021</v>
      </c>
      <c r="E23" s="2">
        <f t="shared" si="2"/>
        <v>11.911406887325606</v>
      </c>
      <c r="F23" s="2">
        <f t="shared" si="5"/>
        <v>11.866213196366655</v>
      </c>
      <c r="G23" s="2">
        <f t="shared" si="3"/>
        <v>11.494931677555284</v>
      </c>
      <c r="H23" s="2">
        <f t="shared" si="4"/>
        <v>-1.4850950282616644</v>
      </c>
    </row>
    <row r="24" spans="1:8" x14ac:dyDescent="0.2">
      <c r="A24" s="2">
        <v>23</v>
      </c>
      <c r="B24" s="2">
        <v>10.075316233959603</v>
      </c>
      <c r="C24" s="2">
        <f t="shared" si="0"/>
        <v>12.627082001986684</v>
      </c>
      <c r="D24" s="2">
        <f t="shared" si="1"/>
        <v>12.344044420878834</v>
      </c>
      <c r="E24" s="2">
        <f t="shared" si="2"/>
        <v>11.242553960321956</v>
      </c>
      <c r="F24" s="2">
        <f t="shared" si="5"/>
        <v>11.57698042382378</v>
      </c>
      <c r="G24" s="2">
        <f t="shared" si="3"/>
        <v>11.494931677555284</v>
      </c>
      <c r="H24" s="2">
        <f t="shared" si="4"/>
        <v>-4.4059618422275015</v>
      </c>
    </row>
    <row r="25" spans="1:8" x14ac:dyDescent="0.2">
      <c r="A25" s="2">
        <v>24</v>
      </c>
      <c r="B25" s="2">
        <v>17.329352843771982</v>
      </c>
      <c r="C25" s="2">
        <f t="shared" si="0"/>
        <v>10.405873560709727</v>
      </c>
      <c r="D25" s="2">
        <f t="shared" si="1"/>
        <v>11.989140559979914</v>
      </c>
      <c r="E25" s="2">
        <f t="shared" si="2"/>
        <v>11.890298783494988</v>
      </c>
      <c r="F25" s="2">
        <f t="shared" si="5"/>
        <v>11.566426371908472</v>
      </c>
      <c r="G25" s="2">
        <f t="shared" si="3"/>
        <v>11.494931677555284</v>
      </c>
      <c r="H25" s="2">
        <f t="shared" si="4"/>
        <v>-0.39536710593970348</v>
      </c>
    </row>
    <row r="26" spans="1:8" x14ac:dyDescent="0.2">
      <c r="A26" s="2">
        <v>25</v>
      </c>
      <c r="B26" s="2">
        <v>15.368440570992641</v>
      </c>
      <c r="C26" s="2">
        <f t="shared" si="0"/>
        <v>11.495572100592426</v>
      </c>
      <c r="D26" s="2">
        <f t="shared" si="1"/>
        <v>12.136743381475291</v>
      </c>
      <c r="E26" s="2">
        <f t="shared" si="2"/>
        <v>13.057183016738326</v>
      </c>
      <c r="F26" s="2">
        <f t="shared" si="5"/>
        <v>12.473740900116656</v>
      </c>
      <c r="G26" s="2">
        <f t="shared" si="3"/>
        <v>14.060257224123877</v>
      </c>
      <c r="H26" s="2">
        <f t="shared" si="4"/>
        <v>3.6817585410521492</v>
      </c>
    </row>
    <row r="27" spans="1:8" x14ac:dyDescent="0.2">
      <c r="A27" s="2">
        <v>26</v>
      </c>
      <c r="B27" s="2">
        <v>12.001587907055496</v>
      </c>
      <c r="C27" s="2">
        <f t="shared" si="0"/>
        <v>14.257703216241408</v>
      </c>
      <c r="D27" s="2">
        <f t="shared" si="1"/>
        <v>12.463789218192479</v>
      </c>
      <c r="E27" s="2">
        <f t="shared" si="2"/>
        <v>12.783082819378761</v>
      </c>
      <c r="F27" s="2">
        <f t="shared" si="5"/>
        <v>12.920132918058545</v>
      </c>
      <c r="G27" s="2">
        <f t="shared" si="3"/>
        <v>14.060257224123877</v>
      </c>
      <c r="H27" s="2">
        <f t="shared" si="4"/>
        <v>1.2771744047451161</v>
      </c>
    </row>
    <row r="28" spans="1:8" x14ac:dyDescent="0.2">
      <c r="A28" s="2">
        <v>27</v>
      </c>
      <c r="B28" s="2">
        <v>15.695845609495926</v>
      </c>
      <c r="C28" s="2">
        <f t="shared" si="0"/>
        <v>14.89979377394004</v>
      </c>
      <c r="D28" s="2">
        <f t="shared" si="1"/>
        <v>13.693674388944929</v>
      </c>
      <c r="E28" s="2">
        <f t="shared" si="2"/>
        <v>12.371348955965082</v>
      </c>
      <c r="F28" s="2">
        <f t="shared" si="5"/>
        <v>12.577215887671922</v>
      </c>
      <c r="G28" s="2">
        <f t="shared" si="3"/>
        <v>12.001587907055496</v>
      </c>
      <c r="H28" s="2">
        <f t="shared" si="4"/>
        <v>-5.2893017319193856</v>
      </c>
    </row>
    <row r="29" spans="1:8" x14ac:dyDescent="0.2">
      <c r="A29" s="2">
        <v>28</v>
      </c>
      <c r="B29" s="2">
        <v>21.254842246404955</v>
      </c>
      <c r="C29" s="2">
        <f t="shared" si="0"/>
        <v>14.355291362514686</v>
      </c>
      <c r="D29" s="2">
        <f t="shared" si="1"/>
        <v>15.098806732829011</v>
      </c>
      <c r="E29" s="2">
        <f t="shared" si="2"/>
        <v>14.094108633055129</v>
      </c>
      <c r="F29" s="2">
        <f t="shared" si="5"/>
        <v>13.232728794510106</v>
      </c>
      <c r="G29" s="2">
        <f t="shared" si="3"/>
        <v>15.368440570992641</v>
      </c>
      <c r="H29" s="2">
        <f t="shared" si="4"/>
        <v>-4.0187923990955259</v>
      </c>
    </row>
    <row r="30" spans="1:8" x14ac:dyDescent="0.2">
      <c r="A30" s="2">
        <v>29</v>
      </c>
      <c r="B30" s="2">
        <v>21.102854867707595</v>
      </c>
      <c r="C30" s="2">
        <f t="shared" si="0"/>
        <v>16.317425254318792</v>
      </c>
      <c r="D30" s="2">
        <f t="shared" si="1"/>
        <v>16.080179083487252</v>
      </c>
      <c r="E30" s="2">
        <f t="shared" si="2"/>
        <v>16.3300138355442</v>
      </c>
      <c r="F30" s="2">
        <f t="shared" si="5"/>
        <v>15.212061234299664</v>
      </c>
      <c r="G30" s="2">
        <f t="shared" si="3"/>
        <v>15.695845609495926</v>
      </c>
      <c r="H30" s="2">
        <f t="shared" si="4"/>
        <v>0.99933900822778199</v>
      </c>
    </row>
    <row r="31" spans="1:8" x14ac:dyDescent="0.2">
      <c r="A31" s="2">
        <v>30</v>
      </c>
      <c r="B31" s="2">
        <v>14.627896393621933</v>
      </c>
      <c r="C31" s="2">
        <f t="shared" si="0"/>
        <v>19.351180907869491</v>
      </c>
      <c r="D31" s="2">
        <f t="shared" si="1"/>
        <v>17.513782657665992</v>
      </c>
      <c r="E31" s="2">
        <f t="shared" si="2"/>
        <v>17.084714240331319</v>
      </c>
      <c r="F31" s="2">
        <f t="shared" si="5"/>
        <v>16.707364037937758</v>
      </c>
      <c r="G31" s="2">
        <f t="shared" si="3"/>
        <v>15.695845609495926</v>
      </c>
      <c r="H31" s="2">
        <f t="shared" si="4"/>
        <v>-1.716273669338678</v>
      </c>
    </row>
    <row r="32" spans="1:8" x14ac:dyDescent="0.2">
      <c r="A32" s="2">
        <v>31</v>
      </c>
      <c r="B32" s="2">
        <v>21.172736672033235</v>
      </c>
      <c r="C32" s="2">
        <f t="shared" si="0"/>
        <v>18.995197835911494</v>
      </c>
      <c r="D32" s="2">
        <f t="shared" si="1"/>
        <v>18.170359779307603</v>
      </c>
      <c r="E32" s="2">
        <f t="shared" si="2"/>
        <v>16.936605404857183</v>
      </c>
      <c r="F32" s="2">
        <f t="shared" si="5"/>
        <v>17.010659822594249</v>
      </c>
      <c r="G32" s="2">
        <f t="shared" si="3"/>
        <v>15.695845609495926</v>
      </c>
      <c r="H32" s="2">
        <f t="shared" si="4"/>
        <v>-4.9350174978016863</v>
      </c>
    </row>
    <row r="33" spans="1:8" x14ac:dyDescent="0.2">
      <c r="A33" s="2">
        <v>32</v>
      </c>
      <c r="B33" s="2">
        <v>24.592885503797273</v>
      </c>
      <c r="C33" s="2">
        <f t="shared" si="0"/>
        <v>18.967829311120923</v>
      </c>
      <c r="D33" s="2">
        <f t="shared" si="1"/>
        <v>19.539582544941929</v>
      </c>
      <c r="E33" s="2">
        <f t="shared" si="2"/>
        <v>18.77083515785273</v>
      </c>
      <c r="F33" s="2">
        <f t="shared" si="5"/>
        <v>17.853720281354956</v>
      </c>
      <c r="G33" s="2">
        <f t="shared" si="3"/>
        <v>21.102854867707595</v>
      </c>
      <c r="H33" s="2">
        <f t="shared" si="4"/>
        <v>-3.0749895483568039</v>
      </c>
    </row>
    <row r="34" spans="1:8" x14ac:dyDescent="0.2">
      <c r="A34" s="2">
        <v>33</v>
      </c>
      <c r="B34" s="2">
        <v>20.669087800294328</v>
      </c>
      <c r="C34" s="2">
        <f t="shared" si="0"/>
        <v>20.131172856484145</v>
      </c>
      <c r="D34" s="2">
        <f t="shared" si="1"/>
        <v>20.374093359290011</v>
      </c>
      <c r="E34" s="2">
        <f t="shared" si="2"/>
        <v>20.550243136713</v>
      </c>
      <c r="F34" s="2">
        <f t="shared" si="5"/>
        <v>19.660539147282865</v>
      </c>
      <c r="G34" s="2">
        <f t="shared" si="3"/>
        <v>21.172736672033235</v>
      </c>
      <c r="H34" s="2">
        <f t="shared" si="4"/>
        <v>0.70459910969195505</v>
      </c>
    </row>
    <row r="35" spans="1:8" x14ac:dyDescent="0.2">
      <c r="A35" s="2">
        <v>34</v>
      </c>
      <c r="B35" s="2">
        <v>18.091994913700837</v>
      </c>
      <c r="C35" s="2">
        <f t="shared" si="0"/>
        <v>22.144903325374944</v>
      </c>
      <c r="D35" s="2">
        <f t="shared" si="1"/>
        <v>20.26565159243669</v>
      </c>
      <c r="E35" s="2">
        <f t="shared" si="2"/>
        <v>20.433092247490872</v>
      </c>
      <c r="F35" s="2">
        <f t="shared" si="5"/>
        <v>20.491667692101935</v>
      </c>
      <c r="G35" s="2">
        <f t="shared" si="3"/>
        <v>21.102854867707595</v>
      </c>
      <c r="H35" s="2">
        <f t="shared" si="4"/>
        <v>0.66976262021672284</v>
      </c>
    </row>
    <row r="36" spans="1:8" x14ac:dyDescent="0.2">
      <c r="A36" s="2">
        <v>35</v>
      </c>
      <c r="B36" s="2">
        <v>13.137248305414376</v>
      </c>
      <c r="C36" s="2">
        <f t="shared" si="0"/>
        <v>21.11798940593081</v>
      </c>
      <c r="D36" s="2">
        <f t="shared" si="1"/>
        <v>21.13167622245642</v>
      </c>
      <c r="E36" s="2">
        <f t="shared" si="2"/>
        <v>19.830920256689517</v>
      </c>
      <c r="F36" s="2">
        <f t="shared" si="5"/>
        <v>20.132006252090196</v>
      </c>
      <c r="G36" s="2">
        <f t="shared" si="3"/>
        <v>20.669087800294328</v>
      </c>
      <c r="H36" s="2">
        <f t="shared" si="4"/>
        <v>-5.2030238630675836</v>
      </c>
    </row>
    <row r="37" spans="1:8" x14ac:dyDescent="0.2">
      <c r="A37" s="2">
        <v>36</v>
      </c>
      <c r="B37" s="2">
        <v>25.707785412090402</v>
      </c>
      <c r="C37" s="2">
        <f t="shared" si="0"/>
        <v>17.299443673136512</v>
      </c>
      <c r="D37" s="2">
        <f t="shared" si="1"/>
        <v>19.122804130801704</v>
      </c>
      <c r="E37" s="2">
        <f t="shared" si="2"/>
        <v>19.532790639048009</v>
      </c>
      <c r="F37" s="2">
        <f t="shared" si="5"/>
        <v>19.681855447868763</v>
      </c>
      <c r="G37" s="2">
        <f t="shared" si="3"/>
        <v>20.669087800294328</v>
      </c>
      <c r="H37" s="7"/>
    </row>
    <row r="38" spans="1:8" x14ac:dyDescent="0.2">
      <c r="A38" s="2">
        <v>37</v>
      </c>
      <c r="B38" s="2">
        <v>19.226067122518998</v>
      </c>
      <c r="C38" s="2">
        <f t="shared" si="0"/>
        <v>18.979009543735206</v>
      </c>
      <c r="D38" s="2">
        <f t="shared" si="1"/>
        <v>19.401529107874985</v>
      </c>
      <c r="E38" s="2">
        <f t="shared" si="2"/>
        <v>20.439800387059442</v>
      </c>
      <c r="F38" s="2">
        <f t="shared" si="5"/>
        <v>19.986295513053726</v>
      </c>
      <c r="G38" s="2">
        <f t="shared" si="3"/>
        <v>20.669087800294328</v>
      </c>
      <c r="H38" s="7"/>
    </row>
    <row r="39" spans="1:8" x14ac:dyDescent="0.2">
      <c r="A39" s="2">
        <v>38</v>
      </c>
      <c r="B39" s="2">
        <v>17.032395665663135</v>
      </c>
      <c r="C39" s="2">
        <f t="shared" si="0"/>
        <v>19.357033613341258</v>
      </c>
      <c r="D39" s="2">
        <f t="shared" si="1"/>
        <v>19.040773938431151</v>
      </c>
      <c r="E39" s="2">
        <f t="shared" si="2"/>
        <v>19.366436710803789</v>
      </c>
      <c r="F39" s="2">
        <f t="shared" si="5"/>
        <v>19.903118548931616</v>
      </c>
      <c r="G39" s="2">
        <f t="shared" si="3"/>
        <v>19.226067122518998</v>
      </c>
      <c r="H39" s="7"/>
    </row>
    <row r="40" spans="1:8" x14ac:dyDescent="0.2">
      <c r="A40" s="2">
        <v>39</v>
      </c>
      <c r="B40" s="2">
        <v>19.926757795469918</v>
      </c>
      <c r="C40" s="2">
        <f t="shared" si="0"/>
        <v>20.65541606675751</v>
      </c>
      <c r="D40" s="2">
        <f t="shared" si="1"/>
        <v>18.775874126421726</v>
      </c>
      <c r="E40" s="2">
        <f t="shared" si="2"/>
        <v>18.639098283877548</v>
      </c>
      <c r="F40" s="2">
        <f t="shared" si="5"/>
        <v>19.002767497340667</v>
      </c>
      <c r="G40" s="2">
        <f t="shared" si="3"/>
        <v>18.091994913700837</v>
      </c>
      <c r="H40" s="7"/>
    </row>
    <row r="41" spans="1:8" x14ac:dyDescent="0.2">
      <c r="A41" s="2">
        <v>40</v>
      </c>
      <c r="B41" s="2">
        <v>26.293970824504722</v>
      </c>
      <c r="C41" s="2">
        <f t="shared" si="0"/>
        <v>18.728406861217348</v>
      </c>
      <c r="D41" s="2">
        <f t="shared" si="1"/>
        <v>20.47325149893561</v>
      </c>
      <c r="E41" s="2">
        <f t="shared" si="2"/>
        <v>19.006050860231362</v>
      </c>
      <c r="F41" s="2">
        <f t="shared" si="5"/>
        <v>18.822574572054457</v>
      </c>
      <c r="G41" s="2">
        <f t="shared" si="3"/>
        <v>19.226067122518998</v>
      </c>
      <c r="H41" s="7"/>
    </row>
    <row r="42" spans="1:8" x14ac:dyDescent="0.2">
      <c r="C42" s="2">
        <f t="shared" si="0"/>
        <v>21.084374761879261</v>
      </c>
      <c r="D42" s="2">
        <f t="shared" si="1"/>
        <v>20.619797852039191</v>
      </c>
      <c r="E42" s="2">
        <f t="shared" si="2"/>
        <v>21.637395364049432</v>
      </c>
      <c r="F42" s="2">
        <f t="shared" si="5"/>
        <v>20.321723112140397</v>
      </c>
      <c r="G42" s="2">
        <f t="shared" si="3"/>
        <v>19.926757795469918</v>
      </c>
      <c r="H42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1ADE-3B07-4C42-B3FC-0743C29EF122}">
  <dimension ref="A1:H42"/>
  <sheetViews>
    <sheetView zoomScale="82" workbookViewId="0">
      <selection activeCell="Q35" sqref="Q35"/>
    </sheetView>
  </sheetViews>
  <sheetFormatPr baseColWidth="10" defaultRowHeight="16" x14ac:dyDescent="0.2"/>
  <sheetData>
    <row r="1" spans="1:8" x14ac:dyDescent="0.2">
      <c r="B1" s="2" t="s">
        <v>9</v>
      </c>
    </row>
    <row r="2" spans="1:8" x14ac:dyDescent="0.2">
      <c r="A2" s="2">
        <v>1</v>
      </c>
      <c r="B2" s="2">
        <v>-0.1420199555371946</v>
      </c>
    </row>
    <row r="3" spans="1:8" x14ac:dyDescent="0.2">
      <c r="A3" s="2">
        <v>2</v>
      </c>
      <c r="B3" s="2">
        <v>1.6339393333166319</v>
      </c>
      <c r="C3" s="2" t="s">
        <v>19</v>
      </c>
      <c r="D3" s="2" t="s">
        <v>18</v>
      </c>
      <c r="E3" s="2" t="s">
        <v>17</v>
      </c>
      <c r="F3" s="2" t="s">
        <v>16</v>
      </c>
      <c r="G3" s="2" t="s">
        <v>15</v>
      </c>
      <c r="H3" s="7"/>
    </row>
    <row r="4" spans="1:8" x14ac:dyDescent="0.2">
      <c r="A4" s="2">
        <v>3</v>
      </c>
      <c r="B4" s="2">
        <v>14.923668670528579</v>
      </c>
    </row>
    <row r="5" spans="1:8" x14ac:dyDescent="0.2">
      <c r="A5" s="2">
        <v>4</v>
      </c>
      <c r="B5" s="2">
        <v>10.559886455660152</v>
      </c>
      <c r="C5" s="2">
        <f>AVERAGE(B2:B4)</f>
        <v>5.4718626827693386</v>
      </c>
    </row>
    <row r="6" spans="1:8" x14ac:dyDescent="0.2">
      <c r="A6" s="2">
        <v>5</v>
      </c>
      <c r="B6" s="2">
        <v>12.401740001702002</v>
      </c>
      <c r="C6" s="2">
        <f t="shared" ref="C6:C42" si="0">AVERAGE(B3:B5)</f>
        <v>9.0391648198351202</v>
      </c>
      <c r="D6" s="2">
        <f>AVERAGE(B2:B5)</f>
        <v>6.7438686259920422</v>
      </c>
    </row>
    <row r="7" spans="1:8" x14ac:dyDescent="0.2">
      <c r="A7" s="2">
        <v>6</v>
      </c>
      <c r="B7" s="2">
        <v>18.517653734286036</v>
      </c>
      <c r="C7" s="2">
        <f t="shared" si="0"/>
        <v>12.628431709296912</v>
      </c>
      <c r="D7" s="2">
        <f t="shared" ref="D7:D42" si="1">AVERAGE(B3:B6)</f>
        <v>9.8798086153018403</v>
      </c>
      <c r="E7" s="2">
        <f>AVERAGE(B2:B6)</f>
        <v>7.8754429011340337</v>
      </c>
      <c r="G7" s="2">
        <f>MEDIAN(B2:B6)</f>
        <v>10.559886455660152</v>
      </c>
      <c r="H7" s="2">
        <f>B2-E7</f>
        <v>-8.0174628566712283</v>
      </c>
    </row>
    <row r="8" spans="1:8" x14ac:dyDescent="0.2">
      <c r="A8" s="2">
        <v>7</v>
      </c>
      <c r="B8" s="6">
        <v>17.59732097917443</v>
      </c>
      <c r="C8" s="4">
        <f t="shared" si="0"/>
        <v>13.826426730549395</v>
      </c>
      <c r="D8" s="4">
        <f t="shared" si="1"/>
        <v>14.100737215544193</v>
      </c>
      <c r="E8" s="4">
        <f t="shared" ref="E8:E42" si="2">AVERAGE(B3:B7)</f>
        <v>11.607377639098679</v>
      </c>
      <c r="F8" s="4">
        <f>((5*E7)+(5*E8))/10</f>
        <v>9.7414102701163561</v>
      </c>
      <c r="G8" s="4">
        <f t="shared" ref="G8:G42" si="3">MEDIAN(B3:B7)</f>
        <v>12.401740001702002</v>
      </c>
      <c r="H8" s="2">
        <f t="shared" ref="H8:H36" si="4">B3-E8</f>
        <v>-9.9734383057820466</v>
      </c>
    </row>
    <row r="9" spans="1:8" x14ac:dyDescent="0.2">
      <c r="A9" s="2">
        <v>8</v>
      </c>
      <c r="B9" s="6">
        <v>18.300579561927471</v>
      </c>
      <c r="C9" s="4">
        <f t="shared" si="0"/>
        <v>16.172238238387489</v>
      </c>
      <c r="D9" s="4">
        <f t="shared" si="1"/>
        <v>14.769150292705653</v>
      </c>
      <c r="E9" s="4">
        <f t="shared" si="2"/>
        <v>14.800053968270239</v>
      </c>
      <c r="F9" s="4">
        <f t="shared" ref="F9:F42" si="5">((5*E8)+(5*E9))/10</f>
        <v>13.20371580368446</v>
      </c>
      <c r="G9" s="4">
        <f t="shared" si="3"/>
        <v>14.923668670528579</v>
      </c>
      <c r="H9" s="2">
        <f t="shared" si="4"/>
        <v>0.12361470225834026</v>
      </c>
    </row>
    <row r="10" spans="1:8" x14ac:dyDescent="0.2">
      <c r="A10" s="2">
        <v>9</v>
      </c>
      <c r="B10" s="6">
        <v>26.471798579580174</v>
      </c>
      <c r="C10" s="4">
        <f t="shared" si="0"/>
        <v>18.13851809179598</v>
      </c>
      <c r="D10" s="4">
        <f t="shared" si="1"/>
        <v>16.704323569272482</v>
      </c>
      <c r="E10" s="4">
        <f t="shared" si="2"/>
        <v>15.475436146550015</v>
      </c>
      <c r="F10" s="4">
        <f t="shared" si="5"/>
        <v>15.137745057410125</v>
      </c>
      <c r="G10" s="4">
        <f t="shared" si="3"/>
        <v>17.59732097917443</v>
      </c>
      <c r="H10" s="2">
        <f t="shared" si="4"/>
        <v>-4.915549690889863</v>
      </c>
    </row>
    <row r="11" spans="1:8" x14ac:dyDescent="0.2">
      <c r="A11" s="2">
        <v>10</v>
      </c>
      <c r="B11" s="6">
        <v>25.975237516619519</v>
      </c>
      <c r="C11" s="4">
        <f t="shared" si="0"/>
        <v>20.789899706894026</v>
      </c>
      <c r="D11" s="4">
        <f t="shared" si="1"/>
        <v>20.221838213742029</v>
      </c>
      <c r="E11" s="4">
        <f t="shared" si="2"/>
        <v>18.657818571334019</v>
      </c>
      <c r="F11" s="4">
        <f t="shared" si="5"/>
        <v>17.066627358942018</v>
      </c>
      <c r="G11" s="4">
        <f t="shared" si="3"/>
        <v>18.300579561927471</v>
      </c>
      <c r="H11" s="2">
        <f t="shared" si="4"/>
        <v>-6.2560785696320167</v>
      </c>
    </row>
    <row r="12" spans="1:8" x14ac:dyDescent="0.2">
      <c r="A12" s="2">
        <v>11</v>
      </c>
      <c r="B12" s="6">
        <v>26.278530548060409</v>
      </c>
      <c r="C12" s="4">
        <f t="shared" si="0"/>
        <v>23.582538552709053</v>
      </c>
      <c r="D12" s="4">
        <f t="shared" si="1"/>
        <v>22.0862341593254</v>
      </c>
      <c r="E12" s="4">
        <f t="shared" si="2"/>
        <v>21.372518074317526</v>
      </c>
      <c r="F12" s="4">
        <f t="shared" si="5"/>
        <v>20.015168322825772</v>
      </c>
      <c r="G12" s="4">
        <f t="shared" si="3"/>
        <v>18.517653734286036</v>
      </c>
      <c r="H12" s="2">
        <f t="shared" si="4"/>
        <v>-2.8548643400314901</v>
      </c>
    </row>
    <row r="13" spans="1:8" x14ac:dyDescent="0.2">
      <c r="A13" s="2">
        <v>12</v>
      </c>
      <c r="B13" s="6">
        <v>34.511306302668821</v>
      </c>
      <c r="C13" s="4">
        <f t="shared" si="0"/>
        <v>26.241855548086704</v>
      </c>
      <c r="D13" s="4">
        <f t="shared" si="1"/>
        <v>24.256536551546894</v>
      </c>
      <c r="E13" s="4">
        <f t="shared" si="2"/>
        <v>22.924693437072403</v>
      </c>
      <c r="F13" s="4">
        <f t="shared" si="5"/>
        <v>22.148605755694966</v>
      </c>
      <c r="G13" s="4">
        <f t="shared" si="3"/>
        <v>25.975237516619519</v>
      </c>
      <c r="H13" s="2">
        <f t="shared" si="4"/>
        <v>-5.3273724578979724</v>
      </c>
    </row>
    <row r="14" spans="1:8" x14ac:dyDescent="0.2">
      <c r="A14" s="2">
        <v>13</v>
      </c>
      <c r="B14" s="6">
        <v>33.90600799910392</v>
      </c>
      <c r="C14" s="4">
        <f t="shared" si="0"/>
        <v>28.921691455782916</v>
      </c>
      <c r="D14" s="4">
        <f t="shared" si="1"/>
        <v>28.309218236732235</v>
      </c>
      <c r="E14" s="4">
        <f t="shared" si="2"/>
        <v>26.30749050177128</v>
      </c>
      <c r="F14" s="4">
        <f t="shared" si="5"/>
        <v>24.616091969421841</v>
      </c>
      <c r="G14" s="4">
        <f t="shared" si="3"/>
        <v>26.278530548060409</v>
      </c>
      <c r="H14" s="2">
        <f t="shared" si="4"/>
        <v>-8.0069109398438094</v>
      </c>
    </row>
    <row r="15" spans="1:8" x14ac:dyDescent="0.2">
      <c r="A15" s="2">
        <v>14</v>
      </c>
      <c r="B15" s="6">
        <v>36.009691888278276</v>
      </c>
      <c r="C15" s="4">
        <f t="shared" si="0"/>
        <v>31.565281616611049</v>
      </c>
      <c r="D15" s="4">
        <f t="shared" si="1"/>
        <v>30.167770591613166</v>
      </c>
      <c r="E15" s="4">
        <f t="shared" si="2"/>
        <v>29.42857618920657</v>
      </c>
      <c r="F15" s="4">
        <f t="shared" si="5"/>
        <v>27.868033345488925</v>
      </c>
      <c r="G15" s="4">
        <f t="shared" si="3"/>
        <v>26.471798579580174</v>
      </c>
      <c r="H15" s="2">
        <f t="shared" si="4"/>
        <v>-2.9567776096263962</v>
      </c>
    </row>
    <row r="16" spans="1:8" x14ac:dyDescent="0.2">
      <c r="A16" s="2">
        <v>15</v>
      </c>
      <c r="B16" s="6">
        <v>42.510377449019352</v>
      </c>
      <c r="C16" s="4">
        <f t="shared" si="0"/>
        <v>34.809002063350334</v>
      </c>
      <c r="D16" s="4">
        <f t="shared" si="1"/>
        <v>32.676384184527855</v>
      </c>
      <c r="E16" s="4">
        <f t="shared" si="2"/>
        <v>31.33615485094619</v>
      </c>
      <c r="F16" s="4">
        <f t="shared" si="5"/>
        <v>30.382365520076384</v>
      </c>
      <c r="G16" s="4">
        <f t="shared" si="3"/>
        <v>33.90600799910392</v>
      </c>
      <c r="H16" s="2">
        <f t="shared" si="4"/>
        <v>-5.3609173343266718</v>
      </c>
    </row>
    <row r="17" spans="1:8" x14ac:dyDescent="0.2">
      <c r="A17" s="2">
        <v>16</v>
      </c>
      <c r="B17" s="6">
        <v>37.308320314534384</v>
      </c>
      <c r="C17" s="4">
        <f t="shared" si="0"/>
        <v>37.475359112133852</v>
      </c>
      <c r="D17" s="4">
        <f t="shared" si="1"/>
        <v>36.73434590976759</v>
      </c>
      <c r="E17" s="4">
        <f t="shared" si="2"/>
        <v>34.643182837426153</v>
      </c>
      <c r="F17" s="4">
        <f t="shared" si="5"/>
        <v>32.98966884418617</v>
      </c>
      <c r="G17" s="4">
        <f t="shared" si="3"/>
        <v>34.511306302668821</v>
      </c>
      <c r="H17" s="2">
        <f t="shared" si="4"/>
        <v>-8.3646522893657433</v>
      </c>
    </row>
    <row r="18" spans="1:8" x14ac:dyDescent="0.2">
      <c r="A18" s="2">
        <v>17</v>
      </c>
      <c r="B18" s="6">
        <v>41.126311859063946</v>
      </c>
      <c r="C18" s="4">
        <f t="shared" si="0"/>
        <v>38.609463217277337</v>
      </c>
      <c r="D18" s="4">
        <f t="shared" si="1"/>
        <v>37.433599412733983</v>
      </c>
      <c r="E18" s="4">
        <f t="shared" si="2"/>
        <v>36.849140790720945</v>
      </c>
      <c r="F18" s="4">
        <f t="shared" si="5"/>
        <v>35.746161814073545</v>
      </c>
      <c r="G18" s="4">
        <f t="shared" si="3"/>
        <v>36.009691888278276</v>
      </c>
      <c r="H18" s="2">
        <f t="shared" si="4"/>
        <v>-2.337834488052124</v>
      </c>
    </row>
    <row r="19" spans="1:8" x14ac:dyDescent="0.2">
      <c r="A19" s="2">
        <v>18</v>
      </c>
      <c r="B19" s="6">
        <v>50.536592118094461</v>
      </c>
      <c r="C19" s="4">
        <f t="shared" si="0"/>
        <v>40.315003207539228</v>
      </c>
      <c r="D19" s="4">
        <f t="shared" si="1"/>
        <v>39.238675377723993</v>
      </c>
      <c r="E19" s="4">
        <f t="shared" si="2"/>
        <v>38.172141901999979</v>
      </c>
      <c r="F19" s="4">
        <f t="shared" si="5"/>
        <v>37.510641346360458</v>
      </c>
      <c r="G19" s="4">
        <f t="shared" si="3"/>
        <v>37.308320314534384</v>
      </c>
      <c r="H19" s="2">
        <f t="shared" si="4"/>
        <v>-4.2661339028960583</v>
      </c>
    </row>
    <row r="20" spans="1:8" x14ac:dyDescent="0.2">
      <c r="A20" s="2">
        <v>19</v>
      </c>
      <c r="B20" s="6">
        <v>46.194931677555317</v>
      </c>
      <c r="C20" s="4">
        <f t="shared" si="0"/>
        <v>42.990408097230933</v>
      </c>
      <c r="D20" s="4">
        <f t="shared" si="1"/>
        <v>42.870400435178034</v>
      </c>
      <c r="E20" s="4">
        <f t="shared" si="2"/>
        <v>41.498258725798088</v>
      </c>
      <c r="F20" s="4">
        <f t="shared" si="5"/>
        <v>39.83520031389903</v>
      </c>
      <c r="G20" s="4">
        <f t="shared" si="3"/>
        <v>41.126311859063946</v>
      </c>
      <c r="H20" s="2">
        <f t="shared" si="4"/>
        <v>-5.4885668375198122</v>
      </c>
    </row>
    <row r="21" spans="1:8" x14ac:dyDescent="0.2">
      <c r="A21" s="2">
        <v>20</v>
      </c>
      <c r="B21" s="6">
        <v>48.438941557790478</v>
      </c>
      <c r="C21" s="4">
        <f t="shared" si="0"/>
        <v>45.95261188490457</v>
      </c>
      <c r="D21" s="4">
        <f t="shared" si="1"/>
        <v>43.791538992312027</v>
      </c>
      <c r="E21" s="4">
        <f t="shared" si="2"/>
        <v>43.535306683653495</v>
      </c>
      <c r="F21" s="4">
        <f t="shared" si="5"/>
        <v>42.516782704725792</v>
      </c>
      <c r="G21" s="4">
        <f t="shared" si="3"/>
        <v>42.510377449019352</v>
      </c>
      <c r="H21" s="2">
        <f t="shared" si="4"/>
        <v>-1.0249292346341434</v>
      </c>
    </row>
    <row r="22" spans="1:8" x14ac:dyDescent="0.2">
      <c r="A22" s="2">
        <v>21</v>
      </c>
      <c r="B22" s="6">
        <v>-498.93974277587614</v>
      </c>
      <c r="C22" s="4">
        <f t="shared" si="0"/>
        <v>48.390155117813414</v>
      </c>
      <c r="D22" s="4">
        <f t="shared" si="1"/>
        <v>46.574194303126049</v>
      </c>
      <c r="E22" s="4">
        <f t="shared" si="2"/>
        <v>44.721019505407718</v>
      </c>
      <c r="F22" s="4">
        <f t="shared" si="5"/>
        <v>44.128163094530606</v>
      </c>
      <c r="G22" s="4">
        <f t="shared" si="3"/>
        <v>46.194931677555317</v>
      </c>
      <c r="H22" s="2">
        <f t="shared" si="4"/>
        <v>-7.4126991908733331</v>
      </c>
    </row>
    <row r="23" spans="1:8" x14ac:dyDescent="0.2">
      <c r="A23" s="2">
        <v>22</v>
      </c>
      <c r="B23" s="6">
        <v>52.782047224045712</v>
      </c>
      <c r="C23" s="4">
        <f t="shared" si="0"/>
        <v>-134.76862318017677</v>
      </c>
      <c r="D23" s="4">
        <f t="shared" si="1"/>
        <v>-88.442319355608973</v>
      </c>
      <c r="E23" s="4">
        <f t="shared" si="2"/>
        <v>-62.528593112674386</v>
      </c>
      <c r="F23" s="4">
        <f t="shared" si="5"/>
        <v>-8.9037868036333343</v>
      </c>
      <c r="G23" s="4">
        <f t="shared" si="3"/>
        <v>46.194931677555317</v>
      </c>
      <c r="H23" s="2">
        <f t="shared" si="4"/>
        <v>103.65490497173833</v>
      </c>
    </row>
    <row r="24" spans="1:8" x14ac:dyDescent="0.2">
      <c r="A24" s="2">
        <v>23</v>
      </c>
      <c r="B24" s="6">
        <v>52.7753162339596</v>
      </c>
      <c r="C24" s="4">
        <f t="shared" si="0"/>
        <v>-132.57291799801331</v>
      </c>
      <c r="D24" s="4">
        <f t="shared" si="1"/>
        <v>-87.880955579121164</v>
      </c>
      <c r="E24" s="4">
        <f t="shared" si="2"/>
        <v>-60.197446039678042</v>
      </c>
      <c r="F24" s="4">
        <f t="shared" si="5"/>
        <v>-61.363019576176214</v>
      </c>
      <c r="G24" s="4">
        <f t="shared" si="3"/>
        <v>48.438941557790478</v>
      </c>
      <c r="H24" s="2">
        <f t="shared" si="4"/>
        <v>110.7340381577725</v>
      </c>
    </row>
    <row r="25" spans="1:8" x14ac:dyDescent="0.2">
      <c r="A25" s="2">
        <v>24</v>
      </c>
      <c r="B25" s="6">
        <v>63.029352843771989</v>
      </c>
      <c r="C25" s="4">
        <f t="shared" si="0"/>
        <v>-131.12745977262361</v>
      </c>
      <c r="D25" s="4">
        <f t="shared" si="1"/>
        <v>-86.235859440020093</v>
      </c>
      <c r="E25" s="4">
        <f t="shared" si="2"/>
        <v>-59.749701216505017</v>
      </c>
      <c r="F25" s="4">
        <f t="shared" si="5"/>
        <v>-59.973573628091529</v>
      </c>
      <c r="G25" s="4">
        <f t="shared" si="3"/>
        <v>48.438941557790478</v>
      </c>
      <c r="H25" s="2">
        <f t="shared" si="4"/>
        <v>105.94463289406033</v>
      </c>
    </row>
    <row r="26" spans="1:8" x14ac:dyDescent="0.2">
      <c r="A26" s="2">
        <v>25</v>
      </c>
      <c r="B26" s="6">
        <v>62.068440570992642</v>
      </c>
      <c r="C26" s="4">
        <f t="shared" si="0"/>
        <v>56.195572100592436</v>
      </c>
      <c r="D26" s="4">
        <f t="shared" si="1"/>
        <v>-82.588256618524724</v>
      </c>
      <c r="E26" s="4">
        <f t="shared" si="2"/>
        <v>-56.382816983261684</v>
      </c>
      <c r="F26" s="4">
        <f t="shared" si="5"/>
        <v>-58.066259099883347</v>
      </c>
      <c r="G26" s="4">
        <f t="shared" si="3"/>
        <v>52.7753162339596</v>
      </c>
      <c r="H26" s="2">
        <f t="shared" si="4"/>
        <v>104.82175854105216</v>
      </c>
    </row>
    <row r="27" spans="1:8" x14ac:dyDescent="0.2">
      <c r="A27" s="2">
        <v>26</v>
      </c>
      <c r="B27" s="6">
        <v>65.701587907055497</v>
      </c>
      <c r="C27" s="4">
        <f t="shared" si="0"/>
        <v>59.291036549574748</v>
      </c>
      <c r="D27" s="4">
        <f t="shared" si="1"/>
        <v>57.663789218192484</v>
      </c>
      <c r="E27" s="4">
        <f t="shared" si="2"/>
        <v>-53.656917180621249</v>
      </c>
      <c r="F27" s="4">
        <f t="shared" si="5"/>
        <v>-55.01986708194147</v>
      </c>
      <c r="G27" s="4">
        <f t="shared" si="3"/>
        <v>52.782047224045712</v>
      </c>
      <c r="H27" s="2">
        <f t="shared" si="4"/>
        <v>-445.28282559525491</v>
      </c>
    </row>
    <row r="28" spans="1:8" x14ac:dyDescent="0.2">
      <c r="A28" s="2">
        <v>27</v>
      </c>
      <c r="B28" s="6">
        <v>72.39584560949595</v>
      </c>
      <c r="C28" s="4">
        <f t="shared" si="0"/>
        <v>63.599793773940043</v>
      </c>
      <c r="D28" s="4">
        <f t="shared" si="1"/>
        <v>60.89367438894493</v>
      </c>
      <c r="E28" s="4">
        <f t="shared" si="2"/>
        <v>59.271348955965081</v>
      </c>
      <c r="F28" s="4">
        <f t="shared" si="5"/>
        <v>2.8072158876719184</v>
      </c>
      <c r="G28" s="4">
        <f t="shared" si="3"/>
        <v>62.068440570992642</v>
      </c>
      <c r="H28" s="2">
        <f t="shared" si="4"/>
        <v>-6.4893017319193689</v>
      </c>
    </row>
    <row r="29" spans="1:8" x14ac:dyDescent="0.2">
      <c r="A29" s="2">
        <v>28</v>
      </c>
      <c r="B29" s="6">
        <v>68.954842246404979</v>
      </c>
      <c r="C29" s="4">
        <f t="shared" si="0"/>
        <v>66.721958029181366</v>
      </c>
      <c r="D29" s="4">
        <f t="shared" si="1"/>
        <v>65.798806732829021</v>
      </c>
      <c r="E29" s="4">
        <f t="shared" si="2"/>
        <v>63.194108633055137</v>
      </c>
      <c r="F29" s="4">
        <f t="shared" si="5"/>
        <v>61.232728794510102</v>
      </c>
      <c r="G29" s="4">
        <f t="shared" si="3"/>
        <v>63.029352843771989</v>
      </c>
      <c r="H29" s="2">
        <f t="shared" si="4"/>
        <v>-10.418792399095537</v>
      </c>
    </row>
    <row r="30" spans="1:8" x14ac:dyDescent="0.2">
      <c r="A30" s="2">
        <v>29</v>
      </c>
      <c r="B30" s="6">
        <v>75.802854867707595</v>
      </c>
      <c r="C30" s="4">
        <f t="shared" si="0"/>
        <v>69.017425254318809</v>
      </c>
      <c r="D30" s="4">
        <f t="shared" si="1"/>
        <v>67.280179083487269</v>
      </c>
      <c r="E30" s="4">
        <f t="shared" si="2"/>
        <v>66.430013835544216</v>
      </c>
      <c r="F30" s="4">
        <f t="shared" si="5"/>
        <v>64.812061234299676</v>
      </c>
      <c r="G30" s="4">
        <f t="shared" si="3"/>
        <v>65.701587907055497</v>
      </c>
      <c r="H30" s="2">
        <f t="shared" si="4"/>
        <v>-3.4006609917722272</v>
      </c>
    </row>
    <row r="31" spans="1:8" x14ac:dyDescent="0.2">
      <c r="A31" s="2">
        <v>30</v>
      </c>
      <c r="B31" s="6">
        <v>502.12789639362194</v>
      </c>
      <c r="C31" s="4">
        <f t="shared" si="0"/>
        <v>72.384514241202837</v>
      </c>
      <c r="D31" s="4">
        <f t="shared" si="1"/>
        <v>70.713782657666002</v>
      </c>
      <c r="E31" s="4">
        <f t="shared" si="2"/>
        <v>68.984714240331328</v>
      </c>
      <c r="F31" s="4">
        <f t="shared" si="5"/>
        <v>67.707364037937765</v>
      </c>
      <c r="G31" s="4">
        <f t="shared" si="3"/>
        <v>68.954842246404979</v>
      </c>
      <c r="H31" s="2">
        <f t="shared" si="4"/>
        <v>-6.9162736693386861</v>
      </c>
    </row>
    <row r="32" spans="1:8" x14ac:dyDescent="0.2">
      <c r="A32" s="2">
        <v>31</v>
      </c>
      <c r="B32" s="6">
        <v>79.87273667203327</v>
      </c>
      <c r="C32" s="4">
        <f t="shared" si="0"/>
        <v>215.62853116924484</v>
      </c>
      <c r="D32" s="4">
        <f t="shared" si="1"/>
        <v>179.82035977930761</v>
      </c>
      <c r="E32" s="4">
        <f t="shared" si="2"/>
        <v>156.99660540485721</v>
      </c>
      <c r="F32" s="4">
        <f t="shared" si="5"/>
        <v>112.99065982259427</v>
      </c>
      <c r="G32" s="4">
        <f t="shared" si="3"/>
        <v>72.39584560949595</v>
      </c>
      <c r="H32" s="2">
        <f t="shared" si="4"/>
        <v>-91.295017497801709</v>
      </c>
    </row>
    <row r="33" spans="1:8" x14ac:dyDescent="0.2">
      <c r="A33" s="2">
        <v>32</v>
      </c>
      <c r="B33" s="6">
        <v>80.292885503797251</v>
      </c>
      <c r="C33" s="4">
        <f t="shared" si="0"/>
        <v>219.26782931112095</v>
      </c>
      <c r="D33" s="4">
        <f t="shared" si="1"/>
        <v>181.68958254494194</v>
      </c>
      <c r="E33" s="4">
        <f t="shared" si="2"/>
        <v>159.83083515785273</v>
      </c>
      <c r="F33" s="4">
        <f t="shared" si="5"/>
        <v>158.41372028135498</v>
      </c>
      <c r="G33" s="4">
        <f t="shared" si="3"/>
        <v>75.802854867707595</v>
      </c>
      <c r="H33" s="2">
        <f t="shared" si="4"/>
        <v>-87.434989548356782</v>
      </c>
    </row>
    <row r="34" spans="1:8" x14ac:dyDescent="0.2">
      <c r="A34" s="2">
        <v>33</v>
      </c>
      <c r="B34" s="6">
        <v>89.369087800294338</v>
      </c>
      <c r="C34" s="4">
        <f t="shared" si="0"/>
        <v>220.76450618981747</v>
      </c>
      <c r="D34" s="4">
        <f t="shared" si="1"/>
        <v>184.52409335929002</v>
      </c>
      <c r="E34" s="4">
        <f t="shared" si="2"/>
        <v>161.41024313671301</v>
      </c>
      <c r="F34" s="4">
        <f t="shared" si="5"/>
        <v>160.62053914728287</v>
      </c>
      <c r="G34" s="4">
        <f t="shared" si="3"/>
        <v>79.87273667203327</v>
      </c>
      <c r="H34" s="2">
        <f t="shared" si="4"/>
        <v>-92.455400890308027</v>
      </c>
    </row>
    <row r="35" spans="1:8" x14ac:dyDescent="0.2">
      <c r="A35" s="2">
        <v>34</v>
      </c>
      <c r="B35" s="6">
        <v>87.791994913700847</v>
      </c>
      <c r="C35" s="4">
        <f t="shared" si="0"/>
        <v>83.178236658708286</v>
      </c>
      <c r="D35" s="4">
        <f t="shared" si="1"/>
        <v>187.91565159243669</v>
      </c>
      <c r="E35" s="4">
        <f t="shared" si="2"/>
        <v>165.49309224749089</v>
      </c>
      <c r="F35" s="4">
        <f t="shared" si="5"/>
        <v>163.45166769210195</v>
      </c>
      <c r="G35" s="4">
        <f t="shared" si="3"/>
        <v>80.292885503797251</v>
      </c>
      <c r="H35" s="2">
        <f t="shared" si="4"/>
        <v>-89.690237379783298</v>
      </c>
    </row>
    <row r="36" spans="1:8" x14ac:dyDescent="0.2">
      <c r="A36" s="2">
        <v>35</v>
      </c>
      <c r="B36" s="6">
        <v>79.837248305414406</v>
      </c>
      <c r="C36" s="4">
        <f t="shared" si="0"/>
        <v>85.817989405930803</v>
      </c>
      <c r="D36" s="4">
        <f t="shared" si="1"/>
        <v>84.331676222456423</v>
      </c>
      <c r="E36" s="4">
        <f t="shared" si="2"/>
        <v>167.89092025668953</v>
      </c>
      <c r="F36" s="4">
        <f t="shared" si="5"/>
        <v>166.69200625209021</v>
      </c>
      <c r="G36" s="4">
        <f t="shared" si="3"/>
        <v>87.791994913700847</v>
      </c>
      <c r="H36" s="2">
        <f t="shared" si="4"/>
        <v>334.23697613693241</v>
      </c>
    </row>
    <row r="37" spans="1:8" x14ac:dyDescent="0.2">
      <c r="A37" s="2">
        <v>36</v>
      </c>
      <c r="B37" s="6">
        <v>95.407785412090405</v>
      </c>
      <c r="C37" s="4">
        <f t="shared" si="0"/>
        <v>85.666110339803197</v>
      </c>
      <c r="D37" s="4">
        <f t="shared" si="1"/>
        <v>84.3228041308017</v>
      </c>
      <c r="E37" s="4">
        <f t="shared" si="2"/>
        <v>83.432790639048022</v>
      </c>
      <c r="F37" s="4">
        <f t="shared" si="5"/>
        <v>125.66185544786876</v>
      </c>
      <c r="G37" s="4">
        <f t="shared" si="3"/>
        <v>80.292885503797251</v>
      </c>
      <c r="H37" s="8"/>
    </row>
    <row r="38" spans="1:8" x14ac:dyDescent="0.2">
      <c r="A38" s="2">
        <v>37</v>
      </c>
      <c r="B38" s="6">
        <v>89.926067122519015</v>
      </c>
      <c r="C38" s="4">
        <f t="shared" si="0"/>
        <v>87.679009543735219</v>
      </c>
      <c r="D38" s="4">
        <f t="shared" si="1"/>
        <v>88.101529107874995</v>
      </c>
      <c r="E38" s="4">
        <f t="shared" si="2"/>
        <v>86.539800387059444</v>
      </c>
      <c r="F38" s="4">
        <f t="shared" si="5"/>
        <v>84.986295513053733</v>
      </c>
      <c r="G38" s="4">
        <f t="shared" si="3"/>
        <v>87.791994913700847</v>
      </c>
      <c r="H38" s="8"/>
    </row>
    <row r="39" spans="1:8" x14ac:dyDescent="0.2">
      <c r="A39" s="2">
        <v>38</v>
      </c>
      <c r="B39" s="6">
        <v>94.732395665663105</v>
      </c>
      <c r="C39" s="4">
        <f t="shared" si="0"/>
        <v>88.390366946674604</v>
      </c>
      <c r="D39" s="4">
        <f t="shared" si="1"/>
        <v>88.240773938431175</v>
      </c>
      <c r="E39" s="4">
        <f t="shared" si="2"/>
        <v>88.466436710803805</v>
      </c>
      <c r="F39" s="4">
        <f t="shared" si="5"/>
        <v>87.503118548931624</v>
      </c>
      <c r="G39" s="4">
        <f t="shared" si="3"/>
        <v>89.369087800294338</v>
      </c>
      <c r="H39" s="8"/>
    </row>
    <row r="40" spans="1:8" x14ac:dyDescent="0.2">
      <c r="A40" s="2">
        <v>39</v>
      </c>
      <c r="B40" s="6">
        <v>100.62675779546994</v>
      </c>
      <c r="C40" s="4">
        <f t="shared" si="0"/>
        <v>93.355416066757513</v>
      </c>
      <c r="D40" s="4">
        <f t="shared" si="1"/>
        <v>89.975874126421729</v>
      </c>
      <c r="E40" s="4">
        <f t="shared" si="2"/>
        <v>89.539098283877564</v>
      </c>
      <c r="F40" s="4">
        <f t="shared" si="5"/>
        <v>89.002767497340685</v>
      </c>
      <c r="G40" s="4">
        <f t="shared" si="3"/>
        <v>89.926067122519015</v>
      </c>
      <c r="H40" s="8"/>
    </row>
    <row r="41" spans="1:8" x14ac:dyDescent="0.2">
      <c r="A41" s="2">
        <v>40</v>
      </c>
      <c r="B41" s="6">
        <v>97.993970824504729</v>
      </c>
      <c r="C41" s="4">
        <f t="shared" si="0"/>
        <v>95.095073527884026</v>
      </c>
      <c r="D41" s="4">
        <f t="shared" si="1"/>
        <v>95.173251498935613</v>
      </c>
      <c r="E41" s="4">
        <f t="shared" si="2"/>
        <v>92.106050860231363</v>
      </c>
      <c r="F41" s="4">
        <f t="shared" si="5"/>
        <v>90.822574572054464</v>
      </c>
      <c r="G41" s="4">
        <f t="shared" si="3"/>
        <v>94.732395665663105</v>
      </c>
      <c r="H41" s="8"/>
    </row>
    <row r="42" spans="1:8" x14ac:dyDescent="0.2">
      <c r="A42" s="2">
        <v>41</v>
      </c>
      <c r="C42" s="4">
        <f t="shared" si="0"/>
        <v>97.784374761879249</v>
      </c>
      <c r="D42" s="4">
        <f t="shared" si="1"/>
        <v>95.819797852039201</v>
      </c>
      <c r="E42" s="4">
        <f t="shared" si="2"/>
        <v>95.737395364049434</v>
      </c>
      <c r="F42" s="4">
        <f t="shared" si="5"/>
        <v>93.921723112140398</v>
      </c>
      <c r="G42" s="4">
        <f t="shared" si="3"/>
        <v>95.407785412090405</v>
      </c>
      <c r="H42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Prepare</vt:lpstr>
      <vt:lpstr>Y1t</vt:lpstr>
      <vt:lpstr>Y2t</vt:lpstr>
      <vt:lpstr>Y3t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 su</dc:creator>
  <cp:lastModifiedBy>zim su</cp:lastModifiedBy>
  <dcterms:created xsi:type="dcterms:W3CDTF">2019-11-13T15:39:48Z</dcterms:created>
  <dcterms:modified xsi:type="dcterms:W3CDTF">2019-11-13T16:48:14Z</dcterms:modified>
</cp:coreProperties>
</file>