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76.xml"/>
  <Override ContentType="application/vnd.openxmlformats-officedocument.spreadsheetml.externalLink+xml" PartName="/xl/externalLinks/externalLink33.xml"/>
  <Override ContentType="application/vnd.openxmlformats-officedocument.spreadsheetml.externalLink+xml" PartName="/xl/externalLinks/externalLink68.xml"/>
  <Override ContentType="application/vnd.openxmlformats-officedocument.spreadsheetml.externalLink+xml" PartName="/xl/externalLinks/externalLink94.xml"/>
  <Override ContentType="application/vnd.openxmlformats-officedocument.spreadsheetml.externalLink+xml" PartName="/xl/externalLinks/externalLink43.xml"/>
  <Override ContentType="application/vnd.openxmlformats-officedocument.spreadsheetml.externalLink+xml" PartName="/xl/externalLinks/externalLink86.xml"/>
  <Override ContentType="application/vnd.openxmlformats-officedocument.spreadsheetml.externalLink+xml" PartName="/xl/externalLinks/externalLink103.xml"/>
  <Override ContentType="application/vnd.openxmlformats-officedocument.spreadsheetml.externalLink+xml" PartName="/xl/externalLinks/externalLink35.xml"/>
  <Override ContentType="application/vnd.openxmlformats-officedocument.spreadsheetml.externalLink+xml" PartName="/xl/externalLinks/externalLink51.xml"/>
  <Override ContentType="application/vnd.openxmlformats-officedocument.spreadsheetml.externalLink+xml" PartName="/xl/externalLinks/externalLink78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66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53.xml"/>
  <Override ContentType="application/vnd.openxmlformats-officedocument.spreadsheetml.externalLink+xml" PartName="/xl/externalLinks/externalLink9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96.xml"/>
  <Override ContentType="application/vnd.openxmlformats-officedocument.spreadsheetml.externalLink+xml" PartName="/xl/externalLinks/externalLink37.xml"/>
  <Override ContentType="application/vnd.openxmlformats-officedocument.spreadsheetml.externalLink+xml" PartName="/xl/externalLinks/externalLink71.xml"/>
  <Override ContentType="application/vnd.openxmlformats-officedocument.spreadsheetml.externalLink+xml" PartName="/xl/externalLinks/externalLink101.xml"/>
  <Override ContentType="application/vnd.openxmlformats-officedocument.spreadsheetml.externalLink+xml" PartName="/xl/externalLinks/externalLink19.xml"/>
  <Override ContentType="application/vnd.openxmlformats-officedocument.spreadsheetml.externalLink+xml" PartName="/xl/externalLinks/externalLink84.xml"/>
  <Override ContentType="application/vnd.openxmlformats-officedocument.spreadsheetml.externalLink+xml" PartName="/xl/externalLinks/externalLink41.xml"/>
  <Override ContentType="application/vnd.openxmlformats-officedocument.spreadsheetml.externalLink+xml" PartName="/xl/externalLinks/externalLink55.xml"/>
  <Override ContentType="application/vnd.openxmlformats-officedocument.spreadsheetml.externalLink+xml" PartName="/xl/externalLinks/externalLink80.xml"/>
  <Override ContentType="application/vnd.openxmlformats-officedocument.spreadsheetml.externalLink+xml" PartName="/xl/externalLinks/externalLink98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38.xml"/>
  <Override ContentType="application/vnd.openxmlformats-officedocument.spreadsheetml.externalLink+xml" PartName="/xl/externalLinks/externalLink63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46.xml"/>
  <Override ContentType="application/vnd.openxmlformats-officedocument.spreadsheetml.externalLink+xml" PartName="/xl/externalLinks/externalLink72.xml"/>
  <Override ContentType="application/vnd.openxmlformats-officedocument.spreadsheetml.externalLink+xml" PartName="/xl/externalLinks/externalLink29.xml"/>
  <Override ContentType="application/vnd.openxmlformats-officedocument.spreadsheetml.externalLink+xml" PartName="/xl/externalLinks/externalLink108.xml"/>
  <Override ContentType="application/vnd.openxmlformats-officedocument.spreadsheetml.externalLink+xml" PartName="/xl/externalLinks/externalLink48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65.xml"/>
  <Override ContentType="application/vnd.openxmlformats-officedocument.spreadsheetml.externalLink+xml" PartName="/xl/externalLinks/externalLink82.xml"/>
  <Override ContentType="application/vnd.openxmlformats-officedocument.spreadsheetml.externalLink+xml" PartName="/xl/externalLinks/externalLink31.xml"/>
  <Override ContentType="application/vnd.openxmlformats-officedocument.spreadsheetml.externalLink+xml" PartName="/xl/externalLinks/externalLink74.xml"/>
  <Override ContentType="application/vnd.openxmlformats-officedocument.spreadsheetml.externalLink+xml" PartName="/xl/externalLinks/externalLink91.xml"/>
  <Override ContentType="application/vnd.openxmlformats-officedocument.spreadsheetml.externalLink+xml" PartName="/xl/externalLinks/externalLink87.xml"/>
  <Override ContentType="application/vnd.openxmlformats-officedocument.spreadsheetml.externalLink+xml" PartName="/xl/externalLinks/externalLink61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27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44.xml"/>
  <Override ContentType="application/vnd.openxmlformats-officedocument.spreadsheetml.externalLink+xml" PartName="/xl/externalLinks/externalLink57.xml"/>
  <Override ContentType="application/vnd.openxmlformats-officedocument.spreadsheetml.externalLink+xml" PartName="/xl/externalLinks/externalLink106.xml"/>
  <Override ContentType="application/vnd.openxmlformats-officedocument.spreadsheetml.externalLink+xml" PartName="/xl/externalLinks/externalLink89.xml"/>
  <Override ContentType="application/vnd.openxmlformats-officedocument.spreadsheetml.externalLink+xml" PartName="/xl/externalLinks/externalLink93.xml"/>
  <Override ContentType="application/vnd.openxmlformats-officedocument.spreadsheetml.externalLink+xml" PartName="/xl/externalLinks/externalLink104.xml"/>
  <Override ContentType="application/vnd.openxmlformats-officedocument.spreadsheetml.externalLink+xml" PartName="/xl/externalLinks/externalLink50.xml"/>
  <Override ContentType="application/vnd.openxmlformats-officedocument.spreadsheetml.externalLink+xml" PartName="/xl/externalLinks/externalLink85.xml"/>
  <Override ContentType="application/vnd.openxmlformats-officedocument.spreadsheetml.externalLink+xml" PartName="/xl/externalLinks/externalLink77.xml"/>
  <Override ContentType="application/vnd.openxmlformats-officedocument.spreadsheetml.externalLink+xml" PartName="/xl/externalLinks/externalLink59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4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26.xml"/>
  <Override ContentType="application/vnd.openxmlformats-officedocument.spreadsheetml.externalLink+xml" PartName="/xl/externalLinks/externalLink60.xml"/>
  <Override ContentType="application/vnd.openxmlformats-officedocument.spreadsheetml.externalLink+xml" PartName="/xl/externalLinks/externalLink95.xml"/>
  <Override ContentType="application/vnd.openxmlformats-officedocument.spreadsheetml.externalLink+xml" PartName="/xl/externalLinks/externalLink34.xml"/>
  <Override ContentType="application/vnd.openxmlformats-officedocument.spreadsheetml.externalLink+xml" PartName="/xl/externalLinks/externalLink52.xml"/>
  <Override ContentType="application/vnd.openxmlformats-officedocument.spreadsheetml.externalLink+xml" PartName="/xl/externalLinks/externalLink69.xml"/>
  <Override ContentType="application/vnd.openxmlformats-officedocument.spreadsheetml.externalLink+xml" PartName="/xl/externalLinks/externalLink79.xml"/>
  <Override ContentType="application/vnd.openxmlformats-officedocument.spreadsheetml.externalLink+xml" PartName="/xl/externalLinks/externalLink49.xml"/>
  <Override ContentType="application/vnd.openxmlformats-officedocument.spreadsheetml.externalLink+xml" PartName="/xl/externalLinks/externalLink36.xml"/>
  <Override ContentType="application/vnd.openxmlformats-officedocument.spreadsheetml.externalLink+xml" PartName="/xl/externalLinks/externalLink83.xml"/>
  <Override ContentType="application/vnd.openxmlformats-officedocument.spreadsheetml.externalLink+xml" PartName="/xl/externalLinks/externalLink40.xml"/>
  <Override ContentType="application/vnd.openxmlformats-officedocument.spreadsheetml.externalLink+xml" PartName="/xl/externalLinks/externalLink70.xml"/>
  <Override ContentType="application/vnd.openxmlformats-officedocument.spreadsheetml.externalLink+xml" PartName="/xl/externalLinks/externalLink102.xml"/>
  <Override ContentType="application/vnd.openxmlformats-officedocument.spreadsheetml.externalLink+xml" PartName="/xl/externalLinks/externalLink6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00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54.xml"/>
  <Override ContentType="application/vnd.openxmlformats-officedocument.spreadsheetml.externalLink+xml" PartName="/xl/externalLinks/externalLink97.xml"/>
  <Override ContentType="application/vnd.openxmlformats-officedocument.spreadsheetml.externalLink+xml" PartName="/xl/externalLinks/externalLink109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64.xml"/>
  <Override ContentType="application/vnd.openxmlformats-officedocument.spreadsheetml.externalLink+xml" PartName="/xl/externalLinks/externalLink81.xml"/>
  <Override ContentType="application/vnd.openxmlformats-officedocument.spreadsheetml.externalLink+xml" PartName="/xl/externalLinks/externalLink73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39.xml"/>
  <Override ContentType="application/vnd.openxmlformats-officedocument.spreadsheetml.externalLink+xml" PartName="/xl/externalLinks/externalLink47.xml"/>
  <Override ContentType="application/vnd.openxmlformats-officedocument.spreadsheetml.externalLink+xml" PartName="/xl/externalLinks/externalLink99.xml"/>
  <Override ContentType="application/vnd.openxmlformats-officedocument.spreadsheetml.externalLink+xml" PartName="/xl/externalLinks/externalLink30.xml"/>
  <Override ContentType="application/vnd.openxmlformats-officedocument.spreadsheetml.externalLink+xml" PartName="/xl/externalLinks/externalLink56.xml"/>
  <Override ContentType="application/vnd.openxmlformats-officedocument.spreadsheetml.externalLink+xml" PartName="/xl/externalLinks/externalLink107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92.xml"/>
  <Override ContentType="application/vnd.openxmlformats-officedocument.spreadsheetml.externalLink+xml" PartName="/xl/externalLinks/externalLink32.xml"/>
  <Override ContentType="application/vnd.openxmlformats-officedocument.spreadsheetml.externalLink+xml" PartName="/xl/externalLinks/externalLink75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2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58.xml"/>
  <Override ContentType="application/vnd.openxmlformats-officedocument.spreadsheetml.externalLink+xml" PartName="/xl/externalLinks/externalLink88.xml"/>
  <Override ContentType="application/vnd.openxmlformats-officedocument.spreadsheetml.externalLink+xml" PartName="/xl/externalLinks/externalLink28.xml"/>
  <Override ContentType="application/vnd.openxmlformats-officedocument.spreadsheetml.externalLink+xml" PartName="/xl/externalLinks/externalLink45.xml"/>
  <Override ContentType="application/vnd.openxmlformats-officedocument.spreadsheetml.externalLink+xml" PartName="/xl/externalLinks/externalLink105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eFootball - Content" sheetId="1" r:id="rId4"/>
    <sheet state="visible" name="LMSID" sheetId="2" r:id="rId5"/>
    <sheet state="visible" name="Codex" sheetId="3" r:id="rId6"/>
    <sheet state="visible" name="Y! Licensed, Hub, and YouTube" sheetId="4" r:id="rId7"/>
    <sheet state="visible" name="Blockthrough Adjustment" sheetId="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</externalReferences>
  <definedNames>
    <definedName name="__123Graph_A">'[3]quarterly income and e&amp;p'!#REF!</definedName>
    <definedName name="__123Graph_ACurrent">'[3]quarterly income and e&amp;p'!#REF!</definedName>
    <definedName name="__123Graph_B">'[3]quarterly income and e&amp;p'!#REF!</definedName>
    <definedName name="__123Graph_BCurrent">'[3]quarterly income and e&amp;p'!#REF!</definedName>
    <definedName name="__123Graph_C">'[3]quarterly income and e&amp;p'!#REF!</definedName>
    <definedName name="__123Graph_CCurrent">'[3]quarterly income and e&amp;p'!#REF!</definedName>
    <definedName name="__123Graph_D">'[3]quarterly income and e&amp;p'!#REF!</definedName>
    <definedName name="__123Graph_DCurrent">'[3]quarterly income and e&amp;p'!#REF!</definedName>
    <definedName name="__123Graph_E">'[3]quarterly income and e&amp;p'!#REF!</definedName>
    <definedName name="__123Graph_ECurrent">'[3]quarterly income and e&amp;p'!#REF!</definedName>
    <definedName name="__dfd2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__f9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__ok2">{#N/A,#N/A,FALSE,"Cover";#N/A,#N/A,FALSE,"LUMI";#N/A,#N/A,FALSE,"COMD";#N/A,#N/A,FALSE,"Valuation";#N/A,#N/A,FALSE,"Assumptions";#N/A,#N/A,FALSE,"Pooling";#N/A,#N/A,FALSE,"BalanceSheet"}</definedName>
    <definedName name="__xlfn.SUMIFS">#NAME?</definedName>
    <definedName name="_1BALANCE_SHEET">[1]BS!$A$1:$H$78</definedName>
    <definedName name="_avg9293">[4]Curtrans!$O$15</definedName>
    <definedName name="_avg9394">[4]Curtrans!$O$14</definedName>
    <definedName name="_avg9495">[4]Curtrans!$O$13</definedName>
    <definedName name="_avg9596">[4]Curtrans!$O$12</definedName>
    <definedName name="_avg9697">[4]Curtrans!$O$11</definedName>
    <definedName name="_avg9798">[4]Curtrans!$O$10</definedName>
    <definedName name="_DAT1">[5]Price!$A$9:$F$15</definedName>
    <definedName name="_DAT2">[5]Price!$A$19:$F$25</definedName>
    <definedName name="_DAT3">[5]Price!$A$29:$F$35</definedName>
    <definedName name="_DAT4">[5]Price!$H$9:$M$15</definedName>
    <definedName name="_DAT5">[5]Price!$H$19:$M$25</definedName>
    <definedName name="_DAT6">[5]Price!$H$29:$M$35</definedName>
    <definedName name="_DAT7">[5]Price!$A$39:$F$45</definedName>
    <definedName name="_DAT8">[5]Price!$H$39:$M$45</definedName>
    <definedName name="_dfd2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_EOQ1">[6]Cover!#REF!</definedName>
    <definedName name="_EOQ2">[6]Cover!#REF!</definedName>
    <definedName name="_EOQ3">[6]Cover!#REF!</definedName>
    <definedName name="_EOQ4">[6]Cover!#REF!</definedName>
    <definedName name="_f9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_Fill">'[7]August 2000'!#REF!</definedName>
    <definedName name="_FYE2">[8]Inputs!$D$13</definedName>
    <definedName name="_Jan2003">[9]CC063099!$A$1:$D$10686</definedName>
    <definedName name="_jun02">[10]June!$C$1:$N$65536</definedName>
    <definedName name="_Key1">'[11]T2 - ETR-NOT USED'!#REF!</definedName>
    <definedName name="_ok2">{#N/A,#N/A,FALSE,"Cover";#N/A,#N/A,FALSE,"LUMI";#N/A,#N/A,FALSE,"COMD";#N/A,#N/A,FALSE,"Valuation";#N/A,#N/A,FALSE,"Assumptions";#N/A,#N/A,FALSE,"Pooling";#N/A,#N/A,FALSE,"BalanceSheet"}</definedName>
    <definedName name="_Order1">0</definedName>
    <definedName name="_Order2">255</definedName>
    <definedName name="_P">[2]assets!#REF!</definedName>
    <definedName name="_Sort">'[11]T2 - ETR-NOT USED'!#REF!</definedName>
    <definedName name="_us01">'[12]AV &amp; SDC Amort Sched'!$J$17:$N$64</definedName>
    <definedName name="_us02">'[12]AV &amp; SDC Amort Sched'!$R$17:$V$64</definedName>
    <definedName name="_USQ3">'[13]PS Sorted'!#REF!</definedName>
    <definedName name="a">[14]list!$A$2:$A$6</definedName>
    <definedName name="AA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AAA_DOCTOPS">"AAA_SET"</definedName>
    <definedName name="AAA_duser">"OFF"</definedName>
    <definedName name="AAB_Addin5">"AAB_Description for addin 5,Description for addin 5,Description for addin 5,Description for addin 5,Description for addin 5,Description for addin 5"</definedName>
    <definedName name="abc">Main.SAPF4Help()</definedName>
    <definedName name="ac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AccountDetail">[15]Detail!$A$3:$K$907</definedName>
    <definedName name="ACCOUNTEDPERIODTYPE1">[16]CRITERIA1!$B$5</definedName>
    <definedName name="Additionalcomments">[17]Lists!$C$1:$C$65536</definedName>
    <definedName name="adfasd">'[18]Rev by Channel'!$A$84</definedName>
    <definedName name="akb">[19]COR!#REF!</definedName>
    <definedName name="akt">[19]COR!#REF!</definedName>
    <definedName name="alta_vista">[20]Financials!#REF!</definedName>
    <definedName name="AmbMar02">[21]March!$C$1:$P$65536</definedName>
    <definedName name="AMORT12">[22]AMORT12!$B$11:$E$64</definedName>
    <definedName name="Amort16">'[23]Amort-16'!$B$12:$E$57</definedName>
    <definedName name="AMORT22">'[24]Amort-22'!$B$11:$F$46</definedName>
    <definedName name="AMORT3">'[25]Amort-3'!$B$14:$F$67</definedName>
    <definedName name="AMORT4">'[25]Amort-4'!$B$14:$F$67</definedName>
    <definedName name="AMORT6">'[25]Amort-6'!$B$14:$F$67</definedName>
    <definedName name="AMORT7">'[26]Amort-7'!$B$11:$E$64</definedName>
    <definedName name="AMORT8">[27]Amort8!$B$11:$E$64</definedName>
    <definedName name="Analog_Penetration">[28]IS!#REF!</definedName>
    <definedName name="Analog_Units">[28]IS!#REF!</definedName>
    <definedName name="AP">Main.SAPF4Help()</definedName>
    <definedName name="Apply_Days_of_Month_Seasonality">'[29]Overall Model Assumptions'!$G$5</definedName>
    <definedName name="Apply_Initiative_Sensitivity_Adjustment">'[29]Overall Model Assumptions'!$G$6</definedName>
    <definedName name="APPSUSERNAME1">[16]CRITERIA1!$B$14</definedName>
    <definedName name="April">[9]CC063099!$A$1:$D$10686</definedName>
    <definedName name="as">[30]Revenue!#REF!</definedName>
    <definedName name="Assum_First_Hist_Yr">[31]Inputs!#REF!</definedName>
    <definedName name="Assum_First_Proj_Yr">[31]Inputs!$R$10</definedName>
    <definedName name="AVAmort13">'[32]AV Amort-13'!$B$12:$E$57</definedName>
    <definedName name="AVAmort14">'[32]AV Amort-14'!$B$12:$E$57</definedName>
    <definedName name="AVAmort18">'[23]AV Amort-18'!$B$12:$E$57</definedName>
    <definedName name="AVAmort23">'[33]AV Amort-23'!$B$11:$F$46</definedName>
    <definedName name="Average_Analog_Units">'[34]Ex24-Annual IS'!#REF!</definedName>
    <definedName name="b">Main.SAPF4Help()</definedName>
    <definedName name="BACK_A">[8]AcqIS:AcqBSCF!$A$54:$L$55</definedName>
    <definedName name="Backup">[35]Monthly!$B$10:$AI$52</definedName>
    <definedName name="BackupWeekly">[35]Weekly!$B$10:$P$48</definedName>
    <definedName name="baddebt">'[36]Master Switches'!$E$32</definedName>
    <definedName name="BalanceSheet">[37]Model!$C$69:$H$120</definedName>
    <definedName name="Basic_Cable_Homes_Passed">[28]IS!#REF!</definedName>
    <definedName name="Basic_Cable_Penetration">[28]IS!#REF!</definedName>
    <definedName name="Basic_Cable_Units">[28]IS!#REF!</definedName>
    <definedName name="Bidded_Searches">[38]X1_Stats!$I$5:INDEX([38]X1_Stats!$I$1:$I$65536,[39]PharmaDirect!Lastrow)</definedName>
    <definedName name="Bignum">9.99999999999999E+307</definedName>
    <definedName name="Bob">Main.SAPF4Help()</definedName>
    <definedName name="bottom_corner">[6]Publish!#REF!</definedName>
    <definedName name="breakout1">[40]CompetitiveData!$B$148</definedName>
    <definedName name="BSA">[41]ISBSCF!$A$211:$AE$266</definedName>
    <definedName name="Budget">[42]Assumptions!$A$22:$F$80</definedName>
    <definedName name="Budget2">[42]Assumptions!$B$21:$F$80</definedName>
    <definedName name="CALA">Main.SAPF4Help()</definedName>
    <definedName name="Calendar">#REF!,#REF!</definedName>
    <definedName name="Call_Note">[43]Model!#REF!</definedName>
    <definedName name="Capital_Adds">'[44]HC Facilities'!#REF!</definedName>
    <definedName name="case">[45]Assumpt!#REF!</definedName>
    <definedName name="Casename">[46]Control!$C$6</definedName>
    <definedName name="CBWorkbookPriority">-413804140</definedName>
    <definedName name="CF">[41]ISBSCF!$A$267:$AE$305</definedName>
    <definedName name="CHARTOFACCOUNTSID1">[16]CRITERIA1!$B$3</definedName>
    <definedName name="CIS">'[47]Investment Services'!#REF!</definedName>
    <definedName name="CM">'[48]Accrual Detail'!#REF!</definedName>
    <definedName name="CMONTH">[2]assets!#REF!</definedName>
    <definedName name="Collect">[9]CC063099!$A$1:$D$10686</definedName>
    <definedName name="CollectArp2003">[9]CC063099!$A$1:$D$10686</definedName>
    <definedName name="company">'[49]Co. Info'!$A$4</definedName>
    <definedName name="CONNECTSTRING1">[16]CRITERIA1!$B$10</definedName>
    <definedName name="CONT">"B99"</definedName>
    <definedName name="contrarev">'[50]Contra Rev True Up'!$C$13:$O$92</definedName>
    <definedName name="copy">'[51]All IOs'!$C$1:$I$388</definedName>
    <definedName name="Corporate_Tax">'[52]Valuation Model'!$B$82</definedName>
    <definedName name="cost">'[53]FY99 - all'!$B$62:$V$92</definedName>
    <definedName name="CPM_Decr">'[36]Master Switches'!#REF!</definedName>
    <definedName name="CREATESUMMARYJNLS1">[16]CRITERIA1!$B$35</definedName>
    <definedName name="CRITERIACOLUMN1">[16]CRITERIA1!$B$22</definedName>
    <definedName name="Current_FY">[6]Cover!$H$2</definedName>
    <definedName name="Current_Quarter">[6]Cover!$H$4</definedName>
    <definedName name="Data_Homes_Passed">'[34]Ex24-Annual IS'!#REF!</definedName>
    <definedName name="Data_Penetration">[28]IS!#REF!</definedName>
    <definedName name="Data_Ready_Homes_Passed">[28]IS!#REF!</definedName>
    <definedName name="Data_Units">[28]IS!#REF!</definedName>
    <definedName name="date_lm">'[54]Rev by Channel'!$A$81</definedName>
    <definedName name="date_lm1">'[55]Data Inputs'!$C$16</definedName>
    <definedName name="date_lme">'[55]Data Inputs'!$C$16</definedName>
    <definedName name="days_so_far">'[56]Data Inputs'!$C$12</definedName>
    <definedName name="DaysPerWeek">7</definedName>
    <definedName name="db">[57]OldCurrent!$U$4</definedName>
    <definedName name="DBNAME1">[16]CRITERIA1!$B$11</definedName>
    <definedName name="DBUSERNAME1">[16]CRITERIA1!$B$9</definedName>
    <definedName name="DCF">[41]DCF!$A$1:$AC$55</definedName>
    <definedName name="DCFNEW">'[58]PZN DCF'!$A$1:$L$48</definedName>
    <definedName name="dd">[59]list!$N$2:$N$5</definedName>
    <definedName name="ddnew">[60]list!$N$2:$N$5</definedName>
    <definedName name="DELETELOGICTYPE1">[16]CRITERIA1!$B$19</definedName>
    <definedName name="Depr_Criteria">[61]Marketing!#REF!</definedName>
    <definedName name="Depr_Database">'[62]Data Entry'!$J$199:$Z$273</definedName>
    <definedName name="Depreciation">[61]Marketing!#REF!</definedName>
    <definedName name="Dept_Name">'[62]Data Entry'!$B$8:$B$37</definedName>
    <definedName name="Dept_Number">'[62]Data Entry'!$A$8:$A$37</definedName>
    <definedName name="dfd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Digital_Homes_Passed">[28]IS!#REF!</definedName>
    <definedName name="Digital_Penetration">[28]IS!#REF!</definedName>
    <definedName name="Digital_Units">[28]IS!#REF!</definedName>
    <definedName name="Discount_Rate">[37]LCV!$D$1</definedName>
    <definedName name="DJOIrd">'[63]Detailed Proposed R &amp; D Headcou'!$E$6:$F$7</definedName>
    <definedName name="DM">'[48]Accrual Detail'!#REF!</definedName>
    <definedName name="Dollar">[64]CHANGE!$C$7</definedName>
    <definedName name="dpdwmb">'[65]Website Serving'!#REF!</definedName>
    <definedName name="EssLatest">"Jan"</definedName>
    <definedName name="EssOptions">"A2100000000111100011001100000_01000"</definedName>
    <definedName name="EurBU">'[13]PS Sorted'!#REF!</definedName>
    <definedName name="EurQ3">'[13]PS Sorted'!#REF!</definedName>
    <definedName name="exp">'[66]CM Manuals'!$D$1:$AH$65536</definedName>
    <definedName name="expense0">[67]January!$C$13:$R$130</definedName>
    <definedName name="f">'[1]Income Statement'!#REF!</definedName>
    <definedName name="FCST">'[68]Revenue Summary'!#REF!</definedName>
    <definedName name="fdfs">[39]PharmaDirect!fdfs</definedName>
    <definedName name="FFAPPCOLNAME1_1">[16]CRITERIA1!$F$1</definedName>
    <definedName name="FFAPPCOLNAME2_1">[16]CRITERIA1!$F$2</definedName>
    <definedName name="FFAPPCOLNAME3_1">[16]CRITERIA1!$F$3</definedName>
    <definedName name="FFAPPCOLNAME4_1">[16]CRITERIA1!$F$4</definedName>
    <definedName name="FFAPPCOLNAME5_1">[16]CRITERIA1!$F$5</definedName>
    <definedName name="FFAPPCOLNAME6_1">[16]CRITERIA1!$F$6</definedName>
    <definedName name="FFAPPCOLNAME7_1">[16]CRITERIA1!$F$7</definedName>
    <definedName name="FFAPPCOLNAME8_1">[69]CRITERIA1!$F$8</definedName>
    <definedName name="FFSEGMENT1_1">[16]CRITERIA1!$D$1</definedName>
    <definedName name="FFSEGMENT2_1">[16]CRITERIA1!$D$2</definedName>
    <definedName name="FFSEGMENT3_1">[16]CRITERIA1!$D$3</definedName>
    <definedName name="FFSEGMENT4_1">[16]CRITERIA1!$D$4</definedName>
    <definedName name="FFSEGMENT5_1">[16]CRITERIA1!$D$5</definedName>
    <definedName name="FFSEGMENT6_1">[16]CRITERIA1!$D$6</definedName>
    <definedName name="FFSEGMENT7_1">[16]CRITERIA1!$D$7</definedName>
    <definedName name="FFSEGMENT8_1">[69]CRITERIA1!$D$8</definedName>
    <definedName name="FFSEGSEPARATOR1">[16]CRITERIA1!$B$17</definedName>
    <definedName name="FIELDNAMECOLUMN1">[16]CRITERIA1!$B$26</definedName>
    <definedName name="FIELDNAMEROW1">[16]CRITERIA1!$B$25</definedName>
    <definedName name="FINCriteriaType">1</definedName>
    <definedName name="FIRSTDATAROW1">[16]CRITERIA1!$B$27</definedName>
    <definedName name="FNDNAM1">[16]CRITERIA1!$B$12</definedName>
    <definedName name="FNDUSERID1">[16]CRITERIA1!$B$15</definedName>
    <definedName name="Forecast_Model_Type">'[29]Overall Model Assumptions'!$G$2</definedName>
    <definedName name="Forecast_Point_Indirect_List">[29]Template!$BY$1477:$BY$1489</definedName>
    <definedName name="Forecast_Through_Date">'[29]Overall Model Assumptions'!$G$1</definedName>
    <definedName name="Front_Page_Partner_Selection">'[29]Essbase Extraction'!$M$2:$M$105</definedName>
    <definedName name="FUNCTIONALCURRENCY1">[16]CRITERIA1!$B$33</definedName>
    <definedName name="future">[4]Curtrans!$U$14</definedName>
    <definedName name="FYE">[6]Cover!$H$3</definedName>
    <definedName name="gg">Main.SAPF4Help()</definedName>
    <definedName name="gl">[70]list!$L$2:$L$13</definedName>
    <definedName name="google_savings">[71]Assumptions!$D$12</definedName>
    <definedName name="Govert">Main.SAPF4Help()</definedName>
    <definedName name="grades2004">'[72]2004 structure'!$A$2:$D$30</definedName>
    <definedName name="Growth">[41]ISBSCF!$A$56:$AE$104</definedName>
    <definedName name="GWYUID1">[16]CRITERIA1!$B$13</definedName>
    <definedName name="HC_Criteria">[61]Marketing!#REF!</definedName>
    <definedName name="HC_Database">'[62]Data Entry'!$J$43:$Z$185</definedName>
    <definedName name="hc_other_syns">[73]Assumptions!$D$13</definedName>
    <definedName name="Headcount1">[61]Marketing!#REF!</definedName>
    <definedName name="Hide">#REF!,#REF!,#REF!</definedName>
    <definedName name="hjhjhj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hw_type">'[74]HW Types'!$A$2:$A$10</definedName>
    <definedName name="IMPORTDFF1">[16]CRITERIA1!$B$36</definedName>
    <definedName name="IncomeStatement">[37]Model!$C$1:$S$65</definedName>
    <definedName name="Initiative_Metrics">'[29]Initiative Summation'!$A$5:$A$8</definedName>
    <definedName name="Initiative_Summary_Row_Count">[29]Initiatives!$P$246</definedName>
    <definedName name="input_file_revenue">'[75]Historical Input'!$A$3:$QX$37</definedName>
    <definedName name="int_cash">[73]Assumptions!$D$28</definedName>
    <definedName name="intlrevshare">'[36]Master Switches'!#REF!</definedName>
    <definedName name="IS">[41]ISBSCF!$A$1:$AE$55</definedName>
    <definedName name="IS_RIBBON_CREATE_SUCCESS">TRUE</definedName>
    <definedName name="IS_RIBBON_SHOW_GRAPH_GROUP">FALSE</definedName>
    <definedName name="IS_RIBBON_SHOW_MAIN_GROUP">FALSE</definedName>
    <definedName name="JanCollections">[9]CC063099!$A$1:$D$10686</definedName>
    <definedName name="klklklkl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LABELTEXTCOLUMN1">[16]CRITERIA1!$B$24</definedName>
    <definedName name="LABELTEXTROW1">[16]CRITERIA1!$B$23</definedName>
    <definedName name="Last_Month">'[54]Rev by Channel'!$A$75</definedName>
    <definedName name="last93">[4]Curtrans!$Q$15</definedName>
    <definedName name="last94">[4]Curtrans!$Q$14</definedName>
    <definedName name="last95">[4]Curtrans!$Q$13</definedName>
    <definedName name="last96">[4]Curtrans!$Q$12</definedName>
    <definedName name="last97">[4]Curtrans!$Q$11</definedName>
    <definedName name="last98">[4]Curtrans!$Q$10</definedName>
    <definedName name="Lastrow">MATCH(Bignum,#REF!)</definedName>
    <definedName name="LBO">[8]Inputs!#REF!</definedName>
    <definedName name="lookup">'[72]job titles lookup'!$A$2:$G$565</definedName>
    <definedName name="Lookup_Table">'[76]O-SV-SS-00131'!#REF!</definedName>
    <definedName name="MainDialog.Auto_Open">[39]PharmaDirect!MainDialog.Auto_Open</definedName>
    <definedName name="major_products">'[65]Product Development - Old'!#REF!</definedName>
    <definedName name="Margin">[41]ISBSCF!$A$105:$AE$154</definedName>
    <definedName name="match">'[77]AVS List'!#REF!</definedName>
    <definedName name="misc1">'[53]FY99 - all'!$B$62:$V$92</definedName>
    <definedName name="misc2">'[53]FY99 - all'!$B$2:$V$62</definedName>
    <definedName name="mmmmm">{#N/A,#N/A,FALSE,"Cover";#N/A,#N/A,FALSE,"LUMI";#N/A,#N/A,FALSE,"COMD";#N/A,#N/A,FALSE,"Valuation";#N/A,#N/A,FALSE,"Assumptions";#N/A,#N/A,FALSE,"Pooling";#N/A,#N/A,FALSE,"BalanceSheet"}</definedName>
    <definedName name="mo">[78]Qry3!#REF!</definedName>
    <definedName name="Mrkt">[38]X1_Stats!$C$5:INDEX([38]X1_Stats!$C$1:$C$65536,[39]PharmaDirect!Lastrow)</definedName>
    <definedName name="msnfeeds">'[79]MSN Oct 1-5'!$D$78:$E$128</definedName>
    <definedName name="New_Services_Units">[28]IS!#REF!</definedName>
    <definedName name="newdb">[80]OldCurrent!$U$4</definedName>
    <definedName name="NewQtr">[81]Instructions!#REF!</definedName>
    <definedName name="newsign_current">'[56]Data Inputs'!$B$80:$J$95</definedName>
    <definedName name="newsign_LM">'[56]Data Inputs'!$B$105:$J$120</definedName>
    <definedName name="nmnmm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None">Main.SAPF4Help()</definedName>
    <definedName name="None1">Main.SAPF4Help()</definedName>
    <definedName name="none10">Main.SAPF4Help()</definedName>
    <definedName name="None2">Main.SAPF4Help()</definedName>
    <definedName name="none3">Main.SAPF4Help()</definedName>
    <definedName name="none5">Main.SAPF4Help()</definedName>
    <definedName name="NOOFFFSEGMENTS1">[16]CRITERIA1!$B$18</definedName>
    <definedName name="notes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NUMBEROFDETAILFIELDS1">[16]CRITERIA1!$B$29</definedName>
    <definedName name="NUMBEROFHEADERFIELDS1">[16]CRITERIA1!$B$28</definedName>
    <definedName name="NvsASD">"V1999-09-30"</definedName>
    <definedName name="NvsAutoDrillOk">"VN"</definedName>
    <definedName name="NvsElapsedTime">0.00152013888873626</definedName>
    <definedName name="NvsEndDate">TODAY()</definedName>
    <definedName name="NvsEndTime">36480.39014375</definedName>
    <definedName name="NvsInstSpec">"%"</definedName>
    <definedName name="NvsLayoutType">"M3"</definedName>
    <definedName name="NvsNplSpec">"%,X,RPT.DEPTID.nPlosion,CPF..nPlosion"</definedName>
    <definedName name="NvsPanelEffdt">"V1999-07-12"</definedName>
    <definedName name="NvsPanelSetid">"VSHARE"</definedName>
    <definedName name="NvsReqBU">"VUS001"</definedName>
    <definedName name="NvsReqBUOnly">"VN"</definedName>
    <definedName name="NvsTransLed">"VN"</definedName>
    <definedName name="NvsTreeASD">"V1999-09-30"</definedName>
    <definedName name="NvsValTbl.ACCOUNT">"GL_ACCOUNT_TBL"</definedName>
    <definedName name="NvsValTbl.DEPTID">"DEPARTMENT_TBL"</definedName>
    <definedName name="NvsValTbl.PRODUCT">"PRODUCT_TBL"</definedName>
    <definedName name="offpr">[5]PriceSyn!$O$9</definedName>
    <definedName name="OK">{#N/A,#N/A,FALSE,"Cover";#N/A,#N/A,FALSE,"LUMI";#N/A,#N/A,FALSE,"COMD";#N/A,#N/A,FALSE,"Valuation";#N/A,#N/A,FALSE,"Assumptions";#N/A,#N/A,FALSE,"Pooling";#N/A,#N/A,FALSE,"BalanceSheet"}</definedName>
    <definedName name="old">'[82]Marketing Accruals'!#REF!</definedName>
    <definedName name="ot">[19]COR!#REF!</definedName>
    <definedName name="Other_revenue">[28]IS!#REF!</definedName>
    <definedName name="ParentCat">'[83]Drop Down'!$A$14:$A$19</definedName>
    <definedName name="ParentColumn">'[83]Drop Down'!#REF!</definedName>
    <definedName name="Partner_Metrics">'[29]Summed Forecast'!$A$1187:$A$1197</definedName>
    <definedName name="pc">'[83]Drop Down'!#REF!</definedName>
    <definedName name="Period">'[84]Company Info'!$A$4</definedName>
    <definedName name="PERIODSETNAME1">[16]CRITERIA1!$B$4</definedName>
    <definedName name="pers_cost_incr">'[36]Master Switches'!#REF!</definedName>
    <definedName name="PI">'[85]Master Switches'!#REF!</definedName>
    <definedName name="PivotDataRange">OFFSET('[86]Performance Data'!$B$3,0,0,COUNTA('[86]Performance Data'!$B$1:$B$65536),COUNTA('[86]Performance Data'!$A$3:$IV$3))</definedName>
    <definedName name="PlanFP1">'[87]Data FP'!$R$3:$AJ$57</definedName>
    <definedName name="PlanMy1">'[87]Data My'!$Q$3:$AG$57</definedName>
    <definedName name="PopCache_GL_INTERFACE_REFERENCE7">[88]PopCache_Sheet1!$A$1:$A$2</definedName>
    <definedName name="POSTERRORSTOSUSP1">[16]CRITERIA1!$B$34</definedName>
    <definedName name="PPC_Incr">'[36]Master Switches'!#REF!</definedName>
    <definedName name="PPV_Homes_Passed">[28]IS!#REF!</definedName>
    <definedName name="PPV_VOD_revenue">[28]IS!#REF!</definedName>
    <definedName name="Premium_Penetration">[28]IS!#REF!</definedName>
    <definedName name="Premium_revenue">[28]IS!#REF!</definedName>
    <definedName name="Premium_Service_Homes_Passed">[28]IS!#REF!</definedName>
    <definedName name="Premium_Service_Units">[28]IS!#REF!</definedName>
    <definedName name="priorexpense">'[67]Var. Analysis - Monthly'!$B$10:$F$131</definedName>
    <definedName name="PriorFP1">'[87]Data FP'!$AJ$3:$AZ$57</definedName>
    <definedName name="PriorMy1">'[87]Data My'!$AG$3:$AU$57</definedName>
    <definedName name="PriorQtr">[81]Instructions!#REF!</definedName>
    <definedName name="PriorYr">[81]Instructions!#REF!</definedName>
    <definedName name="Pro_Forma">'[89]VIACOM Earnings'!#REF!</definedName>
    <definedName name="Probability_Sensitivity">'[29]Overall Model Assumptions'!$G$9</definedName>
    <definedName name="Product_Summary_Revenue_View">'[29]2007 Product Summary'!$X$4</definedName>
    <definedName name="ProductBreakdown">[37]Model!$C$125:$S$290</definedName>
    <definedName name="ProposalType">'[83]Drop Down'!$F$1:$F$17</definedName>
    <definedName name="PropStatus">'[83]Drop Down'!$F$1</definedName>
    <definedName name="PVs">[78]Qry3!#REF!</definedName>
    <definedName name="qryClickChargeswithStatus">[9]CC063099!$A$1:$D$10686</definedName>
    <definedName name="qtr">[90]Mappings!$V$1:$V$13</definedName>
    <definedName name="qtrs10">[91]Mappings!$B$28:$C$31</definedName>
    <definedName name="Quarterly.Margin.Analysis">'[92]Qtrly P&amp;L and BalSheet'!#REF!</definedName>
    <definedName name="Ramp_Speed_Sensitivity">'[29]Overall Model Assumptions'!$G$13</definedName>
    <definedName name="RangeCategory">'[93]All Detail'!$K$2:$K$5000</definedName>
    <definedName name="rangeFP1">'[87]Data FP'!$A$3:$Q$57</definedName>
    <definedName name="rangeMy1">'[87]Data My'!$A$3:$P$57</definedName>
    <definedName name="RangeReturn">'[93]All Detail'!$E$2:$E$5000</definedName>
    <definedName name="RangeSales">'[93]All Detail'!$D$2:$D$5000</definedName>
    <definedName name="RangeX">#REF!,#REF!,#REF!,#REF!,#REF!,#REF!,#REF!,#REF!,#REF!,#REF!,#REF!,#REF!,#REF!,#REF!</definedName>
    <definedName name="RANGEXX">#REF!,#REF!,#REF!,#REF!,#REF!,#REF!,#REF!,#REF!,#REF!,#REF!,#REF!,#REF!,#REF!</definedName>
    <definedName name="RangeY">[94]Model!$B$5:$B$5,[94]Model!$B$8:$B$8,[94]Model!#REF!,[94]Model!#REF!,[94]Model!#REF!,[94]Model!#REF!,[94]Model!$B$50:$B$50,[94]Model!#REF!,[94]Model!#REF!,[94]Model!#REF!,[94]Model!#REF!,[94]Model!#REF!,[94]Model!#REF!,[94]Model!#REF!</definedName>
    <definedName name="RawData">[95]RawData!$A$3:$CZ$246</definedName>
    <definedName name="RbC_Current">'[56]Data Inputs'!$B$29:$J$42</definedName>
    <definedName name="RbC_LM">'[56]Data Inputs'!$B$53:$J$66</definedName>
    <definedName name="Reasoning">[17]Lists!$A$1:$A$65536</definedName>
    <definedName name="Recover">[96]Macro1!$A$56</definedName>
    <definedName name="region_revenue">'[75]1-Direct Tier Split'!$A$4:$BD$13</definedName>
    <definedName name="Renamed">'[13]PS Sorted'!#REF!</definedName>
    <definedName name="RESPONSIBILITYAPPLICATIONID1">[16]CRITERIA1!$B$7</definedName>
    <definedName name="RESPONSIBILITYID1">[16]CRITERIA1!$B$8</definedName>
    <definedName name="RESPONSIBILITYNAME1">[16]CRITERIA1!$B$6</definedName>
    <definedName name="revadj">'[97]Domain Match TAC'!#REF!</definedName>
    <definedName name="Revenue">'[53]FY99 - all'!$B$2:$V$62</definedName>
    <definedName name="RIBBON_OBJECT_POINTER">2632405274944</definedName>
    <definedName name="RMCOptions">"*100000000000000"</definedName>
    <definedName name="rose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ROWSTOUPLOAD1">[16]CRITERIA1!$B$20</definedName>
    <definedName name="Royalty">[98]General!$D$4</definedName>
    <definedName name="s">[14]list!$L$2:$L$4</definedName>
    <definedName name="S2ROW11">[99]Revenue!#REF!</definedName>
    <definedName name="S2ROW13">[99]Revenue!#REF!</definedName>
    <definedName name="S2ROW7">[99]Revenue!#REF!</definedName>
    <definedName name="S2ROW9">[99]Revenue!#REF!</definedName>
    <definedName name="S3ROW10">[99]COR!#REF!</definedName>
    <definedName name="S3ROW12">[99]COR!#REF!</definedName>
    <definedName name="S3ROW2">[99]COR!#REF!</definedName>
    <definedName name="S3ROW3">[99]COR!#REF!</definedName>
    <definedName name="s3row3557">[100]Revenue!#REF!</definedName>
    <definedName name="S3ROW5">[99]COR!#REF!</definedName>
    <definedName name="S3ROW7">[99]COR!#REF!</definedName>
    <definedName name="Salaries">[61]Marketing!#REF!</definedName>
    <definedName name="Sales">'[101]All IOs'!$C$1:$I$388</definedName>
    <definedName name="SAPFuncF4Help">Main.SAPF4Help()</definedName>
    <definedName name="SCD">'[102]Exp Summary'!#REF!</definedName>
    <definedName name="SCEN">[8]Inputs!#REF!</definedName>
    <definedName name="SCN">'[102]Exp Summary'!#REF!</definedName>
    <definedName name="sd">[103]list!$L$2:$L$4</definedName>
    <definedName name="SDCAmort14">'[32]SdC Amort-14'!$B$12:$E$57</definedName>
    <definedName name="SdCAmort18">'[23]SdC Amort-18'!$B$12:$E$57</definedName>
    <definedName name="SdCAmort23">'[104]SdC Amort-23'!$B$11:$F$46</definedName>
    <definedName name="Searches">[38]X1_Stats!$H$5:INDEX([38]X1_Stats!$H$1:$H$65536,[39]PharmaDirect!Lastrow)</definedName>
    <definedName name="SENS">[5]Price!$A$1:$M$48</definedName>
    <definedName name="service">[70]list!$M$2:$M$18</definedName>
    <definedName name="SETOFBOOKSID1">[16]CRITERIA1!$B$1</definedName>
    <definedName name="SETOFBOOKSNAME1">[16]CRITERIA1!$B$2</definedName>
    <definedName name="SFD">'[102]Exp Summary'!#REF!</definedName>
    <definedName name="sheet2">CELL("filename")</definedName>
    <definedName name="shop18">'[32]SdC Amort-14'!$B$12:$E$57</definedName>
    <definedName name="Source">[38]X1_Stats!$E$5:INDEX([38]X1_Stats!$E$1:$E$65536,[39]PharmaDirect!Lastrow)</definedName>
    <definedName name="spendband_current">'[56]Data Inputs'!$B$129:$F$135</definedName>
    <definedName name="spendband_lm">'[56]Data Inputs'!$B$145:$F$151</definedName>
    <definedName name="Startdate">[38]X1_Stats!$A$5:INDEX([38]X1_Stats!$E$1:$E$65536,[39]PharmaDirect!Lastrow)</definedName>
    <definedName name="STARTJOURNALIMPORT1">[16]CRITERIA1!$B$21</definedName>
    <definedName name="stop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SubcatColumn">'[83]Drop Down'!#REF!</definedName>
    <definedName name="susan1">'[77]AVS List'!#REF!</definedName>
    <definedName name="TableName">"Dummy"</definedName>
    <definedName name="tac">'[36]Master Switches'!#REF!</definedName>
    <definedName name="team_revenue_canada">'[75]2-Sub-Team Split (Canada)'!$A$2:$BD$8</definedName>
    <definedName name="Telephony_Homes_Passed">[28]IS!#REF!</definedName>
    <definedName name="Telephony_Penetration">[28]IS!#REF!</definedName>
    <definedName name="Telephony_revenue">[28]IS!#REF!</definedName>
    <definedName name="Telephony_Units">[28]IS!#REF!</definedName>
    <definedName name="TEMPLATENUMBER1">[16]CRITERIA1!$B$32</definedName>
    <definedName name="TEMPLATESTYLE1">[16]CRITERIA1!$B$31</definedName>
    <definedName name="TEMPLATETYPE1">[16]CRITERIA1!$B$30</definedName>
    <definedName name="test">[9]CC063099!$A$1:$D$10686</definedName>
    <definedName name="this_month">'[55]Data Inputs'!$C$10</definedName>
    <definedName name="tm_name">'[55]Data Inputs'!$C$9</definedName>
    <definedName name="today">'[55]Data Inputs'!$C$8</definedName>
    <definedName name="Total_RGUs">[28]IS!#REF!</definedName>
    <definedName name="Total_video_revenue">[28]IS!#REF!</definedName>
    <definedName name="UMTS">Main.SAPF4Help()</definedName>
    <definedName name="Upside">[105]Forecast!$B$36</definedName>
    <definedName name="USBU">'[13]PS Sorted'!#REF!</definedName>
    <definedName name="USQ1R">[106]US!#REF!</definedName>
    <definedName name="USQ2R">[106]US!#REF!</definedName>
    <definedName name="VARIATIONS">'[107]JAN VAR'!#REF!</definedName>
    <definedName name="Voice_Grade_Equivalent_Circuits">[28]IS!#REF!</definedName>
    <definedName name="w">[108]list!$A$2:$A$6</definedName>
    <definedName name="WEB">'[109]Data Sheet'!$A$2:$A$9</definedName>
    <definedName name="wr">'[83]Drop Down'!#REF!</definedName>
    <definedName name="wrn.Earnings._.Model.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MODEL.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PDF.">{#N/A,#N/A,TRUE,"actual vs plan f";#N/A,#N/A,TRUE,"CM actual vs est";#N/A,#N/A,TRUE,"fwd month est F";#N/A,#N/A,TRUE,"Variation Summary";#N/A,#N/A,TRUE,"SWCAP_Outlook";#N/A,#N/A,TRUE,"Hct_OWN _EXP";#N/A,#N/A,TRUE,"OWN_By_Acct";#N/A,#N/A,TRUE,"98 fiscal outlk";#N/A,#N/A,TRUE,"CWV_CAO";#N/A,#N/A,TRUE,"Oppt and At risk views vs CWV";#N/A,#N/A,TRUE,"CAP_Expenditures"}</definedName>
    <definedName name="wrn.Print._.24.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wrn.Publish.">{"Contents",#N/A,FALSE,"Comparisons";"ShareInfo",#N/A,FALSE,"Comparisons";"Profitability",#N/A,FALSE,"Comparisons";"FirmValue",#N/A,FALSE,"Comparisons";"Labour",#N/A,FALSE,"Comparisons";"Capital",#N/A,FALSE,"Comparisons"}</definedName>
    <definedName name="wrn.Summary.">{"Summary 1 - a",#N/A,TRUE,"Summary";"Summary 1 - b",#N/A,TRUE,"Summary";"Summary 1 - c",#N/A,TRUE,"Summary"}</definedName>
    <definedName name="wx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x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xx">#REF!,#REF!,#REF!</definedName>
    <definedName name="xyz">Main.SAPF4Help()</definedName>
    <definedName name="YEAR2">[8]Inputs!$D$14</definedName>
    <definedName name="Yr">[81]Instructions!#REF!</definedName>
    <definedName name="Yr_Yr___Change">[94]Model!#REF!</definedName>
    <definedName name="z_LTM_Col">#REF!,#REF!,#REF!,#REF!</definedName>
    <definedName name="z_LTM_Col2">#REF!,#REF!</definedName>
    <definedName name="z_NO_Back">#REF!,#REF!</definedName>
    <definedName name="z_P2_All">#REF!,#REF!</definedName>
    <definedName name="z_P3_All">[31]Matrices!$A$1:$AB$51,[31]Matrices!$A$53:$AB$103,[31]Matrices!$A$105:$AB$155,[31]Matrices!$A$157:$AB$207</definedName>
    <definedName name="z_P5_All">[31]WACC!$A$1:$W$47,[31]WACC!$A$49:$W$98</definedName>
    <definedName name="BS">#REF!</definedName>
    <definedName name="what">#REF!</definedName>
    <definedName name="SHOP_NA_PHASE">#REF!</definedName>
    <definedName name="_eps01">#REF!</definedName>
    <definedName name="Dec01partners">#REF!</definedName>
    <definedName name="Charts1">#REF!</definedName>
    <definedName name="COGS">#REF!</definedName>
    <definedName name="caleps99">#REF!</definedName>
    <definedName name="z_Col_End">#REF!</definedName>
    <definedName name="MONTHS">#REF!</definedName>
    <definedName name="Closed_End">#REF!</definedName>
    <definedName name="Commission_NB">#REF!</definedName>
    <definedName name="pull37">#REF!</definedName>
    <definedName name="q1data">#REF!</definedName>
    <definedName name="OP_default">#REF!</definedName>
    <definedName name="YrCheck">#REF!</definedName>
    <definedName name="pull49">#REF!</definedName>
    <definedName name="pull20">#REF!</definedName>
    <definedName name="SNPPRICE">#REF!</definedName>
    <definedName name="mxpm_tex">#REF!</definedName>
    <definedName name="LY_MyNetscape">#REF!</definedName>
    <definedName name="KATY92">#REF!</definedName>
    <definedName name="cmg_type">#REF!</definedName>
    <definedName name="Macro15">#REF!</definedName>
    <definedName name="IS_Default">#REF!</definedName>
    <definedName name="Page12">#REF!</definedName>
    <definedName name="_PC01">#REF!</definedName>
    <definedName name="Accounts_Receivables">#REF!</definedName>
    <definedName name="dpns">#REF!</definedName>
    <definedName name="nio_97">#REF!</definedName>
    <definedName name="_USQ2">#REF!</definedName>
    <definedName name="KATY90">#REF!</definedName>
    <definedName name="CM_Last_Week_StartDate">#REF!</definedName>
    <definedName name="OILEQUIP_500">#REF!</definedName>
    <definedName name="pull64">#REF!</definedName>
    <definedName name="_PC02">#REF!</definedName>
    <definedName name="PL">#REF!</definedName>
    <definedName name="pull04">#REF!</definedName>
    <definedName name="adec">#REF!</definedName>
    <definedName name="pull54">#REF!</definedName>
    <definedName name="Q3_95">#REF!</definedName>
    <definedName name="seprev">#REF!</definedName>
    <definedName name="ceps01">#REF!</definedName>
    <definedName name="location_lookup">#REF!</definedName>
    <definedName name="pull89">#REF!</definedName>
    <definedName name="_may02">#REF!</definedName>
    <definedName name="Loadtype">#REF!</definedName>
    <definedName name="ROE">#REF!</definedName>
    <definedName name="INCSTATE">#REF!</definedName>
    <definedName name="AF">#REF!</definedName>
    <definedName name="currentcase">#REF!</definedName>
    <definedName name="CONTINUE">#REF!</definedName>
    <definedName name="DEP">#REF!</definedName>
    <definedName name="z_Homee">#REF!</definedName>
    <definedName name="LYN">#REF!</definedName>
    <definedName name="Q4_95">#REF!</definedName>
    <definedName name="Nov01Partners">#REF!</definedName>
    <definedName name="Decr">#REF!</definedName>
    <definedName name="disc_list">#REF!</definedName>
    <definedName name="dpservo">#REF!</definedName>
    <definedName name="title">#REF!</definedName>
    <definedName name="EurQ499">#REF!</definedName>
    <definedName name="careers">#REF!</definedName>
    <definedName name="pull27">#REF!</definedName>
    <definedName name="pomar">#REF!</definedName>
    <definedName name="E_PINDX">#REF!</definedName>
    <definedName name="ceps97">#REF!</definedName>
    <definedName name="crev97">#REF!</definedName>
    <definedName name="eps2000q1">#REF!</definedName>
    <definedName name="eps97q3">#REF!</definedName>
    <definedName name="PA">#REF!</definedName>
    <definedName name="trailing_revs">#REF!</definedName>
    <definedName name="OctStubCM">#REF!</definedName>
    <definedName name="eps2000q2">#REF!</definedName>
    <definedName name="LOANS">#REF!</definedName>
    <definedName name="CM_Last_Week_EndDate">#REF!</definedName>
    <definedName name="Macro16">#REF!</definedName>
    <definedName name="_1995E">#REF!</definedName>
    <definedName name="pull16">#REF!</definedName>
    <definedName name="PRINT_AREA_MI">#REF!</definedName>
    <definedName name="rsdec02">#REF!</definedName>
    <definedName name="mxpm_fe">#REF!</definedName>
    <definedName name="pull95">#REF!</definedName>
    <definedName name="monthend">#REF!</definedName>
    <definedName name="_eps2000">#REF!</definedName>
    <definedName name="caleps98">#REF!</definedName>
    <definedName name="newsales">#REF!</definedName>
    <definedName name="isrec">#REF!</definedName>
    <definedName name="SHARED_FORMULA_0">#REF!</definedName>
    <definedName name="_PZ04">#REF!</definedName>
    <definedName name="pull36">#REF!</definedName>
    <definedName name="___INDEX_SHEET___ASAP_Utilities">#REF!</definedName>
    <definedName name="busdevrec">#REF!</definedName>
    <definedName name="contsend">#REF!</definedName>
    <definedName name="dpfeh">#REF!</definedName>
    <definedName name="EX_UserSelect">#REF!</definedName>
    <definedName name="SCREEN_ON">#REF!</definedName>
    <definedName name="report_bva">#REF!</definedName>
    <definedName name="Page1">#REF!</definedName>
    <definedName name="copinc01">#REF!</definedName>
    <definedName name="pull23">#REF!</definedName>
    <definedName name="l">#REF!</definedName>
    <definedName name="shar2">#REF!</definedName>
    <definedName name="_86_92">#REF!</definedName>
    <definedName name="Blended_Margin">#REF!</definedName>
    <definedName name="subio_type">#REF!</definedName>
    <definedName name="Macro7">#REF!</definedName>
    <definedName name="_eps96">#REF!</definedName>
    <definedName name="DTS">#REF!</definedName>
    <definedName name="q1partner">#REF!</definedName>
    <definedName name="Other1">#REF!</definedName>
    <definedName name="pull31">#REF!</definedName>
    <definedName name="SUMMARY">#REF!</definedName>
    <definedName name="Cash_Flow">#REF!</definedName>
    <definedName name="pull85">#REF!</definedName>
    <definedName name="supplyrec">#REF!</definedName>
    <definedName name="Pull1">#REF!</definedName>
    <definedName localSheetId="3" name="fx_range">#REF!</definedName>
    <definedName name="_AccountsReceivableOutstanding">#REF!</definedName>
    <definedName name="pofeb">#REF!</definedName>
    <definedName name="BNE_MESSAGES_HIDDEN">#REF!</definedName>
    <definedName name="cal01_rev">#REF!</definedName>
    <definedName name="cy98om">#REF!</definedName>
    <definedName name="crev99">#REF!</definedName>
    <definedName name="RefPartner">#REF!</definedName>
    <definedName name="Macro9">#REF!</definedName>
    <definedName name="EuroQ3">#REF!</definedName>
    <definedName name="pull12">#REF!</definedName>
    <definedName name="LS_Random">#REF!</definedName>
    <definedName name="Lorraine">#REF!</definedName>
    <definedName name="shares">#REF!</definedName>
    <definedName name="IDN">#REF!</definedName>
    <definedName name="ForecastVersion">#REF!</definedName>
    <definedName name="OP_mynscp">#REF!</definedName>
    <definedName name="comps">#REF!</definedName>
    <definedName name="janfeb">#REF!</definedName>
    <definedName name="xxxxxxxxxx">#REF!</definedName>
    <definedName name="f02om">#REF!</definedName>
    <definedName name="_USQ499">#REF!</definedName>
    <definedName name="rsapr">#REF!</definedName>
    <definedName name="cy99om">#REF!</definedName>
    <definedName name="Bidded_clicks">#REF!</definedName>
    <definedName name="MACROS">#REF!</definedName>
    <definedName name="IS_Homepage">#REF!</definedName>
    <definedName name="adminrec">#REF!</definedName>
    <definedName name="salessupportrec">#REF!</definedName>
    <definedName name="Q4_OK">#REF!</definedName>
    <definedName name="LS_Default">#REF!</definedName>
    <definedName name="pull55">#REF!</definedName>
    <definedName name="Macro14">#REF!</definedName>
    <definedName name="region">#REF!</definedName>
    <definedName name="g">#REF!</definedName>
    <definedName name="pull103">#REF!</definedName>
    <definedName name="pull40">#REF!</definedName>
    <definedName name="_Table2_Out">#REF!</definedName>
    <definedName name="eps98q4">#REF!</definedName>
    <definedName name="EBITSENS">#REF!</definedName>
    <definedName name="Pull4">#REF!</definedName>
    <definedName name="cal98_eps">#REF!</definedName>
    <definedName name="pull101">#REF!</definedName>
    <definedName name="EXCEPT_FILE">#REF!</definedName>
    <definedName name="rsfeb">#REF!</definedName>
    <definedName name="EX_Homepage">#REF!</definedName>
    <definedName name="Mexico1">#REF!</definedName>
    <definedName name="Actual_STATs_New_Sources">#REF!</definedName>
    <definedName name="rsjul">#REF!</definedName>
    <definedName name="Prior">#REF!</definedName>
    <definedName name="Short_Term_Debt">#REF!</definedName>
    <definedName name="eps98q1">#REF!</definedName>
    <definedName name="LY_UserSelect">#REF!</definedName>
    <definedName name="z_Forward_Copy">#REF!</definedName>
    <definedName name="mxpm_serv">#REF!</definedName>
    <definedName name="distributioncosts">#REF!</definedName>
    <definedName name="revprint">#REF!</definedName>
    <definedName name="AV_Bookmark">#REF!</definedName>
    <definedName name="adminsend">#REF!</definedName>
    <definedName name="_REV2000">#REF!</definedName>
    <definedName name="dpmbps">#REF!</definedName>
    <definedName name="pull06">#REF!</definedName>
    <definedName name="pull48">#REF!</definedName>
    <definedName name="convention">#REF!</definedName>
    <definedName name="Forecast_STATs_All_Products">#REF!</definedName>
    <definedName name="PJ">#REF!</definedName>
    <definedName name="mayrev">#REF!</definedName>
    <definedName name="OP_mynetscape">#REF!</definedName>
    <definedName name="q2_96">#REF!</definedName>
    <definedName name="cal95_rev">#REF!</definedName>
    <definedName name="cy00nm">#REF!</definedName>
    <definedName name="pull66">#REF!</definedName>
    <definedName name="Rollup">#REF!</definedName>
    <definedName name="mxpm_crm">#REF!</definedName>
    <definedName name="def">#REF!</definedName>
    <definedName name="FYFOUR">#REF!</definedName>
    <definedName name="copinc00">#REF!</definedName>
    <definedName name="pull28">#REF!</definedName>
    <definedName name="ptqs_x_revenue">#REF!</definedName>
    <definedName name="Total_Current_Assets">#REF!</definedName>
    <definedName name="Revenue_Breakout">#REF!</definedName>
    <definedName name="_1992">#REF!</definedName>
    <definedName name="eps98q2">#REF!</definedName>
    <definedName name="Number_of_Shares">#REF!</definedName>
    <definedName name="Stockholders_Equity">#REF!</definedName>
    <definedName name="Multiple_of_OCF">#REF!</definedName>
    <definedName name="PFPRICE">#REF!</definedName>
    <definedName name="rsnov">#REF!</definedName>
    <definedName name="_PC03">#REF!</definedName>
    <definedName name="KATY92A">#REF!</definedName>
    <definedName name="Price_Target">#REF!</definedName>
    <definedName name="dptex_pmxpm">#REF!</definedName>
    <definedName name="Macro11">#REF!</definedName>
    <definedName name="Email">#REF!</definedName>
    <definedName name="Tax">#REF!</definedName>
    <definedName name="susan">#REF!</definedName>
    <definedName name="NS_Random">#REF!</definedName>
    <definedName name="CEBITDA01">#REF!</definedName>
    <definedName name="dpss">#REF!</definedName>
    <definedName name="rssep">#REF!</definedName>
    <definedName name="Actual_STATs_All_Products_MSN">#REF!</definedName>
    <definedName name="retrievew">#REF!</definedName>
    <definedName name="crev04">#REF!</definedName>
    <definedName name="YA_DP">#REF!</definedName>
    <definedName name="rsjun">#REF!</definedName>
    <definedName name="FCF">#REF!</definedName>
    <definedName name="pull11">#REF!</definedName>
    <definedName name="LY_Bookmark">#REF!</definedName>
    <definedName name="FYTWO">#REF!</definedName>
    <definedName name="IS_Bookmark">#REF!</definedName>
    <definedName name="Macro10">#REF!</definedName>
    <definedName name="dptmrto">#REF!</definedName>
    <definedName name="subcat_code">#REF!</definedName>
    <definedName name="ENT_NAME">#REF!</definedName>
    <definedName name="eps97q2">#REF!</definedName>
    <definedName name="Print4">#REF!</definedName>
    <definedName name="Z_Back_OneB">#REF!</definedName>
    <definedName name="_PB04">#REF!</definedName>
    <definedName name="pull41">#REF!</definedName>
    <definedName name="_rev96">#REF!</definedName>
    <definedName name="ponov">#REF!</definedName>
    <definedName name="NS_WinSearch">#REF!</definedName>
    <definedName name="Macro5">#REF!</definedName>
    <definedName name="fgsdtgdgtg">#REF!</definedName>
    <definedName name="pull09">#REF!</definedName>
    <definedName name="Macro2">#REF!</definedName>
    <definedName name="LS_Bookmark">#REF!</definedName>
    <definedName name="Send">#REF!</definedName>
    <definedName name="janrev">#REF!</definedName>
    <definedName name="q4_96">#REF!</definedName>
    <definedName name="Amort17">#REF!</definedName>
    <definedName name="OK_FILE">#REF!</definedName>
    <definedName name="OP_bookmark">#REF!</definedName>
    <definedName name="CLEAN_RPT">#REF!</definedName>
    <definedName name="ctWB">#REF!</definedName>
    <definedName name="pull82">#REF!</definedName>
    <definedName name="Greenshoe">#REF!</definedName>
    <definedName name="_PZ03">#REF!</definedName>
    <definedName name="z_Back_First">#REF!</definedName>
    <definedName name="dpfed">#REF!</definedName>
    <definedName name="rsoct">#REF!</definedName>
    <definedName name="z_Col_S">#REF!</definedName>
    <definedName name="eps99q2">#REF!</definedName>
    <definedName name="CWV">#REF!</definedName>
    <definedName name="Qcasetext">#REF!</definedName>
    <definedName name="ss">#REF!</definedName>
    <definedName name="pull73">#REF!</definedName>
    <definedName name="fy_97">#REF!</definedName>
    <definedName name="bkg_wk">#REF!</definedName>
    <definedName name="AO_Homepage">#REF!</definedName>
    <definedName name="weeks_in_year">#REF!</definedName>
    <definedName name="flash_weeks">#REF!</definedName>
    <definedName name="q3total">#REF!</definedName>
    <definedName name="fy98_eps">#REF!</definedName>
    <definedName name="hrsend">#REF!</definedName>
    <definedName name="_feb02">#REF!</definedName>
    <definedName name="podec02">#REF!</definedName>
    <definedName name="OP_userselect">#REF!</definedName>
    <definedName name="copinc02">#REF!</definedName>
    <definedName name="pull92">#REF!</definedName>
    <definedName name="PG">#REF!</definedName>
    <definedName name="pull97">#REF!</definedName>
    <definedName name="TDM">#REF!</definedName>
    <definedName name="PRT_REP">#REF!</definedName>
    <definedName name="crev00">#REF!</definedName>
    <definedName name="f02gm">#REF!</definedName>
    <definedName name="shar">#REF!</definedName>
    <definedName name="ONEPAGER">#REF!</definedName>
    <definedName name="pull45">#REF!</definedName>
    <definedName name="pull2">#REF!</definedName>
    <definedName name="ceps04">#REF!</definedName>
    <definedName name="Net_Income_from_Operations">#REF!</definedName>
    <definedName name="APC88_92">#REF!</definedName>
    <definedName name="EurQ1">#REF!</definedName>
    <definedName name="eps2000q4">#REF!</definedName>
    <definedName name="MO_YR">#REF!</definedName>
    <definedName name="pull56">#REF!</definedName>
    <definedName name="FORECAST_STATs">#REF!</definedName>
    <definedName name="ceps00">#REF!</definedName>
    <definedName name="pull42">#REF!</definedName>
    <definedName name="b2brev">#REF!</definedName>
    <definedName name="_mar02">#REF!</definedName>
    <definedName name="jason">#REF!</definedName>
    <definedName name="YearOf">#REF!</definedName>
    <definedName name="Z_Count1">#REF!</definedName>
    <definedName name="multiple1">#REF!</definedName>
    <definedName name="Macro3">#REF!</definedName>
    <definedName name="ceps99">#REF!</definedName>
    <definedName name="z_P2_1">#REF!</definedName>
    <definedName name="MONTHS88_92">#REF!</definedName>
    <definedName name="R_and_D">#REF!</definedName>
    <definedName name="dpfens">#REF!</definedName>
    <definedName name="kbsps">#REF!</definedName>
    <definedName name="feh_pr">#REF!</definedName>
    <definedName name="dpstato">#REF!</definedName>
    <definedName name="PB">#REF!</definedName>
    <definedName name="fy97_rev">#REF!</definedName>
    <definedName name="pull08">#REF!</definedName>
    <definedName name="cy98gm">#REF!</definedName>
    <definedName name="_feb03">#REF!</definedName>
    <definedName name="Capital97Data">#REF!</definedName>
    <definedName name="Current_HC">#REF!</definedName>
    <definedName name="eps98q3">#REF!</definedName>
    <definedName name="pull10">#REF!</definedName>
    <definedName name="Reserve">#REF!</definedName>
    <definedName name="FA">#REF!</definedName>
    <definedName name="eps_growth">#REF!</definedName>
    <definedName name="JE">#REF!</definedName>
    <definedName name="LY_Default">#REF!</definedName>
    <definedName name="dpstatv">#REF!</definedName>
    <definedName name="dpld">#REF!</definedName>
    <definedName name="FirstRow">#REF!</definedName>
    <definedName name="calrev98">#REF!</definedName>
    <definedName name="bu_code">#REF!</definedName>
    <definedName name="Page2">#REF!</definedName>
    <definedName name="Description">#REF!</definedName>
    <definedName name="ENT_TABLE">#REF!</definedName>
    <definedName name="pull32">#REF!</definedName>
    <definedName name="tmrth_pr">#REF!</definedName>
    <definedName name="z_Forward_Cover">#REF!</definedName>
    <definedName name="Appr_List">#REF!</definedName>
    <definedName name="pull38">#REF!</definedName>
    <definedName name="pull19">#REF!</definedName>
    <definedName name="ceps02">#REF!</definedName>
    <definedName name="yr_ago_rev">#REF!</definedName>
    <definedName name="Macro8">#REF!</definedName>
    <definedName name="pull86">#REF!</definedName>
    <definedName name="OP_homepage">#REF!</definedName>
    <definedName name="Profit_Loss">#REF!</definedName>
    <definedName name="_dep1">#REF!</definedName>
    <definedName name="eps96q2">#REF!</definedName>
    <definedName name="f01roe">#REF!</definedName>
    <definedName name="networksend">#REF!</definedName>
    <definedName name="io_type">#REF!</definedName>
    <definedName name="decrev">#REF!</definedName>
    <definedName name="mbps_pmxpm">#REF!</definedName>
    <definedName name="pull75">#REF!</definedName>
    <definedName name="aprrev">#REF!</definedName>
    <definedName name="uppns">#REF!</definedName>
    <definedName name="APACQ4">#REF!</definedName>
    <definedName name="servh_pr">#REF!</definedName>
    <definedName name="pull07">#REF!</definedName>
    <definedName name="SCHED">#REF!</definedName>
    <definedName name="Print3">#REF!</definedName>
    <definedName name="Commission_BB">#REF!</definedName>
    <definedName name="nio_95">#REF!</definedName>
    <definedName name="shoprec">#REF!</definedName>
    <definedName name="ARBA">#REF!</definedName>
    <definedName name="Price">#REF!</definedName>
    <definedName name="pull109">#REF!</definedName>
    <definedName name="z_Forward_Range">#REF!</definedName>
    <definedName name="ap02rev">#REF!</definedName>
    <definedName name="shar4">#REF!</definedName>
    <definedName name="NS_Default">#REF!</definedName>
    <definedName name="RBN">#REF!</definedName>
    <definedName name="PM">#REF!</definedName>
    <definedName name="calrev99">#REF!</definedName>
    <definedName name="ceps98">#REF!</definedName>
    <definedName name="pojul">#REF!</definedName>
    <definedName name="io_status">#REF!</definedName>
    <definedName name="just">#REF!</definedName>
    <definedName name="uppss">#REF!</definedName>
    <definedName name="TOTAL_REVENUE">#REF!</definedName>
    <definedName name="CLIC">#REF!</definedName>
    <definedName name="customersend">#REF!</definedName>
    <definedName name="pull52">#REF!</definedName>
    <definedName name="Blended_Margins">#REF!</definedName>
    <definedName name="z_End2">#REF!</definedName>
    <definedName name="AV_V1">#REF!</definedName>
    <definedName name="computer">#REF!</definedName>
    <definedName name="fy96_rev">#REF!</definedName>
    <definedName name="pull91">#REF!</definedName>
    <definedName name="AV_Homepage">#REF!</definedName>
    <definedName name="Debt_Market_Cap_Ratio">#REF!</definedName>
    <definedName name="q4_97">#REF!</definedName>
    <definedName name="_">#REF!</definedName>
    <definedName name="pull70">#REF!</definedName>
    <definedName name="advertiser_name">#REF!</definedName>
    <definedName name="shares_qtr">#REF!</definedName>
    <definedName name="SHOP_EUR_VAL">#REF!</definedName>
    <definedName name="pull59">#REF!</definedName>
    <definedName name="pull18">#REF!</definedName>
    <definedName name="ENT_LONG_NAME">#REF!</definedName>
    <definedName name="shopsend">#REF!</definedName>
    <definedName name="customerrec">#REF!</definedName>
    <definedName name="pull13">#REF!</definedName>
    <definedName name="PD">#REF!</definedName>
    <definedName name="pull21">#REF!</definedName>
    <definedName name="mxpm_ejb">#REF!</definedName>
    <definedName name="pull53">#REF!</definedName>
    <definedName name="decrease">#REF!</definedName>
    <definedName name="InsertRow">#REF!</definedName>
    <definedName name="Modelpage1">#REF!</definedName>
    <definedName name="eps99q1">#REF!</definedName>
    <definedName name="pull05">#REF!</definedName>
    <definedName name="Other">#REF!</definedName>
    <definedName name="eps2000q3">#REF!</definedName>
    <definedName name="headcount">#REF!</definedName>
    <definedName name="pull29">#REF!</definedName>
    <definedName name="NO_FILE">#REF!</definedName>
    <definedName name="pull102">#REF!</definedName>
    <definedName name="ptqs_x_bidded_clicks">#REF!</definedName>
    <definedName name="crev01">#REF!</definedName>
    <definedName name="z_CountA">#REF!</definedName>
    <definedName name="cy00gm">#REF!</definedName>
    <definedName name="RangeSummLifeCycle">#REF!</definedName>
    <definedName name="f01roic">#REF!</definedName>
    <definedName name="kifer">#REF!</definedName>
    <definedName name="Acct">#REF!</definedName>
    <definedName name="issend">#REF!</definedName>
    <definedName name="RID">#REF!</definedName>
    <definedName name="Fully_Diluted_Shares">#REF!</definedName>
    <definedName name="pull22">#REF!</definedName>
    <definedName name="Macro13">#REF!</definedName>
    <definedName name="YAHOO_SOURCE_INFO">#REF!</definedName>
    <definedName name="cogsrec">#REF!</definedName>
    <definedName name="f02roe">#REF!</definedName>
    <definedName name="WWOppList">#REF!</definedName>
    <definedName name="_PZ01">#REF!</definedName>
    <definedName name="Q1_95">#REF!</definedName>
    <definedName name="_jul03">#REF!</definedName>
    <definedName name="supplysend">#REF!</definedName>
    <definedName name="_jul02">#REF!</definedName>
    <definedName name="pull25">#REF!</definedName>
    <definedName name="z_Count">#REF!</definedName>
    <definedName name="company_name">#REF!</definedName>
    <definedName name="eps97q1">#REF!</definedName>
    <definedName name="pull02">#REF!</definedName>
    <definedName name="Status">#REF!</definedName>
    <definedName name="LS_MyNetscape">#REF!</definedName>
    <definedName name="RBU">#REF!</definedName>
    <definedName name="Qcase">#REF!</definedName>
    <definedName name="Bu">#REF!</definedName>
    <definedName name="Balance_Sheet">#REF!</definedName>
    <definedName name="q1_97">#REF!</definedName>
    <definedName name="pull88">#REF!</definedName>
    <definedName name="OK_MSG">#REF!</definedName>
    <definedName name="pull17">#REF!</definedName>
    <definedName name="ny">#REF!</definedName>
    <definedName name="z_NO_Back2">#REF!</definedName>
    <definedName name="engineerrec">#REF!</definedName>
    <definedName name="pull39">#REF!</definedName>
    <definedName name="pooct">#REF!</definedName>
    <definedName name="mbps_pld">#REF!</definedName>
    <definedName name="_aug02">#REF!</definedName>
    <definedName name="DiscountRow">#REF!</definedName>
    <definedName name="hrrec">#REF!</definedName>
    <definedName name="jrev">#REF!</definedName>
    <definedName name="Date">#REF!</definedName>
    <definedName name="QuarterOf">#REF!</definedName>
    <definedName name="AlertThreshold">#REF!</definedName>
    <definedName name="Total_Assets">#REF!</definedName>
    <definedName name="EPPERF">#REF!</definedName>
    <definedName name="pojun">#REF!</definedName>
    <definedName name="AV_UserSelect">#REF!</definedName>
    <definedName name="periods">#REF!</definedName>
    <definedName name="PE">#REF!</definedName>
    <definedName name="pull63">#REF!</definedName>
    <definedName name="Book">#REF!</definedName>
    <definedName name="pull34">#REF!</definedName>
    <definedName name="pull84">#REF!</definedName>
    <definedName name="Current">#REF!</definedName>
    <definedName name="Adjusttype">#REF!</definedName>
    <definedName name="LS_Homepage">#REF!</definedName>
    <definedName name="RTT">#REF!</definedName>
    <definedName name="Incremental_Shares">#REF!</definedName>
    <definedName name="dpuserv">#REF!</definedName>
    <definedName name="AO_Default">#REF!</definedName>
    <definedName name="tot_debt">#REF!</definedName>
    <definedName name="GenPartner">#REF!</definedName>
    <definedName name="dptexh">#REF!</definedName>
    <definedName name="bkg_date">#REF!</definedName>
    <definedName name="pull104">#REF!</definedName>
    <definedName name="pull110">#REF!</definedName>
    <definedName name="_eps97">#REF!</definedName>
    <definedName name="Argentina">#REF!</definedName>
    <definedName name="Mexico2">#REF!</definedName>
    <definedName name="NS_MyNetscape">#REF!</definedName>
    <definedName name="IS_UserSelect">#REF!</definedName>
    <definedName name="Income_State">#REF!</definedName>
    <definedName name="PER">#REF!</definedName>
    <definedName name="pull35">#REF!</definedName>
    <definedName name="NS_Homepage">#REF!</definedName>
    <definedName name="EX_DP">#REF!</definedName>
    <definedName name="Print_Area2">#REF!</definedName>
    <definedName name="pull69">#REF!</definedName>
    <definedName name="_USQ1">#REF!</definedName>
    <definedName name="_apr03">#REF!</definedName>
    <definedName name="COMP">#REF!</definedName>
    <definedName name="days_in_month">#REF!</definedName>
    <definedName name="pull51">#REF!</definedName>
    <definedName name="MonthOf">#REF!</definedName>
    <definedName name="LOOP">#REF!</definedName>
    <definedName name="eps99q4">#REF!</definedName>
    <definedName name="NS_Bookmark">#REF!</definedName>
    <definedName name="pull81">#REF!</definedName>
    <definedName name="ASDV">#REF!</definedName>
    <definedName name="AO">#REF!</definedName>
    <definedName name="_apr02">#REF!</definedName>
    <definedName name="pull87">#REF!</definedName>
    <definedName name="FINCriteriaRange">#REF!</definedName>
    <definedName name="cc">#REF!</definedName>
    <definedName name="pull71">#REF!</definedName>
    <definedName name="networkrec">#REF!</definedName>
    <definedName name="PP">#REF!</definedName>
    <definedName name="cy98nm">#REF!</definedName>
    <definedName name="PZ">#REF!</definedName>
    <definedName name="QNTS">#REF!</definedName>
    <definedName name="GAS_S_P">#REF!</definedName>
    <definedName name="crev02">#REF!</definedName>
    <definedName name="dpservh">#REF!</definedName>
    <definedName name="GO_homepage">#REF!</definedName>
    <definedName name="rsaug">#REF!</definedName>
    <definedName name="Family">#REF!</definedName>
    <definedName name="NS_V0">#REF!</definedName>
    <definedName name="_PZ02">#REF!</definedName>
    <definedName name="pull78">#REF!</definedName>
    <definedName name="Total_HC_By_Month_Table">#REF!</definedName>
    <definedName name="pull68">#REF!</definedName>
    <definedName name="augrev">#REF!</definedName>
    <definedName name="pull01">#REF!</definedName>
    <definedName name="fy95_rev">#REF!</definedName>
    <definedName name="fy99_eps">#REF!</definedName>
    <definedName name="Tax_Rate">#REF!</definedName>
    <definedName name="pull74">#REF!</definedName>
    <definedName name="q3_96">#REF!</definedName>
    <definedName name="merchrec">#REF!</definedName>
    <definedName name="Q2_95">#REF!</definedName>
    <definedName name="Yr_check">#REF!</definedName>
    <definedName name="pull94">#REF!</definedName>
    <definedName name="Share_Price">#REF!</definedName>
    <definedName name="_PZ06">#REF!</definedName>
    <definedName name="_rev97">#REF!</definedName>
    <definedName name="_mar03">#REF!</definedName>
    <definedName name="z_Back_One">#REF!</definedName>
    <definedName name="Q2Budget">#REF!</definedName>
    <definedName name="fdso">#REF!</definedName>
    <definedName name="z_BackD">#REF!</definedName>
    <definedName name="CommentRow">#REF!</definedName>
    <definedName name="CEBITDA03">#REF!</definedName>
    <definedName name="faa">#REF!</definedName>
    <definedName name="pull6">#REF!</definedName>
    <definedName name="KATY92E">#REF!</definedName>
    <definedName name="pull76">#REF!</definedName>
    <definedName name="Print1">#REF!</definedName>
    <definedName name="crev98">#REF!</definedName>
    <definedName name="z_Forward">#REF!</definedName>
    <definedName name="Total_Current_Liabilities">#REF!</definedName>
    <definedName name="cal99_eps">#REF!</definedName>
    <definedName name="Report">#REF!</definedName>
    <definedName name="modelpg1">#REF!</definedName>
    <definedName name="cogssend">#REF!</definedName>
    <definedName name="_rev99">#REF!</definedName>
    <definedName name="DANKYRANGE">#REF!</definedName>
    <definedName name="posep">#REF!</definedName>
    <definedName name="Macro1">#REF!</definedName>
    <definedName name="cal98_rev">#REF!</definedName>
    <definedName name="calrev00">#REF!</definedName>
    <definedName name="q3_97">#REF!</definedName>
    <definedName name="sales_person_name">#REF!</definedName>
    <definedName name="Macro6">#REF!</definedName>
    <definedName name="Headcount_Adds">#REF!</definedName>
    <definedName name="cal97_rev">#REF!</definedName>
    <definedName name="shares_avg">#REF!</definedName>
    <definedName name="PK">#REF!</definedName>
    <definedName name="spupb">#REF!</definedName>
    <definedName name="pull93">#REF!</definedName>
    <definedName name="PF">#REF!</definedName>
    <definedName name="Charts2">#REF!</definedName>
    <definedName name="cal96_rev">#REF!</definedName>
    <definedName name="EX_Random">#REF!</definedName>
    <definedName name="CEBITDA02">#REF!</definedName>
    <definedName name="mxpm_stat">#REF!</definedName>
    <definedName name="EX_Default">#REF!</definedName>
    <definedName name="mxpm_user">#REF!</definedName>
    <definedName name="OctStubPM">#REF!</definedName>
    <definedName name="rsmar">#REF!</definedName>
    <definedName name="AO_Random">#REF!</definedName>
    <definedName name="ASD">#REF!</definedName>
    <definedName name="Chile1">#REF!</definedName>
    <definedName name="dpcrmh">#REF!</definedName>
    <definedName name="cleared">#REF!</definedName>
    <definedName name="_jfm01">#REF!</definedName>
    <definedName name="dpuserh">#REF!</definedName>
    <definedName name="genadmrec">#REF!</definedName>
    <definedName name="novdecrev">#REF!</definedName>
    <definedName name="cy99nm">#REF!</definedName>
    <definedName name="SHOP_EUR_PHASE">#REF!</definedName>
    <definedName name="targ">#REF!</definedName>
    <definedName name="stath_pr">#REF!</definedName>
    <definedName name="SortArea">#REF!</definedName>
    <definedName name="NS_Keywords">#REF!</definedName>
    <definedName name="KATY88_92">#REF!</definedName>
    <definedName name="fx_range">#REF!</definedName>
    <definedName name="cal96_eps">#REF!</definedName>
    <definedName name="PY">#REF!</definedName>
    <definedName name="eps96q4">#REF!</definedName>
    <definedName name="mxpmj">#REF!</definedName>
    <definedName name="fy98_rev">#REF!</definedName>
    <definedName name="pull108">#REF!</definedName>
    <definedName name="dpusero">#REF!</definedName>
    <definedName name="pull8">#REF!</definedName>
    <definedName name="pull98">#REF!</definedName>
    <definedName name="pull79">#REF!</definedName>
    <definedName name="fy99_rev">#REF!</definedName>
    <definedName name="pull61">#REF!</definedName>
    <definedName name="Products">#REF!</definedName>
    <definedName name="LY_Random">#REF!</definedName>
    <definedName name="LOAD_FILES">#REF!</definedName>
    <definedName name="cy00om">#REF!</definedName>
    <definedName name="q2_97">#REF!</definedName>
    <definedName name="julyrev">#REF!</definedName>
    <definedName name="COC">#REF!</definedName>
    <definedName name="agency_name">#REF!</definedName>
    <definedName name="Location">#REF!</definedName>
    <definedName name="febrev">#REF!</definedName>
    <definedName name="Pull3">#REF!</definedName>
    <definedName name="SCREEN_OFF">#REF!</definedName>
    <definedName name="il">#REF!</definedName>
    <definedName name="Fax">#REF!</definedName>
    <definedName name="_jan02">#REF!</definedName>
    <definedName name="next_qtr_rev">#REF!</definedName>
    <definedName name="_rev98">#REF!</definedName>
    <definedName name="Cash_and_Equivalents">#REF!</definedName>
    <definedName name="Who">#REF!</definedName>
    <definedName name="rsmay">#REF!</definedName>
    <definedName name="Month">#REF!</definedName>
    <definedName name="poapr">#REF!</definedName>
    <definedName name="Future_estimates">#REF!</definedName>
    <definedName name="dpmbs">#REF!</definedName>
    <definedName name="ni">#REF!</definedName>
    <definedName name="Bryant">#REF!</definedName>
    <definedName name="Chile2">#REF!</definedName>
    <definedName name="q1_96">#REF!</definedName>
    <definedName name="EX_MyNetscape">#REF!</definedName>
    <definedName name="pull03">#REF!</definedName>
    <definedName name="ReportDate">#REF!</definedName>
    <definedName name="Quarterly_Interest_Income">#REF!</definedName>
    <definedName name="SHOP_NA_VAL">#REF!</definedName>
    <definedName name="CM_EndDate">#REF!</definedName>
    <definedName name="Long_Term_Debt">#REF!</definedName>
    <definedName name="f01gm">#REF!</definedName>
    <definedName name="dprpm">#REF!</definedName>
    <definedName name="CM_StartDate">#REF!</definedName>
    <definedName name="merchsend">#REF!</definedName>
    <definedName name="STATS">#REF!</definedName>
    <definedName name="CLRS">#REF!</definedName>
    <definedName name="combo">#REF!</definedName>
    <definedName name="_PB01">#REF!</definedName>
    <definedName name="Sort">#REF!</definedName>
    <definedName name="eps99q3">#REF!</definedName>
    <definedName name="EXCEPT_REP">#REF!</definedName>
    <definedName name="Subregions">#REF!</definedName>
    <definedName name="DATA">#REF!</definedName>
    <definedName name="facilityrec">#REF!</definedName>
    <definedName name="cy99gm">#REF!</definedName>
    <definedName name="pull96">#REF!</definedName>
    <definedName name="FY_96">#REF!</definedName>
    <definedName name="AV_MyNetscape">#REF!</definedName>
    <definedName name="_PZ05">#REF!</definedName>
    <definedName name="dpejbh">#REF!</definedName>
    <definedName name="pull100">#REF!</definedName>
    <definedName name="NS_WinSearch200">#REF!</definedName>
    <definedName name="OP_random">#REF!</definedName>
    <definedName name="facilitysend">#REF!</definedName>
    <definedName name="Z_Backc">#REF!</definedName>
    <definedName name="valuation">#REF!</definedName>
    <definedName name="_eps98">#REF!</definedName>
    <definedName name="qry_CC_NACC_Volume_Actuals">#REF!</definedName>
    <definedName name="ctWB2">#REF!</definedName>
    <definedName name="pull105">#REF!</definedName>
    <definedName name="pull33">#REF!</definedName>
    <definedName name="finsend">#REF!</definedName>
    <definedName name="pull107">#REF!</definedName>
    <definedName name="expense1">#REF!</definedName>
    <definedName name="_USQ4">#REF!</definedName>
    <definedName name="salessend">#REF!</definedName>
    <definedName name="EBIT95">#REF!</definedName>
    <definedName name="mxpm_tmrt">#REF!</definedName>
    <definedName name="QuoteRowsCopy">#REF!</definedName>
    <definedName name="z_Col_W">#REF!</definedName>
    <definedName name="YA_Bookmark">#REF!</definedName>
    <definedName name="Wacc1">#REF!</definedName>
    <definedName name="AO_UserSelect">#REF!</definedName>
    <definedName name="pull67">#REF!</definedName>
    <definedName name="COUNT">#REF!</definedName>
    <definedName name="Eurq2">#REF!</definedName>
    <definedName name="P">#REF!</definedName>
    <definedName name="CCF">#REF!</definedName>
    <definedName name="COUNT_VAR">#REF!</definedName>
    <definedName name="Value_of_Equity">#REF!</definedName>
    <definedName name="IS_MyNetscape">#REF!</definedName>
    <definedName name="SPPERF">#REF!</definedName>
    <definedName name="pull15">#REF!</definedName>
    <definedName name="_eps99">#REF!</definedName>
    <definedName name="pull62">#REF!</definedName>
    <definedName name="FX">#REF!</definedName>
    <definedName name="pull57">#REF!</definedName>
    <definedName name="MasterAgreementNumber">#REF!</definedName>
    <definedName name="_rev01">#REF!</definedName>
    <definedName name="pull9">#REF!</definedName>
    <definedName name="salessupportsend">#REF!</definedName>
    <definedName name="LS_UserSelect">#REF!</definedName>
    <definedName name="dptmrtv">#REF!</definedName>
    <definedName name="dptmrth">#REF!</definedName>
    <definedName name="z_P2_2">#REF!</definedName>
    <definedName name="poaUG">#REF!</definedName>
    <definedName name="Short_Flow_Data">#REF!</definedName>
    <definedName name="DATES">#REF!</definedName>
    <definedName name="shar3">#REF!</definedName>
    <definedName name="May">#REF!</definedName>
    <definedName name="transpo_tax">#REF!</definedName>
    <definedName name="nio_98">#REF!</definedName>
    <definedName name="cal00_eps">#REF!</definedName>
    <definedName name="RETURN">#REF!</definedName>
    <definedName name="dpjh">#REF!</definedName>
    <definedName name="pull14">#REF!</definedName>
    <definedName name="pull47">#REF!</definedName>
    <definedName name="Category">#REF!</definedName>
    <definedName name="AMT">#REF!</definedName>
    <definedName name="marrev">#REF!</definedName>
    <definedName name="Retrieve">#REF!</definedName>
    <definedName name="Net_Proceeds">#REF!</definedName>
    <definedName name="KATY91">#REF!</definedName>
    <definedName name="Z_CountA1">#REF!</definedName>
    <definedName name="LM_name">#REF!</definedName>
    <definedName name="BT_Premium_Rev">#REF!</definedName>
    <definedName name="loyaltyrec">#REF!</definedName>
    <definedName name="IS_Random">#REF!</definedName>
    <definedName name="FY_95">#REF!</definedName>
    <definedName name="f01om">#REF!</definedName>
    <definedName name="finrec">#REF!</definedName>
    <definedName name="nio_96">#REF!</definedName>
    <definedName name="agency_disc">#REF!</definedName>
    <definedName name="nspupb">#REF!</definedName>
    <definedName name="Pull5">#REF!</definedName>
    <definedName name="_1991">#REF!</definedName>
    <definedName name="Market">#REF!</definedName>
    <definedName name="Operating_Income">#REF!</definedName>
    <definedName name="NS_UserSelect">#REF!</definedName>
    <definedName name="pull106">#REF!</definedName>
    <definedName name="eps97q4">#REF!</definedName>
    <definedName name="APC_500">#REF!</definedName>
    <definedName name="copinc03">#REF!</definedName>
    <definedName name="q1expense">#REF!</definedName>
    <definedName name="pull46">#REF!</definedName>
    <definedName name="_PB02">#REF!</definedName>
    <definedName name="genadmsend">#REF!</definedName>
    <definedName name="AV_Random">#REF!</definedName>
    <definedName name="pomay">#REF!</definedName>
    <definedName name="_1993">#REF!</definedName>
    <definedName name="COA">#REF!</definedName>
    <definedName name="new">#REF!</definedName>
    <definedName name="yr_ago_eps">#REF!</definedName>
    <definedName name="ROIC">#REF!</definedName>
    <definedName name="ceps03">#REF!</definedName>
    <definedName name="RangeSummCategory">#REF!</definedName>
    <definedName name="Total_Sales_by_Site___OEM_s">#REF!</definedName>
    <definedName name="LY_Homepage">#REF!</definedName>
    <definedName name="IFN">#REF!</definedName>
    <definedName name="FINExtractRange">#REF!</definedName>
    <definedName name="bkg_mnth">#REF!</definedName>
    <definedName name="pull72">#REF!</definedName>
    <definedName name="cat">#REF!</definedName>
    <definedName name="SFV">#REF!</definedName>
    <definedName name="pull24">#REF!</definedName>
    <definedName name="AMORT19">#REF!</definedName>
    <definedName name="offline">#REF!</definedName>
    <definedName name="cal99_rev">#REF!</definedName>
    <definedName name="z_Back_Copy">#REF!</definedName>
    <definedName name="pull58">#REF!</definedName>
    <definedName name="pull60">#REF!</definedName>
    <definedName name="pull80">#REF!</definedName>
    <definedName name="Macro4">#REF!</definedName>
    <definedName name="avq">#REF!</definedName>
    <definedName name="eps96q3">#REF!</definedName>
    <definedName name="contrec">#REF!</definedName>
    <definedName name="PFPRICE2">#REF!</definedName>
    <definedName name="EurQ4">#REF!</definedName>
    <definedName name="pull83">#REF!</definedName>
    <definedName name="ERR_MSG">#REF!</definedName>
    <definedName name="pull65">#REF!</definedName>
    <definedName name="pull43">#REF!</definedName>
    <definedName name="loyaltysend">#REF!</definedName>
    <definedName name="APACBU">#REF!</definedName>
    <definedName name="octrev">#REF!</definedName>
    <definedName name="texh_pr">#REF!</definedName>
    <definedName name="lame">#REF!</definedName>
    <definedName name="Name">#REF!</definedName>
    <definedName name="brick">#REF!</definedName>
    <definedName name="NS_SearchChunk">#REF!</definedName>
    <definedName name="Input">#REF!</definedName>
    <definedName name="f02roic">#REF!</definedName>
    <definedName name="busdevsend">#REF!</definedName>
    <definedName name="next_qtr_eps">#REF!</definedName>
    <definedName name="TotWeeklyStoreSales">#REF!</definedName>
    <definedName name="cal01_eps">#REF!</definedName>
    <definedName name="priorexpense1">#REF!</definedName>
    <definedName name="Lorraine3">#REF!</definedName>
    <definedName name="pwpt">#REF!</definedName>
    <definedName name="partners">#REF!</definedName>
    <definedName name="z_CountD">#REF!</definedName>
    <definedName name="KATY5YR">#REF!</definedName>
    <definedName name="weeks_in_qtr">#REF!</definedName>
    <definedName name="Historical_data">#REF!</definedName>
    <definedName name="cal97_eps">#REF!</definedName>
    <definedName name="PH">#REF!</definedName>
    <definedName name="engineersend">#REF!</definedName>
    <definedName name="_1994">#REF!</definedName>
    <definedName name="Q3_Traffic_Sever_Revenue_by_Region">#REF!</definedName>
    <definedName name="region_lookup">#REF!</definedName>
    <definedName name="ex___random">#REF!</definedName>
    <definedName name="Income_Statement">#REF!</definedName>
    <definedName name="AV_Default">#REF!</definedName>
    <definedName name="salesrec">#REF!</definedName>
    <definedName name="eps96q1">#REF!</definedName>
    <definedName name="pull99">#REF!</definedName>
    <definedName name="cal00_rev">#REF!</definedName>
    <definedName name="cal95_eps">#REF!</definedName>
    <definedName name="pull7">#REF!</definedName>
    <definedName name="dpstath">#REF!</definedName>
    <definedName name="Disc_CF">#REF!</definedName>
    <definedName name="pull26">#REF!</definedName>
    <definedName name="Macro12">#REF!</definedName>
    <definedName name="caleps00">#REF!</definedName>
    <definedName name="Print_Titl0es">#REF!</definedName>
    <definedName name="november">#REF!</definedName>
    <definedName name="uooct03">#REF!</definedName>
    <definedName name="Net_Income">#REF!</definedName>
    <definedName name="fy_98">#REF!</definedName>
    <definedName name="crev03">#REF!</definedName>
    <definedName name="userh_pr">#REF!</definedName>
    <definedName name="bv">#REF!</definedName>
    <definedName hidden="1" localSheetId="1" name="_xlnm._FilterDatabase">LMSID!$A$1:$T$2315</definedName>
  </definedNames>
  <calcPr/>
  <pivotCaches>
    <pivotCache cacheId="0" r:id="rId118"/>
  </pivotCaches>
  <extLst>
    <ext uri="GoogleSheetsCustomDataVersion2">
      <go:sheetsCustomData xmlns:go="http://customooxmlschemas.google.com/" r:id="rId119" roundtripDataChecksum="yc0xQ3Ual6VwvE4XqbQDnPL6/dVqpX/sShdsFJ2z6Wg="/>
    </ext>
  </extLst>
</workbook>
</file>

<file path=xl/sharedStrings.xml><?xml version="1.0" encoding="utf-8"?>
<sst xmlns="http://schemas.openxmlformats.org/spreadsheetml/2006/main" count="13087" uniqueCount="379">
  <si>
    <t>OneFootball UK Ltd &amp; OneFootball Gmbh - Strategic Alliance &amp; CLA</t>
  </si>
  <si>
    <t>2-0000274176</t>
  </si>
  <si>
    <t>Period</t>
  </si>
  <si>
    <t>Contract</t>
  </si>
  <si>
    <t>OFA</t>
  </si>
  <si>
    <t>LMSID</t>
  </si>
  <si>
    <t>Name</t>
  </si>
  <si>
    <t>License Type</t>
  </si>
  <si>
    <t>Impressions</t>
  </si>
  <si>
    <t>Gross Revenue</t>
  </si>
  <si>
    <t>COS %</t>
  </si>
  <si>
    <t>Revenue Post COS</t>
  </si>
  <si>
    <t>Cost of Content</t>
  </si>
  <si>
    <t>Revenue Post COC/COS</t>
  </si>
  <si>
    <t>RevShare %</t>
  </si>
  <si>
    <t>RevShare</t>
  </si>
  <si>
    <t>Revshare + COC</t>
  </si>
  <si>
    <t>JUL-25</t>
  </si>
  <si>
    <t>a0a6T00000TdvTnQAJ</t>
  </si>
  <si>
    <t>OneFootball - AC Milan (text)</t>
  </si>
  <si>
    <t>Text</t>
  </si>
  <si>
    <t>a0a6T00000Tdvm6QAB</t>
  </si>
  <si>
    <t>OneFootball - AC Milan (video)</t>
  </si>
  <si>
    <t>Video</t>
  </si>
  <si>
    <t>a0a6T00000T4B2lQAF</t>
  </si>
  <si>
    <t>OneFootball - Absolute Chelsea (text)</t>
  </si>
  <si>
    <t>a0a6T00000TdvTsQAJ</t>
  </si>
  <si>
    <t>OneFootball - AFC Ajax (video)</t>
  </si>
  <si>
    <t>a0a6T00000TdvTxQAJ</t>
  </si>
  <si>
    <t>OneFootball - AS Monaco (text)</t>
  </si>
  <si>
    <t>a0a6T00000TdvmBQAR</t>
  </si>
  <si>
    <t>OneFootball - AS Monaco (video)</t>
  </si>
  <si>
    <t>a0a6T00000T4M1KQAV</t>
  </si>
  <si>
    <t>OneFootball - Atalanta BC (video)</t>
  </si>
  <si>
    <t>a0a6T00000TdvU7QAJ</t>
  </si>
  <si>
    <t>OneFootball - Borussia Dortmund (text)</t>
  </si>
  <si>
    <t>a0a6T00000TdvmVQAR</t>
  </si>
  <si>
    <t>OneFootball - Borussia Dortmund (video)</t>
  </si>
  <si>
    <t>a0a6T00000TdvUCQAZ</t>
  </si>
  <si>
    <t>OneFootball - Borussia Mönchengladbach (text)</t>
  </si>
  <si>
    <t>a0a6T00000TdvmpQAB</t>
  </si>
  <si>
    <t>OneFootball - Borussia Mönchengladbach (video)</t>
  </si>
  <si>
    <t>a0a6T00000T4M1PQAV</t>
  </si>
  <si>
    <t>OneFootball - Brentford FC (text)</t>
  </si>
  <si>
    <t>a0a6T00000T4M1UQAV</t>
  </si>
  <si>
    <t>OneFootball - Brentford FC (video)</t>
  </si>
  <si>
    <t>a0a6T00000T4aBTQAZ</t>
  </si>
  <si>
    <t>OneFootball - CBF (video)</t>
  </si>
  <si>
    <t>a0a6T00000T4aBYQAZ</t>
  </si>
  <si>
    <t>OneFootball - CBF (text)</t>
  </si>
  <si>
    <t>a0a6T00000T4B2qQAF</t>
  </si>
  <si>
    <t>OneFootball - CR Flamengo (video)</t>
  </si>
  <si>
    <t>a0a6T00000TdvUHQAZ</t>
  </si>
  <si>
    <t>OneFootball - Crystal Palace F.C (video)</t>
  </si>
  <si>
    <t>a0a6T00000TdvUMQAZ</t>
  </si>
  <si>
    <t>OneFootball - Anfield Index (text)</t>
  </si>
  <si>
    <t>a0a6T00000T4B30QAF</t>
  </si>
  <si>
    <t>OneFootball - Anfield Watch (text)</t>
  </si>
  <si>
    <t>a0a6T00000TdvURQAZ</t>
  </si>
  <si>
    <t>OneFootball - Attacking Football (text)</t>
  </si>
  <si>
    <t>a0a6T00000T4M1ZQAV</t>
  </si>
  <si>
    <t>OneFootball - DFB (video)</t>
  </si>
  <si>
    <t>a0a6T00000TdvUWQAZ</t>
  </si>
  <si>
    <t>OneFootball - FC Bayern München (text)</t>
  </si>
  <si>
    <t>a0a6T00000TdvoRQAR</t>
  </si>
  <si>
    <t>OneFootball - FC Bayern München (video)</t>
  </si>
  <si>
    <t>a0a6T00000T4B35QAF</t>
  </si>
  <si>
    <t>OneFootball - FC Nantes (video)</t>
  </si>
  <si>
    <t>a0a6T00000T4B3AQAV</t>
  </si>
  <si>
    <t>OneFootball - FC Porto (video)</t>
  </si>
  <si>
    <t>a0a6T00000T4B3FQAV</t>
  </si>
  <si>
    <t>OneFootball - FC Red Bull Salzburg (text)</t>
  </si>
  <si>
    <t>a0a6T00000T4B3KQAV</t>
  </si>
  <si>
    <t>OneFootball - FC Red Bull Salzburg (video)</t>
  </si>
  <si>
    <t>a0a6T00000TdvUbQAJ</t>
  </si>
  <si>
    <t>OneFootball - Federation Francaise de Football (video)</t>
  </si>
  <si>
    <t>a0a6T00000TdvUgQAJ</t>
  </si>
  <si>
    <t>OneFootball - OneFootball (text)</t>
  </si>
  <si>
    <t>a0a6T00000TdvmuQAB</t>
  </si>
  <si>
    <t>OneFootball - OneFootball (video)</t>
  </si>
  <si>
    <t>a0a6T00000TdvUlQAJ</t>
  </si>
  <si>
    <t>OneFootball - Inter Milan (text)</t>
  </si>
  <si>
    <t>a0a6T00000TdvmzQAB</t>
  </si>
  <si>
    <t>OneFootball - Inter Milan (video)</t>
  </si>
  <si>
    <t>a0a6T00000TdvUqQAJ</t>
  </si>
  <si>
    <t>OneFootball - Juventus Football Club (text)</t>
  </si>
  <si>
    <t>a0a6T00000TdvnJQAR</t>
  </si>
  <si>
    <t>OneFootball - Juventus Football Club (video)</t>
  </si>
  <si>
    <t>a0a6T00000T4B3PQAV</t>
  </si>
  <si>
    <t>OneFootball - LaLiga (text)</t>
  </si>
  <si>
    <t>a0a6T00000T4B3UQAV</t>
  </si>
  <si>
    <t>OneFootball - LaLiga (video)</t>
  </si>
  <si>
    <t>a0a6T00000T4B3ZQAV</t>
  </si>
  <si>
    <t>OneFootball - Leeds United (text)</t>
  </si>
  <si>
    <t>a0a6T00000T4B3eQAF</t>
  </si>
  <si>
    <t>OneFootball - Leeds United (video)</t>
  </si>
  <si>
    <t>a0a6T00000T4B3jQAF</t>
  </si>
  <si>
    <t>OneFootball - Ligue 1 Uber Eats (text)</t>
  </si>
  <si>
    <t>a0a6T00000TdvV0QAJ</t>
  </si>
  <si>
    <t>OneFootball - Manchester City FC (text)</t>
  </si>
  <si>
    <t>a0a6T00000TdvnxQAB</t>
  </si>
  <si>
    <t>OneFootball - Manchester City FC (video)</t>
  </si>
  <si>
    <t>a0a6T00000T4B3oQAF</t>
  </si>
  <si>
    <t>OneFootball - Newcastle United (text)</t>
  </si>
  <si>
    <t>a0a6T00000T4B3tQAF</t>
  </si>
  <si>
    <t>OneFootball - Newcastle United (video)</t>
  </si>
  <si>
    <t>a0a6T00000TdvV5QAJ</t>
  </si>
  <si>
    <t>OneFootball - City Xtra (text)</t>
  </si>
  <si>
    <t>a0a6T00000TdvVAQAZ</t>
  </si>
  <si>
    <t>OneFootball - Daily Cannon (text)</t>
  </si>
  <si>
    <t>a0a6T00000TdvVFQAZ</t>
  </si>
  <si>
    <t>OneFootball - Palmeiras (video)</t>
  </si>
  <si>
    <t>a0a6T00000TdvVKQAZ</t>
  </si>
  <si>
    <t>OneFootball - Esteemed Kompany (text)</t>
  </si>
  <si>
    <t>a0a6T00000T4B3yQAF</t>
  </si>
  <si>
    <t>OneFootball - Football Espana (text)</t>
  </si>
  <si>
    <t>a0a6T00000TdvVPQAZ</t>
  </si>
  <si>
    <t>OneFootball - Football Italia (text)</t>
  </si>
  <si>
    <t>a0a6T00000TdvVUQAZ</t>
  </si>
  <si>
    <t>OneFootball - Portugal (video)</t>
  </si>
  <si>
    <t>a0a6T00000TdvVZQAZ</t>
  </si>
  <si>
    <t>OneFootball - PSV Eindhoven (video)</t>
  </si>
  <si>
    <t>a0a6T00000T4B43QAF</t>
  </si>
  <si>
    <t>OneFootball - Football Today (text)</t>
  </si>
  <si>
    <t>a0a6T00000T4B48QAF</t>
  </si>
  <si>
    <t>OneFootball - RB Leipzig (video)</t>
  </si>
  <si>
    <t>a0a6T00000T4B5QQAV</t>
  </si>
  <si>
    <t>OneFootball - Get Belgian &amp; Dutch Football News (text)</t>
  </si>
  <si>
    <t>a0a6T00000T4B4DQAV</t>
  </si>
  <si>
    <t>OneFootball - Get Football News (text)</t>
  </si>
  <si>
    <t>a0a6T00000TdvVeQAJ</t>
  </si>
  <si>
    <t>OneFootball - Get French Football News (text)</t>
  </si>
  <si>
    <t>a0a6T00000TdvVoQAJ</t>
  </si>
  <si>
    <t>OneFootball - Real Federación Española de Fútbol (video)</t>
  </si>
  <si>
    <t>a0a6T00000T4B4IQAV</t>
  </si>
  <si>
    <t>OneFootball - Get German Football News (text)</t>
  </si>
  <si>
    <t>a0a6T00000T4B4NQAV</t>
  </si>
  <si>
    <t>OneFootball - Get Italian Football News (text)</t>
  </si>
  <si>
    <t>a0a6T00000T4B4SQAV</t>
  </si>
  <si>
    <t>OneFootball - Get Spanish Football News (text)</t>
  </si>
  <si>
    <t>a0a6T00000T4B4XQAV</t>
  </si>
  <si>
    <t>OneFootball - Ibrox Noise (text)</t>
  </si>
  <si>
    <t>a0a6T00000TdvW3QAJ</t>
  </si>
  <si>
    <t>OneFootball - Real Madrid (text)</t>
  </si>
  <si>
    <t>a0a6T00000Tdvo2QAB</t>
  </si>
  <si>
    <t>OneFootball - Real Madrid (video)</t>
  </si>
  <si>
    <t>a0a6T00000TdvW8QAJ</t>
  </si>
  <si>
    <t>OneFootball - PSG Talk (text)</t>
  </si>
  <si>
    <t>a0a6T00000TdvWIQAZ</t>
  </si>
  <si>
    <t>OneFootball - RomaPress (text)</t>
  </si>
  <si>
    <t>a0a6T00000T4B4cQAF</t>
  </si>
  <si>
    <t>OneFootball - SempreInter.Com (text)</t>
  </si>
  <si>
    <t>a0a6T00000TdvWNQAZ</t>
  </si>
  <si>
    <t>OneFootball - SempreMilan (text)</t>
  </si>
  <si>
    <t>a0a6T00000TdvWXQAZ</t>
  </si>
  <si>
    <t>OneFootball - Sheff United Way (text)</t>
  </si>
  <si>
    <t>a0a6T00000T4B4hQAF</t>
  </si>
  <si>
    <t>OneFootball - Schalke 04 (text)</t>
  </si>
  <si>
    <t>a0a6T00000T4B4mQAF</t>
  </si>
  <si>
    <t>OneFootball - Schalke 04 (video)</t>
  </si>
  <si>
    <t>a0a6T00000TdvWhQAJ</t>
  </si>
  <si>
    <t>OneFootball - Tigres UANL Monterrey (video)</t>
  </si>
  <si>
    <t>a0a6T00000TdvWmQAJ</t>
  </si>
  <si>
    <t>OneFootball - Squawka (text)</t>
  </si>
  <si>
    <t>a0a6T00000TdvWwQAJ</t>
  </si>
  <si>
    <t>OneFootball - Stretty News (text)</t>
  </si>
  <si>
    <t>a0a6T00000TdvX1QAJ</t>
  </si>
  <si>
    <t>OneFootball - The Celtic Star (text)</t>
  </si>
  <si>
    <t>a0a6T00000T4B4rQAF</t>
  </si>
  <si>
    <t>OneFootball - The Chelsea News (text)</t>
  </si>
  <si>
    <t>a0a6T00000T4B4wQAF</t>
  </si>
  <si>
    <t>OneFootball - The Football Faithful (text)</t>
  </si>
  <si>
    <t>a0a6T00000TdvXBQAZ</t>
  </si>
  <si>
    <t>OneFootball - The Laziali (text)</t>
  </si>
  <si>
    <t>a0a6T00000T4M1eQAF</t>
  </si>
  <si>
    <t>OneFootball - Udinese Calcio (text)</t>
  </si>
  <si>
    <t>a0a6T00000T4M1jQAF</t>
  </si>
  <si>
    <t>OneFootball - Udinese Calcio (video)</t>
  </si>
  <si>
    <t>a0a6T00000T4B51QAF</t>
  </si>
  <si>
    <t>OneFootball - WSL Full-Time (text)</t>
  </si>
  <si>
    <t>a0a6T00000TdvXGQAZ</t>
  </si>
  <si>
    <t>OneFootball - Al Hilal (text)</t>
  </si>
  <si>
    <t>a0a6T00000TdvogQAB</t>
  </si>
  <si>
    <t>OneFootball - Al Hilal (video )</t>
  </si>
  <si>
    <t>a0a6T00000TdvXLQAZ</t>
  </si>
  <si>
    <t>OneFootball - Al Nassr (text)</t>
  </si>
  <si>
    <t>a0a6T00000TdvolQAB</t>
  </si>
  <si>
    <t>OneFootball - Al Nassr (video)</t>
  </si>
  <si>
    <t>a0a6T00000T4M1oQAF</t>
  </si>
  <si>
    <t>OneFootball - Girona FC (video)</t>
  </si>
  <si>
    <t>a0a6T00000T4M1tQAF</t>
  </si>
  <si>
    <t>OneFootball - Girona FC (text)</t>
  </si>
  <si>
    <t>a0a6T00000TdvUvQAJ</t>
  </si>
  <si>
    <t>OneFootball - Barca Universal (text)</t>
  </si>
  <si>
    <t>a0a6T00000TdvXaQAJ</t>
  </si>
  <si>
    <t>OneFootball - caughtoffside (text)</t>
  </si>
  <si>
    <t>a0a6T00000TdvXkQAJ</t>
  </si>
  <si>
    <t>OneFootball - EPL Index (text)</t>
  </si>
  <si>
    <t>a0a6T00000TdvXpQAJ</t>
  </si>
  <si>
    <t>OneFootball - Her Football Hub (text)</t>
  </si>
  <si>
    <t>a0a6T00000TdvXuQAJ</t>
  </si>
  <si>
    <t>OneFootball - Inside Futbol (text)</t>
  </si>
  <si>
    <t>a0a6T00000TdvY4QAJ</t>
  </si>
  <si>
    <t>OneFootball - K League United (text)</t>
  </si>
  <si>
    <t>a0a6T00000TdvY9QAJ</t>
  </si>
  <si>
    <t>OneFootball - The Peoples Person (text)</t>
  </si>
  <si>
    <t>a0a6T00000T4M28QAF</t>
  </si>
  <si>
    <t>OneFootball - Barca News Network (text)</t>
  </si>
  <si>
    <t>a0a6T00000T4M2DQAV</t>
  </si>
  <si>
    <t>OneFootball - Madrid Voice (text)</t>
  </si>
  <si>
    <t>a0a6T00000T4M2IQAV</t>
  </si>
  <si>
    <t>OneFootball - She Kicks Magazine (text)</t>
  </si>
  <si>
    <t>a0a6T00000T4M2NQAV</t>
  </si>
  <si>
    <t>OneFootball - 90min (text)</t>
  </si>
  <si>
    <t>a0a6T00000T4M2SQAV</t>
  </si>
  <si>
    <t>OneFootball - Madrid Universal (text)</t>
  </si>
  <si>
    <t>a0a6T00000T4M2XQAV</t>
  </si>
  <si>
    <t>OneFootball - World Football Index (text)</t>
  </si>
  <si>
    <t>a0a6T00000T4M2cQAF</t>
  </si>
  <si>
    <t>OneFootball - The 4th Official (text)</t>
  </si>
  <si>
    <t>a0a6T00000T4u9FQAR</t>
  </si>
  <si>
    <t>OneFootball - Brighton &amp; Hove Albion (video)</t>
  </si>
  <si>
    <t>a0a6T00000T4o9sQAB</t>
  </si>
  <si>
    <t>OneFootball - Hayters TV (text)</t>
  </si>
  <si>
    <t>a0a6T00000T4oA2QAJ</t>
  </si>
  <si>
    <t>OneFootball - Hayters TV (video)</t>
  </si>
  <si>
    <t>a0a6T00000T52JNQAZ</t>
  </si>
  <si>
    <t>OneFootball - FIGC Federazione Italiana (video)</t>
  </si>
  <si>
    <t>a0a6T00000T5j2BQAR</t>
  </si>
  <si>
    <t>OneFootball - Celtic F.C. (video)</t>
  </si>
  <si>
    <t>a0a6T00000T5j1dQAB</t>
  </si>
  <si>
    <t>OneFootball - Celtic F.C. (text)</t>
  </si>
  <si>
    <t>a0a6T00000T5wvzQAB</t>
  </si>
  <si>
    <t xml:space="preserve">OneFootball - AI (video) </t>
  </si>
  <si>
    <t>a0a6T00000T645vQAB</t>
  </si>
  <si>
    <t xml:space="preserve">OneFootball - MLS (video) </t>
  </si>
  <si>
    <t>a0a6T00000U7DDMQA3</t>
  </si>
  <si>
    <t>OneFootball - AFC (video)</t>
  </si>
  <si>
    <t>a0a6T00000U7QA1QAN</t>
  </si>
  <si>
    <t>OneFootball - Cagliari Calcio (video)</t>
  </si>
  <si>
    <t>a0a6T00000U7Q8QQAV</t>
  </si>
  <si>
    <t>OneFootball - Genoa CFC (video)</t>
  </si>
  <si>
    <t>a0a6T00000U7QA6QAN</t>
  </si>
  <si>
    <t>OneFootball - Empoli F.C. (video)</t>
  </si>
  <si>
    <t>a0a6T00000U7bJZQAZ</t>
  </si>
  <si>
    <t>OneFootball - Paris Saint-Germain (video)</t>
  </si>
  <si>
    <t>a0a6T00000U7bJUQAZ</t>
  </si>
  <si>
    <t>OneFootball - Paris Saint-Germain (text)</t>
  </si>
  <si>
    <t>a0a6T00000U7bJtQAJ</t>
  </si>
  <si>
    <t>OneFootball - PSG Universal (text)</t>
  </si>
  <si>
    <t>a0a6T00000U7lHQQAZ</t>
  </si>
  <si>
    <t>OneFootball - Bulinews (text)</t>
  </si>
  <si>
    <t>a0a6T00000U7lHLQAZ</t>
  </si>
  <si>
    <t>OneFootball - S.C. Corinthians Paulista (video)</t>
  </si>
  <si>
    <t>a0a6T00000U7bJoQAJ</t>
  </si>
  <si>
    <t>OneFootball - Club Deportivo Guadalajara (video)</t>
  </si>
  <si>
    <t>a0a6T00000U81GJQAZ</t>
  </si>
  <si>
    <t>OneFootball - Villarreal CF (text)</t>
  </si>
  <si>
    <t>a0a6T00000U81GEQAZ</t>
  </si>
  <si>
    <t>OneFootball - TSG Hoffenheim (text)</t>
  </si>
  <si>
    <t>a0a6T00000U81GOQAZ</t>
  </si>
  <si>
    <t>OneFootball - The Cult of Calcio (text)</t>
  </si>
  <si>
    <t>a0a6T00000U8bFTQAZ</t>
  </si>
  <si>
    <t>a0a6T00000U8bF9QAJ</t>
  </si>
  <si>
    <t>A0A6T00000U9UCOQAF</t>
  </si>
  <si>
    <t>OneFootball - SportsView</t>
  </si>
  <si>
    <t>a0a6T00000U8p9pQAB</t>
  </si>
  <si>
    <t xml:space="preserve">OneFootball - Hooligan Soccer (text) </t>
  </si>
  <si>
    <t>a0aa600000EBBzQAAX</t>
  </si>
  <si>
    <t>OneFootball - Urban Pitch</t>
  </si>
  <si>
    <t>a0aa600000EB6QLAA1</t>
  </si>
  <si>
    <t>OneFootball - Playmakerstats</t>
  </si>
  <si>
    <t>a0a6T00000T4M1yQAF</t>
  </si>
  <si>
    <t>OneFootball - Lazio Rom - Video</t>
  </si>
  <si>
    <t>a0a6T00000T4M23QAF</t>
  </si>
  <si>
    <t>OneFootball - Lazio Rom - Text</t>
  </si>
  <si>
    <t>a0aa600000H75VpAAJ</t>
  </si>
  <si>
    <t>OneFootball - FromTheSpot</t>
  </si>
  <si>
    <t>dmt000000000000322</t>
  </si>
  <si>
    <t>OneFootball - Pitchside US (text)</t>
  </si>
  <si>
    <t>dmt000000000000462</t>
  </si>
  <si>
    <t>OneFootball - Foot Africa (text)</t>
  </si>
  <si>
    <t>a0a6T00000TdvU2QAJ</t>
  </si>
  <si>
    <t>OneFootball - Atletico Madrid (video)</t>
  </si>
  <si>
    <t>Totals</t>
  </si>
  <si>
    <t>Content Revshare</t>
  </si>
  <si>
    <t>Premium Ad Rev Share</t>
  </si>
  <si>
    <t>Yahoo Licensed on Yahoo Sports</t>
  </si>
  <si>
    <t>Soccer Hub</t>
  </si>
  <si>
    <t>YouTube</t>
  </si>
  <si>
    <t>Minimum Guarantee</t>
  </si>
  <si>
    <t>GRAND TOTAL</t>
  </si>
  <si>
    <t xml:space="preserve"> Product</t>
  </si>
  <si>
    <t xml:space="preserve"> LMS Id</t>
  </si>
  <si>
    <t xml:space="preserve"> Contract Number</t>
  </si>
  <si>
    <t xml:space="preserve"> Account Number</t>
  </si>
  <si>
    <t xml:space="preserve"> Agreeement Start Date</t>
  </si>
  <si>
    <t xml:space="preserve"> Agreeement End Date</t>
  </si>
  <si>
    <t xml:space="preserve"> Partner Name</t>
  </si>
  <si>
    <t xml:space="preserve"> Billing Use Case</t>
  </si>
  <si>
    <t xml:space="preserve"> Impressions</t>
  </si>
  <si>
    <t xml:space="preserve"> Stat Currency</t>
  </si>
  <si>
    <t xml:space="preserve"> Revenue (Stats Curr)</t>
  </si>
  <si>
    <t xml:space="preserve"> Revenue (USD)</t>
  </si>
  <si>
    <t xml:space="preserve"> Calc Currency</t>
  </si>
  <si>
    <t xml:space="preserve"> Calc Exchange Rate</t>
  </si>
  <si>
    <t xml:space="preserve"> Revenue (Calc Curr)</t>
  </si>
  <si>
    <t xml:space="preserve"> Configured Media Type</t>
  </si>
  <si>
    <t xml:space="preserve"> Rollup Position</t>
  </si>
  <si>
    <t xml:space="preserve"> Supply position id</t>
  </si>
  <si>
    <t xml:space="preserve"> Revshare Method</t>
  </si>
  <si>
    <t>CONTENT REV SHARE</t>
  </si>
  <si>
    <t>OneFootball UK Ltd</t>
  </si>
  <si>
    <t>GAM</t>
  </si>
  <si>
    <t>USD</t>
  </si>
  <si>
    <t>All</t>
  </si>
  <si>
    <t>Mid_Center</t>
  </si>
  <si>
    <t>Auto</t>
  </si>
  <si>
    <t>Btm_Center</t>
  </si>
  <si>
    <t>Mid_Right</t>
  </si>
  <si>
    <t>Top_Center</t>
  </si>
  <si>
    <t>Top_Right</t>
  </si>
  <si>
    <t>Btm_Sticky</t>
  </si>
  <si>
    <t>a0a6T00000U9UcoQAF</t>
  </si>
  <si>
    <t>TABOOLA</t>
  </si>
  <si>
    <t>STRM</t>
  </si>
  <si>
    <t>'-2</t>
  </si>
  <si>
    <t>'-1</t>
  </si>
  <si>
    <t>Mid_Right_A</t>
  </si>
  <si>
    <t>Mid_Right_B</t>
  </si>
  <si>
    <t>Mid_Right_C</t>
  </si>
  <si>
    <t>Mid_Center_NTK</t>
  </si>
  <si>
    <t/>
  </si>
  <si>
    <t>Date Year</t>
  </si>
  <si>
    <t>Date Month Name</t>
  </si>
  <si>
    <t>LMS License ID</t>
  </si>
  <si>
    <t>Partner Contract ID</t>
  </si>
  <si>
    <t>Platform ID</t>
  </si>
  <si>
    <t>Delivered Ad Position</t>
  </si>
  <si>
    <t>Capped Delivered Revenue - CORP USD</t>
  </si>
  <si>
    <t>Delivered Revenue - CORP USD</t>
  </si>
  <si>
    <t>Delivered Impressions</t>
  </si>
  <si>
    <t>Paid Impressions</t>
  </si>
  <si>
    <t>Sum of Paid Impressions</t>
  </si>
  <si>
    <t>Sum of Delivered Revenue - CORP USD</t>
  </si>
  <si>
    <t>July</t>
  </si>
  <si>
    <t>Grand Total</t>
  </si>
  <si>
    <t>OneFootball</t>
  </si>
  <si>
    <t>Contract #</t>
  </si>
  <si>
    <t>Yahoo Licensed Content on Yahoo Sports</t>
  </si>
  <si>
    <t>Time Month</t>
  </si>
  <si>
    <t>Revenue</t>
  </si>
  <si>
    <t>COS</t>
  </si>
  <si>
    <t>Revshare</t>
  </si>
  <si>
    <t>Revenue Share</t>
  </si>
  <si>
    <t>Soccer Hub on Yahoo Sports</t>
  </si>
  <si>
    <t>OneFootball - YouTube</t>
  </si>
  <si>
    <t>OneFootball Minimum Guarantee</t>
  </si>
  <si>
    <t>Revenue generated against MLS on Yahoo</t>
  </si>
  <si>
    <t>Revenue generated against MLS on OneFootball</t>
  </si>
  <si>
    <t>MG Amount</t>
  </si>
  <si>
    <t>Year 2024</t>
  </si>
  <si>
    <t>Net Advertising Revenue</t>
  </si>
  <si>
    <t>Balance left to meet MG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</si>
  <si>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</si>
  <si>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</si>
  <si>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</si>
  <si>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</si>
  <si>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</si>
  <si>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</si>
  <si>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</si>
  <si>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</si>
  <si>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</si>
  <si>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</si>
  <si>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</si>
  <si>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</si>
  <si>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Total revenue generated against MLS</t>
  </si>
  <si>
    <t>MG shortage</t>
  </si>
  <si>
    <t>Yahoo 50%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</si>
</sst>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_);_(* \(#,##0\);_(* &quot;-&quot;??_);_(@_)"/>
    <numFmt numFmtId="165" formatCode="_(* #,##0.00_);_(* \(#,##0.00\);_(* &quot;-&quot;??_);_(@_)"/>
    <numFmt numFmtId="166" formatCode="yyyy"/>
    <numFmt numFmtId="167" formatCode="\$#,##0.00;\(\$#,##0.00\)"/>
    <numFmt numFmtId="168" formatCode="&quot;$&quot;#,##0.00_);[Red]\(&quot;$&quot;#,##0.00\)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rgb="FFFF0000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9CC2E5"/>
        <bgColor rgb="FF9CC2E5"/>
      </patternFill>
    </fill>
  </fills>
  <borders count="4">
    <border/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double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2" numFmtId="0" xfId="0" applyFont="1"/>
    <xf borderId="0" fillId="0" fontId="3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9" xfId="0" applyFont="1" applyNumberFormat="1"/>
    <xf borderId="0" fillId="0" fontId="2" numFmtId="0" xfId="0" applyFont="1"/>
    <xf borderId="1" fillId="0" fontId="1" numFmtId="0" xfId="0" applyBorder="1" applyFont="1"/>
    <xf borderId="1" fillId="0" fontId="1" numFmtId="164" xfId="0" applyBorder="1" applyFont="1" applyNumberFormat="1"/>
    <xf borderId="1" fillId="0" fontId="1" numFmtId="165" xfId="0" applyBorder="1" applyFont="1" applyNumberFormat="1"/>
    <xf borderId="0" fillId="0" fontId="2" numFmtId="0" xfId="0" applyAlignment="1" applyFont="1">
      <alignment horizontal="right"/>
    </xf>
    <xf borderId="0" fillId="0" fontId="4" numFmtId="0" xfId="0" applyFont="1"/>
    <xf borderId="0" fillId="0" fontId="1" numFmtId="165" xfId="0" applyFont="1" applyNumberFormat="1"/>
    <xf borderId="2" fillId="0" fontId="1" numFmtId="165" xfId="0" applyBorder="1" applyFont="1" applyNumberFormat="1"/>
    <xf borderId="3" fillId="2" fontId="1" numFmtId="0" xfId="0" applyBorder="1" applyFill="1" applyFont="1"/>
    <xf borderId="0" fillId="0" fontId="2" numFmtId="16" xfId="0" applyFont="1" applyNumberFormat="1"/>
    <xf borderId="0" fillId="0" fontId="2" numFmtId="15" xfId="0" applyFont="1" applyNumberFormat="1"/>
    <xf borderId="0" fillId="0" fontId="2" numFmtId="166" xfId="0" applyFont="1" applyNumberFormat="1"/>
    <xf borderId="0" fillId="0" fontId="2" numFmtId="167" xfId="0" applyFont="1" applyNumberFormat="1"/>
    <xf borderId="0" fillId="0" fontId="2" numFmtId="0" xfId="0" applyAlignment="1" applyFont="1">
      <alignment horizontal="left"/>
    </xf>
    <xf borderId="0" fillId="0" fontId="5" numFmtId="0" xfId="0" applyFont="1"/>
    <xf borderId="0" fillId="0" fontId="6" numFmtId="0" xfId="0" applyFont="1"/>
    <xf borderId="3" fillId="3" fontId="5" numFmtId="0" xfId="0" applyBorder="1" applyFill="1" applyFont="1"/>
    <xf borderId="3" fillId="3" fontId="6" numFmtId="0" xfId="0" applyBorder="1" applyFont="1"/>
    <xf borderId="0" fillId="0" fontId="6" numFmtId="0" xfId="0" applyAlignment="1" applyFont="1">
      <alignment horizontal="left"/>
    </xf>
    <xf borderId="0" fillId="0" fontId="6" numFmtId="9" xfId="0" applyFont="1" applyNumberFormat="1"/>
    <xf borderId="0" fillId="0" fontId="6" numFmtId="14" xfId="0" applyFont="1" applyNumberFormat="1"/>
    <xf borderId="0" fillId="0" fontId="6" numFmtId="165" xfId="0" applyFont="1" applyNumberFormat="1"/>
    <xf borderId="1" fillId="0" fontId="5" numFmtId="0" xfId="0" applyBorder="1" applyFont="1"/>
    <xf borderId="1" fillId="0" fontId="5" numFmtId="165" xfId="0" applyBorder="1" applyFont="1" applyNumberFormat="1"/>
    <xf borderId="0" fillId="0" fontId="6" numFmtId="168" xfId="0" applyFont="1" applyNumberFormat="1"/>
    <xf borderId="0" fillId="0" fontId="7" numFmtId="0" xfId="0" applyFont="1"/>
    <xf borderId="3" fillId="2" fontId="6" numFmtId="0" xfId="0" applyBorder="1" applyFont="1"/>
    <xf borderId="3" fillId="2" fontId="6" numFmtId="165" xfId="0" applyBorder="1" applyFont="1" applyNumberFormat="1"/>
    <xf quotePrefix="1" borderId="0" fillId="0" fontId="8" numFmtId="0" xfId="0" applyFont="1"/>
    <xf borderId="0" fillId="0" fontId="5" numFmtId="165" xfId="0" applyFont="1" applyNumberFormat="1"/>
    <xf borderId="3" fillId="2" fontId="5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34.xml"/><Relationship Id="rId41" Type="http://schemas.openxmlformats.org/officeDocument/2006/relationships/externalLink" Target="externalLinks/externalLink33.xml"/><Relationship Id="rId44" Type="http://schemas.openxmlformats.org/officeDocument/2006/relationships/externalLink" Target="externalLinks/externalLink36.xml"/><Relationship Id="rId43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37.xml"/><Relationship Id="rId107" Type="http://schemas.openxmlformats.org/officeDocument/2006/relationships/externalLink" Target="externalLinks/externalLink99.xml"/><Relationship Id="rId106" Type="http://schemas.openxmlformats.org/officeDocument/2006/relationships/externalLink" Target="externalLinks/externalLink98.xml"/><Relationship Id="rId105" Type="http://schemas.openxmlformats.org/officeDocument/2006/relationships/externalLink" Target="externalLinks/externalLink97.xml"/><Relationship Id="rId104" Type="http://schemas.openxmlformats.org/officeDocument/2006/relationships/externalLink" Target="externalLinks/externalLink96.xml"/><Relationship Id="rId109" Type="http://schemas.openxmlformats.org/officeDocument/2006/relationships/externalLink" Target="externalLinks/externalLink101.xml"/><Relationship Id="rId108" Type="http://schemas.openxmlformats.org/officeDocument/2006/relationships/externalLink" Target="externalLinks/externalLink100.xml"/><Relationship Id="rId48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39.xml"/><Relationship Id="rId49" Type="http://schemas.openxmlformats.org/officeDocument/2006/relationships/externalLink" Target="externalLinks/externalLink41.xml"/><Relationship Id="rId103" Type="http://schemas.openxmlformats.org/officeDocument/2006/relationships/externalLink" Target="externalLinks/externalLink95.xml"/><Relationship Id="rId102" Type="http://schemas.openxmlformats.org/officeDocument/2006/relationships/externalLink" Target="externalLinks/externalLink94.xml"/><Relationship Id="rId101" Type="http://schemas.openxmlformats.org/officeDocument/2006/relationships/externalLink" Target="externalLinks/externalLink93.xml"/><Relationship Id="rId100" Type="http://schemas.openxmlformats.org/officeDocument/2006/relationships/externalLink" Target="externalLinks/externalLink92.xml"/><Relationship Id="rId31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25.xml"/><Relationship Id="rId32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7.xml"/><Relationship Id="rId34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29.xml"/><Relationship Id="rId36" Type="http://schemas.openxmlformats.org/officeDocument/2006/relationships/externalLink" Target="externalLinks/externalLink28.xml"/><Relationship Id="rId39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0.xml"/><Relationship Id="rId20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13.xml"/><Relationship Id="rId24" Type="http://schemas.openxmlformats.org/officeDocument/2006/relationships/externalLink" Target="externalLinks/externalLink16.xml"/><Relationship Id="rId23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18.xml"/><Relationship Id="rId25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1.xml"/><Relationship Id="rId95" Type="http://schemas.openxmlformats.org/officeDocument/2006/relationships/externalLink" Target="externalLinks/externalLink87.xml"/><Relationship Id="rId94" Type="http://schemas.openxmlformats.org/officeDocument/2006/relationships/externalLink" Target="externalLinks/externalLink86.xml"/><Relationship Id="rId97" Type="http://schemas.openxmlformats.org/officeDocument/2006/relationships/externalLink" Target="externalLinks/externalLink89.xml"/><Relationship Id="rId96" Type="http://schemas.openxmlformats.org/officeDocument/2006/relationships/externalLink" Target="externalLinks/externalLink88.xml"/><Relationship Id="rId11" Type="http://schemas.openxmlformats.org/officeDocument/2006/relationships/externalLink" Target="externalLinks/externalLink3.xml"/><Relationship Id="rId99" Type="http://schemas.openxmlformats.org/officeDocument/2006/relationships/externalLink" Target="externalLinks/externalLink91.xml"/><Relationship Id="rId10" Type="http://schemas.openxmlformats.org/officeDocument/2006/relationships/externalLink" Target="externalLinks/externalLink2.xml"/><Relationship Id="rId98" Type="http://schemas.openxmlformats.org/officeDocument/2006/relationships/externalLink" Target="externalLinks/externalLink90.xml"/><Relationship Id="rId13" Type="http://schemas.openxmlformats.org/officeDocument/2006/relationships/externalLink" Target="externalLinks/externalLink5.xml"/><Relationship Id="rId12" Type="http://schemas.openxmlformats.org/officeDocument/2006/relationships/externalLink" Target="externalLinks/externalLink4.xml"/><Relationship Id="rId91" Type="http://schemas.openxmlformats.org/officeDocument/2006/relationships/externalLink" Target="externalLinks/externalLink83.xml"/><Relationship Id="rId90" Type="http://schemas.openxmlformats.org/officeDocument/2006/relationships/externalLink" Target="externalLinks/externalLink82.xml"/><Relationship Id="rId93" Type="http://schemas.openxmlformats.org/officeDocument/2006/relationships/externalLink" Target="externalLinks/externalLink85.xml"/><Relationship Id="rId92" Type="http://schemas.openxmlformats.org/officeDocument/2006/relationships/externalLink" Target="externalLinks/externalLink84.xml"/><Relationship Id="rId118" Type="http://schemas.openxmlformats.org/officeDocument/2006/relationships/pivotCacheDefinition" Target="pivotCache/pivotCacheDefinition1.xml"/><Relationship Id="rId117" Type="http://schemas.openxmlformats.org/officeDocument/2006/relationships/externalLink" Target="externalLinks/externalLink109.xml"/><Relationship Id="rId116" Type="http://schemas.openxmlformats.org/officeDocument/2006/relationships/externalLink" Target="externalLinks/externalLink108.xml"/><Relationship Id="rId115" Type="http://schemas.openxmlformats.org/officeDocument/2006/relationships/externalLink" Target="externalLinks/externalLink107.xml"/><Relationship Id="rId119" Type="http://customschemas.google.com/relationships/workbookmetadata" Target="metadata"/><Relationship Id="rId15" Type="http://schemas.openxmlformats.org/officeDocument/2006/relationships/externalLink" Target="externalLinks/externalLink7.xml"/><Relationship Id="rId110" Type="http://schemas.openxmlformats.org/officeDocument/2006/relationships/externalLink" Target="externalLinks/externalLink102.xml"/><Relationship Id="rId14" Type="http://schemas.openxmlformats.org/officeDocument/2006/relationships/externalLink" Target="externalLinks/externalLink6.xml"/><Relationship Id="rId17" Type="http://schemas.openxmlformats.org/officeDocument/2006/relationships/externalLink" Target="externalLinks/externalLink9.xml"/><Relationship Id="rId16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1.xml"/><Relationship Id="rId114" Type="http://schemas.openxmlformats.org/officeDocument/2006/relationships/externalLink" Target="externalLinks/externalLink106.xml"/><Relationship Id="rId18" Type="http://schemas.openxmlformats.org/officeDocument/2006/relationships/externalLink" Target="externalLinks/externalLink10.xml"/><Relationship Id="rId113" Type="http://schemas.openxmlformats.org/officeDocument/2006/relationships/externalLink" Target="externalLinks/externalLink105.xml"/><Relationship Id="rId112" Type="http://schemas.openxmlformats.org/officeDocument/2006/relationships/externalLink" Target="externalLinks/externalLink104.xml"/><Relationship Id="rId111" Type="http://schemas.openxmlformats.org/officeDocument/2006/relationships/externalLink" Target="externalLinks/externalLink103.xml"/><Relationship Id="rId84" Type="http://schemas.openxmlformats.org/officeDocument/2006/relationships/externalLink" Target="externalLinks/externalLink76.xml"/><Relationship Id="rId83" Type="http://schemas.openxmlformats.org/officeDocument/2006/relationships/externalLink" Target="externalLinks/externalLink75.xml"/><Relationship Id="rId86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77.xml"/><Relationship Id="rId88" Type="http://schemas.openxmlformats.org/officeDocument/2006/relationships/externalLink" Target="externalLinks/externalLink80.xml"/><Relationship Id="rId87" Type="http://schemas.openxmlformats.org/officeDocument/2006/relationships/externalLink" Target="externalLinks/externalLink79.xml"/><Relationship Id="rId89" Type="http://schemas.openxmlformats.org/officeDocument/2006/relationships/externalLink" Target="externalLinks/externalLink81.xml"/><Relationship Id="rId80" Type="http://schemas.openxmlformats.org/officeDocument/2006/relationships/externalLink" Target="externalLinks/externalLink72.xml"/><Relationship Id="rId82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externalLink" Target="externalLinks/externalLink65.xml"/><Relationship Id="rId72" Type="http://schemas.openxmlformats.org/officeDocument/2006/relationships/externalLink" Target="externalLinks/externalLink64.xml"/><Relationship Id="rId75" Type="http://schemas.openxmlformats.org/officeDocument/2006/relationships/externalLink" Target="externalLinks/externalLink67.xml"/><Relationship Id="rId74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69.xml"/><Relationship Id="rId76" Type="http://schemas.openxmlformats.org/officeDocument/2006/relationships/externalLink" Target="externalLinks/externalLink68.xml"/><Relationship Id="rId79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0.xml"/><Relationship Id="rId71" Type="http://schemas.openxmlformats.org/officeDocument/2006/relationships/externalLink" Target="externalLinks/externalLink63.xml"/><Relationship Id="rId70" Type="http://schemas.openxmlformats.org/officeDocument/2006/relationships/externalLink" Target="externalLinks/externalLink62.xml"/><Relationship Id="rId62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56.xml"/><Relationship Id="rId63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57.xml"/><Relationship Id="rId68" Type="http://schemas.openxmlformats.org/officeDocument/2006/relationships/externalLink" Target="externalLinks/externalLink60.xml"/><Relationship Id="rId67" Type="http://schemas.openxmlformats.org/officeDocument/2006/relationships/externalLink" Target="externalLinks/externalLink59.xml"/><Relationship Id="rId60" Type="http://schemas.openxmlformats.org/officeDocument/2006/relationships/externalLink" Target="externalLinks/externalLink52.xml"/><Relationship Id="rId69" Type="http://schemas.openxmlformats.org/officeDocument/2006/relationships/externalLink" Target="externalLinks/externalLink61.xml"/><Relationship Id="rId51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45.xml"/><Relationship Id="rId52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7.xml"/><Relationship Id="rId54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49.xml"/><Relationship Id="rId56" Type="http://schemas.openxmlformats.org/officeDocument/2006/relationships/externalLink" Target="externalLinks/externalLink48.xml"/><Relationship Id="rId59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6.png"/><Relationship Id="rId5" Type="http://schemas.openxmlformats.org/officeDocument/2006/relationships/image" Target="../media/image7.png"/><Relationship Id="rId6" Type="http://schemas.openxmlformats.org/officeDocument/2006/relationships/image" Target="../media/image1.png"/><Relationship Id="rId7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19050</xdr:rowOff>
    </xdr:from>
    <xdr:ext cx="16906875" cy="66960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66675</xdr:rowOff>
    </xdr:from>
    <xdr:ext cx="16925925" cy="62293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19050</xdr:colOff>
      <xdr:row>6</xdr:row>
      <xdr:rowOff>38100</xdr:rowOff>
    </xdr:from>
    <xdr:ext cx="16773525" cy="56864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110</xdr:row>
      <xdr:rowOff>0</xdr:rowOff>
    </xdr:from>
    <xdr:ext cx="16916400" cy="5286375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110</xdr:row>
      <xdr:rowOff>0</xdr:rowOff>
    </xdr:from>
    <xdr:ext cx="6562725" cy="3752850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156</xdr:row>
      <xdr:rowOff>19050</xdr:rowOff>
    </xdr:from>
    <xdr:ext cx="7124700" cy="3419475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156</xdr:row>
      <xdr:rowOff>0</xdr:rowOff>
    </xdr:from>
    <xdr:ext cx="14925675" cy="24098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SF_IBR/SYS3/SHAUN/COMPNIES/COOL/COOLP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Advertiser%20Referrals/2002/2002%20Payments/Ad%20Referral%20Payments/Adv%20Ref%20Jun%202002.xls" TargetMode="External"/></Relationships>
</file>

<file path=xl/externalLinks/_rels/externalLink100.xml.rels><?xml version="1.0" encoding="UTF-8" standalone="yes"?><Relationships xmlns="http://schemas.openxmlformats.org/package/2006/relationships"><Relationship Id="rId1" Type="http://schemas.openxmlformats.org/officeDocument/2006/relationships/externalLinkPath" Target="/Churchill/finance/UKGLRecs/UK%20Top%20Deals%20Jan%20'01.xls" TargetMode="External"/></Relationships>
</file>

<file path=xl/externalLinks/_rels/externalLink101.xml.rels><?xml version="1.0" encoding="UTF-8" standalone="yes"?><Relationships xmlns="http://schemas.openxmlformats.org/package/2006/relationships"><Relationship Id="rId1" Type="http://schemas.microsoft.com/office/2006/relationships/xlExternalLinkPath/xlPathMissing" Target="sales%20log-%20Q4.xls" TargetMode="External"/></Relationships>
</file>

<file path=xl/externalLinks/_rels/externalLink102.xml.rels><?xml version="1.0" encoding="UTF-8" standalone="yes"?><Relationships xmlns="http://schemas.openxmlformats.org/package/2006/relationships"><Relationship Id="rId1" Type="http://schemas.openxmlformats.org/officeDocument/2006/relationships/externalLinkPath" Target="/Granite/HOME/Program%20Files/Qualcomm/Eudora%20Mail/Attach/OpEx%20Oct99.xls" TargetMode="External"/></Relationships>
</file>

<file path=xl/externalLinks/_rels/externalLink10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Documents%20and%20Settings/mchazin/Local%20Settings/Temporary%20Internet%20Files/OLK1E1/supplemental%20and%20exptu%20adjustment_jun-10_consolidated.xlsx" TargetMode="External"/></Relationships>
</file>

<file path=xl/externalLinks/_rels/externalLink104.xml.rels><?xml version="1.0" encoding="UTF-8" standalone="yes"?><Relationships xmlns="http://schemas.openxmlformats.org/package/2006/relationships"><Relationship Id="rId1" Type="http://schemas.openxmlformats.org/officeDocument/2006/relationships/externalLinkPath" Target="/Avpasrv1/corpdept/Corporate%20Accounting/Compaq%20Lease/AV%20Consolidating%20Schedules/Sch%2023.xls" TargetMode="External"/></Relationships>
</file>

<file path=xl/externalLinks/_rels/externalLink105.xml.rels><?xml version="1.0" encoding="UTF-8" standalone="yes"?><Relationships xmlns="http://schemas.openxmlformats.org/package/2006/relationships"><Relationship Id="rId1" Type="http://schemas.openxmlformats.org/officeDocument/2006/relationships/externalLinkPath" Target="/Tyner/Home/EUDORA/Attach/Rollup15.xls" TargetMode="External"/></Relationships>
</file>

<file path=xl/externalLinks/_rels/externalLink106.xml.rels><?xml version="1.0" encoding="UTF-8" standalone="yes"?><Relationships xmlns="http://schemas.openxmlformats.org/package/2006/relationships"><Relationship Id="rId1" Type="http://schemas.openxmlformats.org/officeDocument/2006/relationships/externalLinkPath" Target="/moneypit/Finance/Program%20Files/Qualcomm/Eudora%20Mail/Attach/sales%20finance/Professional%20Services/Revenue%20Forecasts/Q2%20FY2001/PS%20Q2%20YTD%20Revenue.xls" TargetMode="External"/></Relationships>
</file>

<file path=xl/externalLinks/_rels/externalLink107.xml.rels><?xml version="1.0" encoding="UTF-8" standalone="yes"?><Relationships xmlns="http://schemas.openxmlformats.org/package/2006/relationships"><Relationship Id="rId1" Type="http://schemas.openxmlformats.org/officeDocument/2006/relationships/externalLinkPath" Target="/NJ0117FPS01/AMPSPLAN/My%20Documents/FISCAL%2099%20PRODUCT%20RESULTS/99VARPT199.xls" TargetMode="External"/></Relationships>
</file>

<file path=xl/externalLinks/_rels/externalLink10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Documents%20and%20Settings/lusk/Local%20Settings/Temporary%20Internet%20Files/Content.Outlook/Z6LKCD49/supplemental_adjustment_apr-11_matt%20(2).xlsx" TargetMode="External"/></Relationships>
</file>

<file path=xl/externalLinks/_rels/externalLink10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Documents%20and%20Settings/mnewton/Local%20Settings/Temporary%20Internet%20Files/OLK31/Q3%20Commission%20Planning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V:/Users/parkert/Library/Containers/com.microsoft.Excel/Data/Documents/moneypit/finance/data/2002%20prov/Tax%20Provision%202002%201.15.03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/AVPASRV1/CorpDept/Corporate%20Accounting/Compaq%20Lease/AV%20Consolidating%20Schedules/CPQ%20CAP%20LEASE%20SUMMARY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/Granite/HOME/WINNT/Profiles/johnwink/Personal/Internal%20IR%20Q3%2000%20N%20Prod%20(Jacqie%20Final).xls" TargetMode="External"/></Relationships>
</file>

<file path=xl/externalLinks/_rels/externalLink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Users/bburke/AppData/Local/Microsoft/Windows/Temporary%20Internet%20Files/Content.Outlook/OBMNL3QO/Trent/Supplemental%20adjustment_Apr-11_Trent.xls" TargetMode="External"/></Relationships>
</file>

<file path=xl/externalLinks/_rels/externalLink1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L:/Documents%20and%20Settings/dchristian/Local%20Settings/Temporary%20Internet%20Files/OLK18/NAR%20Mobility%20Balance%20Sheet%20-%2012%20-%20Sept%202003.xls" TargetMode="External"/></Relationships>
</file>

<file path=xl/externalLinks/_rels/externalLink16.xml.rels><?xml version="1.0" encoding="UTF-8" standalone="yes"?><Relationships xmlns="http://schemas.openxmlformats.org/package/2006/relationships"><Relationship Id="rId1" Type="http://schemas.microsoft.com/office/2006/relationships/xlExternalLinkPath/xlPathMissing" Target="1006_Open%20PO%20Report%20Accrual%2006-02.xls" TargetMode="External"/></Relationships>
</file>

<file path=xl/externalLinks/_rels/externalLink1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BestPractices/Public/Third_Party_sponsored_links/june_2009.xlsx" TargetMode="External"/></Relationships>
</file>

<file path=xl/externalLinks/_rels/externalLink1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Business%20Planning/Weekly%20Flash%20(advertiser)/Excel%20Files/Past%20WF/Advertiser%20Performance%20thru%201-19-03.xls" TargetMode="External"/></Relationships>
</file>

<file path=xl/externalLinks/_rels/externalLink1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/International/EssBase/February%202001%20Data/fs0101template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M:/KPMG/Akey%20Inc/KPMG/Viscofan/ASSETS.XLS" TargetMode="External"/></Relationships>
</file>

<file path=xl/externalLinks/_rels/externalLink2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Internet/AWRCompanies/Screaming%20Media/Model/SCRMp.xls" TargetMode="External"/></Relationships>
</file>

<file path=xl/externalLinks/_rels/externalLink2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Advertiser%20Referrals/2002/2002%20Payments/Ambassador%20Payments/Ambassador%20Payment%20Mar%202002.xls" TargetMode="External"/></Relationships>
</file>

<file path=xl/externalLinks/_rels/externalLink2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M:/My%20Documents/Compaq%20Lease/Sched%20100749-12.xls" TargetMode="External"/></Relationships>
</file>

<file path=xl/externalLinks/_rels/externalLink23.xml.rels><?xml version="1.0" encoding="UTF-8" standalone="yes"?><Relationships xmlns="http://schemas.openxmlformats.org/package/2006/relationships"><Relationship Id="rId1" Type="http://schemas.openxmlformats.org/officeDocument/2006/relationships/externalLinkPath" Target="/AVPASRV1/CorpDept/Corporate%20Accounting/Compaq%20Lease/Sched%2016_17_18.xls" TargetMode="External"/></Relationships>
</file>

<file path=xl/externalLinks/_rels/externalLink24.xml.rels><?xml version="1.0" encoding="UTF-8" standalone="yes"?><Relationships xmlns="http://schemas.openxmlformats.org/package/2006/relationships"><Relationship Id="rId1" Type="http://schemas.openxmlformats.org/officeDocument/2006/relationships/externalLinkPath" Target="/AVPASRV1/CorpDept/Corporate%20Accounting/Compaq%20Lease/AV%20Consolidating%20Schedules/Sched%2022.xls" TargetMode="External"/></Relationships>
</file>

<file path=xl/externalLinks/_rels/externalLink25.xml.rels><?xml version="1.0" encoding="UTF-8" standalone="yes"?><Relationships xmlns="http://schemas.openxmlformats.org/package/2006/relationships"><Relationship Id="rId1" Type="http://schemas.openxmlformats.org/officeDocument/2006/relationships/externalLinkPath" Target="/AVPASRV1/CorpDept/Corporate%20Accounting/Compaq%20Lease/CPQ%20Cap%20Lease%20Mstr%20Ls%20Agrmt.xls" TargetMode="External"/></Relationships>
</file>

<file path=xl/externalLinks/_rels/externalLink2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M:/My%20Documents/Compaq%20Lease/Sched%20100749-11.xls" TargetMode="External"/></Relationships>
</file>

<file path=xl/externalLinks/_rels/externalLink2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M:/My%20Documents/Compaq%20Lease/Sched%20100749-8.xls" TargetMode="External"/></Relationships>
</file>

<file path=xl/externalLinks/_rels/externalLink2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Companies/MCCC/MCCC%20Models/MCCC.xls" TargetMode="External"/></Relationships>
</file>

<file path=xl/externalLinks/_rels/externalLink29.xml.rels><?xml version="1.0" encoding="UTF-8" standalone="yes"?><Relationships xmlns="http://schemas.openxmlformats.org/package/2006/relationships"><Relationship Id="rId1" Type="http://schemas.microsoft.com/office/2006/relationships/xlExternalLinkPath/xlPathMissing" Target="SS%20Mar-10%20Fcst%20(O&amp;O)%20(with%20initiatives)%20v5.xlsm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Users/parkert/Library/Containers/com.microsoft.Excel/Data/Documents/PENN_EQUITY/VOL1/DOCUME~1/palmern/LOCALS~1/Temp/COASTAL.XLS" TargetMode="External"/></Relationships>
</file>

<file path=xl/externalLinks/_rels/externalLink3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/International/EssBase/March%202001%20Data/linked%20-%20ready%20for%20upload/fs0301kr.xls" TargetMode="External"/></Relationships>
</file>

<file path=xl/externalLinks/_rels/externalLink3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windows/TEMP/DCF%20-%20kmf.xls" TargetMode="External"/></Relationships>
</file>

<file path=xl/externalLinks/_rels/externalLink32.xml.rels><?xml version="1.0" encoding="UTF-8" standalone="yes"?><Relationships xmlns="http://schemas.openxmlformats.org/package/2006/relationships"><Relationship Id="rId1" Type="http://schemas.openxmlformats.org/officeDocument/2006/relationships/externalLinkPath" Target="/AVPASRV1/CorpDept/Corporate%20Accounting/Compaq%20Lease/Sched%2013_14_15.xls" TargetMode="External"/></Relationships>
</file>

<file path=xl/externalLinks/_rels/externalLink33.xml.rels><?xml version="1.0" encoding="UTF-8" standalone="yes"?><Relationships xmlns="http://schemas.openxmlformats.org/package/2006/relationships"><Relationship Id="rId1" Type="http://schemas.openxmlformats.org/officeDocument/2006/relationships/externalLinkPath" Target="/AVPASRV1/CorpDept/Corporate%20Accounting/Compaq%20Lease/AV%20Consolidating%20Schedules/Sched%2023.xls" TargetMode="External"/></Relationships>
</file>

<file path=xl/externalLinks/_rels/externalLink3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squaliy/Companies/CHTR/CHTR%20Models/chtr%20exhibits.xls" TargetMode="External"/></Relationships>
</file>

<file path=xl/externalLinks/_rels/externalLink35.xml.rels><?xml version="1.0" encoding="UTF-8" standalone="yes"?><Relationships xmlns="http://schemas.openxmlformats.org/package/2006/relationships"><Relationship Id="rId1" Type="http://schemas.openxmlformats.org/officeDocument/2006/relationships/externalLinkPath" Target="/moneypit/Finance/Documents%20and%20Settings/holly/Local%20Settings/Temporary%20Internet%20Files/OLKB3/Dashboard.xls" TargetMode="External"/></Relationships>
</file>

<file path=xl/externalLinks/_rels/externalLink3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Documents%20and%20Settings/johnw/Local%20Settings/Temporary%20Internet%20Files/OLK183/GlobalSearch_ML_08-13-03_e1.xls" TargetMode="External"/></Relationships>
</file>

<file path=xl/externalLinks/_rels/externalLink3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/User/ANDRISH/Companies/Turf/TURFP.XLS" TargetMode="External"/></Relationships>
</file>

<file path=xl/externalLinks/_rels/externalLink3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Users/hillaryu/Desktop/ch_%20Manual_calculation_backup-DEC-12_migratedmarkets.xls" TargetMode="External"/></Relationships>
</file>

<file path=xl/externalLinks/_rels/externalLink3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Users/hillaryu/Documents/Expense_Payment/Supplemental_Adjustments_Expense_JUN-14_DAY2_cory.xlsx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My%20Documents/Noel/Global%20Financial/GFS.xls" TargetMode="External"/></Relationships>
</file>

<file path=xl/externalLinks/_rels/externalLink40.xml.rels><?xml version="1.0" encoding="UTF-8" standalone="yes"?><Relationships xmlns="http://schemas.openxmlformats.org/package/2006/relationships"><Relationship Id="rId1" Type="http://schemas.microsoft.com/office/2006/relationships/xlExternalLinkPath/xlPathMissing" Target="Movies%20-%20Product%20Ops%20Report.xls" TargetMode="External"/></Relationships>
</file>

<file path=xl/externalLinks/_rels/externalLink4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My%20Documents/Noel/McCue%20Systems/SIVERSIO.XLS" TargetMode="External"/></Relationships>
</file>

<file path=xl/externalLinks/_rels/externalLink4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Z:/My%20Documents/AV/WEPM/Marcom%20Budget/Marcom%20Budget%20Model.xls" TargetMode="External"/></Relationships>
</file>

<file path=xl/externalLinks/_rels/externalLink4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Parekh/MODEL/OMKT.XLS" TargetMode="External"/></Relationships>
</file>

<file path=xl/externalLinks/_rels/externalLink44.xml.rels><?xml version="1.0" encoding="UTF-8" standalone="yes"?><Relationships xmlns="http://schemas.openxmlformats.org/package/2006/relationships"><Relationship Id="rId1" Type="http://schemas.openxmlformats.org/officeDocument/2006/relationships/externalLinkPath" Target="/moneypit.ds.corp.yahoo.com/finance/Documents%20and%20Settings/sabet/Local%20Settings/Temporary%20Internet%20Files/OLK122/'01%20Plan/Input%202001/Facilities%20Final%20version.xls" TargetMode="External"/></Relationships>
</file>

<file path=xl/externalLinks/_rels/externalLink45.xml.rels><?xml version="1.0" encoding="UTF-8" standalone="yes"?><Relationships xmlns="http://schemas.openxmlformats.org/package/2006/relationships"><Relationship Id="rId1" Type="http://schemas.microsoft.com/office/2006/relationships/xlExternalLinkPath/xlPathMissing" Target="Project%20Aurora%20ISG%20model%205B3.xls" TargetMode="External"/></Relationships>
</file>

<file path=xl/externalLinks/_rels/externalLink46.xml.rels><?xml version="1.0" encoding="UTF-8" standalone="yes"?><Relationships xmlns="http://schemas.openxmlformats.org/package/2006/relationships"><Relationship Id="rId1" Type="http://schemas.microsoft.com/office/2006/relationships/xlExternalLinkPath/xlPathMissing" Target="Mail%20Cost%20Build%20for%20Chris%20(3).xlsm" TargetMode="External"/></Relationships>
</file>

<file path=xl/externalLinks/_rels/externalLink4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Malhotra/Transaction%20Processors/CKFR/ckfreps-042799.xls" TargetMode="External"/></Relationships>
</file>

<file path=xl/externalLinks/_rels/externalLink48.xml.rels><?xml version="1.0" encoding="UTF-8" standalone="yes"?><Relationships xmlns="http://schemas.openxmlformats.org/package/2006/relationships"><Relationship Id="rId1" Type="http://schemas.microsoft.com/office/2006/relationships/xlExternalLinkPath/xlPathMissing" Target="110-225600%20Accrual%20proof-Q12010.xlsx" TargetMode="External"/></Relationships>
</file>

<file path=xl/externalLinks/_rels/externalLink4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/WINDOWS/TEMP/China%20Q1%202000/cn%20Feb%2000%20Q1.xls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/Aoldtcaf02/brandser/TEMP/SENS.XLS" TargetMode="External"/></Relationships>
</file>

<file path=xl/externalLinks/_rels/externalLink5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2003/Affiliate%20Schedules%202003/Affiliate%20Schedules%20Jan03/Affiliates%20Rev%20Share-Jan03.xls" TargetMode="External"/></Relationships>
</file>

<file path=xl/externalLinks/_rels/externalLink5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Z:/WINDOWS/TEMP/sales%20log1.xls" TargetMode="External"/></Relationships>
</file>

<file path=xl/externalLinks/_rels/externalLink5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Documents%20and%20Settings/emilie/My%20Documents/Tahiti/Tahiti_Model16.xls" TargetMode="External"/></Relationships>
</file>

<file path=xl/externalLinks/_rels/externalLink53.xml.rels><?xml version="1.0" encoding="UTF-8" standalone="yes"?><Relationships xmlns="http://schemas.openxmlformats.org/package/2006/relationships"><Relationship Id="rId1" Type="http://schemas.openxmlformats.org/officeDocument/2006/relationships/externalLinkPath" Target="/AVQSRV1/Users/Finance/FY99%20LRP/FY99%20-%20more.xls" TargetMode="External"/></Relationships>
</file>

<file path=xl/externalLinks/_rels/externalLink5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Documents%20and%20Settings/zhaoj/Local%20Settings/Temporary%20Internet%20Files/OLK31/Advertiser%20Performance%20thru%2011-24-02.xls" TargetMode="External"/></Relationships>
</file>

<file path=xl/externalLinks/_rels/externalLink5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Business%20Planning/Advertiser%20Metrics%20Reporting/Weekly%20Flash%20(advertiser)/Excel%20Files/Advertiser%20Performance.xls" TargetMode="External"/></Relationships>
</file>

<file path=xl/externalLinks/_rels/externalLink5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Business%20Planning/Weekly%20Flash%20(advertiser)/Excel%20Files/Past%20WF/Advertiser%20Performance%20thru%201-26-03.xls" TargetMode="External"/></Relationships>
</file>

<file path=xl/externalLinks/_rels/externalLink57.xml.rels><?xml version="1.0" encoding="UTF-8" standalone="yes"?><Relationships xmlns="http://schemas.openxmlformats.org/package/2006/relationships"><Relationship Id="rId1" Type="http://schemas.microsoft.com/office/2006/relationships/xlExternalLinkPath/xlPathMissing" Target="Dec%202005%20Dom%20Mobile%20Rev%20Forecast%20FINAL%202005.xls" TargetMode="External"/></Relationships>
</file>

<file path=xl/externalLinks/_rels/externalLink5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A-HOTEL/DEALS/Project%20Colors/DCF1.xls" TargetMode="External"/></Relationships>
</file>

<file path=xl/externalLinks/_rels/externalLink5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Users/parkert/Library/Containers/com.microsoft.Excel/Data/Documents/K:/AFFILIATE/000_Affiliate%20Accounting/2010/12%20december%202010/02%20supplemental%20adjustments/Supplemental%20adjustment_DEC10_Tiffany.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DOCUME~1/palmern/LOCALS~1/Temp/%60sebl/SEBL%20FAJ.xls" TargetMode="External"/></Relationships>
</file>

<file path=xl/externalLinks/_rels/externalLink6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Revenue%20Share%20-%20Global/Content/2016/MAY-16/Expense%20Tu's/Supplemental%20adjustment_DEC10_Tiffany..xlsx" TargetMode="External"/></Relationships>
</file>

<file path=xl/externalLinks/_rels/externalLink61.xml.rels><?xml version="1.0" encoding="UTF-8" standalone="yes"?><Relationships xmlns="http://schemas.openxmlformats.org/package/2006/relationships"><Relationship Id="rId1" Type="http://schemas.openxmlformats.org/officeDocument/2006/relationships/externalLinkPath" Target="/Granite/HOME/Program%20Files/Qualcomm/Eudora%20Mail/Attach/FY%2000%20Inktomi%20Budget%20Upload%2011-18-99%20pt.xls" TargetMode="External"/></Relationships>
</file>

<file path=xl/externalLinks/_rels/externalLink62.xml.rels><?xml version="1.0" encoding="UTF-8" standalone="yes"?><Relationships xmlns="http://schemas.openxmlformats.org/package/2006/relationships"><Relationship Id="rId1" Type="http://schemas.openxmlformats.org/officeDocument/2006/relationships/externalLinkPath" Target="/Tyner/Home/cfo/Budget%20FY%202000/FY00%20Budget%20Model%20-%20BS,MS,PS/FY%2000%20Budget%20Marketing.10-20-99.xls" TargetMode="External"/></Relationships>
</file>

<file path=xl/externalLinks/_rels/externalLink6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L:/TEMP/Finance/Monthly%20Reports/Proposed%20R%20&amp;%20D%20Headcount%20Profile.xls" TargetMode="External"/></Relationships>
</file>

<file path=xl/externalLinks/_rels/externalLink6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L:/TEMP/windows/TEMP/cap_patrice_workfile.xls" TargetMode="External"/></Relationships>
</file>

<file path=xl/externalLinks/_rels/externalLink65.xml.rels><?xml version="1.0" encoding="UTF-8" standalone="yes"?><Relationships xmlns="http://schemas.openxmlformats.org/package/2006/relationships"><Relationship Id="rId1" Type="http://schemas.openxmlformats.org/officeDocument/2006/relationships/externalLinkPath" Target="/Fsrv1/Finance/Todd%20Derek%20Russell%20Eric/Q2%202000%20Analyst%20Models/Model%20April%2017,%202000%20-%20Iteration%20IV/Core%20Guidance%204.17.00.xls" TargetMode="External"/></Relationships>
</file>

<file path=xl/externalLinks/_rels/externalLink66.xml.rels><?xml version="1.0" encoding="UTF-8" standalone="yes"?><Relationships xmlns="http://schemas.openxmlformats.org/package/2006/relationships"><Relationship Id="rId1" Type="http://schemas.microsoft.com/office/2006/relationships/xlExternalLinkPath/xlPathMissing" Target="Affiliate%20Aug06%20Adjustments%20-%20to%20Moon.xls" TargetMode="External"/></Relationships>
</file>

<file path=xl/externalLinks/_rels/externalLink67.xml.rels><?xml version="1.0" encoding="UTF-8" standalone="yes"?><Relationships xmlns="http://schemas.openxmlformats.org/package/2006/relationships"><Relationship Id="rId1" Type="http://schemas.openxmlformats.org/officeDocument/2006/relationships/externalLinkPath" Target="/Fsrv1/Finance/2002/Affiliate%20Schedules%202002/Affiliate%20Schedules%20Nov02/Affiliates%20Rev%20Share-Jan02.xls" TargetMode="External"/></Relationships>
</file>

<file path=xl/externalLinks/_rels/externalLink68.xml.rels><?xml version="1.0" encoding="UTF-8" standalone="yes"?><Relationships xmlns="http://schemas.openxmlformats.org/package/2006/relationships"><Relationship Id="rId1" Type="http://schemas.microsoft.com/office/2006/relationships/xlExternalLinkPath/xlPathMissing" Target="Reseller%20Search%20Tracking%2006%2029%202011.xlsx" TargetMode="External"/></Relationships>
</file>

<file path=xl/externalLinks/_rels/externalLink69.xml.rels><?xml version="1.0" encoding="UTF-8" standalone="yes"?><Relationships xmlns="http://schemas.openxmlformats.org/package/2006/relationships"><Relationship Id="rId1" Type="http://schemas.microsoft.com/office/2006/relationships/xlExternalLinkPath/xlPathMissing" Target="Journal%20Entries%20-%20Month%20End%20Jun06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K:/groups/finance/2000/Fixed%20Assets/Fixed%20Asset%20-%20Revised%20Schedule.xls" TargetMode="External"/></Relationships>
</file>

<file path=xl/externalLinks/_rels/externalLink7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Documents%20and%20Settings/eichet/Desktop/Y!%20Sarl%20adjustment%20review/Supplemental%20adjustment_may-11_Fedele_consolidated.xls" TargetMode="External"/></Relationships>
</file>

<file path=xl/externalLinks/_rels/externalLink7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My%20Documents/DennisM%20Docs/Corp%20Dev%20Projects/Project%20Squid/CSFB%20Squid%20Models/Squid%20operating%20model%20v24.xls" TargetMode="External"/></Relationships>
</file>

<file path=xl/externalLinks/_rels/externalLink7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F:/International%20Comp/overture/OV%20COMPBASE_08312003%20w%20lookups%20UPDATED%20092303v.xls" TargetMode="External"/></Relationships>
</file>

<file path=xl/externalLinks/_rels/externalLink7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Users/vishalm/Documents/Microsoft%20User%20Data/Saved%20Attachments/Squid%20operating%20model%20v24.xls" TargetMode="External"/></Relationships>
</file>

<file path=xl/externalLinks/_rels/externalLink74.xml.rels><?xml version="1.0" encoding="UTF-8" standalone="yes"?><Relationships xmlns="http://schemas.openxmlformats.org/package/2006/relationships"><Relationship Id="rId1" Type="http://schemas.openxmlformats.org/officeDocument/2006/relationships/externalLinkPath" Target="/pla-na-fs03.playa.corp.yahoo.com/Finance/MY%20Docs/FY2004%20PLAN/Platform%201st%20Pass.xls" TargetMode="External"/></Relationships>
</file>

<file path=xl/externalLinks/_rels/externalLink75.xml.rels><?xml version="1.0" encoding="UTF-8" standalone="yes"?><Relationships xmlns="http://schemas.openxmlformats.org/package/2006/relationships"><Relationship Id="rId1" Type="http://schemas.microsoft.com/office/2006/relationships/xlExternalLinkPath/xlPathMissing" Target="1H%20'10%20SEARCH%20GOAL%20MODEL%20-%20FINAL%20GOALS%20FOR%201H%20%202010%20-%20version%202%2012_19%20-%20from%20bulleri.xlsx" TargetMode="External"/></Relationships>
</file>

<file path=xl/externalLinks/_rels/externalLink76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pwc.sharepoint.com/Documents%20and%20Settings/sheather/Local%20Settings/Temporary%20Internet%20Files/Content.Outlook/J9UCRYJ0/NAVISHAN/SHAN%20BILLING/MyFamily%20Billing%20-%20March2000.xls" TargetMode="External"/></Relationships>
</file>

<file path=xl/externalLinks/_rels/externalLink77.xml.rels><?xml version="1.0" encoding="UTF-8" standalone="yes"?><Relationships xmlns="http://schemas.openxmlformats.org/package/2006/relationships"><Relationship Id="rId1" Type="http://schemas.microsoft.com/office/2006/relationships/xlExternalLinkPath/xlPathMissing" Target="_alta%20vista%20client%20file_with%20avs1.xls" TargetMode="External"/></Relationships>
</file>

<file path=xl/externalLinks/_rels/externalLink7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M:/Traffic/Daily%20Traffic/Queries.xls" TargetMode="External"/></Relationships>
</file>

<file path=xl/externalLinks/_rels/externalLink7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2003/Affiliate%20Schedules%202003/Affiliate%20Schedules%20Oct03/October%2003%20Forecast/Affiliates-MSN.com-Oct03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MODELS/MODELv2.xls" TargetMode="External"/></Relationships>
</file>

<file path=xl/externalLinks/_rels/externalLink80.xml.rels><?xml version="1.0" encoding="UTF-8" standalone="yes"?><Relationships xmlns="http://schemas.openxmlformats.org/package/2006/relationships"><Relationship Id="rId1" Type="http://schemas.microsoft.com/office/2006/relationships/xlExternalLinkPath/xlPathMissing" Target="2004%20Financials%20020105.c.xls" TargetMode="External"/></Relationships>
</file>

<file path=xl/externalLinks/_rels/externalLink81.xml.rels><?xml version="1.0" encoding="UTF-8" standalone="yes"?><Relationships xmlns="http://schemas.openxmlformats.org/package/2006/relationships"><Relationship Id="rId1" Type="http://schemas.microsoft.com/office/2006/relationships/xlExternalLinkPath/xlPathMissing" Target="BT-Template%20-version41.xls" TargetMode="External"/></Relationships>
</file>

<file path=xl/externalLinks/_rels/externalLink82.xml.rels><?xml version="1.0" encoding="UTF-8" standalone="yes"?><Relationships xmlns="http://schemas.openxmlformats.org/package/2006/relationships"><Relationship Id="rId1" Type="http://schemas.microsoft.com/office/2006/relationships/xlExternalLinkPath/xlPathMissing" Target="Mar-01%20Close.xls" TargetMode="External"/></Relationships>
</file>

<file path=xl/externalLinks/_rels/externalLink83.xml.rels><?xml version="1.0" encoding="UTF-8" standalone="yes"?><Relationships xmlns="http://schemas.openxmlformats.org/package/2006/relationships"><Relationship Id="rId1" Type="http://schemas.microsoft.com/office/2006/relationships/xlExternalLinkPath/xlPathMissing" Target="20110801%20CD%20Master%20Tracking.xlsx" TargetMode="External"/></Relationships>
</file>

<file path=xl/externalLinks/_rels/externalLink8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/DATA/2000%20May/fs%200500%20cn.XLS" TargetMode="External"/></Relationships>
</file>

<file path=xl/externalLinks/_rels/externalLink85.xml.rels><?xml version="1.0" encoding="UTF-8" standalone="yes"?><Relationships xmlns="http://schemas.openxmlformats.org/package/2006/relationships"><Relationship Id="rId1" Type="http://schemas.openxmlformats.org/officeDocument/2006/relationships/externalLinkPath" Target="/moneypit.fin.yahoo.com/Finance/documents%20and%20settings/kcalvo/Local%20Settings/Temporary%20Internet%20Files/OLK3/US-Search_ML_11-12-03_SUBMITTED%20TO%20FIN.xls" TargetMode="External"/></Relationships>
</file>

<file path=xl/externalLinks/_rels/externalLink86.xml.rels><?xml version="1.0" encoding="UTF-8" standalone="yes"?><Relationships xmlns="http://schemas.openxmlformats.org/package/2006/relationships"><Relationship Id="rId1" Type="http://schemas.microsoft.com/office/2006/relationships/xlExternalLinkPath/xlPathMissing" Target="Mobile%20Dashboard%2010.21.07.xls" TargetMode="External"/></Relationships>
</file>

<file path=xl/externalLinks/_rels/externalLink87.xml.rels><?xml version="1.0" encoding="UTF-8" standalone="yes"?><Relationships xmlns="http://schemas.openxmlformats.org/package/2006/relationships"><Relationship Id="rId1" Type="http://schemas.microsoft.com/office/2006/relationships/xlExternalLinkPath/xlPathMissing" Target="FD%20Weekly%20KPIs%202007-10-28%20Mon%20to%20Sun%20week.xls" TargetMode="External"/></Relationships>
</file>

<file path=xl/externalLinks/_rels/externalLink8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Documents%20and%20Settings/derekrud/Local%20Settings/Temporary%20Internet%20Files/Content.Outlook/VUZAPDXI/STAC03311-ML-0911.xlsm" TargetMode="External"/></Relationships>
</file>

<file path=xl/externalLinks/_rels/externalLink89.xml.rels><?xml version="1.0" encoding="UTF-8" standalone="yes"?><Relationships xmlns="http://schemas.openxmlformats.org/package/2006/relationships"><Relationship Id="rId1" Type="http://schemas.openxmlformats.org/officeDocument/2006/relationships/externalLinkPath" Target="/mny31group1/group/My%20documents/VIACOM/MODEL/VIA_CON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/Luna/finance/High%20Risk%20&amp;%20Exceeded/click%20status062999.xls" TargetMode="External"/></Relationships>
</file>

<file path=xl/externalLinks/_rels/externalLink90.xml.rels><?xml version="1.0" encoding="UTF-8" standalone="yes"?><Relationships xmlns="http://schemas.openxmlformats.org/package/2006/relationships"><Relationship Id="rId1" Type="http://schemas.microsoft.com/office/2006/relationships/xlExternalLinkPath/xlPathMissing" Target="Mobile%20Dashboard%2001.19.08%20NEW%20TEMPLATE.xls" TargetMode="External"/></Relationships>
</file>

<file path=xl/externalLinks/_rels/externalLink91.xml.rels><?xml version="1.0" encoding="UTF-8" standalone="yes"?><Relationships xmlns="http://schemas.openxmlformats.org/package/2006/relationships"><Relationship Id="rId1" Type="http://schemas.microsoft.com/office/2006/relationships/xlExternalLinkPath/xlPathMissing" Target="Diego%20Property%20Breakdown%20(25-Jan-10)%20mlr%20V2.xlsx" TargetMode="External"/></Relationships>
</file>

<file path=xl/externalLinks/_rels/externalLink92.xml.rels><?xml version="1.0" encoding="UTF-8" standalone="yes"?><Relationships xmlns="http://schemas.openxmlformats.org/package/2006/relationships"><Relationship Id="rId1" Type="http://schemas.openxmlformats.org/officeDocument/2006/relationships/externalLinkPath" Target="http://www.onebox.com/m/msgp/@Home.xls" TargetMode="External"/></Relationships>
</file>

<file path=xl/externalLinks/_rels/externalLink9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Documents%20and%20Settings/dollo/Local%20Settings/Temporary%20Internet%20Files/OLK2/KV%20Units_2006-07(WD2).xls" TargetMode="External"/></Relationships>
</file>

<file path=xl/externalLinks/_rels/externalLink9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H:/WINNT/Profiles/akessler/Desktop/USAI_company.xls" TargetMode="External"/></Relationships>
</file>

<file path=xl/externalLinks/_rels/externalLink95.xml.rels><?xml version="1.0" encoding="UTF-8" standalone="yes"?><Relationships xmlns="http://schemas.openxmlformats.org/package/2006/relationships"><Relationship Id="rId1" Type="http://schemas.microsoft.com/office/2006/relationships/xlExternalLinkPath/xlPathMissing" Target="MEDIA_KPIs_WK_ENDING_0406.xls" TargetMode="External"/></Relationships>
</file>

<file path=xl/externalLinks/_rels/externalLink9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Users/lusk/Downloads/us_Content_Informa_1-643085630_DEC-13_5.19.11%20-%2012.31.13_DEC-13_Matt(3).xls" TargetMode="External"/></Relationships>
</file>

<file path=xl/externalLinks/_rels/externalLink97.xml.rels><?xml version="1.0" encoding="UTF-8" standalone="yes"?><Relationships xmlns="http://schemas.openxmlformats.org/package/2006/relationships"><Relationship Id="rId1" Type="http://schemas.microsoft.com/office/2006/relationships/xlExternalLinkPath/xlPathMissing" Target="Affiliates%20Domain%20Match-Jan05.xls" TargetMode="External"/></Relationships>
</file>

<file path=xl/externalLinks/_rels/externalLink9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P:/Personal/Business%20Plan/Bus%20Plan%203a.xls" TargetMode="External"/></Relationships>
</file>

<file path=xl/externalLinks/_rels/externalLink9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Users/wangmag/Downloads/fs0401asiahq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come Statement"/>
      <sheetName val="Lifetime Value"/>
      <sheetName val="BS"/>
      <sheetName val="Financials"/>
      <sheetName val="COOLP"/>
      <sheetName val="Lookups"/>
      <sheetName val="Income_Statement"/>
      <sheetName val="Lifetime_Value"/>
      <sheetName val="Curtrans"/>
      <sheetName val="Price"/>
      <sheetName val="Inputs"/>
      <sheetName val="gcs04_data"/>
      <sheetName val="20030110"/>
      <sheetName val="20030117"/>
      <sheetName val="June"/>
      <sheetName val="AV_&amp;_SDC_Amort_Sched"/>
      <sheetName val="CRITERIA1"/>
      <sheetName val="input"/>
      <sheetName val="Rev_by_Channel"/>
      <sheetName val="March"/>
      <sheetName val="AMORT12"/>
      <sheetName val="Amort-16"/>
      <sheetName val="Amort-22"/>
      <sheetName val="Amort-3"/>
      <sheetName val="Amort-4"/>
      <sheetName val="Amort-6"/>
      <sheetName val="Amort-7"/>
      <sheetName val="Amort8"/>
      <sheetName val="Fx_Rates_Used"/>
      <sheetName val="Growth_Summary"/>
      <sheetName val="AV_Amort-13"/>
      <sheetName val="AV_Amort-14"/>
      <sheetName val="AV_Amort-18"/>
      <sheetName val="AV_Amort-23"/>
      <sheetName val="Monthly"/>
      <sheetName val="Weekly"/>
      <sheetName val="Master_Switches"/>
      <sheetName val="Model"/>
      <sheetName val="Weekly_worksheet"/>
      <sheetName val="ISBSCF"/>
      <sheetName val="Assumptions"/>
      <sheetName val="BUmap"/>
      <sheetName val="Lookup_Tab"/>
      <sheetName val="Co__Info"/>
      <sheetName val="Contra_Rev_True_Up"/>
      <sheetName val="All_IOs"/>
      <sheetName val="Valuation_Model"/>
      <sheetName val="FY99_-_all"/>
      <sheetName val="Cover"/>
      <sheetName val="Data_Inputs"/>
      <sheetName val="DCF"/>
      <sheetName val="PZN_DCF"/>
      <sheetName val="Month_worksheet"/>
      <sheetName val="Data_Entry"/>
      <sheetName val="LCV"/>
      <sheetName val="Dropped_11th_Thru_17th"/>
      <sheetName val="Dropped_18th_Thru_24th"/>
      <sheetName val="4_6_Int'l_Hdct"/>
      <sheetName val="Entities"/>
      <sheetName val="August"/>
      <sheetName val="January"/>
      <sheetName val="Input_Sheet"/>
      <sheetName val="Control"/>
      <sheetName val="FX_Lookup"/>
      <sheetName val="gcs_data"/>
      <sheetName val="2004_structure"/>
      <sheetName val="HW_Types"/>
      <sheetName val="IY_Clicks"/>
      <sheetName val="Actuals"/>
      <sheetName val="Budget"/>
      <sheetName val="CurrFcst"/>
      <sheetName val="PrevFcst"/>
      <sheetName val="job_titles_lookup"/>
      <sheetName val="Macro1"/>
      <sheetName val="Plan_Data"/>
      <sheetName val="Partner_Stats_(J_Zhao)"/>
      <sheetName val="MSN_Oct_1-5"/>
      <sheetName val="PriceSyn"/>
      <sheetName val="Company_Info"/>
      <sheetName val="Table"/>
      <sheetName val="Preparer"/>
      <sheetName val="Var__Analysis_-_Monthly"/>
      <sheetName val="Variance_Analysis-Monthly"/>
      <sheetName val="Product"/>
      <sheetName val="Technology_Group"/>
      <sheetName val="HJ_Sales"/>
      <sheetName val="North_America_Operations_HQ"/>
      <sheetName val="Sales_&amp;_Sales_Operations_Group"/>
      <sheetName val="HC_by_BU"/>
      <sheetName val="Communications_BU"/>
      <sheetName val="Sheet1"/>
      <sheetName val="General"/>
      <sheetName val="CC"/>
      <sheetName val="SdC_Amort-14"/>
      <sheetName val="SdC_Amort-18"/>
      <sheetName val="SdC_Amort-23"/>
      <sheetName val="BizExp_Scenarios"/>
      <sheetName val="Forecast"/>
      <sheetName val="Data_Sheet"/>
      <sheetName val="Fcst_vs_Act"/>
      <sheetName val="Drop_Down_Labels"/>
      <sheetName val="Income_Statement1"/>
      <sheetName val="Lifetime_Value1"/>
      <sheetName val="Income_Statement2"/>
      <sheetName val="Lifetime_Value2"/>
      <sheetName val="Income_Statement3"/>
      <sheetName val="Lifetime_Value3"/>
      <sheetName val="Dates"/>
      <sheetName val="List of GL Entity accountants"/>
      <sheetName val="Category"/>
      <sheetName val="Intl Entities"/>
      <sheetName val="Priority"/>
      <sheetName val="Requestor"/>
      <sheetName val="Income_Statement6"/>
      <sheetName val="Lifetime_Value6"/>
      <sheetName val="Income_Statement5"/>
      <sheetName val="Lifetime_Value5"/>
      <sheetName val="Income_Statement4"/>
      <sheetName val="Lifetime_Value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une"/>
      <sheetName val="Cover Sheet"/>
      <sheetName val="1st SearchengineRanking.com"/>
      <sheetName val="@Retail Corp"/>
      <sheetName val="6 S Marketing"/>
      <sheetName val="AAA Internet Mktg"/>
      <sheetName val="Free ServeAbout - Bounty&amp;Revshr"/>
      <sheetName val="Addpro"/>
      <sheetName val="Adv Mktg- Ultimate Promotions"/>
      <sheetName val="Alta Vista"/>
      <sheetName val="Amerimall"/>
      <sheetName val="Apollo"/>
      <sheetName val="Microsoft-Bcentral - NEW"/>
      <sheetName val="Bcentral using new rept"/>
      <sheetName val="BellSouth"/>
      <sheetName val="Bigstep-revised"/>
      <sheetName val="Bizland.com"/>
      <sheetName val="Bizwhat"/>
      <sheetName val="Bpath"/>
      <sheetName val="Bravenet"/>
      <sheetName val="CardServicesInt'l - MA"/>
      <sheetName val="CardServicesInt'l - Malibu"/>
      <sheetName val="Cash-Flow"/>
      <sheetName val="CI Hosting"/>
      <sheetName val="ConsulNet"/>
      <sheetName val="CreativeMedia"/>
      <sheetName val="DC Micro"/>
      <sheetName val="The Design People, Inc."/>
      <sheetName val="Doog.com"/>
      <sheetName val="Dotster"/>
      <sheetName val="Dynamic Resources"/>
      <sheetName val="Earthstores"/>
      <sheetName val="eCommerce Exchange"/>
      <sheetName val="eCongo"/>
      <sheetName val="Excite Network (iWon)"/>
      <sheetName val="Ehits"/>
      <sheetName val="EZOT"/>
      <sheetName val="Financial Circuit"/>
      <sheetName val="FirstPlaceSoftware"/>
      <sheetName val="Freemerchant"/>
      <sheetName val="Go.com (Disney Online)"/>
      <sheetName val="Goo Moo Inc"/>
      <sheetName val="Homestead"/>
      <sheetName val="iCAT"/>
      <sheetName val="Interactive Ink"/>
      <sheetName val="Internet Domain Registrars"/>
      <sheetName val="Internet.com"/>
      <sheetName val="Internet Magic"/>
      <sheetName val="Internet Promo (2Submit.com)"/>
      <sheetName val="Lazerpro"/>
      <sheetName val="Little Dipper"/>
      <sheetName val="Marketing Networks"/>
      <sheetName val="Monstercrawler Inc"/>
      <sheetName val="MyComputer"/>
      <sheetName val="NBCi"/>
      <sheetName val="Net Nations"/>
      <sheetName val="Netopia"/>
      <sheetName val="Netwhistle"/>
      <sheetName val="New.net"/>
      <sheetName val="Nexternal"/>
      <sheetName val="Office.com"/>
      <sheetName val="OLM LLC"/>
      <sheetName val="Onvia"/>
      <sheetName val="Pacific Internet"/>
      <sheetName val="PPC Search Engines"/>
      <sheetName val="PayPerClickSearchEngines"/>
      <sheetName val="Price Alliance"/>
      <sheetName val="Promotionworld.com"/>
      <sheetName val="Royal Blanks"/>
      <sheetName val="Sean Callahan"/>
      <sheetName val="Self Promotion"/>
      <sheetName val="Sinewave"/>
      <sheetName val="Sitebuilder"/>
      <sheetName val="Siteowners"/>
      <sheetName val="SitePoint"/>
      <sheetName val="Soldbydesign"/>
      <sheetName val="Streamline"/>
      <sheetName val="SubmitExpress"/>
      <sheetName val="Submitnet.net"/>
      <sheetName val="Tristar Publ"/>
      <sheetName val="Toobular, Inc."/>
      <sheetName val="Vcommerce"/>
      <sheetName val="VerticalNet LLC"/>
      <sheetName val="Vocal Minds"/>
      <sheetName val="Web Design"/>
      <sheetName val="WebInfoSearch"/>
      <sheetName val="WebPencil.com"/>
      <sheetName val="WebSideStory"/>
      <sheetName val="Webtrends"/>
      <sheetName val="Workz.com"/>
      <sheetName val="Zedu Corp"/>
      <sheetName val="March"/>
      <sheetName val="CC063099"/>
      <sheetName val="August 2000"/>
      <sheetName val="Cover_Sheet"/>
      <sheetName val="1st_SearchengineRanking_com"/>
      <sheetName val="@Retail_Corp"/>
      <sheetName val="6_S_Marketing"/>
      <sheetName val="AAA_Internet_Mktg"/>
      <sheetName val="Free_ServeAbout_-_Bounty&amp;Revshr"/>
      <sheetName val="Adv_Mktg-_Ultimate_Promotions"/>
      <sheetName val="Alta_Vista"/>
      <sheetName val="Microsoft-Bcentral_-_NEW"/>
      <sheetName val="Bcentral_using_new_rept"/>
      <sheetName val="Bizland_com"/>
      <sheetName val="CardServicesInt'l_-_MA"/>
      <sheetName val="CardServicesInt'l_-_Malibu"/>
      <sheetName val="CI_Hosting"/>
      <sheetName val="DC_Micro"/>
      <sheetName val="The_Design_People,_Inc_"/>
      <sheetName val="Doog_com"/>
      <sheetName val="Dynamic_Resources"/>
      <sheetName val="eCommerce_Exchange"/>
      <sheetName val="Excite_Network_(iWon)"/>
      <sheetName val="Financial_Circuit"/>
      <sheetName val="Go_com_(Disney_Online)"/>
      <sheetName val="Goo_Moo_Inc"/>
      <sheetName val="Interactive_Ink"/>
      <sheetName val="Internet_Domain_Registrars"/>
      <sheetName val="Internet_com"/>
      <sheetName val="Internet_Magic"/>
      <sheetName val="Internet_Promo_(2Submit_com)"/>
      <sheetName val="Little_Dipper"/>
      <sheetName val="Marketing_Networks"/>
      <sheetName val="Monstercrawler_Inc"/>
      <sheetName val="Net_Nations"/>
      <sheetName val="New_net"/>
      <sheetName val="Office_com"/>
      <sheetName val="OLM_LLC"/>
      <sheetName val="Pacific_Internet"/>
      <sheetName val="PPC_Search_Engines"/>
      <sheetName val="Price_Alliance"/>
      <sheetName val="Promotionworld_com"/>
      <sheetName val="Royal_Blanks"/>
      <sheetName val="Sean_Callahan"/>
      <sheetName val="Self_Promotion"/>
      <sheetName val="Submitnet_net"/>
      <sheetName val="Tristar_Publ"/>
      <sheetName val="Toobular,_Inc_"/>
      <sheetName val="VerticalNet_LLC"/>
      <sheetName val="Vocal_Minds"/>
      <sheetName val="Web_Design"/>
      <sheetName val="WebPencil_com"/>
      <sheetName val="Workz_com"/>
      <sheetName val="Zedu_Corp"/>
      <sheetName val="August_2000"/>
      <sheetName val="Cover_Sheet3"/>
      <sheetName val="1st_SearchengineRanking_com3"/>
      <sheetName val="@Retail_Corp3"/>
      <sheetName val="6_S_Marketing3"/>
      <sheetName val="AAA_Internet_Mktg3"/>
      <sheetName val="Free_ServeAbout_-_Bounty&amp;Revsh3"/>
      <sheetName val="Adv_Mktg-_Ultimate_Promotions3"/>
      <sheetName val="Alta_Vista3"/>
      <sheetName val="Microsoft-Bcentral_-_NEW3"/>
      <sheetName val="Bcentral_using_new_rept3"/>
      <sheetName val="Bizland_com3"/>
      <sheetName val="CardServicesInt'l_-_MA3"/>
      <sheetName val="CardServicesInt'l_-_Malibu3"/>
      <sheetName val="CI_Hosting3"/>
      <sheetName val="DC_Micro3"/>
      <sheetName val="The_Design_People,_Inc_3"/>
      <sheetName val="Doog_com3"/>
      <sheetName val="Dynamic_Resources3"/>
      <sheetName val="eCommerce_Exchange3"/>
      <sheetName val="Excite_Network_(iWon)3"/>
      <sheetName val="Financial_Circuit3"/>
      <sheetName val="Go_com_(Disney_Online)3"/>
      <sheetName val="Goo_Moo_Inc3"/>
      <sheetName val="Interactive_Ink3"/>
      <sheetName val="Internet_Domain_Registrars3"/>
      <sheetName val="Internet_com3"/>
      <sheetName val="Internet_Magic3"/>
      <sheetName val="Internet_Promo_(2Submit_com)3"/>
      <sheetName val="Little_Dipper3"/>
      <sheetName val="Marketing_Networks3"/>
      <sheetName val="Monstercrawler_Inc3"/>
      <sheetName val="Net_Nations3"/>
      <sheetName val="New_net3"/>
      <sheetName val="Office_com3"/>
      <sheetName val="OLM_LLC3"/>
      <sheetName val="Pacific_Internet3"/>
      <sheetName val="PPC_Search_Engines3"/>
      <sheetName val="Price_Alliance3"/>
      <sheetName val="Promotionworld_com3"/>
      <sheetName val="Royal_Blanks3"/>
      <sheetName val="Sean_Callahan3"/>
      <sheetName val="Self_Promotion3"/>
      <sheetName val="Submitnet_net3"/>
      <sheetName val="Tristar_Publ3"/>
      <sheetName val="Toobular,_Inc_3"/>
      <sheetName val="VerticalNet_LLC3"/>
      <sheetName val="Vocal_Minds3"/>
      <sheetName val="Web_Design3"/>
      <sheetName val="WebPencil_com3"/>
      <sheetName val="Workz_com3"/>
      <sheetName val="Zedu_Corp3"/>
      <sheetName val="August_20003"/>
      <sheetName val="Cover_Sheet2"/>
      <sheetName val="1st_SearchengineRanking_com2"/>
      <sheetName val="@Retail_Corp2"/>
      <sheetName val="6_S_Marketing2"/>
      <sheetName val="AAA_Internet_Mktg2"/>
      <sheetName val="Free_ServeAbout_-_Bounty&amp;Revsh2"/>
      <sheetName val="Adv_Mktg-_Ultimate_Promotions2"/>
      <sheetName val="Alta_Vista2"/>
      <sheetName val="Microsoft-Bcentral_-_NEW2"/>
      <sheetName val="Bcentral_using_new_rept2"/>
      <sheetName val="Bizland_com2"/>
      <sheetName val="CardServicesInt'l_-_MA2"/>
      <sheetName val="CardServicesInt'l_-_Malibu2"/>
      <sheetName val="CI_Hosting2"/>
      <sheetName val="DC_Micro2"/>
      <sheetName val="The_Design_People,_Inc_2"/>
      <sheetName val="Doog_com2"/>
      <sheetName val="Dynamic_Resources2"/>
      <sheetName val="eCommerce_Exchange2"/>
      <sheetName val="Excite_Network_(iWon)2"/>
      <sheetName val="Financial_Circuit2"/>
      <sheetName val="Go_com_(Disney_Online)2"/>
      <sheetName val="Goo_Moo_Inc2"/>
      <sheetName val="Interactive_Ink2"/>
      <sheetName val="Internet_Domain_Registrars2"/>
      <sheetName val="Internet_com2"/>
      <sheetName val="Internet_Magic2"/>
      <sheetName val="Internet_Promo_(2Submit_com)2"/>
      <sheetName val="Little_Dipper2"/>
      <sheetName val="Marketing_Networks2"/>
      <sheetName val="Monstercrawler_Inc2"/>
      <sheetName val="Net_Nations2"/>
      <sheetName val="New_net2"/>
      <sheetName val="Office_com2"/>
      <sheetName val="OLM_LLC2"/>
      <sheetName val="Pacific_Internet2"/>
      <sheetName val="PPC_Search_Engines2"/>
      <sheetName val="Price_Alliance2"/>
      <sheetName val="Promotionworld_com2"/>
      <sheetName val="Royal_Blanks2"/>
      <sheetName val="Sean_Callahan2"/>
      <sheetName val="Self_Promotion2"/>
      <sheetName val="Submitnet_net2"/>
      <sheetName val="Tristar_Publ2"/>
      <sheetName val="Toobular,_Inc_2"/>
      <sheetName val="VerticalNet_LLC2"/>
      <sheetName val="Vocal_Minds2"/>
      <sheetName val="Web_Design2"/>
      <sheetName val="WebPencil_com2"/>
      <sheetName val="Workz_com2"/>
      <sheetName val="Zedu_Corp2"/>
      <sheetName val="August_20002"/>
      <sheetName val="Cover_Sheet1"/>
      <sheetName val="1st_SearchengineRanking_com1"/>
      <sheetName val="@Retail_Corp1"/>
      <sheetName val="6_S_Marketing1"/>
      <sheetName val="AAA_Internet_Mktg1"/>
      <sheetName val="Free_ServeAbout_-_Bounty&amp;Revsh1"/>
      <sheetName val="Adv_Mktg-_Ultimate_Promotions1"/>
      <sheetName val="Alta_Vista1"/>
      <sheetName val="Microsoft-Bcentral_-_NEW1"/>
      <sheetName val="Bcentral_using_new_rept1"/>
      <sheetName val="Bizland_com1"/>
      <sheetName val="CardServicesInt'l_-_MA1"/>
      <sheetName val="CardServicesInt'l_-_Malibu1"/>
      <sheetName val="CI_Hosting1"/>
      <sheetName val="DC_Micro1"/>
      <sheetName val="The_Design_People,_Inc_1"/>
      <sheetName val="Doog_com1"/>
      <sheetName val="Dynamic_Resources1"/>
      <sheetName val="eCommerce_Exchange1"/>
      <sheetName val="Excite_Network_(iWon)1"/>
      <sheetName val="Financial_Circuit1"/>
      <sheetName val="Go_com_(Disney_Online)1"/>
      <sheetName val="Goo_Moo_Inc1"/>
      <sheetName val="Interactive_Ink1"/>
      <sheetName val="Internet_Domain_Registrars1"/>
      <sheetName val="Internet_com1"/>
      <sheetName val="Internet_Magic1"/>
      <sheetName val="Internet_Promo_(2Submit_com)1"/>
      <sheetName val="Little_Dipper1"/>
      <sheetName val="Marketing_Networks1"/>
      <sheetName val="Monstercrawler_Inc1"/>
      <sheetName val="Net_Nations1"/>
      <sheetName val="New_net1"/>
      <sheetName val="Office_com1"/>
      <sheetName val="OLM_LLC1"/>
      <sheetName val="Pacific_Internet1"/>
      <sheetName val="PPC_Search_Engines1"/>
      <sheetName val="Price_Alliance1"/>
      <sheetName val="Promotionworld_com1"/>
      <sheetName val="Royal_Blanks1"/>
      <sheetName val="Sean_Callahan1"/>
      <sheetName val="Self_Promotion1"/>
      <sheetName val="Submitnet_net1"/>
      <sheetName val="Tristar_Publ1"/>
      <sheetName val="Toobular,_Inc_1"/>
      <sheetName val="VerticalNet_LLC1"/>
      <sheetName val="Vocal_Minds1"/>
      <sheetName val="Web_Design1"/>
      <sheetName val="WebPencil_com1"/>
      <sheetName val="Workz_com1"/>
      <sheetName val="Zedu_Corp1"/>
      <sheetName val="August_2000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</sheetDataSet>
  </externalBook>
</externalLink>
</file>

<file path=xl/externalLinks/externalLink10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XXXXXX"/>
      <sheetName val="COVER"/>
      <sheetName val="P&amp;L"/>
      <sheetName val="Balance Sheet"/>
      <sheetName val="COR"/>
      <sheetName val="Opex"/>
      <sheetName val="Recons"/>
      <sheetName val="A_R"/>
      <sheetName val="SchJ"/>
      <sheetName val="fx rates"/>
      <sheetName val="S&amp;Mktg"/>
      <sheetName val="ProdDevlp"/>
      <sheetName val="G&amp;Admin"/>
      <sheetName val="Revenue"/>
      <sheetName val="Top Deals"/>
      <sheetName val="Barter Detail"/>
      <sheetName val="S&amp;M-Sales"/>
      <sheetName val="S&amp;M-BusDev"/>
      <sheetName val="S&amp;M-Mktg"/>
      <sheetName val="S&amp;M-AdOps"/>
      <sheetName val="S&amp;M-Prod"/>
      <sheetName val="ProdDev-Eng"/>
      <sheetName val="ProdDev-Surf"/>
      <sheetName val="ProdDev-Site Eng"/>
      <sheetName val="G&amp;A-Finance"/>
      <sheetName val="G&amp;A-HR"/>
      <sheetName val="G&amp;A-Legal"/>
      <sheetName val="G&amp;A-Admin"/>
      <sheetName val="Essbase P&amp;L"/>
      <sheetName val="Essbase BS"/>
      <sheetName val="Essbase Headcount"/>
      <sheetName val="List box info"/>
      <sheetName val="Company Info"/>
      <sheetName val="General"/>
      <sheetName val="Model"/>
      <sheetName val="Bookings-summary"/>
      <sheetName val="PopCache_Sheet1"/>
      <sheetName val="Guidance"/>
      <sheetName val="Balance_Sheet"/>
      <sheetName val="fx_rates"/>
      <sheetName val="Top_Deals"/>
      <sheetName val="Barter_Detail"/>
      <sheetName val="ProdDev-Site_Eng"/>
      <sheetName val="Essbase_P&amp;L"/>
      <sheetName val="Essbase_BS"/>
      <sheetName val="Essbase_Headcount"/>
      <sheetName val="List_box_info"/>
      <sheetName val="Company_Info"/>
      <sheetName val="Balance_Sheet3"/>
      <sheetName val="fx_rates3"/>
      <sheetName val="Top_Deals3"/>
      <sheetName val="Barter_Detail3"/>
      <sheetName val="ProdDev-Site_Eng3"/>
      <sheetName val="Essbase_P&amp;L3"/>
      <sheetName val="Essbase_BS3"/>
      <sheetName val="Essbase_Headcount3"/>
      <sheetName val="List_box_info3"/>
      <sheetName val="Company_Info3"/>
      <sheetName val="Balance_Sheet2"/>
      <sheetName val="fx_rates2"/>
      <sheetName val="Top_Deals2"/>
      <sheetName val="Barter_Detail2"/>
      <sheetName val="ProdDev-Site_Eng2"/>
      <sheetName val="Essbase_P&amp;L2"/>
      <sheetName val="Essbase_BS2"/>
      <sheetName val="Essbase_Headcount2"/>
      <sheetName val="List_box_info2"/>
      <sheetName val="Company_Info2"/>
      <sheetName val="Balance_Sheet1"/>
      <sheetName val="fx_rates1"/>
      <sheetName val="Top_Deals1"/>
      <sheetName val="Barter_Detail1"/>
      <sheetName val="ProdDev-Site_Eng1"/>
      <sheetName val="Essbase_P&amp;L1"/>
      <sheetName val="Essbase_BS1"/>
      <sheetName val="Essbase_Headcount1"/>
      <sheetName val="List_box_info1"/>
      <sheetName val="Company_Inf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10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MARY"/>
      <sheetName val="FINAL SUM"/>
      <sheetName val="0615"/>
      <sheetName val="0608"/>
      <sheetName val="0601"/>
      <sheetName val="Sheet1"/>
      <sheetName val="0525"/>
      <sheetName val="0518"/>
      <sheetName val="0511"/>
      <sheetName val="All IOs"/>
      <sheetName val="Reven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p Summary"/>
      <sheetName val="total exp per Inktomi descripti"/>
      <sheetName val="Pooled"/>
      <sheetName val="Fcst Dec"/>
      <sheetName val="Revenue"/>
      <sheetName val="All IOs"/>
      <sheetName val="COR"/>
      <sheetName val=" MSN TAC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US Expense"/>
      <sheetName val="US ExpTU"/>
      <sheetName val="CH Expense"/>
      <sheetName val="CH ExpTU"/>
      <sheetName val="AR Expense"/>
      <sheetName val="AR ExpTU"/>
      <sheetName val="BR Expense"/>
      <sheetName val="BR ExpTU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0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mt Sched-23"/>
      <sheetName val="AV Amort-23"/>
      <sheetName val="SdC Amort-23"/>
      <sheetName val="Sched-23"/>
      <sheetName val="SdC Amort_23"/>
      <sheetName val="Exp Summary"/>
      <sheetName val="Sheet1"/>
      <sheetName val="Revenue"/>
      <sheetName val="All IOs"/>
      <sheetName val="COR"/>
      <sheetName val="AV &amp; SDC Amort Sched"/>
      <sheetName val="Employee Database"/>
      <sheetName val="Cost Share Inputs"/>
      <sheetName val="input"/>
      <sheetName val="SdC Amort-18"/>
      <sheetName val="Gener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solinfo"/>
      <sheetName val="Opportunities (3)"/>
      <sheetName val="Opportunities (2)"/>
      <sheetName val="Intro"/>
      <sheetName val="Opportunities"/>
      <sheetName val="Phase History"/>
      <sheetName val="Funnel"/>
      <sheetName val="Summary"/>
      <sheetName val="FunnelMath"/>
      <sheetName val="Module1"/>
      <sheetName val="Module2"/>
      <sheetName val="Module3"/>
      <sheetName val="Module4"/>
      <sheetName val="Module5"/>
      <sheetName val="Module6"/>
      <sheetName val="Module7"/>
      <sheetName val="Forecast"/>
      <sheetName val="Decision Map"/>
      <sheetName val="Region"/>
      <sheetName val="Corporate"/>
      <sheetName val="Forms"/>
      <sheetName val="Module8"/>
      <sheetName val="Module9"/>
      <sheetName val="Module10"/>
      <sheetName val="Module11"/>
      <sheetName val="Module12"/>
      <sheetName val="Module13"/>
      <sheetName val="Module14"/>
      <sheetName val="Module15"/>
      <sheetName val="Module16"/>
      <sheetName val="Module17"/>
      <sheetName val="Module18"/>
      <sheetName val="Module19"/>
      <sheetName val="Module20"/>
      <sheetName val="Module21"/>
      <sheetName val="Module22"/>
      <sheetName val="Module23"/>
      <sheetName val="Module24"/>
      <sheetName val="Module25"/>
      <sheetName val="Module26"/>
      <sheetName val="Module27"/>
      <sheetName val="Module28"/>
      <sheetName val="Module29"/>
      <sheetName val="Module30"/>
      <sheetName val="Module31"/>
      <sheetName val="Module32"/>
      <sheetName val="Module33"/>
      <sheetName val="Module34"/>
      <sheetName val="Module35"/>
      <sheetName val="Module36"/>
      <sheetName val="Module37"/>
      <sheetName val="Module38"/>
      <sheetName val="Module39"/>
      <sheetName val="Module40"/>
      <sheetName val="Module41"/>
      <sheetName val="Module42"/>
      <sheetName val="Data Inputs"/>
      <sheetName val="HW Types"/>
      <sheetName val="Parameters"/>
      <sheetName val="2Q98 Universe"/>
      <sheetName val="Technology Group"/>
      <sheetName val="Communications BU"/>
      <sheetName val="Shares Issued"/>
      <sheetName val="COR"/>
      <sheetName val="Revenue"/>
      <sheetName val="Top Uploaders"/>
      <sheetName val="Number of Logins per User"/>
      <sheetName val="Assumptions"/>
      <sheetName val="Std Analog"/>
      <sheetName val="UK Ageing"/>
      <sheetName val="Scheme"/>
      <sheetName val="PS Sorted"/>
      <sheetName val="Table"/>
      <sheetName val="Overture U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0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mary"/>
      <sheetName val="US"/>
      <sheetName val="APAC"/>
      <sheetName val="UK"/>
      <sheetName val="On Hold"/>
      <sheetName val="Upside"/>
      <sheetName val="US (2)"/>
      <sheetName val="Data Sheet"/>
      <sheetName val="Shares Issued"/>
      <sheetName val="Forecast"/>
      <sheetName val="Weekly Change By Region"/>
      <sheetName val="Sheet1"/>
      <sheetName val="Forecast ex d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****"/>
      <sheetName val="**_x0000__x0000_"/>
      <sheetName val="is pivot"/>
      <sheetName val="Pivot"/>
      <sheetName val="JAN VAR"/>
      <sheetName val="NamedRanges"/>
      <sheetName val="nfc"/>
      <sheetName val="**??"/>
      <sheetName val="SO_170US"/>
      <sheetName val="Reversal Reason - Reversal Date"/>
      <sheetName val="**"/>
      <sheetName val="Consumer '02"/>
      <sheetName val="Products"/>
      <sheetName val="nSAP GLSU Template"/>
      <sheetName val="Balance Sheet"/>
      <sheetName val="CP-SGS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ptupivot"/>
      <sheetName val="expensepivot"/>
      <sheetName val="exptu"/>
      <sheetName val="expense"/>
      <sheetName val="list"/>
      <sheetName val="exptu►"/>
      <sheetName val="associatedcontent1"/>
      <sheetName val="att1"/>
      <sheetName val="att2"/>
      <sheetName val="att3"/>
      <sheetName val="broadband"/>
      <sheetName val="embarq1"/>
      <sheetName val="flock"/>
      <sheetName val="msn1"/>
      <sheetName val="msn2"/>
      <sheetName val="mozilla1"/>
      <sheetName val="mozilla2"/>
      <sheetName val="muvee1"/>
      <sheetName val="muvee2"/>
      <sheetName val="muvee3"/>
      <sheetName val="muvee4"/>
      <sheetName val="oracle1"/>
      <sheetName val="rogers1"/>
      <sheetName val="rogers2"/>
      <sheetName val="smartadspointroll"/>
      <sheetName val="starbucks"/>
      <sheetName val="verizon1"/>
      <sheetName val="verizon2"/>
      <sheetName val="w3i2"/>
      <sheetName val="webmd6"/>
      <sheetName val="webmd7"/>
      <sheetName val="webmd8"/>
      <sheetName val="webmd9"/>
      <sheetName val="webmd10"/>
      <sheetName val="expense►"/>
      <sheetName val="associatedcontent2"/>
      <sheetName val="at and t"/>
      <sheetName val="cbs"/>
      <sheetName val="dell"/>
      <sheetName val="hp"/>
      <sheetName val="infospace4"/>
      <sheetName val="mezi1"/>
      <sheetName val="mezi2"/>
      <sheetName val="monster"/>
      <sheetName val="muvee"/>
      <sheetName val="npc1"/>
      <sheetName val="npc2"/>
      <sheetName val="npc3"/>
      <sheetName val="oracle"/>
      <sheetName val="orion"/>
      <sheetName val="perftech"/>
      <sheetName val="resellers1"/>
      <sheetName val="resellers2"/>
      <sheetName val="resellers3"/>
      <sheetName val="rhapsody"/>
      <sheetName val="rhapsody1"/>
      <sheetName val="rogers3"/>
      <sheetName val="skenzo"/>
      <sheetName val="smartads1"/>
      <sheetName val="sonysum"/>
      <sheetName val="sonymatthew"/>
      <sheetName val="sonytiffany"/>
      <sheetName val="taboola"/>
      <sheetName val="united1"/>
      <sheetName val="united2"/>
      <sheetName val="verizon"/>
      <sheetName val="w3i"/>
      <sheetName val="webmd1"/>
      <sheetName val="webmd2"/>
      <sheetName val="webmd3"/>
      <sheetName val="webmd4"/>
      <sheetName val="webmd5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0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Quotas"/>
      <sheetName val="Data Sheet"/>
      <sheetName val="Salaries"/>
      <sheetName val="US Sales"/>
      <sheetName val="Buchheim"/>
      <sheetName val="Galatea"/>
      <sheetName val="Tucker"/>
      <sheetName val="McNamara"/>
      <sheetName val="Davis"/>
      <sheetName val="Hinds"/>
      <sheetName val="LeRoy"/>
      <sheetName val="Verheijen"/>
      <sheetName val="lists"/>
      <sheetName val="US"/>
      <sheetName val="Parameters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2 - ETR-NOT USED"/>
      <sheetName val="T1 - Footnote (1)"/>
      <sheetName val="T1.1 - Footnotes (2)"/>
      <sheetName val="T2 - Tax Accounts"/>
      <sheetName val="T2.1 - Journal Entry (1)"/>
      <sheetName val="T2.2 - Journal Entry (2)"/>
      <sheetName val="T3 - Current WO Option (Total)"/>
      <sheetName val="T3.1-Current W Option (Total)"/>
      <sheetName val="T3a - Current (Domestic)"/>
      <sheetName val="T3b - Current (Europe)"/>
      <sheetName val="T3c - Current (Rest)"/>
      <sheetName val="T4 - DTA"/>
      <sheetName val="T5 - FA Summary"/>
      <sheetName val="T5.0 - FA Y!"/>
      <sheetName val="T5.1 - FA BC"/>
      <sheetName val="T5.2 - FA HJ"/>
      <sheetName val="T5.3 - FA RX"/>
      <sheetName val="T5.5 - Intangibles"/>
      <sheetName val="T6 - R&amp;D"/>
      <sheetName val="T7 - True-Up"/>
      <sheetName val="T8 - T Price"/>
      <sheetName val="T9 - FTC"/>
      <sheetName val="T10 - Blended Tax Rate"/>
      <sheetName val="T10.1 - Combined ETR"/>
      <sheetName val="T10.2 - WW factors"/>
      <sheetName val="T10.3 - Property"/>
      <sheetName val="T10.4 - Payroll"/>
      <sheetName val="T10.5 - Sales"/>
      <sheetName val="Tax Acct Rec 2002"/>
      <sheetName val="Tax Acct Rec 2001"/>
      <sheetName val="T2a - Tax Accounts-NOT USED"/>
      <sheetName val="T4a - Cushion-not used"/>
      <sheetName val="COO2"/>
      <sheetName val="AcctMgt"/>
      <sheetName val="Creative"/>
      <sheetName val="Hotmedia2"/>
      <sheetName val="m2"/>
      <sheetName val="Sheet2"/>
      <sheetName val="PR2"/>
      <sheetName val="sales2"/>
      <sheetName val="T2 _ ETR_NOT USED"/>
      <sheetName val="PL review summary sheet"/>
      <sheetName val="June"/>
      <sheetName val="CC063099"/>
      <sheetName val="quarterly income and e&amp;p"/>
      <sheetName val="Training Cost Worksheet"/>
      <sheetName val="Magic Numbers"/>
      <sheetName val="Base Costs"/>
      <sheetName val="T1_-_Footnote_(1)"/>
      <sheetName val="T1_1_-_Footnotes_(2)"/>
      <sheetName val="T2_-_Tax_Accounts"/>
      <sheetName val="T2_1_-_Journal_Entry_(1)"/>
      <sheetName val="T2_2_-_Journal_Entry_(2)"/>
      <sheetName val="T3_-_Current_WO_Option_(Total)"/>
      <sheetName val="T3_1-Current_W_Option_(Total)"/>
      <sheetName val="T3a_-_Current_(Domestic)"/>
      <sheetName val="T3b_-_Current_(Europe)"/>
      <sheetName val="T3c_-_Current_(Rest)"/>
      <sheetName val="T4_-_DTA"/>
      <sheetName val="T5_-_FA_Summary"/>
      <sheetName val="T5_0_-_FA_Y!"/>
      <sheetName val="T5_1_-_FA_BC"/>
      <sheetName val="T5_2_-_FA_HJ"/>
      <sheetName val="T5_3_-_FA_RX"/>
      <sheetName val="T5_5_-_Intangibles"/>
      <sheetName val="T6_-_R&amp;D"/>
      <sheetName val="T7_-_True-Up"/>
      <sheetName val="T8_-_T_Price"/>
      <sheetName val="T9_-_FTC"/>
      <sheetName val="T10_-_Blended_Tax_Rate"/>
      <sheetName val="T10_1_-_Combined_ETR"/>
      <sheetName val="T10_2_-_WW_factors"/>
      <sheetName val="T10_3_-_Property"/>
      <sheetName val="T10_4_-_Payroll"/>
      <sheetName val="T10_5_-_Sales"/>
      <sheetName val="Tax_Acct_Rec_2002"/>
      <sheetName val="Tax_Acct_Rec_2001"/>
      <sheetName val="T2_-_ETR-NOT_USED"/>
      <sheetName val="T2a_-_Tax_Accounts-NOT_USED"/>
      <sheetName val="T4a_-_Cushion-not_used"/>
      <sheetName val="T2___ETR_NOT_USED"/>
      <sheetName val="PL_review_summary_sheet"/>
      <sheetName val="Training_Cost_Worksheet"/>
      <sheetName val="Magic_Numbers"/>
      <sheetName val="Base_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C Summary"/>
      <sheetName val="AV &amp; SDC Amort Sched"/>
      <sheetName val="Pmt Sched_Cap"/>
      <sheetName val="Asset 7200000"/>
      <sheetName val="SDC Acct  Detail"/>
      <sheetName val="SDC Asset Listing"/>
      <sheetName val="SDC Ls Summary"/>
      <sheetName val="Nth Gen"/>
      <sheetName val="Payment Sched"/>
      <sheetName val="AV _ SDC Amort Sched"/>
      <sheetName val="Top Uploaders"/>
      <sheetName val="Number of Logins per User"/>
      <sheetName val="COR"/>
      <sheetName val="UK Ageing"/>
      <sheetName val="Forecast"/>
      <sheetName val="Amort-22"/>
      <sheetName val="Revenue"/>
      <sheetName val="Control"/>
      <sheetName val="Tower 10"/>
      <sheetName val="Amort-7"/>
      <sheetName val="Global Data"/>
      <sheetName val="June"/>
      <sheetName val="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venue by Region"/>
      <sheetName val="PS Rev by Region"/>
      <sheetName val="Customer Type"/>
      <sheetName val="TS Master"/>
      <sheetName val="Direct vs. All Other"/>
      <sheetName val="New License Grouping"/>
      <sheetName val="End-User Master"/>
      <sheetName val="Support Rev. Amort"/>
      <sheetName val="Support Upgrade Amort"/>
      <sheetName val="PS Master Data"/>
      <sheetName val="PS Sorted"/>
      <sheetName val="PL review summary sheet"/>
      <sheetName val="COR"/>
      <sheetName val="Revenue"/>
      <sheetName val="Internal IR Q3 00 N Prod (Jacqi"/>
      <sheetName val="AV &amp; SDC Amort Sched"/>
      <sheetName val="T2 - ETR-NOT USED"/>
      <sheetName val="data"/>
      <sheetName val="Exp Summary"/>
      <sheetName val="Co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pense PT"/>
      <sheetName val="Exptu"/>
      <sheetName val="details"/>
      <sheetName val="lis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egment"/>
      <sheetName val="MU"/>
      <sheetName val="CALA"/>
      <sheetName val="EMEA"/>
      <sheetName val="AP"/>
      <sheetName val="China"/>
      <sheetName val="Saudi"/>
      <sheetName val="NAR"/>
      <sheetName val="NAR Other"/>
      <sheetName val="WNG"/>
      <sheetName val="AMPS"/>
      <sheetName val="UMTS"/>
      <sheetName val="GSM"/>
      <sheetName val="IN"/>
      <sheetName val="PU Blocked PC"/>
      <sheetName val="General"/>
      <sheetName val="Sprint"/>
      <sheetName val="AWS"/>
      <sheetName val="Verizon"/>
      <sheetName val="Cingular"/>
      <sheetName val="NAR Blocked PC"/>
      <sheetName val="Major Acct Total"/>
      <sheetName val="Metro PCS"/>
      <sheetName val="Cricket"/>
      <sheetName val="Alltel"/>
      <sheetName val="Nextel"/>
      <sheetName val="Nextwave"/>
      <sheetName val="Commnet"/>
      <sheetName val="Other Major Acct"/>
      <sheetName val="US Cellular"/>
      <sheetName val="Western Wls"/>
      <sheetName val="Roll-up"/>
      <sheetName val="Other Current Liabilities"/>
      <sheetName val="Detail"/>
      <sheetName val="FYI...Item Classification"/>
      <sheetName val="FYI....Item Classification"/>
      <sheetName val="Summary Pg1"/>
      <sheetName val="Enhanced Services Detail"/>
      <sheetName val="107_la_rboc_final"/>
      <sheetName val="108_la_non_rboc_final"/>
      <sheetName val="207_east_rboc_final"/>
      <sheetName val="208_east_non_rboc_final"/>
      <sheetName val="Drop-Down Options"/>
      <sheetName val="Categories"/>
      <sheetName val="Sheet1"/>
      <sheetName val="Inputs"/>
      <sheetName val="SpeakEasy Sign U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</sheetDataSet>
  </externalBook>
</externalLink>
</file>

<file path=xl/externalLinks/externalLink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RITERIA1"/>
      <sheetName val="CODE"/>
      <sheetName val="Reversing"/>
      <sheetName val="Open PO as of 6-27 (4)"/>
      <sheetName val="2005449"/>
      <sheetName val="Final Acct Mapping"/>
      <sheetName val="Open PO as of 6-27 (2)"/>
      <sheetName val="Open PO as of 6-2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61109"/>
      <sheetName val="submitted 061009"/>
      <sheetName val="submitted  061109"/>
      <sheetName val="Submitted_031009"/>
      <sheetName val="submitted 061109a"/>
      <sheetName val="061209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v by Channel"/>
      <sheetName val="New Signups"/>
      <sheetName val="Datasheet"/>
      <sheetName val="Online Spend Band"/>
      <sheetName val="Hidden"/>
      <sheetName val="General Information"/>
      <sheetName val="Stock-Escrow Spreadsheet"/>
      <sheetName val="Option Upload Spreadsheet"/>
      <sheetName val="Checks"/>
      <sheetName val="Rev_by_Channel"/>
      <sheetName val="New_Signups"/>
      <sheetName val="Online_Spend_Band"/>
      <sheetName val="General_Information"/>
      <sheetName val="Stock-Escrow_Spreadsheet"/>
      <sheetName val="Option_Upload_Spreadsheet"/>
      <sheetName val="Rev_by_Channel3"/>
      <sheetName val="New_Signups3"/>
      <sheetName val="Online_Spend_Band3"/>
      <sheetName val="General_Information3"/>
      <sheetName val="Stock-Escrow_Spreadsheet3"/>
      <sheetName val="Option_Upload_Spreadsheet3"/>
      <sheetName val="Rev_by_Channel2"/>
      <sheetName val="New_Signups2"/>
      <sheetName val="Online_Spend_Band2"/>
      <sheetName val="General_Information2"/>
      <sheetName val="Stock-Escrow_Spreadsheet2"/>
      <sheetName val="Option_Upload_Spreadsheet2"/>
      <sheetName val="Rev_by_Channel1"/>
      <sheetName val="New_Signups1"/>
      <sheetName val="Online_Spend_Band1"/>
      <sheetName val="General_Information1"/>
      <sheetName val="Stock-Escrow_Spreadsheet1"/>
      <sheetName val="Option_Upload_Spreadsheet1"/>
      <sheetName val="PS Sor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XXXXXX"/>
      <sheetName val="COVER"/>
      <sheetName val="P&amp;L"/>
      <sheetName val="Balance Sheet"/>
      <sheetName val="Revenue"/>
      <sheetName val="COR"/>
      <sheetName val="Opex"/>
      <sheetName val="Recons"/>
      <sheetName val="A_R"/>
      <sheetName val="SchJ"/>
      <sheetName val="fx rates"/>
      <sheetName val="S&amp;Mktg"/>
      <sheetName val="ProdDevlp"/>
      <sheetName val="G&amp;Admin"/>
      <sheetName val="Barter Detail"/>
      <sheetName val="Top Deals"/>
      <sheetName val="Essbase P&amp;L"/>
      <sheetName val="Essbase BS"/>
      <sheetName val="Essbase Headcount"/>
      <sheetName val="List box info"/>
      <sheetName val="PS Sorted"/>
      <sheetName val="Dropdown lists"/>
      <sheetName val="fs0101template"/>
      <sheetName val="Company Info"/>
      <sheetName val="AV &amp; SDC Amort Sch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 of values"/>
      <sheetName val="assets"/>
      <sheetName val="factors"/>
      <sheetName val="fullydep"/>
      <sheetName val="Metrics"/>
      <sheetName val="Input"/>
      <sheetName val="BAS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nancials"/>
      <sheetName val="D-Sheet"/>
      <sheetName val="Balance"/>
      <sheetName val="Module1"/>
      <sheetName val="Agency Listing For Drop Downs"/>
      <sheetName val="Investment Services"/>
      <sheetName val="Model"/>
      <sheetName val="LCV"/>
      <sheetName val="Cost Variables"/>
      <sheetName val="COR"/>
      <sheetName val="Assumptions"/>
      <sheetName val="xxxxSalary Detail"/>
      <sheetName val="Inputs"/>
      <sheetName val="AcqIS"/>
      <sheetName val="AcqBSCF"/>
      <sheetName val="Agency_Listing_For_Drop_Downs"/>
      <sheetName val="Investment_Services"/>
      <sheetName val="Cost_Variables"/>
      <sheetName val="xxxxSalary_Detail"/>
      <sheetName val="Agency_Listing_For_Drop_Downs3"/>
      <sheetName val="Investment_Services3"/>
      <sheetName val="Cost_Variables3"/>
      <sheetName val="xxxxSalary_Detail3"/>
      <sheetName val="Agency_Listing_For_Drop_Downs2"/>
      <sheetName val="Investment_Services2"/>
      <sheetName val="Cost_Variables2"/>
      <sheetName val="xxxxSalary_Detail2"/>
      <sheetName val="Agency_Listing_For_Drop_Downs1"/>
      <sheetName val="Investment_Services1"/>
      <sheetName val="Cost_Variables1"/>
      <sheetName val="xxxxSalary_Detail1"/>
      <sheetName val="Rev by Chan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rch"/>
      <sheetName val="Cover"/>
      <sheetName val="Ambassadors"/>
      <sheetName val="Revenue"/>
      <sheetName val="PVTble"/>
      <sheetName val="1 Web Strategy"/>
      <sheetName val="1st Place Ranking"/>
      <sheetName val="@Web Site Publicity"/>
      <sheetName val="Adbrokerz"/>
      <sheetName val="Advanced Internet Marketing"/>
      <sheetName val="Beacon"/>
      <sheetName val=".Com Marketing"/>
      <sheetName val="CMoreClicks.com"/>
      <sheetName val="Ebiz"/>
      <sheetName val="Einstein"/>
      <sheetName val="Goodman Tech"/>
      <sheetName val="Gotham"/>
      <sheetName val="iMarketing Masters"/>
      <sheetName val="internet conceptions"/>
      <sheetName val="Internet Expansion"/>
      <sheetName val="Intertune"/>
      <sheetName val="Joseph Company"/>
      <sheetName val="Newgate"/>
      <sheetName val="Optimum 4"/>
      <sheetName val="Osiris"/>
      <sheetName val="Pathfinder"/>
      <sheetName val="Rawhide"/>
      <sheetName val="Sharpnet"/>
      <sheetName val="Single Throw"/>
      <sheetName val="Streamline Internet"/>
      <sheetName val="TopSite"/>
      <sheetName val="Traffic Strategies"/>
      <sheetName val="Wave Systems"/>
      <sheetName val="WebMetro"/>
      <sheetName val="Webstorm "/>
      <sheetName val="World Tech Exchange"/>
      <sheetName val="World Web Marketing"/>
      <sheetName val="0201"/>
      <sheetName val="0301"/>
      <sheetName val="0401"/>
      <sheetName val="MSN Oct 1-5"/>
      <sheetName val="Financials"/>
      <sheetName val="AV &amp; SDC Amort Sched"/>
      <sheetName val="CubeSetData"/>
      <sheetName val="Data_Scorecard"/>
      <sheetName val="Common"/>
      <sheetName val="Data_Calc_Actuals"/>
      <sheetName val="Data_Calc_Budget"/>
      <sheetName val="ReG_Text"/>
      <sheetName val="Months"/>
      <sheetName val="SLA_CSV"/>
      <sheetName val="1_Web_Strategy"/>
      <sheetName val="1st_Place_Ranking"/>
      <sheetName val="@Web_Site_Publicity"/>
      <sheetName val="Advanced_Internet_Marketing"/>
      <sheetName val="_Com_Marketing"/>
      <sheetName val="CMoreClicks_com"/>
      <sheetName val="Goodman_Tech"/>
      <sheetName val="iMarketing_Masters"/>
      <sheetName val="internet_conceptions"/>
      <sheetName val="Internet_Expansion"/>
      <sheetName val="Joseph_Company"/>
      <sheetName val="Optimum_4"/>
      <sheetName val="Single_Throw"/>
      <sheetName val="Streamline_Internet"/>
      <sheetName val="Traffic_Strategies"/>
      <sheetName val="Wave_Systems"/>
      <sheetName val="Webstorm_"/>
      <sheetName val="World_Tech_Exchange"/>
      <sheetName val="World_Web_Marketing"/>
      <sheetName val="MSN_Oct_1-5"/>
      <sheetName val="AV_&amp;_SDC_Amort_Sched"/>
      <sheetName val="1_Web_Strategy3"/>
      <sheetName val="1st_Place_Ranking3"/>
      <sheetName val="@Web_Site_Publicity3"/>
      <sheetName val="Advanced_Internet_Marketing3"/>
      <sheetName val="_Com_Marketing3"/>
      <sheetName val="CMoreClicks_com3"/>
      <sheetName val="Goodman_Tech3"/>
      <sheetName val="iMarketing_Masters3"/>
      <sheetName val="internet_conceptions3"/>
      <sheetName val="Internet_Expansion3"/>
      <sheetName val="Joseph_Company3"/>
      <sheetName val="Optimum_43"/>
      <sheetName val="Single_Throw3"/>
      <sheetName val="Streamline_Internet3"/>
      <sheetName val="Traffic_Strategies3"/>
      <sheetName val="Wave_Systems3"/>
      <sheetName val="Webstorm_3"/>
      <sheetName val="World_Tech_Exchange3"/>
      <sheetName val="World_Web_Marketing3"/>
      <sheetName val="MSN_Oct_1-53"/>
      <sheetName val="AV_&amp;_SDC_Amort_Sched3"/>
      <sheetName val="1_Web_Strategy2"/>
      <sheetName val="1st_Place_Ranking2"/>
      <sheetName val="@Web_Site_Publicity2"/>
      <sheetName val="Advanced_Internet_Marketing2"/>
      <sheetName val="_Com_Marketing2"/>
      <sheetName val="CMoreClicks_com2"/>
      <sheetName val="Goodman_Tech2"/>
      <sheetName val="iMarketing_Masters2"/>
      <sheetName val="internet_conceptions2"/>
      <sheetName val="Internet_Expansion2"/>
      <sheetName val="Joseph_Company2"/>
      <sheetName val="Optimum_42"/>
      <sheetName val="Single_Throw2"/>
      <sheetName val="Streamline_Internet2"/>
      <sheetName val="Traffic_Strategies2"/>
      <sheetName val="Wave_Systems2"/>
      <sheetName val="Webstorm_2"/>
      <sheetName val="World_Tech_Exchange2"/>
      <sheetName val="World_Web_Marketing2"/>
      <sheetName val="MSN_Oct_1-52"/>
      <sheetName val="AV_&amp;_SDC_Amort_Sched2"/>
      <sheetName val="1_Web_Strategy1"/>
      <sheetName val="1st_Place_Ranking1"/>
      <sheetName val="@Web_Site_Publicity1"/>
      <sheetName val="Advanced_Internet_Marketing1"/>
      <sheetName val="_Com_Marketing1"/>
      <sheetName val="CMoreClicks_com1"/>
      <sheetName val="Goodman_Tech1"/>
      <sheetName val="iMarketing_Masters1"/>
      <sheetName val="internet_conceptions1"/>
      <sheetName val="Internet_Expansion1"/>
      <sheetName val="Joseph_Company1"/>
      <sheetName val="Optimum_41"/>
      <sheetName val="Single_Throw1"/>
      <sheetName val="Streamline_Internet1"/>
      <sheetName val="Traffic_Strategies1"/>
      <sheetName val="Wave_Systems1"/>
      <sheetName val="Webstorm_1"/>
      <sheetName val="World_Tech_Exchange1"/>
      <sheetName val="World_Web_Marketing1"/>
      <sheetName val="MSN_Oct_1-51"/>
      <sheetName val="AV_&amp;_SDC_Amort_Sched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externalLinks/externalLink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MORT12"/>
      <sheetName val="100749-12"/>
      <sheetName val="Pmt Sched-12"/>
      <sheetName val="tax"/>
      <sheetName val="Sheet3"/>
      <sheetName val="Sheet4"/>
      <sheetName val="Amort-4"/>
      <sheetName val="Amort-6"/>
      <sheetName val="March"/>
      <sheetName val="C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mt Sched-16"/>
      <sheetName val="Amort-16"/>
      <sheetName val="Sched-16"/>
      <sheetName val="Pmt Sched-17"/>
      <sheetName val="Amort-17"/>
      <sheetName val="Sched-17"/>
      <sheetName val="Pmt Sched-18"/>
      <sheetName val="AV Amort-18"/>
      <sheetName val="SdC Amort-18"/>
      <sheetName val="Sched-18"/>
      <sheetName val="Amort_16"/>
      <sheetName val="AMORT12"/>
      <sheetName val="Calculations_Algo_Paid"/>
      <sheetName val="Sheet9"/>
      <sheetName val="Sheet14"/>
      <sheetName val="BOSS"/>
      <sheetName val="Ref_Common"/>
      <sheetName val="Calculations_WebCrawlCache"/>
      <sheetName val="Ref_Geo"/>
      <sheetName val="Ref_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mt Sched-22"/>
      <sheetName val="Amort-22"/>
      <sheetName val="Op-22"/>
      <sheetName val="Sched-22"/>
      <sheetName val="Amort_22"/>
      <sheetName val="Amort-16"/>
      <sheetName val="AV Amort-13"/>
      <sheetName val="SdC Amort-14"/>
      <sheetName val="AV Amort-18"/>
      <sheetName val="SdC Amort-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00749-2"/>
      <sheetName val="100749-3"/>
      <sheetName val="Pmt Sched-3"/>
      <sheetName val="Amort-3"/>
      <sheetName val="100749-4"/>
      <sheetName val="Pmt Sched-4"/>
      <sheetName val="Amort-4"/>
      <sheetName val="Pmt Sched-5"/>
      <sheetName val="100749-5"/>
      <sheetName val="Amort-5"/>
      <sheetName val="Pmt Sched-6"/>
      <sheetName val="100749-6"/>
      <sheetName val="Amort-6"/>
      <sheetName val="Summary"/>
      <sheetName val="Process"/>
      <sheetName val="100749-2 SdC"/>
      <sheetName val="Sheet1"/>
      <sheetName val="Amort_3"/>
      <sheetName val="Amort-22"/>
      <sheetName val="Qry3"/>
      <sheetName val="AV Amort-18"/>
      <sheetName val="SdC Amort-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mort-7"/>
      <sheetName val="100749-7"/>
      <sheetName val="Pmt Sched-7"/>
      <sheetName val="tax calc"/>
      <sheetName val="Amort11-AV"/>
      <sheetName val="Amort11-SdC"/>
      <sheetName val="100749-11"/>
      <sheetName val="Pmt Sched-11"/>
      <sheetName val="tax calc #2"/>
      <sheetName val="Amort8"/>
      <sheetName val="Amort-3"/>
      <sheetName val="Amort-4"/>
      <sheetName val="Amort-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mort8"/>
      <sheetName val="100749-8"/>
      <sheetName val="Pmt Sched-8"/>
      <sheetName val="interim"/>
      <sheetName val="Sheet3"/>
      <sheetName val="Sheet4"/>
      <sheetName val="Payment-8"/>
      <sheetName val="AMORT12"/>
      <sheetName val="Amort-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S"/>
      <sheetName val="DCF "/>
      <sheetName val="BS"/>
      <sheetName val="Data"/>
      <sheetName val="CF"/>
      <sheetName val="Capex"/>
      <sheetName val="FAC"/>
      <sheetName val="Financials"/>
      <sheetName val="Publish"/>
      <sheetName val="Cover"/>
      <sheetName val="Price"/>
      <sheetName val="PriceSyn"/>
      <sheetName val="Amort8"/>
      <sheetName val="Ex24-Annual IS"/>
      <sheetName val="Sales Team List"/>
      <sheetName val="Cat-cont"/>
      <sheetName val="SubCat"/>
      <sheetName val="Quarter Data"/>
      <sheetName val="Historical Model"/>
      <sheetName val="DCF_"/>
      <sheetName val="Ex24-Annual_IS"/>
      <sheetName val="Sales_Team_List"/>
      <sheetName val="Quarter_Data"/>
      <sheetName val="Historical_Model"/>
      <sheetName val="DCF_3"/>
      <sheetName val="Ex24-Annual_IS3"/>
      <sheetName val="Sales_Team_List3"/>
      <sheetName val="Quarter_Data3"/>
      <sheetName val="Historical_Model3"/>
      <sheetName val="DCF_2"/>
      <sheetName val="Sales_Team_List2"/>
      <sheetName val="Quarter_Data2"/>
      <sheetName val="Historical_Model2"/>
      <sheetName val="Ex24-Annual_IS2"/>
      <sheetName val="DCF_1"/>
      <sheetName val="Ex24-Annual_IS1"/>
      <sheetName val="Sales_Team_List1"/>
      <sheetName val="Quarter_Data1"/>
      <sheetName val="Historical_Model1"/>
      <sheetName val="ASS"/>
      <sheetName val="Cust"/>
      <sheetName val="14 DCF-Acu"/>
      <sheetName val="Mar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verall Model Assumptions"/>
      <sheetName val="2007 Product Summary"/>
      <sheetName val="Initiatives"/>
      <sheetName val="Partner Forecast"/>
      <sheetName val="Affiliates Summary"/>
      <sheetName val="Y! Search Metrics Summary"/>
      <sheetName val="ROY Summary"/>
      <sheetName val="O&amp;O Summary"/>
      <sheetName val="Partner - Initiative Matrix"/>
      <sheetName val="Initiative Summation"/>
      <sheetName val="Summed Forecast"/>
      <sheetName val="Y! Search Summed Forecast"/>
      <sheetName val="ROY Summed Forecast"/>
      <sheetName val="Affiliate Summed Forecast"/>
      <sheetName val="Partner BookEnd (A)"/>
      <sheetName val="geosign"/>
      <sheetName val="validclick"/>
      <sheetName val="infospace main"/>
      <sheetName val="NetZero Main"/>
      <sheetName val="Online Guru"/>
      <sheetName val="View Point"/>
      <sheetName val="msn.com"/>
      <sheetName val="MSN Panel"/>
      <sheetName val="EdgeMarketing"/>
      <sheetName val="ewoss"/>
      <sheetName val="chitika"/>
      <sheetName val="Forsight"/>
      <sheetName val="smarter"/>
      <sheetName val="ebay"/>
      <sheetName val="admanager"/>
      <sheetName val="Nixxie"/>
      <sheetName val="Findstuff"/>
      <sheetName val="Local"/>
      <sheetName val="paxfire"/>
      <sheetName val="webmd"/>
      <sheetName val="snap"/>
      <sheetName val="goodsearch"/>
      <sheetName val="att"/>
      <sheetName val="Non Modeled Affiliates"/>
      <sheetName val="Yahoo CA"/>
      <sheetName val="Yahoo Search"/>
      <sheetName val="Yahoo UK Redirect"/>
      <sheetName val="altavista"/>
      <sheetName val="alltheweb"/>
      <sheetName val="Health Sponsored Search"/>
      <sheetName val="Yahooligans Property"/>
      <sheetName val="Music Sponsored Search"/>
      <sheetName val="Shopping Sponsored Search"/>
      <sheetName val="Travel Sponsored Search"/>
      <sheetName val="Auctions Property"/>
      <sheetName val="Directory Sponsored Search"/>
      <sheetName val="Y! Local"/>
      <sheetName val="YP Sponsored Search"/>
      <sheetName val="MEIF Other"/>
      <sheetName val="Yahoo Other"/>
      <sheetName val="News Sponsored Search"/>
      <sheetName val="Partner BookEnd (Z)"/>
      <sheetName val="Template"/>
      <sheetName val="Essbase Partner Grouping"/>
      <sheetName val="Essbase Load"/>
      <sheetName val="Essbase Import"/>
      <sheetName val="Essbase Aggregation"/>
      <sheetName val="Essbase Extraction"/>
      <sheetName val="Seasonality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/>
      <sheetData sheetId="59"/>
      <sheetData sheetId="60"/>
      <sheetData sheetId="61"/>
      <sheetData sheetId="62" refreshError="1"/>
      <sheetData sheetId="63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quarterly income and e&amp;p"/>
      <sheetName val="IS"/>
      <sheetName val="Analysis"/>
      <sheetName val="DCF "/>
      <sheetName val="BS"/>
      <sheetName val="CF"/>
      <sheetName val="Data"/>
      <sheetName val="Capex"/>
      <sheetName val="Info"/>
      <sheetName val="FAC"/>
      <sheetName val="Sheet1"/>
      <sheetName val="refining"/>
      <sheetName val="historical reserves"/>
      <sheetName val="refining &amp; marketing"/>
      <sheetName val="Growth Metrics"/>
      <sheetName val="template"/>
      <sheetName val="Flash Inputs (manual entry)"/>
      <sheetName val="Coastals Rigs"/>
      <sheetName val="MEDIA Goals"/>
      <sheetName val="_Hidden1"/>
      <sheetName val="_Hidden3"/>
      <sheetName val="_Hidden2"/>
      <sheetName val="Category Model"/>
      <sheetName val="Qry3"/>
      <sheetName val="Weekly SD Flash Template"/>
      <sheetName val="&quot;Curr FCST &amp; Act&quot;"/>
      <sheetName val="YCRM User IDs"/>
      <sheetName val="Reference Keys"/>
      <sheetName val="Cost Center List"/>
      <sheetName val="Account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XXXXXX"/>
      <sheetName val="COVER"/>
      <sheetName val="P&amp;L"/>
      <sheetName val="Balance Sheet"/>
      <sheetName val="Revenue"/>
      <sheetName val="COR"/>
      <sheetName val="Opex"/>
      <sheetName val="Recons"/>
      <sheetName val="Other Assets"/>
      <sheetName val="A_R"/>
      <sheetName val="SchJ"/>
      <sheetName val="fx rates"/>
      <sheetName val="S&amp;Mktg"/>
      <sheetName val="ProdDevlp"/>
      <sheetName val="G&amp;Admin"/>
      <sheetName val="Top Deals"/>
      <sheetName val="Barter Detail"/>
      <sheetName val="Essbase P&amp;L"/>
      <sheetName val="Essbase BS"/>
      <sheetName val="Essbase Headcount"/>
      <sheetName val="List box info"/>
      <sheetName val="Partner Stats (J.Zhao)"/>
      <sheetName val="Company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s"/>
      <sheetName val="FCF"/>
      <sheetName val="Matrices"/>
      <sheetName val="Audit"/>
      <sheetName val="WACC"/>
      <sheetName val="PVCalculation"/>
      <sheetName val="Tips"/>
      <sheetName val="Parameters"/>
      <sheetName val="Lists"/>
      <sheetName val="Revenue"/>
      <sheetName val="Company Info"/>
      <sheetName val="B2B 05Bud"/>
      <sheetName val="COR"/>
      <sheetName val="Weekly Change By Region"/>
      <sheetName val="3 BEV"/>
      <sheetName val="22 Allocation"/>
      <sheetName val="Model"/>
      <sheetName val="Lookup Tab"/>
      <sheetName val="Financials"/>
      <sheetName val="IS"/>
      <sheetName val="Company_Info"/>
      <sheetName val="B2B_05Bud"/>
      <sheetName val="Weekly_Change_By_Region"/>
      <sheetName val="3_BEV"/>
      <sheetName val="22_Allocation"/>
      <sheetName val="Lookup_Tab"/>
      <sheetName val="Company_Info3"/>
      <sheetName val="B2B_05Bud3"/>
      <sheetName val="Weekly_Change_By_Region3"/>
      <sheetName val="3_BEV3"/>
      <sheetName val="22_Allocation3"/>
      <sheetName val="Lookup_Tab3"/>
      <sheetName val="Company_Info2"/>
      <sheetName val="Lookup_Tab2"/>
      <sheetName val="Weekly_Change_By_Region2"/>
      <sheetName val="3_BEV2"/>
      <sheetName val="22_Allocation2"/>
      <sheetName val="B2B_05Bud2"/>
      <sheetName val="Company_Info1"/>
      <sheetName val="B2B_05Bud1"/>
      <sheetName val="Weekly_Change_By_Region1"/>
      <sheetName val="3_BEV1"/>
      <sheetName val="22_Allocation1"/>
      <sheetName val="Lookup_Tab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V Amort-13"/>
      <sheetName val="SdC Amort-13"/>
      <sheetName val="Pmt Sched-13"/>
      <sheetName val="Sched-13"/>
      <sheetName val="Tax-13"/>
      <sheetName val="AV Amort-14"/>
      <sheetName val="SdC Amort-14"/>
      <sheetName val="Pmt Sched-14"/>
      <sheetName val="Sched-14"/>
      <sheetName val="Tax-14"/>
      <sheetName val="Amort-15"/>
      <sheetName val="Pmt Sched-15"/>
      <sheetName val="Sched-15"/>
      <sheetName val="Tax-15"/>
      <sheetName val="AV Amort_14"/>
      <sheetName val="SdC Amort_14"/>
      <sheetName val="Amort-3"/>
      <sheetName val="Parameters"/>
      <sheetName val="AV Amort_13"/>
      <sheetName val="AMORT12"/>
      <sheetName val="App List"/>
      <sheetName val="March"/>
      <sheetName val="Inputs"/>
      <sheetName val="Matrices"/>
      <sheetName val="WA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mt Sched-23"/>
      <sheetName val="AV Amort-23"/>
      <sheetName val="SdC Amort-23"/>
      <sheetName val="Sched-23"/>
      <sheetName val="AV Amort_23"/>
      <sheetName val="AV Amort-18"/>
      <sheetName val="SdC Amort-18"/>
      <sheetName val="Amort-22"/>
      <sheetName val="AV Amort-13"/>
      <sheetName val="AV Amort-14"/>
      <sheetName val="SdC Amort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1-DCF"/>
      <sheetName val="Ex2-PEG"/>
      <sheetName val="Ex3-Acquisitions"/>
      <sheetName val="Ex4-Digital Economics"/>
      <sheetName val="Ex5-Data iROIC"/>
      <sheetName val="Ex6-Capex &amp; FCF"/>
      <sheetName val="Ex7-ROIC"/>
      <sheetName val="Ex6-Digital"/>
      <sheetName val="Ex8-Capex"/>
      <sheetName val="Ex9-EBITDA Growth"/>
      <sheetName val="Ex10-HSD"/>
      <sheetName val="Ex11-Credit Ratios"/>
      <sheetName val="Ex12-Ownership"/>
      <sheetName val="Ex13-Estimates"/>
      <sheetName val="Ex14-Systems"/>
      <sheetName val="Ex15-Upgrade"/>
      <sheetName val="Ex16-Rev Mix"/>
      <sheetName val="Ex17-Analog"/>
      <sheetName val="Ex18-Digital"/>
      <sheetName val="Ex19-Premium"/>
      <sheetName val="Ex20-PPV &amp; VOD "/>
      <sheetName val="Ex21-HSD"/>
      <sheetName val="Ex22-DCF "/>
      <sheetName val="Ex23-Capitalization"/>
      <sheetName val="Ex24-Annual IS"/>
      <sheetName val="Ex25-Ann Seg Data"/>
      <sheetName val="Ex26-Ann Seg Data Cont"/>
      <sheetName val="Ex27-Quarterly IS"/>
      <sheetName val="Ex28-Qrt Seg Data"/>
      <sheetName val="Ex29-Qrt Seg Data Cont"/>
      <sheetName val="Ex30-BS"/>
      <sheetName val="Ex31-Data"/>
      <sheetName val="Ex32-CF"/>
      <sheetName val="Inputs"/>
      <sheetName val="Matrices"/>
      <sheetName val="WACC"/>
      <sheetName val="IS"/>
      <sheetName val="Amort-7"/>
      <sheetName val="chtr exhibits"/>
      <sheetName val="chtr%20exhibits.xls"/>
      <sheetName val="AV Amort-23"/>
      <sheetName val="Parameters"/>
      <sheetName val="MOE"/>
      <sheetName val="Scenarios"/>
      <sheetName val="Ex4-Digital_Economics"/>
      <sheetName val="Ex5-Data_iROIC"/>
      <sheetName val="Ex6-Capex_&amp;_FCF"/>
      <sheetName val="Ex9-EBITDA_Growth"/>
      <sheetName val="Ex11-Credit_Ratios"/>
      <sheetName val="Ex16-Rev_Mix"/>
      <sheetName val="Ex20-PPV_&amp;_VOD_"/>
      <sheetName val="Ex22-DCF_"/>
      <sheetName val="Ex24-Annual_IS"/>
      <sheetName val="Ex25-Ann_Seg_Data"/>
      <sheetName val="Ex26-Ann_Seg_Data_Cont"/>
      <sheetName val="Ex27-Quarterly_IS"/>
      <sheetName val="Ex28-Qrt_Seg_Data"/>
      <sheetName val="Ex29-Qrt_Seg_Data_Cont"/>
      <sheetName val="chtr_exhibits"/>
      <sheetName val="chtr%20exhibits_xls"/>
      <sheetName val="AV_Amort-23"/>
      <sheetName val="Ex4-Digital_Economics3"/>
      <sheetName val="Ex5-Data_iROIC3"/>
      <sheetName val="Ex6-Capex_&amp;_FCF3"/>
      <sheetName val="Ex9-EBITDA_Growth3"/>
      <sheetName val="Ex11-Credit_Ratios3"/>
      <sheetName val="Ex16-Rev_Mix3"/>
      <sheetName val="Ex20-PPV_&amp;_VOD_3"/>
      <sheetName val="Ex22-DCF_3"/>
      <sheetName val="Ex24-Annual_IS3"/>
      <sheetName val="Ex25-Ann_Seg_Data3"/>
      <sheetName val="Ex26-Ann_Seg_Data_Cont3"/>
      <sheetName val="Ex27-Quarterly_IS3"/>
      <sheetName val="Ex28-Qrt_Seg_Data3"/>
      <sheetName val="Ex29-Qrt_Seg_Data_Cont3"/>
      <sheetName val="chtr_exhibits3"/>
      <sheetName val="chtr%20exhibits_xls3"/>
      <sheetName val="AV_Amort-233"/>
      <sheetName val="Ex4-Digital_Economics2"/>
      <sheetName val="Ex5-Data_iROIC2"/>
      <sheetName val="Ex6-Capex_&amp;_FCF2"/>
      <sheetName val="Ex9-EBITDA_Growth2"/>
      <sheetName val="Ex11-Credit_Ratios2"/>
      <sheetName val="Ex16-Rev_Mix2"/>
      <sheetName val="Ex20-PPV_&amp;_VOD_2"/>
      <sheetName val="Ex22-DCF_2"/>
      <sheetName val="Ex24-Annual_IS2"/>
      <sheetName val="Ex25-Ann_Seg_Data2"/>
      <sheetName val="Ex26-Ann_Seg_Data_Cont2"/>
      <sheetName val="Ex27-Quarterly_IS2"/>
      <sheetName val="Ex28-Qrt_Seg_Data2"/>
      <sheetName val="Ex29-Qrt_Seg_Data_Cont2"/>
      <sheetName val="chtr_exhibits2"/>
      <sheetName val="chtr%20exhibits_xls2"/>
      <sheetName val="AV_Amort-232"/>
      <sheetName val="Ex4-Digital_Economics1"/>
      <sheetName val="Ex5-Data_iROIC1"/>
      <sheetName val="Ex6-Capex_&amp;_FCF1"/>
      <sheetName val="Ex9-EBITDA_Growth1"/>
      <sheetName val="Ex11-Credit_Ratios1"/>
      <sheetName val="Ex16-Rev_Mix1"/>
      <sheetName val="Ex20-PPV_&amp;_VOD_1"/>
      <sheetName val="Ex22-DCF_1"/>
      <sheetName val="Ex24-Annual_IS1"/>
      <sheetName val="Ex25-Ann_Seg_Data1"/>
      <sheetName val="Ex26-Ann_Seg_Data_Cont1"/>
      <sheetName val="Ex27-Quarterly_IS1"/>
      <sheetName val="Ex28-Qrt_Seg_Data1"/>
      <sheetName val="Ex29-Qrt_Seg_Data_Cont1"/>
      <sheetName val="chtr_exhibits1"/>
      <sheetName val="chtr%20exhibits_xls1"/>
      <sheetName val="AV_Amort-231"/>
      <sheetName val="Fees &amp; Expenses"/>
      <sheetName val="Amort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 refreshError="1"/>
    </sheetDataSet>
  </externalBook>
</externalLink>
</file>

<file path=xl/externalLinks/externalLink3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mary"/>
      <sheetName val="Monthly"/>
      <sheetName val="Weekly"/>
      <sheetName val="Definition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ster Switches"/>
      <sheetName val="Contents"/>
      <sheetName val="Contents (2)"/>
      <sheetName val="Investment Case Summary"/>
      <sheetName val="Deployment Case Summary"/>
      <sheetName val="2003 Steady State"/>
      <sheetName val="Executive Summary"/>
      <sheetName val="Metrics"/>
      <sheetName val="Major Assumptions"/>
      <sheetName val="ValueGraph (3)"/>
      <sheetName val="ValueGraph"/>
      <sheetName val="Market Assumptions"/>
      <sheetName val="Market Share Sensitivity"/>
      <sheetName val="Bplan vs. Titus Model"/>
      <sheetName val="Request Summary - Diff Case"/>
      <sheetName val="Request Summary - Project X +"/>
      <sheetName val="CF per 1000 PVs"/>
      <sheetName val="Value Creation"/>
      <sheetName val="PI  Summary"/>
      <sheetName val="Project Query Build"/>
      <sheetName val="Total Query Build"/>
      <sheetName val="Foster City Revs"/>
      <sheetName val="Quarterly P&amp;L"/>
      <sheetName val="Monthly P&amp;L"/>
      <sheetName val="Graph-Market Share"/>
      <sheetName val="Market Share Data"/>
      <sheetName val="RPS Graph"/>
      <sheetName val="Seasonal PVs-Graph"/>
      <sheetName val="Graph-AvgQPD"/>
      <sheetName val="Chart-AvgPVDay"/>
      <sheetName val="Detailed HC"/>
      <sheetName val="Y! Differentiation Prod Dev HC"/>
      <sheetName val="CapEx Schedule"/>
      <sheetName val="Y! Diff CapEx"/>
      <sheetName val="Avg. Pageviews per Day"/>
      <sheetName val="International Revenue"/>
      <sheetName val="Eckart Scope"/>
      <sheetName val="Intl. Rev"/>
      <sheetName val="Case Comparison"/>
      <sheetName val="lists"/>
      <sheetName val="PVS"/>
      <sheetName val="ke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Sheet2"/>
      <sheetName val="LCV"/>
      <sheetName val="Model"/>
      <sheetName val="Master Switches"/>
      <sheetName val="Investment Services"/>
      <sheetName val="Revenue"/>
      <sheetName val="Assumptions"/>
      <sheetName val="Ex24-Annual IS"/>
      <sheetName val="Inputs"/>
      <sheetName val="ABM"/>
      <sheetName val="comp1"/>
      <sheetName val="comp2"/>
      <sheetName val="comp3"/>
      <sheetName val="SVM"/>
      <sheetName val="Jobs"/>
      <sheetName val="Amort8"/>
      <sheetName val="KW per Acct"/>
      <sheetName val="Line Listings"/>
      <sheetName val="August 2000"/>
      <sheetName val="Financial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_cover sheet"/>
      <sheetName val="2_Summary sheet"/>
      <sheetName val="3_do not use-copy for new s (5)"/>
      <sheetName val="DE_browser_mozilla"/>
      <sheetName val="Third parties"/>
      <sheetName val="UK_Mobile Commerce"/>
      <sheetName val="X1_Stats"/>
      <sheetName val="X3_Contra Revenue"/>
      <sheetName val="x5_Lo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UN-14 Display"/>
      <sheetName val="PharmaDirect"/>
      <sheetName val="CD"/>
      <sheetName val="acxiom"/>
      <sheetName val="experian"/>
      <sheetName val="ixi"/>
      <sheetName val="nielsen am"/>
      <sheetName val="Campaign Grid"/>
      <sheetName val="Catalist"/>
    </sheetNames>
    <definedNames>
      <definedName refersTo="#REF!" sheetId="1" name="fdfs"/>
      <definedName refersTo="#REF!" sheetId="1" name="Lastrow"/>
      <definedName refersTo="#REF!" sheetId="1" name="MainDialog.Auto_Ope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preads"/>
      <sheetName val="Schedules"/>
      <sheetName val="Sp2"/>
      <sheetName val="Sched2"/>
      <sheetName val="Curtrans"/>
      <sheetName val="__FDSCACHE__"/>
      <sheetName val="DCF"/>
      <sheetName val="WACC"/>
      <sheetName val="historicalGR"/>
      <sheetName val="FutureGR"/>
      <sheetName val="Trans Graph"/>
      <sheetName val="EPS"/>
      <sheetName val="Graphs"/>
      <sheetName val="Acq. Matrix"/>
      <sheetName val="Revenues"/>
      <sheetName val="Ex24-Annual IS"/>
      <sheetName val="TB"/>
      <sheetName val="Company Info"/>
      <sheetName val="Trans_Graph"/>
      <sheetName val="Acq__Matrix"/>
      <sheetName val="Ex24-Annual_IS"/>
      <sheetName val="Company_Info"/>
      <sheetName val="Trans_Graph3"/>
      <sheetName val="Acq__Matrix3"/>
      <sheetName val="Ex24-Annual_IS3"/>
      <sheetName val="Company_Info3"/>
      <sheetName val="Trans_Graph2"/>
      <sheetName val="Acq__Matrix2"/>
      <sheetName val="Ex24-Annual_IS2"/>
      <sheetName val="Company_Info2"/>
      <sheetName val="Trans_Graph1"/>
      <sheetName val="Acq__Matrix1"/>
      <sheetName val="Ex24-Annual_IS1"/>
      <sheetName val="Company_Inf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4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PIs"/>
      <sheetName val="Categories"/>
      <sheetName val="Audience"/>
      <sheetName val="Media Week"/>
      <sheetName val="Chart Source"/>
      <sheetName val="Raw Data"/>
      <sheetName val="Control"/>
      <sheetName val="Mozart Reports"/>
      <sheetName val="Competitive"/>
      <sheetName val="CompetitiveV2"/>
      <sheetName val="SpotlightData"/>
      <sheetName val="CompetitiveData"/>
      <sheetName val="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__FDSCACHE__"/>
      <sheetName val="Summary"/>
      <sheetName val="Matrix"/>
      <sheetName val="EPS"/>
      <sheetName val="LTM facts"/>
      <sheetName val="Owners"/>
      <sheetName val="Val2"/>
      <sheetName val="Valuation"/>
      <sheetName val="DCF"/>
      <sheetName val="ISBSCF"/>
      <sheetName val="Curtrans"/>
      <sheetName val="Super Region"/>
      <sheetName val="YTD Actual"/>
      <sheetName val="Region"/>
      <sheetName val="SSDGrowth"/>
      <sheetName val="高管"/>
      <sheetName val="Weekly worksheet"/>
      <sheetName val="Bookings-summary"/>
      <sheetName val="Ex24-Annual IS"/>
      <sheetName val="Wire Requests"/>
      <sheetName val="LTM_facts"/>
      <sheetName val="Super_Region"/>
      <sheetName val="YTD_Actual"/>
      <sheetName val="Weekly_worksheet"/>
      <sheetName val="Ex24-Annual_IS"/>
      <sheetName val="Wire_Requests"/>
      <sheetName val="LTM_facts3"/>
      <sheetName val="Super_Region3"/>
      <sheetName val="YTD_Actual3"/>
      <sheetName val="Weekly_worksheet3"/>
      <sheetName val="Ex24-Annual_IS3"/>
      <sheetName val="Wire_Requests3"/>
      <sheetName val="LTM_facts2"/>
      <sheetName val="Super_Region2"/>
      <sheetName val="YTD_Actual2"/>
      <sheetName val="Ex24-Annual_IS2"/>
      <sheetName val="Weekly_worksheet2"/>
      <sheetName val="Wire_Requests2"/>
      <sheetName val="LTM_facts1"/>
      <sheetName val="Super_Region1"/>
      <sheetName val="YTD_Actual1"/>
      <sheetName val="Weekly_worksheet1"/>
      <sheetName val="Ex24-Annual_IS1"/>
      <sheetName val="Wire_Requests1"/>
      <sheetName val="BOX OFFICE"/>
      <sheetName val="Model"/>
      <sheetName val="LCV"/>
      <sheetName val="AcqIS"/>
      <sheetName val="AcqBSCF"/>
      <sheetName val="Inputs"/>
      <sheetName val="Overall Model Assumptions"/>
      <sheetName val="Template"/>
      <sheetName val="Essbase Extraction"/>
      <sheetName val="Initiative Summation"/>
      <sheetName val="Initiatives"/>
      <sheetName val="Summed Forecast"/>
      <sheetName val="2007 Product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4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ssumptions"/>
      <sheetName val="Variance"/>
      <sheetName val="Q1"/>
      <sheetName val="Aug Accruals"/>
      <sheetName val="Bryant's accruals-1"/>
      <sheetName val="Bryant's accruals-2"/>
      <sheetName val="SAP POs"/>
      <sheetName val="Distribution deals"/>
      <sheetName val="Sheet2"/>
      <sheetName val="Sheet3"/>
      <sheetName val="ISBSCF"/>
      <sheetName val="DCF"/>
      <sheetName val="CC0630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AME Persistence"/>
      <sheetName val="Model"/>
      <sheetName val="Q3 - 99"/>
      <sheetName val="Q2 - 99"/>
      <sheetName val="Folio Deal"/>
      <sheetName val="Q1 - 99"/>
      <sheetName val="Q4 - 98"/>
      <sheetName val="Q3 - 98"/>
      <sheetName val="Pre annc."/>
      <sheetName val="Q2 - 98"/>
      <sheetName val="Pre-Talkdown"/>
      <sheetName val="Q1 - 98"/>
      <sheetName val="Q4 - 97"/>
      <sheetName val="Q3 - 97"/>
      <sheetName val="Q2 - 97"/>
      <sheetName val="Q1 - 97"/>
      <sheetName val="Evolution exhibit"/>
      <sheetName val="Valuation"/>
      <sheetName val="Q4 - 96"/>
      <sheetName val="ISBSCF"/>
      <sheetName val="DCF"/>
      <sheetName val="Assumptions"/>
      <sheetName val="bdg-europe"/>
      <sheetName val="reel europe"/>
      <sheetName val="KW per Acct"/>
      <sheetName val="Line Listings"/>
      <sheetName val="FAME_Persistence"/>
      <sheetName val="Q3_-_99"/>
      <sheetName val="Q2_-_99"/>
      <sheetName val="Folio_Deal"/>
      <sheetName val="Q1_-_99"/>
      <sheetName val="Q4_-_98"/>
      <sheetName val="Q3_-_98"/>
      <sheetName val="Pre_annc_"/>
      <sheetName val="Q2_-_98"/>
      <sheetName val="Q1_-_98"/>
      <sheetName val="Q4_-_97"/>
      <sheetName val="Q3_-_97"/>
      <sheetName val="Q2_-_97"/>
      <sheetName val="Q1_-_97"/>
      <sheetName val="Evolution_exhibit"/>
      <sheetName val="Q4_-_96"/>
      <sheetName val="reel_europe"/>
      <sheetName val="KW_per_Acct"/>
      <sheetName val="Line_Listings"/>
      <sheetName val="FAME_Persistence3"/>
      <sheetName val="Q3_-_993"/>
      <sheetName val="Q2_-_993"/>
      <sheetName val="Folio_Deal3"/>
      <sheetName val="Q1_-_993"/>
      <sheetName val="Q4_-_983"/>
      <sheetName val="Q3_-_983"/>
      <sheetName val="Pre_annc_3"/>
      <sheetName val="Q2_-_983"/>
      <sheetName val="Q1_-_983"/>
      <sheetName val="Q4_-_973"/>
      <sheetName val="Q3_-_973"/>
      <sheetName val="Q2_-_973"/>
      <sheetName val="Q1_-_973"/>
      <sheetName val="Evolution_exhibit3"/>
      <sheetName val="Q4_-_963"/>
      <sheetName val="reel_europe3"/>
      <sheetName val="KW_per_Acct3"/>
      <sheetName val="Line_Listings3"/>
      <sheetName val="FAME_Persistence2"/>
      <sheetName val="Q3_-_992"/>
      <sheetName val="Q2_-_992"/>
      <sheetName val="Folio_Deal2"/>
      <sheetName val="Q1_-_992"/>
      <sheetName val="Q4_-_982"/>
      <sheetName val="Q3_-_982"/>
      <sheetName val="Pre_annc_2"/>
      <sheetName val="Q2_-_982"/>
      <sheetName val="Q1_-_982"/>
      <sheetName val="Q4_-_972"/>
      <sheetName val="Q3_-_972"/>
      <sheetName val="Q2_-_972"/>
      <sheetName val="Q1_-_972"/>
      <sheetName val="Evolution_exhibit2"/>
      <sheetName val="Q4_-_962"/>
      <sheetName val="reel_europe2"/>
      <sheetName val="KW_per_Acct2"/>
      <sheetName val="Line_Listings2"/>
      <sheetName val="FAME_Persistence1"/>
      <sheetName val="Q3_-_991"/>
      <sheetName val="Q2_-_991"/>
      <sheetName val="Folio_Deal1"/>
      <sheetName val="Q1_-_991"/>
      <sheetName val="Q4_-_981"/>
      <sheetName val="Q3_-_981"/>
      <sheetName val="Pre_annc_1"/>
      <sheetName val="Q2_-_981"/>
      <sheetName val="Q1_-_981"/>
      <sheetName val="Q4_-_971"/>
      <sheetName val="Q3_-_971"/>
      <sheetName val="Q2_-_971"/>
      <sheetName val="Q1_-_971"/>
      <sheetName val="Evolution_exhibit1"/>
      <sheetName val="Q4_-_961"/>
      <sheetName val="reel_europe1"/>
      <sheetName val="KW_per_Acct1"/>
      <sheetName val="Line_Listings1"/>
      <sheetName val="Switches"/>
      <sheetName val="LBO Assum"/>
      <sheetName val="Inputs"/>
      <sheetName val="Matrices"/>
      <sheetName val="WA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</sheetDataSet>
  </externalBook>
</externalLink>
</file>

<file path=xl/externalLinks/externalLink4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C Facilities"/>
      <sheetName val="Facilities"/>
      <sheetName val="Cost-Sq.Ft Analysis"/>
      <sheetName val="Rent Escalations"/>
      <sheetName val="Costs-Phase I,II Board"/>
      <sheetName val="Rates Analysis"/>
      <sheetName val="Assumptions"/>
      <sheetName val="Costs-Phase I,II Board -base"/>
      <sheetName val="Streaming Center 03 Actuals"/>
      <sheetName val="Streaming Center 04 Plan"/>
      <sheetName val="SiteOps 03 Actuals "/>
      <sheetName val="Site Ops 04 Plan"/>
      <sheetName val="Shares Issued"/>
      <sheetName val="Top Uploaders"/>
      <sheetName val="Number of Logins per User"/>
      <sheetName val="AV Amort-13"/>
      <sheetName val="SdC Amort-14"/>
      <sheetName val="Revenue"/>
      <sheetName val="Bookings-summary"/>
      <sheetName val="Prepar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ssumpt"/>
      <sheetName val="Summary IS"/>
      <sheetName val="Total ISG Formatted Internal"/>
      <sheetName val="Internal Total FY2000"/>
      <sheetName val="Normalizing Information"/>
      <sheetName val="Scenario Summary"/>
      <sheetName val="Cost Savings"/>
      <sheetName val="ISG Quarter Internal"/>
      <sheetName val="ISG Quarter Internal 2"/>
      <sheetName val="ISG Quarter NA Internal"/>
      <sheetName val="ISG Quarter NA Internal 2"/>
      <sheetName val="ISG Quarter Intl. Internal"/>
      <sheetName val="ISG Quarter Intl. Internal 2"/>
      <sheetName val="ISG Quarter Eng&amp;Ops Internal"/>
      <sheetName val="ISG Quarter Eng&amp;Ops Intern2"/>
      <sheetName val="ISG Quarter Mkt Internal"/>
      <sheetName val="ISG Quarter Mkt Internal 2"/>
      <sheetName val="ISG Quarter HQ Internal"/>
      <sheetName val="ISG Quarter HQ Internal2"/>
      <sheetName val="Backup==&gt;"/>
      <sheetName val="ISG Quarter Intl. (Original)"/>
      <sheetName val="ISG Quarter Intl. (Original) 2"/>
      <sheetName val="ISG Quarter Intl. (Revised)"/>
      <sheetName val="ISG Quarter Intl. (Revised) 2"/>
      <sheetName val="ISG Quarter Intl. (Savings) "/>
      <sheetName val="__FDSCACHE__"/>
      <sheetName val="HC Facilities"/>
      <sheetName val="AV Amort-14"/>
      <sheetName val="SdC Amort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"/>
      <sheetName val="Control"/>
      <sheetName val="DCF"/>
      <sheetName val="Val Build"/>
      <sheetName val="Sensitivity"/>
      <sheetName val="Primary Model Data ---&gt;"/>
      <sheetName val="Device Summary"/>
      <sheetName val="Sub Summary"/>
      <sheetName val="Nokia Data Summary"/>
      <sheetName val="Device Build (All)"/>
      <sheetName val="Sub Build (Mail)"/>
      <sheetName val="Sub Build (Music)"/>
      <sheetName val="Sub Build (Maps)"/>
      <sheetName val="Sub Build (Photo)"/>
      <sheetName val="Sub Build (Search)"/>
      <sheetName val="Sub Build (Y! Services)"/>
      <sheetName val="Nokia Data (Derivations)"/>
      <sheetName val="Nokia Volume Est. (Updated)"/>
      <sheetName val="Nokia Data (Original)"/>
      <sheetName val="Best Fit"/>
      <sheetName val="EU Metric Forecast"/>
      <sheetName val="Pyramid Summary"/>
      <sheetName val="Jupiter Research"/>
      <sheetName val="Search RFP Control"/>
      <sheetName val="Search RFP Model"/>
      <sheetName val="Sub Build (IM)"/>
      <sheetName val="Mail Cost Build"/>
      <sheetName val="ISP Mail Cost Detail v3"/>
      <sheetName val="Mail IMAP Cost Detail"/>
      <sheetName val="Financials ---&gt;"/>
      <sheetName val="P&amp;L"/>
      <sheetName val="BS"/>
      <sheetName val="CFS"/>
      <sheetName val="Build Up ---&gt;"/>
      <sheetName val="Personnel"/>
      <sheetName val="Depr"/>
      <sheetName val="Options"/>
      <sheetName val="Output ---&gt;"/>
      <sheetName val="Historical"/>
      <sheetName val="P&amp;L Summary"/>
      <sheetName val="Adv Summary"/>
      <sheetName val="Case Comp"/>
      <sheetName val="AV Amort-18"/>
      <sheetName val="SdC Amort-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4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vestment Services"/>
      <sheetName val="PZN DCF"/>
      <sheetName val="Data Inputs"/>
      <sheetName val="WeeklyPerf"/>
      <sheetName val="WeeklyPlan"/>
      <sheetName val="AccessImport"/>
      <sheetName val="HC Facilities"/>
      <sheetName val="Model"/>
      <sheetName val="Projections"/>
      <sheetName val="FX Details"/>
      <sheetName val="input"/>
      <sheetName val="Investment_Services"/>
      <sheetName val="PZN_DCF"/>
      <sheetName val="Data_Inputs"/>
      <sheetName val="HC_Facilities"/>
      <sheetName val="FX_Details"/>
      <sheetName val="Investment_Services3"/>
      <sheetName val="PZN_DCF3"/>
      <sheetName val="Data_Inputs3"/>
      <sheetName val="HC_Facilities3"/>
      <sheetName val="FX_Details3"/>
      <sheetName val="Investment_Services2"/>
      <sheetName val="PZN_DCF2"/>
      <sheetName val="Data_Inputs2"/>
      <sheetName val="HC_Facilities2"/>
      <sheetName val="FX_Details2"/>
      <sheetName val="Investment_Services1"/>
      <sheetName val="PZN_DCF1"/>
      <sheetName val="Data_Inputs1"/>
      <sheetName val="HC_Facilities1"/>
      <sheetName val="FX_Details1"/>
      <sheetName val="AV Amort-23"/>
      <sheetName val="Assum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4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5"/>
      <sheetName val="Pmts"/>
      <sheetName val="Sorted by Product "/>
      <sheetName val="BR Essbase"/>
      <sheetName val="CA Essbase"/>
      <sheetName val="US DETAIL"/>
      <sheetName val="Accrual Detail"/>
      <sheetName val="summary by partner"/>
      <sheetName val="Sheet2"/>
      <sheetName val="Sheet1"/>
      <sheetName val="Q1vsQ2"/>
      <sheetName val="DM Q4 vs Q1"/>
      <sheetName val="Shoplocal"/>
      <sheetName val="Tumri.Teracent.pointroll"/>
      <sheetName val="Sheet6"/>
      <sheetName val="JV accrual"/>
      <sheetName val="BR Feb fixes-double accrul"/>
      <sheetName val="BR&amp;CA-adj's booked backwards Fe"/>
      <sheetName val="Ex24-Annual 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aroux"/>
      <sheetName val="Co. Info"/>
      <sheetName val="Balance Sheet -01.00"/>
      <sheetName val="P&amp;L"/>
      <sheetName val="Revenue"/>
      <sheetName val="COR"/>
      <sheetName val="Opexsumry"/>
      <sheetName val="b_s support"/>
      <sheetName val="opex support"/>
      <sheetName val="big deal -CN -01.00 "/>
      <sheetName val="OPEX"/>
      <sheetName val="A.R. 02. 00"/>
      <sheetName val="Recons "/>
      <sheetName val="Sch J-US  "/>
      <sheetName val="Sch J - Europe"/>
      <sheetName val="Sch J-Asia Pacific"/>
      <sheetName val="XXXXXX"/>
      <sheetName val="COVER"/>
      <sheetName val="Balance Sheet"/>
      <sheetName val="Recons"/>
      <sheetName val="A_R"/>
      <sheetName val="SchJ"/>
      <sheetName val="fx rates"/>
      <sheetName val="S&amp;Mktg"/>
      <sheetName val="ProdDevlp"/>
      <sheetName val="G&amp;Admin"/>
      <sheetName val="Top Deals"/>
      <sheetName val="Barter Detail"/>
      <sheetName val="S&amp;M-Sales"/>
      <sheetName val="S&amp;M-BusDev"/>
      <sheetName val="S&amp;M-Mktg"/>
      <sheetName val="S&amp;M-AdOps"/>
      <sheetName val="S&amp;M-Prod"/>
      <sheetName val="ProdDev-Eng"/>
      <sheetName val="ProdDev-Surf"/>
      <sheetName val="ProdDev-Site Eng"/>
      <sheetName val="G&amp;A-Finance"/>
      <sheetName val="G&amp;A-HR"/>
      <sheetName val="G&amp;A-Legal"/>
      <sheetName val="G&amp;A-Admin"/>
      <sheetName val="Essbase P&amp;L"/>
      <sheetName val="Essbase BS"/>
      <sheetName val="Essbase Headcount"/>
      <sheetName val="List box info"/>
      <sheetName val="Co_ Info"/>
      <sheetName val="Lookup Tab"/>
      <sheetName val="cn Feb 00 Q1"/>
      <sheetName val="Communities"/>
      <sheetName val="Entertainment"/>
      <sheetName val="FrontPage"/>
      <sheetName val="NEU"/>
      <sheetName val="CEU"/>
      <sheetName val="Comment"/>
      <sheetName val="Comms"/>
      <sheetName val="Finance"/>
      <sheetName val="MktMom"/>
      <sheetName val="News"/>
      <sheetName val="SEU"/>
      <sheetName val="Sport"/>
      <sheetName val="Months Sales"/>
      <sheetName val="Company Info"/>
      <sheetName val="input"/>
      <sheetName val="assets"/>
      <sheetName val="Sum"/>
      <sheetName val="Investment Services"/>
      <sheetName val="Network COA Detail"/>
      <sheetName val="TS Rev- Cost detail"/>
      <sheetName val="Control"/>
      <sheetName val="Input Sheet"/>
      <sheetName val="FY03SFR"/>
      <sheetName val="cn%20Feb%2000%20Q1.xls"/>
      <sheetName val="list"/>
      <sheetName val="CrossRef"/>
      <sheetName val="Monthly"/>
      <sheetName val="Weekly"/>
      <sheetName val="Co__Info"/>
      <sheetName val="Balance_Sheet_-01_00"/>
      <sheetName val="b_s_support"/>
      <sheetName val="opex_support"/>
      <sheetName val="big_deal_-CN_-01_00_"/>
      <sheetName val="A_R__02__00"/>
      <sheetName val="Recons_"/>
      <sheetName val="Sch_J-US__"/>
      <sheetName val="Sch_J_-_Europe"/>
      <sheetName val="Sch_J-Asia_Pacific"/>
      <sheetName val="Balance_Sheet"/>
      <sheetName val="fx_rates"/>
      <sheetName val="Top_Deals"/>
      <sheetName val="Barter_Detail"/>
      <sheetName val="ProdDev-Site_Eng"/>
      <sheetName val="Essbase_P&amp;L"/>
      <sheetName val="Essbase_BS"/>
      <sheetName val="Essbase_Headcount"/>
      <sheetName val="List_box_info"/>
      <sheetName val="Co__Info1"/>
      <sheetName val="Lookup_Tab"/>
      <sheetName val="cn_Feb_00_Q1"/>
      <sheetName val="Months_Sales"/>
      <sheetName val="Company_Info"/>
      <sheetName val="Investment_Services"/>
      <sheetName val="Network_COA_Detail"/>
      <sheetName val="TS_Rev-_Cost_detail"/>
      <sheetName val="Input_Sheet"/>
      <sheetName val="cn%20Feb%2000%20Q1_xls"/>
      <sheetName val="Co__Info6"/>
      <sheetName val="Balance_Sheet_-01_003"/>
      <sheetName val="b_s_support3"/>
      <sheetName val="opex_support3"/>
      <sheetName val="big_deal_-CN_-01_00_3"/>
      <sheetName val="A_R__02__003"/>
      <sheetName val="Recons_3"/>
      <sheetName val="Sch_J-US__3"/>
      <sheetName val="Sch_J_-_Europe3"/>
      <sheetName val="Sch_J-Asia_Pacific3"/>
      <sheetName val="Balance_Sheet3"/>
      <sheetName val="fx_rates3"/>
      <sheetName val="Top_Deals3"/>
      <sheetName val="Barter_Detail3"/>
      <sheetName val="ProdDev-Site_Eng3"/>
      <sheetName val="Essbase_P&amp;L3"/>
      <sheetName val="Essbase_BS3"/>
      <sheetName val="Essbase_Headcount3"/>
      <sheetName val="List_box_info3"/>
      <sheetName val="Co__Info7"/>
      <sheetName val="Lookup_Tab3"/>
      <sheetName val="cn_Feb_00_Q13"/>
      <sheetName val="Months_Sales3"/>
      <sheetName val="Company_Info3"/>
      <sheetName val="Investment_Services3"/>
      <sheetName val="Network_COA_Detail3"/>
      <sheetName val="TS_Rev-_Cost_detail3"/>
      <sheetName val="Input_Sheet3"/>
      <sheetName val="cn%20Feb%2000%20Q1_xls3"/>
      <sheetName val="Co__Info4"/>
      <sheetName val="Balance_Sheet_-01_002"/>
      <sheetName val="b_s_support2"/>
      <sheetName val="opex_support2"/>
      <sheetName val="big_deal_-CN_-01_00_2"/>
      <sheetName val="A_R__02__002"/>
      <sheetName val="Recons_2"/>
      <sheetName val="Sch_J-US__2"/>
      <sheetName val="Sch_J_-_Europe2"/>
      <sheetName val="Sch_J-Asia_Pacific2"/>
      <sheetName val="Balance_Sheet2"/>
      <sheetName val="fx_rates2"/>
      <sheetName val="Top_Deals2"/>
      <sheetName val="Barter_Detail2"/>
      <sheetName val="ProdDev-Site_Eng2"/>
      <sheetName val="Essbase_P&amp;L2"/>
      <sheetName val="Essbase_BS2"/>
      <sheetName val="Essbase_Headcount2"/>
      <sheetName val="List_box_info2"/>
      <sheetName val="Co__Info5"/>
      <sheetName val="Lookup_Tab2"/>
      <sheetName val="cn_Feb_00_Q12"/>
      <sheetName val="Months_Sales2"/>
      <sheetName val="Company_Info2"/>
      <sheetName val="Investment_Services2"/>
      <sheetName val="Network_COA_Detail2"/>
      <sheetName val="TS_Rev-_Cost_detail2"/>
      <sheetName val="Input_Sheet2"/>
      <sheetName val="cn%20Feb%2000%20Q1_xls2"/>
      <sheetName val="Co__Info2"/>
      <sheetName val="Balance_Sheet_-01_001"/>
      <sheetName val="b_s_support1"/>
      <sheetName val="opex_support1"/>
      <sheetName val="big_deal_-CN_-01_00_1"/>
      <sheetName val="A_R__02__001"/>
      <sheetName val="Recons_1"/>
      <sheetName val="Sch_J-US__1"/>
      <sheetName val="Sch_J_-_Europe1"/>
      <sheetName val="Sch_J-Asia_Pacific1"/>
      <sheetName val="Balance_Sheet1"/>
      <sheetName val="fx_rates1"/>
      <sheetName val="Top_Deals1"/>
      <sheetName val="Barter_Detail1"/>
      <sheetName val="ProdDev-Site_Eng1"/>
      <sheetName val="Essbase_P&amp;L1"/>
      <sheetName val="Essbase_BS1"/>
      <sheetName val="Essbase_Headcount1"/>
      <sheetName val="List_box_info1"/>
      <sheetName val="Co__Info3"/>
      <sheetName val="Lookup_Tab1"/>
      <sheetName val="cn_Feb_00_Q11"/>
      <sheetName val="Months_Sales1"/>
      <sheetName val="Company_Info1"/>
      <sheetName val="Investment_Services1"/>
      <sheetName val="Network_COA_Detail1"/>
      <sheetName val="TS_Rev-_Cost_detail1"/>
      <sheetName val="Input_Sheet1"/>
      <sheetName val="cn%20Feb%2000%20Q1_xl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ice"/>
      <sheetName val="PriceSyn"/>
      <sheetName val="(aolbr owser) - March 2007"/>
      <sheetName val="Constants"/>
      <sheetName val="Investment Services"/>
      <sheetName val="ISBSCF"/>
      <sheetName val="DCF"/>
      <sheetName val="Combined Person input"/>
      <sheetName val="COO2"/>
      <sheetName val="AcctMgt"/>
      <sheetName val="Creative"/>
      <sheetName val="Hotmedia2"/>
      <sheetName val="m2"/>
      <sheetName val="Sheet2"/>
      <sheetName val="PR2"/>
      <sheetName val="sales2"/>
      <sheetName val="MSN Oct 1-5"/>
      <sheetName val="Cover"/>
      <sheetName val="Publish"/>
      <sheetName val="Curtrans"/>
      <sheetName val="Drop Down List"/>
      <sheetName val="Investment_Services"/>
      <sheetName val="Combined_Person_input"/>
      <sheetName val="MSN_Oct_1-5"/>
      <sheetName val="(aolbr_owser)_-_March_2007"/>
      <sheetName val="Drop_Down_List"/>
      <sheetName val="Investment_Services3"/>
      <sheetName val="Combined_Person_input3"/>
      <sheetName val="MSN_Oct_1-53"/>
      <sheetName val="(aolbr_owser)_-_March_20073"/>
      <sheetName val="Investment_Services2"/>
      <sheetName val="Combined_Person_input2"/>
      <sheetName val="MSN_Oct_1-52"/>
      <sheetName val="(aolbr_owser)_-_March_20072"/>
      <sheetName val="Drop_Down_List2"/>
      <sheetName val="Investment_Services1"/>
      <sheetName val="Combined_Person_input1"/>
      <sheetName val="MSN_Oct_1-51"/>
      <sheetName val="(aolbr_owser)_-_March_20071"/>
      <sheetName val="Drop_Down_Li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5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1000"/>
      <sheetName val="2000"/>
      <sheetName val="3000"/>
      <sheetName val="4000"/>
      <sheetName val="Contra Rev True Up"/>
      <sheetName val="January"/>
      <sheetName val="Accrual"/>
      <sheetName val="Var. Analysis - Monthly"/>
      <sheetName val="Var. Analysis - Monthly (diff)"/>
      <sheetName val="Var. Analysis - Monthly (Rfd)"/>
      <sheetName val="June"/>
      <sheetName val="Content"/>
      <sheetName val="GCS_Retr Contractor"/>
      <sheetName val="GCS_Retr FTE"/>
      <sheetName val="Contents"/>
      <sheetName val="LBO Financials"/>
      <sheetName val="Target"/>
      <sheetName val="Contra_Rev_True_Up"/>
      <sheetName val="Var__Analysis_-_Monthly"/>
      <sheetName val="Var__Analysis_-_Monthly_(diff)"/>
      <sheetName val="Var__Analysis_-_Monthly_(Rfd)"/>
      <sheetName val="GCS_Retr_Contractor"/>
      <sheetName val="GCS_Retr_FTE"/>
      <sheetName val="LBO_Financials"/>
      <sheetName val="Contra_Rev_True_Up3"/>
      <sheetName val="Var__Analysis_-_Monthly3"/>
      <sheetName val="Var__Analysis_-_Monthly_(diff)3"/>
      <sheetName val="Var__Analysis_-_Monthly_(Rfd)3"/>
      <sheetName val="GCS_Retr_Contractor3"/>
      <sheetName val="GCS_Retr_FTE3"/>
      <sheetName val="LBO_Financials3"/>
      <sheetName val="Contra_Rev_True_Up2"/>
      <sheetName val="Var__Analysis_-_Monthly2"/>
      <sheetName val="Var__Analysis_-_Monthly_(diff)2"/>
      <sheetName val="Var__Analysis_-_Monthly_(Rfd)2"/>
      <sheetName val="GCS_Retr_Contractor2"/>
      <sheetName val="GCS_Retr_FTE2"/>
      <sheetName val="LBO_Financials2"/>
      <sheetName val="Contra_Rev_True_Up1"/>
      <sheetName val="Var__Analysis_-_Monthly1"/>
      <sheetName val="Var__Analysis_-_Monthly_(diff)1"/>
      <sheetName val="Var__Analysis_-_Monthly_(Rfd)1"/>
      <sheetName val="GCS_Retr_Contractor1"/>
      <sheetName val="GCS_Retr_FTE1"/>
      <sheetName val="LBO_Financials1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5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MARY"/>
      <sheetName val="Final Sum"/>
      <sheetName val="Sheet1"/>
      <sheetName val="0406"/>
      <sheetName val="0330"/>
      <sheetName val="0323"/>
      <sheetName val="0316"/>
      <sheetName val="0309"/>
      <sheetName val="0302"/>
      <sheetName val="0223"/>
      <sheetName val="0216"/>
      <sheetName val="0209"/>
      <sheetName val="All IOs"/>
      <sheetName val="Model"/>
      <sheetName val="LC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esentation Exhibit"/>
      <sheetName val="Valuation Model"/>
      <sheetName val="P&amp;L"/>
      <sheetName val="Incremental Rev from Y!"/>
      <sheetName val="Overture Cann"/>
      <sheetName val="Scenarios"/>
      <sheetName val="Net Cash"/>
      <sheetName val="Summary Output"/>
      <sheetName val="Rev. Page"/>
      <sheetName val="Cost Page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Y99"/>
      <sheetName val="FY99 - all"/>
      <sheetName val="FY99 _ all"/>
      <sheetName val="AVS List"/>
      <sheetName val="Mgmt rollup"/>
      <sheetName val="FY99 - more"/>
      <sheetName val="Macro1"/>
      <sheetName val="Valuation Model"/>
      <sheetName val="Income-Quarterly"/>
      <sheetName val="Income-Monthly"/>
      <sheetName val="Balance Sheet"/>
      <sheetName val="cf model 12.5"/>
      <sheetName val="Cash Flow"/>
      <sheetName val="Content"/>
      <sheetName val="DO NOT TOUCH"/>
      <sheetName val="Systems - CURRENT BASE CASE"/>
      <sheetName val="March"/>
      <sheetName val="Contra Rev True Up"/>
      <sheetName val="Model"/>
      <sheetName val="Stats Data"/>
      <sheetName val="CorpHR Baseline"/>
      <sheetName val="CTS Baseline"/>
      <sheetName val="MPS Baseline"/>
      <sheetName val="PDPS Baseline"/>
      <sheetName val="PTS Baseline"/>
      <sheetName val="Bookings-summary"/>
      <sheetName val="PipelineComps"/>
      <sheetName val="AOL Personnel"/>
      <sheetName val="Monthly"/>
      <sheetName val="Weekly"/>
      <sheetName val="Summary"/>
      <sheetName val="All IOs"/>
      <sheetName val="ISBSCF"/>
      <sheetName val="DCF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v by Channel"/>
      <sheetName val="New Signups"/>
      <sheetName val="Datasheet"/>
      <sheetName val="Online Spend Band"/>
      <sheetName val="Data Inputs"/>
      <sheetName val="Toggle"/>
      <sheetName val="Global Mapping"/>
      <sheetName val="Parameters"/>
      <sheetName val="2006"/>
      <sheetName val="Loan Data"/>
      <sheetName val="UK"/>
      <sheetName val="Rohdaten"/>
      <sheetName val="Rev_by_Channel"/>
      <sheetName val="New_Signups"/>
      <sheetName val="Online_Spend_Band"/>
      <sheetName val="Data_Inputs"/>
      <sheetName val="Global_Mapping"/>
      <sheetName val="Loan_Data"/>
      <sheetName val="Rev_by_Channel3"/>
      <sheetName val="New_Signups3"/>
      <sheetName val="Online_Spend_Band3"/>
      <sheetName val="Data_Inputs3"/>
      <sheetName val="Global_Mapping3"/>
      <sheetName val="Loan_Data3"/>
      <sheetName val="Rev_by_Channel2"/>
      <sheetName val="New_Signups2"/>
      <sheetName val="Online_Spend_Band2"/>
      <sheetName val="Data_Inputs2"/>
      <sheetName val="Global_Mapping2"/>
      <sheetName val="Loan_Data2"/>
      <sheetName val="Rev_by_Channel1"/>
      <sheetName val="New_Signups1"/>
      <sheetName val="Online_Spend_Band1"/>
      <sheetName val="Data_Inputs1"/>
      <sheetName val="Global_Mapping1"/>
      <sheetName val="Loan_Dat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Inputs"/>
      <sheetName val="Revenue by Channel"/>
      <sheetName val="New Adv Signups"/>
      <sheetName val="Rev by Channel"/>
      <sheetName val="HW Types"/>
      <sheetName val="DropDownValues"/>
      <sheetName val="Contra Rev True Up"/>
      <sheetName val="Input Sheet"/>
      <sheetName val="Inputs"/>
      <sheetName val="SHIPMENT - MFG"/>
      <sheetName val="Affiliates Charts"/>
      <sheetName val="S,G&amp;A"/>
      <sheetName val="General"/>
      <sheetName val="FX Rtes"/>
      <sheetName val="FX Rates"/>
      <sheetName val="Parameters"/>
      <sheetName val="Revenue"/>
      <sheetName val="Data_Inputs"/>
      <sheetName val="Revenue_by_Channel"/>
      <sheetName val="New_Adv_Signups"/>
      <sheetName val="Rev_by_Channel"/>
      <sheetName val="HW_Types"/>
      <sheetName val="Contra_Rev_True_Up"/>
      <sheetName val="Input_Sheet"/>
      <sheetName val="SHIPMENT_-_MFG"/>
      <sheetName val="Affiliates_Charts"/>
      <sheetName val="FX_Rtes"/>
      <sheetName val="FX_Rates"/>
      <sheetName val="Data_Inputs3"/>
      <sheetName val="Revenue_by_Channel3"/>
      <sheetName val="New_Adv_Signups3"/>
      <sheetName val="Rev_by_Channel3"/>
      <sheetName val="HW_Types3"/>
      <sheetName val="Contra_Rev_True_Up3"/>
      <sheetName val="Input_Sheet3"/>
      <sheetName val="SHIPMENT_-_MFG3"/>
      <sheetName val="Affiliates_Charts3"/>
      <sheetName val="FX_Rtes3"/>
      <sheetName val="FX_Rates3"/>
      <sheetName val="Data_Inputs2"/>
      <sheetName val="Revenue_by_Channel2"/>
      <sheetName val="New_Adv_Signups2"/>
      <sheetName val="Rev_by_Channel2"/>
      <sheetName val="HW_Types2"/>
      <sheetName val="FX_Rates2"/>
      <sheetName val="Contra_Rev_True_Up2"/>
      <sheetName val="Input_Sheet2"/>
      <sheetName val="SHIPMENT_-_MFG2"/>
      <sheetName val="Affiliates_Charts2"/>
      <sheetName val="FX_Rtes2"/>
      <sheetName val="Data_Inputs1"/>
      <sheetName val="Revenue_by_Channel1"/>
      <sheetName val="New_Adv_Signups1"/>
      <sheetName val="Rev_by_Channel1"/>
      <sheetName val="HW_Types1"/>
      <sheetName val="Contra_Rev_True_Up1"/>
      <sheetName val="Input_Sheet1"/>
      <sheetName val="SHIPMENT_-_MFG1"/>
      <sheetName val="Affiliates_Charts1"/>
      <sheetName val="FX_Rtes1"/>
      <sheetName val="FX_R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5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Inputs"/>
      <sheetName val="Revenue by Channel"/>
      <sheetName val="New Adv Signups"/>
      <sheetName val="Rev by Channel"/>
      <sheetName val="Data &amp; calcs P7b"/>
      <sheetName val="Instructions"/>
      <sheetName val="DropDownValues"/>
      <sheetName val="KR Major Affiliates"/>
      <sheetName val="Start"/>
      <sheetName val="Data_Inputs"/>
      <sheetName val="Revenue_by_Channel"/>
      <sheetName val="New_Adv_Signups"/>
      <sheetName val="Rev_by_Channel"/>
      <sheetName val="Data_&amp;_calcs_P7b"/>
      <sheetName val="KR_Major_Affiliates"/>
      <sheetName val="Data_Inputs3"/>
      <sheetName val="Revenue_by_Channel3"/>
      <sheetName val="New_Adv_Signups3"/>
      <sheetName val="Rev_by_Channel3"/>
      <sheetName val="Data_&amp;_calcs_P7b3"/>
      <sheetName val="KR_Major_Affiliates3"/>
      <sheetName val="Data_Inputs2"/>
      <sheetName val="Revenue_by_Channel2"/>
      <sheetName val="New_Adv_Signups2"/>
      <sheetName val="Rev_by_Channel2"/>
      <sheetName val="Data_&amp;_calcs_P7b2"/>
      <sheetName val="KR_Major_Affiliates2"/>
      <sheetName val="Data_Inputs1"/>
      <sheetName val="Revenue_by_Channel1"/>
      <sheetName val="New_Adv_Signups1"/>
      <sheetName val="Rev_by_Channel1"/>
      <sheetName val="Data_&amp;_calcs_P7b1"/>
      <sheetName val="KR_Major_Affiliates1"/>
      <sheetName val="Assum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n Metrics - Upd Jan3 2006"/>
      <sheetName val="Fin Metrics - Variance"/>
      <sheetName val="Dec Fcst"/>
      <sheetName val="Nov Fcst"/>
      <sheetName val="Oct Fcst"/>
      <sheetName val="Sep Fcst"/>
      <sheetName val="Aug Fcst"/>
      <sheetName val="July Fcst"/>
      <sheetName val="June Fcst"/>
      <sheetName val="May Fcst"/>
      <sheetName val="April Fcst"/>
      <sheetName val="March Fcst"/>
      <sheetName val="Feb Fcst"/>
      <sheetName val="Jan Fcst"/>
      <sheetName val="Guidance Draft"/>
      <sheetName val="Op Metrics"/>
      <sheetName val="Comparison"/>
      <sheetName val="05Plan-PdtSummary"/>
      <sheetName val="05Plan-Carrier"/>
      <sheetName val="05Plan-RevSummary"/>
      <sheetName val="OldCurrent"/>
      <sheetName val="Evan 2004"/>
      <sheetName val="Nov-Submit"/>
      <sheetName val="Sprint"/>
      <sheetName val="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 refreshError="1"/>
    </sheetDataSet>
  </externalBook>
</externalLink>
</file>

<file path=xl/externalLinks/externalLink5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S ComSize"/>
      <sheetName val="SU ComSize"/>
      <sheetName val="Proj Growth"/>
      <sheetName val="Credit Stats"/>
      <sheetName val="Returns"/>
      <sheetName val="FFO DCF"/>
      <sheetName val="ServCo A DCF"/>
      <sheetName val="ServCo B DCF"/>
      <sheetName val="PZN DCF"/>
      <sheetName val="OpCo DCF"/>
      <sheetName val="Sheet1"/>
      <sheetName val="Interest Calc Macro"/>
      <sheetName val="AcqIS"/>
      <sheetName val="AcqBSCF"/>
      <sheetName val="Inputs"/>
      <sheetName val="PL review summary sheet"/>
      <sheetName val="Data Inputs"/>
      <sheetName val="Input"/>
      <sheetName val="Assumptions"/>
      <sheetName val="Toggle"/>
      <sheetName val="Co. Info"/>
      <sheetName val="Investment Services"/>
      <sheetName val="Loan Data"/>
      <sheetName val="BS_ComSize"/>
      <sheetName val="SU_ComSize"/>
      <sheetName val="Proj_Growth"/>
      <sheetName val="Credit_Stats"/>
      <sheetName val="FFO_DCF"/>
      <sheetName val="ServCo_A_DCF"/>
      <sheetName val="ServCo_B_DCF"/>
      <sheetName val="PZN_DCF"/>
      <sheetName val="OpCo_DCF"/>
      <sheetName val="Interest_Calc_Macro"/>
      <sheetName val="PL_review_summary_sheet"/>
      <sheetName val="Data_Inputs"/>
      <sheetName val="Co__Info"/>
      <sheetName val="Investment_Services"/>
      <sheetName val="Loan_Data"/>
      <sheetName val="BS_ComSize3"/>
      <sheetName val="SU_ComSize3"/>
      <sheetName val="Proj_Growth3"/>
      <sheetName val="Credit_Stats3"/>
      <sheetName val="FFO_DCF3"/>
      <sheetName val="ServCo_A_DCF3"/>
      <sheetName val="ServCo_B_DCF3"/>
      <sheetName val="PZN_DCF3"/>
      <sheetName val="OpCo_DCF3"/>
      <sheetName val="Interest_Calc_Macro3"/>
      <sheetName val="PL_review_summary_sheet3"/>
      <sheetName val="Data_Inputs3"/>
      <sheetName val="Co__Info3"/>
      <sheetName val="Investment_Services3"/>
      <sheetName val="BS_ComSize2"/>
      <sheetName val="SU_ComSize2"/>
      <sheetName val="Proj_Growth2"/>
      <sheetName val="Credit_Stats2"/>
      <sheetName val="FFO_DCF2"/>
      <sheetName val="ServCo_A_DCF2"/>
      <sheetName val="ServCo_B_DCF2"/>
      <sheetName val="PZN_DCF2"/>
      <sheetName val="OpCo_DCF2"/>
      <sheetName val="Interest_Calc_Macro2"/>
      <sheetName val="PL_review_summary_sheet2"/>
      <sheetName val="Data_Inputs2"/>
      <sheetName val="Co__Info2"/>
      <sheetName val="Investment_Services2"/>
      <sheetName val="Loan_Data2"/>
      <sheetName val="BS_ComSize1"/>
      <sheetName val="SU_ComSize1"/>
      <sheetName val="Proj_Growth1"/>
      <sheetName val="Credit_Stats1"/>
      <sheetName val="FFO_DCF1"/>
      <sheetName val="ServCo_A_DCF1"/>
      <sheetName val="ServCo_B_DCF1"/>
      <sheetName val="PZN_DCF1"/>
      <sheetName val="OpCo_DCF1"/>
      <sheetName val="Interest_Calc_Macro1"/>
      <sheetName val="PL_review_summary_sheet1"/>
      <sheetName val="Data_Inputs1"/>
      <sheetName val="Co__Info1"/>
      <sheetName val="Investment_Services1"/>
      <sheetName val="Loan_Dat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externalLinks/externalLink5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ist"/>
      <sheetName val="sarl "/>
      <sheetName val="Hispanic Americas"/>
      <sheetName val="YAN"/>
      <sheetName val="Right Media Canada"/>
      <sheetName val="REMIX"/>
      <sheetName val="PAM Aging Global PMT 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"/>
      <sheetName val="Journal"/>
      <sheetName val="GS"/>
      <sheetName val="Publish"/>
      <sheetName val="3Q01 Preview"/>
      <sheetName val="2Q01 Preview"/>
      <sheetName val="2Q01 Summary"/>
      <sheetName val="Seasonality"/>
      <sheetName val="Rev"/>
      <sheetName val="FTM"/>
      <sheetName val="PE"/>
      <sheetName val="FTM+OM"/>
      <sheetName val="Acquisitions"/>
      <sheetName val="FAC"/>
      <sheetName val="QEP"/>
      <sheetName val="Notes"/>
      <sheetName val="IS"/>
      <sheetName val="Analysis"/>
      <sheetName val="DCF "/>
      <sheetName val="BS"/>
      <sheetName val="CF"/>
      <sheetName val="Data"/>
      <sheetName val="Capex"/>
      <sheetName val="Info"/>
      <sheetName val="quarterly income and e&amp;p"/>
      <sheetName val="assets"/>
      <sheetName val="Curtrans"/>
      <sheetName val="Price"/>
      <sheetName val="PriceSyn"/>
      <sheetName val="3Q01_Preview"/>
      <sheetName val="2Q01_Preview"/>
      <sheetName val="2Q01_Summary"/>
      <sheetName val="DCF_"/>
      <sheetName val="quarterly_income_and_e&amp;p"/>
      <sheetName val="3Q01_Preview3"/>
      <sheetName val="2Q01_Preview3"/>
      <sheetName val="2Q01_Summary3"/>
      <sheetName val="DCF_3"/>
      <sheetName val="quarterly_income_and_e&amp;p3"/>
      <sheetName val="3Q01_Preview2"/>
      <sheetName val="2Q01_Preview2"/>
      <sheetName val="2Q01_Summary2"/>
      <sheetName val="DCF_2"/>
      <sheetName val="quarterly_income_and_e&amp;p2"/>
      <sheetName val="3Q01_Preview1"/>
      <sheetName val="2Q01_Preview1"/>
      <sheetName val="2Q01_Summary1"/>
      <sheetName val="DCF_1"/>
      <sheetName val="quarterly_income_and_e&amp;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6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ist"/>
      <sheetName val="sarl "/>
      <sheetName val="Hispanic Americas"/>
      <sheetName val="YAN"/>
      <sheetName val="Right Media Canada"/>
      <sheetName val="REMIX"/>
      <sheetName val="PAM Aging Global PMT 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2"/>
      <sheetName val="Upload"/>
      <sheetName val="Sort Op Ex"/>
      <sheetName val="Upload Problems"/>
      <sheetName val="FINAL UPLOAD 11-23-99"/>
      <sheetName val="Look Up Table"/>
      <sheetName val="Upload 11-19-99  final"/>
      <sheetName val="Upload 11-19-99 "/>
      <sheetName val="Upload 11-18-99"/>
      <sheetName val="Marketing"/>
      <sheetName val="Bus. Serv."/>
      <sheetName val="Bus. Dev."/>
      <sheetName val="Tech Supp"/>
      <sheetName val="West"/>
      <sheetName val="APAC"/>
      <sheetName val="East"/>
      <sheetName val="Europe"/>
      <sheetName val="HQ Portal Channels"/>
      <sheetName val="Pro. Serv."/>
      <sheetName val="Details Summary"/>
      <sheetName val="Assumptions"/>
      <sheetName val="xxxxSalary Detail"/>
      <sheetName val="Revenue"/>
      <sheetName val="Assumptions_Cases"/>
      <sheetName val="Overview"/>
      <sheetName val="Summary - APAC (Input)"/>
      <sheetName val="Parameters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mary"/>
      <sheetName val="Data Entry"/>
      <sheetName val="Detail"/>
      <sheetName val="Actuals"/>
      <sheetName val="CURRENCIES"/>
      <sheetName val="PAN EURO REPS"/>
      <sheetName val="REGION REPS"/>
      <sheetName val="SALES REGIONS"/>
      <sheetName val="YES - NO"/>
      <sheetName val="Month worksheet"/>
      <sheetName val="2006"/>
      <sheetName val="Parameters"/>
      <sheetName val="Search split fieldsales SMB"/>
      <sheetName val="FX Rates"/>
      <sheetName val="Marketing"/>
      <sheetName val="Look Up Table"/>
      <sheetName val="Dropped 11th Thru 17th"/>
      <sheetName val="Dropped 18th Thru 24th"/>
      <sheetName val="20030110"/>
      <sheetName val="20030117"/>
      <sheetName val="Product"/>
      <sheetName val="PZN DCF"/>
      <sheetName val="Accrual 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tailed Proposed R &amp; D Headcou"/>
      <sheetName val="Total"/>
      <sheetName val="CRITERIA2"/>
      <sheetName val="CRITERIA3"/>
      <sheetName val="CRITERIA4"/>
      <sheetName val="CRITERIA5"/>
      <sheetName val="CRITERIA6"/>
      <sheetName val="Spreadsheet Journal Entry"/>
      <sheetName val="Persona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MC"/>
      <sheetName val="BSC"/>
      <sheetName val="BTS"/>
      <sheetName val="CIO"/>
      <sheetName val="GSM Total"/>
      <sheetName val="CHANGE"/>
      <sheetName val="Detailed Proposed R &amp; D Headcou"/>
      <sheetName val="deptcodesdec30"/>
      <sheetName val="CO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**01"/>
      <sheetName val="Print"/>
      <sheetName val="Sheet1"/>
      <sheetName val="Assumptions"/>
      <sheetName val="Cover"/>
      <sheetName val="Quarterly P&amp;L WW"/>
      <sheetName val="Quarterly P&amp;L Intl"/>
      <sheetName val="Quarterly Margins U.S."/>
      <sheetName val="Quarterly % Changes U.S."/>
      <sheetName val="Quarterly P&amp;L U.S."/>
      <sheetName val="Consolidated Monthly P&amp;L U.S."/>
      <sheetName val="Monthly Margins U.S."/>
      <sheetName val="Monthly % Changes U.S."/>
      <sheetName val="Monthly Balance"/>
      <sheetName val="Quarterly Balance"/>
      <sheetName val="Monthly Cash Flow"/>
      <sheetName val="Quarterly Cash Flow"/>
      <sheetName val="Advertiser Metrics"/>
      <sheetName val="Analyst Metrics"/>
      <sheetName val="KPIs"/>
      <sheetName val="Net Revenue"/>
      <sheetName val="Search Acquisition"/>
      <sheetName val="Distribution Costs"/>
      <sheetName val="Royalties"/>
      <sheetName val="Inktomi"/>
      <sheetName val="Banners"/>
      <sheetName val="Consumer Marketing"/>
      <sheetName val="Unpaid Searches"/>
      <sheetName val="SSN Marketing"/>
      <sheetName val="Advertiser Marketing"/>
      <sheetName val="Compensation"/>
      <sheetName val="G&amp;A"/>
      <sheetName val="Functional Budget Cover"/>
      <sheetName val="Functional Budget Assumptions"/>
      <sheetName val="BD Budget"/>
      <sheetName val="Mktg Budget"/>
      <sheetName val="Fin &amp; Admin Budget"/>
      <sheetName val="Sales &amp; Service Budget"/>
      <sheetName val="Technology Budget"/>
      <sheetName val="General Budget"/>
      <sheetName val="Website Serving"/>
      <sheetName val="Product Development - Revised"/>
      <sheetName val="Fixed Assets"/>
      <sheetName val="Other Assets"/>
      <sheetName val="Debt and Other Income"/>
      <sheetName val="Equity"/>
      <sheetName val="AP"/>
      <sheetName val="Statistics"/>
      <sheetName val="AR"/>
      <sheetName val="Prepaid Expenses"/>
      <sheetName val="Deferred Revenue"/>
      <sheetName val="Rev III vs. Rev II"/>
      <sheetName val="Budget Rev III vs. Analyst Q3"/>
      <sheetName val="Quarterly P&amp;L Variance"/>
      <sheetName val="Comp Variance"/>
      <sheetName val="Search BACKUP"/>
      <sheetName val="GoTo International Monthly"/>
      <sheetName val="Backup Source P&amp;L"/>
      <sheetName val="Product Development - Old"/>
      <sheetName val="MAIN"/>
      <sheetName val="Co. Info"/>
      <sheetName val="FY99 - all"/>
      <sheetName val="FX Rates"/>
      <sheetName val="Control"/>
      <sheetName val="yminus1_display"/>
      <sheetName val="yminus2_display"/>
      <sheetName val="yminus3_displ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port Field Descriptions"/>
      <sheetName val="Adjustments"/>
      <sheetName val="PM Manuals"/>
      <sheetName val="CM Manuals"/>
      <sheetName val="DM Manuals"/>
      <sheetName val="digimedia"/>
      <sheetName val="citysearch"/>
      <sheetName val="Infospa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1000"/>
      <sheetName val="2000"/>
      <sheetName val="3000"/>
      <sheetName val="4000"/>
      <sheetName val="Contra Rev True Up"/>
      <sheetName val="January"/>
      <sheetName val="Reserve"/>
      <sheetName val="Accrual"/>
      <sheetName val="Var. Analysis - Monthly"/>
      <sheetName val="Var. Analysis - Monthly (diff)"/>
      <sheetName val="Var. Analysis - Monthly (Rfd)"/>
      <sheetName val="Toggle"/>
      <sheetName val="AVS List"/>
      <sheetName val="Asset Category Listing 0602"/>
      <sheetName val="August"/>
      <sheetName val="Master Switches"/>
      <sheetName val="Website Serving"/>
      <sheetName val="Product Development - Old"/>
      <sheetName val="110-944 Headcount Upload"/>
      <sheetName val="M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venue Summary"/>
      <sheetName val="Top Reseller Performance"/>
      <sheetName val="Reseller by Partner"/>
      <sheetName val="Goal Attainment (Reseller)"/>
      <sheetName val="Gainers &amp; Losers (WoW)"/>
      <sheetName val="Gainers &amp; Losers (MoM)"/>
      <sheetName val="Reseller Historical Data"/>
      <sheetName val="FY99 -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RITERIA1"/>
      <sheetName val="Journal 1"/>
      <sheetName val="CODE"/>
      <sheetName val="OV0606514"/>
      <sheetName val="OV0606513"/>
      <sheetName val="OV0606512"/>
      <sheetName val="OV0606511"/>
      <sheetName val="OV0606510"/>
      <sheetName val="OV0606509"/>
      <sheetName val="OV0606508"/>
      <sheetName val="OV0606507"/>
      <sheetName val="OV0606506"/>
      <sheetName val="OV0606505"/>
      <sheetName val="OV0606504"/>
      <sheetName val="OV0606503"/>
      <sheetName val="OV0606502"/>
      <sheetName val="OV0606501"/>
      <sheetName val="Rev by Channel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ugust 2000"/>
      <sheetName val="Sep 2000"/>
      <sheetName val="Sep 2000r"/>
      <sheetName val="Oct 2000"/>
      <sheetName val="Nov 2000"/>
      <sheetName val="Dec 2000"/>
      <sheetName val="PS Sorted"/>
      <sheetName val="quarterly income and e&amp;p"/>
      <sheetName val="8. FS-ISO Split ( Direct Only )"/>
      <sheetName val="Sheet Index2"/>
      <sheetName val="Sum"/>
      <sheetName val="_Hidden1"/>
      <sheetName val="_Hidden3"/>
      <sheetName val="_Hidden2"/>
      <sheetName val="EU 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IVOTS"/>
      <sheetName val="US adjustments (2)"/>
      <sheetName val="all-org_exl_US"/>
      <sheetName val="list"/>
      <sheetName val="US adjustments"/>
      <sheetName val="aging_check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dule3"/>
      <sheetName val="Module1"/>
      <sheetName val="Module2"/>
      <sheetName val="Module5"/>
      <sheetName val="Model Changes"/>
      <sheetName val="Assumptions"/>
      <sheetName val="Cap Table"/>
      <sheetName val="Common ---&gt;"/>
      <sheetName val="Consolidated DCF"/>
      <sheetName val="Incremental Revenue Value"/>
      <sheetName val="Reconciliation"/>
      <sheetName val="RIF-Retention Costs"/>
      <sheetName val="TAC Sensitivity"/>
      <sheetName val="Squid Income Statement"/>
      <sheetName val="Squid Balance Sheet"/>
      <sheetName val="Squid CF Statement"/>
      <sheetName val="Cash Analysis"/>
      <sheetName val="R&amp;D Breakdown"/>
      <sheetName val="S&amp;M Breakdown"/>
      <sheetName val="G&amp;A Breakdown"/>
      <sheetName val="Summary Assumptions"/>
      <sheetName val="Case Comparison"/>
      <sheetName val="Web ---&gt;"/>
      <sheetName val="Web Income Statement"/>
      <sheetName val="Revenue TAC Summary"/>
      <sheetName val="Summary Income Statement"/>
      <sheetName val="Key Drivers and Outputs - WS"/>
      <sheetName val="Key Drivers and Output - PFI"/>
      <sheetName val="Key Drivers and Output - OpEx"/>
      <sheetName val="Summary CapEx OpEx"/>
      <sheetName val="Current Revenue Build - WS"/>
      <sheetName val="New Revenue Build - WS"/>
      <sheetName val="Paid Inclusion - Global Split"/>
      <sheetName val="Paid Inclusion - US"/>
      <sheetName val="Paid Inclusion - Europe"/>
      <sheetName val="Paid Inclusion - ROW"/>
      <sheetName val="Search Submit"/>
      <sheetName val="Cost of Revenue"/>
      <sheetName val="CapEx Depr"/>
      <sheetName val="Cost Savings - Additional Costs"/>
      <sheetName val="Google US Costs"/>
      <sheetName val="Google Europe Costs"/>
      <sheetName val="Google Asia Costs"/>
      <sheetName val="Google Intl Costs"/>
      <sheetName val="Indirect Expense Build"/>
      <sheetName val="Enterprise ---&gt;"/>
      <sheetName val="Enterprise Income Statement"/>
      <sheetName val="Ent CapEx Deprec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 refreshError="1"/>
      <sheetData sheetId="40"/>
      <sheetData sheetId="41"/>
      <sheetData sheetId="42"/>
      <sheetData sheetId="43" refreshError="1"/>
      <sheetData sheetId="44"/>
      <sheetData sheetId="45" refreshError="1"/>
      <sheetData sheetId="46"/>
      <sheetData sheetId="47"/>
    </sheetDataSet>
  </externalBook>
</externalLink>
</file>

<file path=xl/externalLinks/externalLink7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Y NAME"/>
      <sheetName val="BY CLOCK#"/>
      <sheetName val="Croner matches"/>
      <sheetName val="Radbench titles"/>
      <sheetName val="Radford Benchmark"/>
      <sheetName val="Rad Sales"/>
      <sheetName val="yahoo radbench"/>
      <sheetName val="yahoo grades"/>
      <sheetName val="yahoo croner"/>
      <sheetName val="bonus smy"/>
      <sheetName val="pivot bonus"/>
      <sheetName val="bonus info"/>
      <sheetName val="2004 structure"/>
      <sheetName val="TABLE"/>
      <sheetName val="pivot"/>
      <sheetName val="job titles lookup"/>
      <sheetName val="BY JOB TITLE"/>
      <sheetName val="CRITERIA1"/>
      <sheetName val="Assumptions"/>
      <sheetName val="Data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dule3"/>
      <sheetName val="Module1"/>
      <sheetName val="Module2"/>
      <sheetName val="Module5"/>
      <sheetName val="Model Changes"/>
      <sheetName val="Assumptions"/>
      <sheetName val="Cap Table"/>
      <sheetName val="Common ---&gt;"/>
      <sheetName val="Consolidated DCF"/>
      <sheetName val="Incremental Revenue Value"/>
      <sheetName val="Reconciliation"/>
      <sheetName val="RIF-Retention Costs"/>
      <sheetName val="TAC Sensitivity"/>
      <sheetName val="Squid Income Statement"/>
      <sheetName val="Squid Balance Sheet"/>
      <sheetName val="Squid CF Statement"/>
      <sheetName val="Cash Analysis"/>
      <sheetName val="R&amp;D Breakdown"/>
      <sheetName val="S&amp;M Breakdown"/>
      <sheetName val="G&amp;A Breakdown"/>
      <sheetName val="Summary Assumptions"/>
      <sheetName val="Case Comparison"/>
      <sheetName val="Web ---&gt;"/>
      <sheetName val="Web Income Statement"/>
      <sheetName val="Revenue TAC Summary"/>
      <sheetName val="Summary Income Statement"/>
      <sheetName val="Key Drivers and Outputs - WS"/>
      <sheetName val="Key Drivers and Output - PFI"/>
      <sheetName val="Key Drivers and Output - OpEx"/>
      <sheetName val="Summary CapEx OpEx"/>
      <sheetName val="Current Revenue Build - WS"/>
      <sheetName val="New Revenue Build - WS"/>
      <sheetName val="Paid Inclusion - Global Split"/>
      <sheetName val="Paid Inclusion - US"/>
      <sheetName val="Paid Inclusion - Europe"/>
      <sheetName val="Paid Inclusion - ROW"/>
      <sheetName val="Search Submit"/>
      <sheetName val="Cost of Revenue"/>
      <sheetName val="CapEx Depr"/>
      <sheetName val="Cost Savings - Additional Costs"/>
      <sheetName val="Google US Costs"/>
      <sheetName val="Google Europe Costs"/>
      <sheetName val="Google Asia Costs"/>
      <sheetName val="Google Intl Costs"/>
      <sheetName val="Indirect Expense Build"/>
      <sheetName val="Enterprise ---&gt;"/>
      <sheetName val="Enterprise Income Statement"/>
      <sheetName val="Ent CapEx Depreciation"/>
      <sheetName val="Summary"/>
      <sheetName val="Color coding and control"/>
      <sheetName val="Revenue"/>
      <sheetName val="Marketing"/>
      <sheetName val="Look Up Table"/>
      <sheetName val="fx"/>
      <sheetName val="BOOKING COUNT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7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pital with Amounts"/>
      <sheetName val="HW Types"/>
      <sheetName val="Headcount"/>
      <sheetName val="Contractor.Temp.Consultant"/>
      <sheetName val="Capital"/>
      <sheetName val="control"/>
      <sheetName val="data"/>
      <sheetName val="Revenue"/>
      <sheetName val="Mar"/>
      <sheetName val="FX Rates"/>
      <sheetName val="OSC Lookup Tab"/>
      <sheetName val="Historical %"/>
      <sheetName val="MGT"/>
      <sheetName val="IB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rowth Summary"/>
      <sheetName val="East-West Split"/>
      <sheetName val="Subregion"/>
      <sheetName val="Goal Summary Local Reseller"/>
      <sheetName val="Goal Summary Agency East"/>
      <sheetName val="Goal Summary Agency West"/>
      <sheetName val="Goal Summary ISO"/>
      <sheetName val="Adnetworks"/>
      <sheetName val="Goal Summary East"/>
      <sheetName val="Goal Summary West"/>
      <sheetName val="Field-Mid-Mass Summary"/>
      <sheetName val="Canada Summary"/>
      <sheetName val="2-Sub-Team Split (Canada)"/>
      <sheetName val="1-Direct Tier Split"/>
      <sheetName val="Search"/>
      <sheetName val="Display (2)"/>
      <sheetName val="2-Sub-Team Split"/>
      <sheetName val="Data----&gt;"/>
      <sheetName val="Direct Online Split"/>
      <sheetName val="Historical Input"/>
      <sheetName val="Data E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7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"/>
      <sheetName val="Invoice 03-00"/>
      <sheetName val="O-SV-SS-00127"/>
      <sheetName val="O-SV-SS-00128A"/>
      <sheetName val="O-SV-SS-00131"/>
      <sheetName val="O-SV-SS-00132"/>
      <sheetName val="O-SV-SS-00133D"/>
      <sheetName val="A"/>
      <sheetName val="B"/>
      <sheetName val="C"/>
      <sheetName val="D1"/>
      <sheetName val="D2"/>
      <sheetName val="D3"/>
      <sheetName val="IY Clicks"/>
      <sheetName val="byard"/>
      <sheetName val="Aug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mary by address-acct"/>
      <sheetName val="detail  by address and account"/>
      <sheetName val="summary by account number"/>
      <sheetName val="all assets"/>
      <sheetName val="inventoried IT"/>
      <sheetName val="inventoried Network"/>
      <sheetName val="AVS List"/>
      <sheetName val="data"/>
      <sheetName val="Mar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3"/>
      <sheetName val="Sheet12"/>
      <sheetName val="Sheet8"/>
      <sheetName val="Redirect Server Detail - Da (2)"/>
      <sheetName val="From AV Results"/>
      <sheetName val="From AV Home"/>
      <sheetName val="Sheet5"/>
      <sheetName val="Sheet4"/>
      <sheetName val="Daily Redirect Flash"/>
      <sheetName val="28 Day ReSort"/>
      <sheetName val="Daily Flash"/>
      <sheetName val="New Media"/>
      <sheetName val="Shopping.com"/>
      <sheetName val="Sheet1"/>
      <sheetName val="Sheet3"/>
      <sheetName val="AV Search Home Page"/>
      <sheetName val="QRY Map"/>
      <sheetName val="Qry1"/>
      <sheetName val="Qry2"/>
      <sheetName val="VAL Question for Cayley"/>
      <sheetName val="Qry3"/>
      <sheetName val="Qry4"/>
      <sheetName val="Qry5a"/>
      <sheetName val="Qry6a"/>
      <sheetName val="Qry6b"/>
      <sheetName val="Qry7a"/>
      <sheetName val="Qry7b"/>
      <sheetName val="Qry8a"/>
      <sheetName val="Qry8b"/>
      <sheetName val="Qry8c"/>
      <sheetName val="Qry8d"/>
      <sheetName val="Qry8e"/>
      <sheetName val="Qry8g"/>
      <sheetName val="Qry9a"/>
      <sheetName val="Qry9b"/>
      <sheetName val="Qry10"/>
      <sheetName val="Qry10c"/>
      <sheetName val="Qry11"/>
      <sheetName val="Qry12a"/>
      <sheetName val="Qry12b"/>
      <sheetName val="Qry14"/>
      <sheetName val="Qry15"/>
      <sheetName val="Qry16"/>
      <sheetName val="Qry17"/>
      <sheetName val="Qry19"/>
      <sheetName val="Qry20"/>
      <sheetName val="Qry21"/>
      <sheetName val="Qry22a"/>
      <sheetName val="Qry22b"/>
      <sheetName val="Qry22c"/>
      <sheetName val="Qry"/>
      <sheetName val="Dropdown lists"/>
      <sheetName val="VIACOM Earnings"/>
      <sheetName val="HC by BU"/>
      <sheetName val="DropDownValues"/>
      <sheetName val="listbox"/>
      <sheetName val="DATA"/>
      <sheetName val="Control Panel"/>
      <sheetName val="Sheet2"/>
      <sheetName val="Sheet14"/>
      <sheetName val="Sheet11"/>
      <sheetName val="QryA2"/>
      <sheetName val="Daily Flash2"/>
      <sheetName val="Sheet18"/>
      <sheetName val="Sheet17"/>
      <sheetName val="Sheet19"/>
      <sheetName val="Sheet9"/>
      <sheetName val="Sheet28"/>
      <sheetName val="FY99 - all"/>
      <sheetName val="Mgmt rollup"/>
      <sheetName val="Projectlookup"/>
      <sheetName val="AVS List"/>
      <sheetName val="80300"/>
      <sheetName val="Queries"/>
      <sheetName val="Partner Stats (J.Zhao)"/>
      <sheetName val="Revenue Summary"/>
      <sheetName val="schedule"/>
      <sheetName val="DW Download"/>
      <sheetName val="Orders"/>
      <sheetName val=" Q1 NS"/>
      <sheetName val="Key - Total"/>
      <sheetName val="DontTouch"/>
      <sheetName val="MSN Oct 1-5"/>
      <sheetName val="Prepar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7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SN.com"/>
      <sheetName val="Up-Front Fee Amortization"/>
      <sheetName val="MSN Oct 1-5"/>
      <sheetName val="MSN Oct 6-7"/>
      <sheetName val="Mar"/>
      <sheetName val="Partner Stats (J.Zhao)"/>
      <sheetName val="Macro1"/>
      <sheetName val="Plan Data"/>
      <sheetName val="FY99 - all"/>
      <sheetName val="AVS List"/>
      <sheetName val="Affiliates-MSN.com-Oct03"/>
      <sheetName val="Qry3"/>
      <sheetName val="MSN_com"/>
      <sheetName val="Up-Front_Fee_Amortization"/>
      <sheetName val="MSN_Oct_1-5"/>
      <sheetName val="MSN_Oct_6-7"/>
      <sheetName val="Partner_Stats_(J_Zhao)"/>
      <sheetName val="Plan_Data"/>
      <sheetName val="FY99_-_all"/>
      <sheetName val="AVS_List"/>
      <sheetName val="Affiliates-MSN_com-Oct03"/>
      <sheetName val="MSN_com3"/>
      <sheetName val="Up-Front_Fee_Amortization3"/>
      <sheetName val="MSN_Oct_1-53"/>
      <sheetName val="MSN_Oct_6-73"/>
      <sheetName val="Partner_Stats_(J_Zhao)3"/>
      <sheetName val="Plan_Data3"/>
      <sheetName val="FY99_-_all3"/>
      <sheetName val="AVS_List3"/>
      <sheetName val="Affiliates-MSN_com-Oct033"/>
      <sheetName val="MSN_com2"/>
      <sheetName val="Up-Front_Fee_Amortization2"/>
      <sheetName val="MSN_Oct_1-52"/>
      <sheetName val="MSN_Oct_6-72"/>
      <sheetName val="Partner_Stats_(J_Zhao)2"/>
      <sheetName val="Plan_Data2"/>
      <sheetName val="FY99_-_all2"/>
      <sheetName val="AVS_List2"/>
      <sheetName val="Affiliates-MSN_com-Oct032"/>
      <sheetName val="MSN_com1"/>
      <sheetName val="Up-Front_Fee_Amortization1"/>
      <sheetName val="MSN_Oct_1-51"/>
      <sheetName val="MSN_Oct_6-71"/>
      <sheetName val="Partner_Stats_(J_Zhao)1"/>
      <sheetName val="Plan_Data1"/>
      <sheetName val="FY99_-_all1"/>
      <sheetName val="AVS_List1"/>
      <sheetName val="Affiliates-MSN_com-Oct0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C"/>
      <sheetName val="Inputs"/>
      <sheetName val="Assum"/>
      <sheetName val="Op-BS"/>
      <sheetName val="IS"/>
      <sheetName val="BSCF"/>
      <sheetName val="Ratios"/>
      <sheetName val="Matrix"/>
      <sheetName val="Contrib"/>
      <sheetName val="AcqIS"/>
      <sheetName val="AcqBSCF"/>
      <sheetName val="AcqRat"/>
      <sheetName val="AcqDCF1"/>
      <sheetName val="AcqDCF2"/>
      <sheetName val="TargIS"/>
      <sheetName val="TargBSCF"/>
      <sheetName val="TargRat"/>
      <sheetName val="TargDCF1"/>
      <sheetName val="TargDCF2"/>
      <sheetName val="Summary"/>
      <sheetName val="Curtrans"/>
      <sheetName val="Price"/>
      <sheetName val="PriceSyn"/>
      <sheetName val="Data"/>
      <sheetName val="MODELv2"/>
      <sheetName val="Exp Summary"/>
      <sheetName val="Cover"/>
      <sheetName val="Publish"/>
      <sheetName val="APAC YSM + YMS Account Plan"/>
      <sheetName val="EU Account Plan "/>
      <sheetName val="Global Focus List"/>
      <sheetName val="Spend Data"/>
      <sheetName val="Exp_Summary"/>
      <sheetName val="APAC_YSM_+_YMS_Account_Plan"/>
      <sheetName val="EU_Account_Plan_"/>
      <sheetName val="Global_Focus_List"/>
      <sheetName val="Spend_Data"/>
      <sheetName val="Exp_Summary3"/>
      <sheetName val="APAC_YSM_+_YMS_Account_Plan3"/>
      <sheetName val="EU_Account_Plan_3"/>
      <sheetName val="Global_Focus_List3"/>
      <sheetName val="Spend_Data3"/>
      <sheetName val="Exp_Summary2"/>
      <sheetName val="APAC_YSM_+_YMS_Account_Plan2"/>
      <sheetName val="EU_Account_Plan_2"/>
      <sheetName val="Global_Focus_List2"/>
      <sheetName val="Spend_Data2"/>
      <sheetName val="Exp_Summary1"/>
      <sheetName val="APAC_YSM_+_YMS_Account_Plan1"/>
      <sheetName val="EU_Account_Plan_1"/>
      <sheetName val="Global_Focus_List1"/>
      <sheetName val="Spend_Dat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8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urrent2"/>
      <sheetName val="05Plan-PdtSummary"/>
      <sheetName val="Comparison"/>
      <sheetName val="05Plan-RevSummary"/>
      <sheetName val="05Plan-Carrier"/>
      <sheetName val="OldCurrent"/>
      <sheetName val="Evan 2004"/>
      <sheetName val="Nov-Submit"/>
      <sheetName val="Sprint"/>
      <sheetName val="cc List"/>
      <sheetName val="Network_Regions"/>
      <sheetName val="Property"/>
      <sheetName val="Sub-Property"/>
      <sheetName val="FY06Adj"/>
      <sheetName val="drop down data"/>
      <sheetName val="2004 Financials 020105.c.xls"/>
      <sheetName val="2004 Financials 020105.c"/>
      <sheetName val="CRITERI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ctions"/>
      <sheetName val="FY04 Forecast"/>
      <sheetName val="FY05 Plan"/>
      <sheetName val="Data Input"/>
      <sheetName val="BT Access Consolidated"/>
      <sheetName val="Marketing summary"/>
      <sheetName val="Summary - Capital"/>
      <sheetName val="data"/>
      <sheetName val="hdct data"/>
      <sheetName val="Headcount Template"/>
      <sheetName val="AgencyTemp.Consultant.OSP Templ"/>
      <sheetName val="Marketing Template"/>
      <sheetName val="Content Planning Template"/>
      <sheetName val="Capital Template"/>
      <sheetName val="Capital process flow"/>
      <sheetName val="Capital policy &amp; asset add desc"/>
      <sheetName val="Capital approval flow"/>
      <sheetName val="Assumptions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JVs (2)"/>
      <sheetName val="Upload"/>
      <sheetName val="Pivot"/>
      <sheetName val="SJVs"/>
      <sheetName val="Summary"/>
      <sheetName val="Marketing Accruals"/>
      <sheetName val="PO vs Manual"/>
      <sheetName val="Var Comp"/>
      <sheetName val="Reclass"/>
      <sheetName val="Instructions"/>
      <sheetName val="2004 structure"/>
      <sheetName val="job titles 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ivot"/>
      <sheetName val="Forecast"/>
      <sheetName val="Megan's Pivot"/>
      <sheetName val="Master"/>
      <sheetName val="Drop Down"/>
      <sheetName val="Historical Bookings"/>
      <sheetName val="Catalina Mtgs"/>
    </sheetNames>
    <sheetDataSet>
      <sheetData sheetId="0"/>
      <sheetData sheetId="1"/>
      <sheetData sheetId="2"/>
      <sheetData sheetId="3"/>
      <sheetData sheetId="4" refreshError="1"/>
      <sheetData sheetId="5"/>
      <sheetData sheetId="6"/>
    </sheetDataSet>
  </externalBook>
</externalLink>
</file>

<file path=xl/externalLinks/externalLink8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mpany Info"/>
      <sheetName val="Bal Sheet"/>
      <sheetName val="P &amp; L"/>
      <sheetName val="COR"/>
      <sheetName val="Revenue"/>
      <sheetName val="Opex"/>
      <sheetName val="Recon."/>
      <sheetName val="AP"/>
      <sheetName val="A.R."/>
      <sheetName val="5 big deals"/>
      <sheetName val="Sch J - US"/>
      <sheetName val="Sch J - Europe"/>
      <sheetName val="Sch J - Asia"/>
      <sheetName val="F.A."/>
      <sheetName val="Yahoo"/>
      <sheetName val="fs 0500 cn"/>
      <sheetName val="US"/>
      <sheetName val="Data Sheet"/>
      <sheetName val="IBD"/>
      <sheetName val="HW Types"/>
      <sheetName val="Marketing Accruals"/>
      <sheetName val="DropDownValues"/>
      <sheetName val="Parcel #"/>
      <sheetName val="Top Uploaders"/>
      <sheetName val="Number of Logins per User"/>
      <sheetName val="Data Inputs"/>
      <sheetName val="Co. Info"/>
      <sheetName val="UK Ageing"/>
      <sheetName val="Work category types"/>
      <sheetName val="Slide 2 "/>
      <sheetName val="Table of Contents"/>
      <sheetName val="%"/>
      <sheetName val="General"/>
      <sheetName val="DCF_inputs"/>
      <sheetName val="EUCC_Management Rollup"/>
      <sheetName val="PriceSyn"/>
      <sheetName val="Price"/>
      <sheetName val="wow adv change data"/>
      <sheetName val="Daily Network Totals_Prod Class"/>
      <sheetName val="OldCurrent"/>
      <sheetName val="Income Stmt. &amp; Bal Sheet"/>
      <sheetName val="S,G&amp;A"/>
      <sheetName val="fs 0500 cn.X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8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ster Switches"/>
      <sheetName val="Contents"/>
      <sheetName val="Contents (2)"/>
      <sheetName val="2004 Budget"/>
      <sheetName val="Deployment Case Summary"/>
      <sheetName val="2003 Steady State"/>
      <sheetName val="2004 Budget v Bplan"/>
      <sheetName val="Executive Summary"/>
      <sheetName val="Metrics"/>
      <sheetName val="Major Assumptions"/>
      <sheetName val="ValueGraph (3)"/>
      <sheetName val="ValueGraph"/>
      <sheetName val="Market Assumptions"/>
      <sheetName val="Market Share Sensitivity"/>
      <sheetName val="Bplan vs. Titus Model"/>
      <sheetName val="Request Summary - Diff Case"/>
      <sheetName val="Request Summary - Project X +"/>
      <sheetName val="CF per 1000 PVs"/>
      <sheetName val="Value Creation"/>
      <sheetName val="PI  Summary"/>
      <sheetName val="Project Query Build"/>
      <sheetName val="Total Query Build"/>
      <sheetName val="Foster City Revs"/>
      <sheetName val="Y! Quarterly P&amp;L"/>
      <sheetName val="Y! Monthly P&amp;L"/>
      <sheetName val="AV-Fast Switches"/>
      <sheetName val="AV - Monthly P&amp;L"/>
      <sheetName val="Finance 2004 P&amp;L(incl Intl PI)"/>
      <sheetName val="Finance 2004 P&amp;L(Sunnyvale)"/>
      <sheetName val="Finance 2004 P&amp;L(Intl PI)"/>
      <sheetName val="Finance 2004 P&amp;L(for OVER)"/>
      <sheetName val="Y! Monthly P&amp;L (hi-level)"/>
      <sheetName val="AV Monthly P&amp;L (hi-level)"/>
      <sheetName val="Intl. Monthly P&amp;L (hi-level)"/>
      <sheetName val="Graph-Market Share"/>
      <sheetName val="Market Share Data"/>
      <sheetName val="RPS Graph"/>
      <sheetName val="Seasonal PVs-Graph"/>
      <sheetName val="Graph-AvgQPD"/>
      <sheetName val="Chart-AvgPVDay"/>
      <sheetName val="Detailed HC"/>
      <sheetName val="HC"/>
      <sheetName val="Y! Differentiation Prod Dev HC"/>
      <sheetName val="CapEx Schedule"/>
      <sheetName val="Y! Diff CapEx"/>
      <sheetName val="Avg. Pageviews per Day"/>
      <sheetName val="International Revenue"/>
      <sheetName val="Eckart Scope"/>
      <sheetName val="Intl. Rev"/>
      <sheetName val="Case Comparison"/>
      <sheetName val="Company Info"/>
      <sheetName val="HW Typ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8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bile Summary"/>
      <sheetName val="Mobile Performance WoW"/>
      <sheetName val="WoW Pivot"/>
      <sheetName val="Mobile Performance Daily Pivot"/>
      <sheetName val="Performance Data"/>
      <sheetName val="Brand Data "/>
      <sheetName val="Accounts"/>
      <sheetName val="Master Switches"/>
      <sheetName val="Historical Input"/>
      <sheetName val="1-Direct Tier Split"/>
      <sheetName val="2-Sub-Team Split (Canada)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zart Reports"/>
      <sheetName val="Front Page"/>
      <sheetName val="My"/>
      <sheetName val="Data FP"/>
      <sheetName val="Data My"/>
      <sheetName val="Original Plan"/>
      <sheetName val="Toggle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opCache_Sheet1"/>
      <sheetName val="BneLog"/>
      <sheetName val="JE"/>
      <sheetName val="backup"/>
      <sheetName val="Sheet1"/>
    </sheetNames>
    <sheetDataSet>
      <sheetData sheetId="0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IACOM Earnings"/>
      <sheetName val="Variance Analysis-Monthly"/>
      <sheetName val="input"/>
      <sheetName val="Preparers"/>
      <sheetName val="Parameters"/>
      <sheetName val="Instructions"/>
      <sheetName val="VIA_CON"/>
      <sheetName val="Input Sheet"/>
      <sheetName val="Paramaters"/>
      <sheetName val="Dropdown lists"/>
      <sheetName val="Company Info"/>
      <sheetName val="Main Model"/>
      <sheetName val="Bookings - Uninvoiced"/>
      <sheetName val="Lookups"/>
      <sheetName val="Q100-Q200SAG-NEWORG"/>
      <sheetName val="Master Switches"/>
      <sheetName val="Preparer"/>
      <sheetName val="PopCache_Sheet1"/>
      <sheetName val="Control Panel"/>
      <sheetName val="Preparers - Dec03"/>
      <sheetName val="DropDownValues"/>
      <sheetName val="Qry3"/>
      <sheetName val="Non-Statistical Sampling Master"/>
      <sheetName val="Two Step Revenue Testing Master"/>
      <sheetName val="Global Data"/>
      <sheetName val="VIACOM_Earnings"/>
      <sheetName val="Variance_Analysis-Monthly"/>
      <sheetName val="Bookings_-_Uninvoiced"/>
      <sheetName val="Input_Sheet"/>
      <sheetName val="Dropdown_lists"/>
      <sheetName val="Company_Info"/>
      <sheetName val="Main_Model"/>
      <sheetName val="Master_Switches"/>
      <sheetName val="Preparers_-_Dec03"/>
      <sheetName val="Control_Panel"/>
      <sheetName val="VIACOM_Earnings3"/>
      <sheetName val="Variance_Analysis-Monthly3"/>
      <sheetName val="Bookings_-_Uninvoiced3"/>
      <sheetName val="Input_Sheet3"/>
      <sheetName val="Dropdown_lists3"/>
      <sheetName val="Company_Info3"/>
      <sheetName val="Main_Model3"/>
      <sheetName val="Master_Switches3"/>
      <sheetName val="Preparers_-_Dec033"/>
      <sheetName val="Control_Panel3"/>
      <sheetName val="VIACOM_Earnings2"/>
      <sheetName val="Variance_Analysis-Monthly2"/>
      <sheetName val="Bookings_-_Uninvoiced2"/>
      <sheetName val="Input_Sheet2"/>
      <sheetName val="Dropdown_lists2"/>
      <sheetName val="Company_Info2"/>
      <sheetName val="Main_Model2"/>
      <sheetName val="Master_Switches2"/>
      <sheetName val="Preparers_-_Dec032"/>
      <sheetName val="Control_Panel2"/>
      <sheetName val="VIACOM_Earnings1"/>
      <sheetName val="Variance_Analysis-Monthly1"/>
      <sheetName val="Bookings_-_Uninvoiced1"/>
      <sheetName val="Input_Sheet1"/>
      <sheetName val="Dropdown_lists1"/>
      <sheetName val="Company_Info1"/>
      <sheetName val="Main_Model1"/>
      <sheetName val="Master_Switches1"/>
      <sheetName val="Preparers_-_Dec031"/>
      <sheetName val="Control_Pane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lickstatus062999"/>
      <sheetName val="CC063099"/>
      <sheetName val="20030110"/>
      <sheetName val="20030117"/>
      <sheetName val="Dropped 11th Thru 17th"/>
      <sheetName val="Dropped 18th Thru 24th"/>
      <sheetName val="Product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rics Summary"/>
      <sheetName val="WoW FLASH ∆ &amp; PLAN #s"/>
      <sheetName val="Mobile Revenue Details"/>
      <sheetName val="Display &amp; PG Summary"/>
      <sheetName val="Search Summary"/>
      <sheetName val="DETAILS --&gt;"/>
      <sheetName val="Display &amp; PG WoW"/>
      <sheetName val="Mobile SS WoW"/>
      <sheetName val="Data --&gt;"/>
      <sheetName val="Display Rev-Book Prior Week"/>
      <sheetName val="WoW Pivot"/>
      <sheetName val="Weekly Data"/>
      <sheetName val="Mobile Performance Daily Pivot"/>
      <sheetName val="Performance Data"/>
      <sheetName val="Mappings"/>
      <sheetName val="OldCur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ew Summary"/>
      <sheetName val="Disp-PG Bookings"/>
      <sheetName val="2010 Summary"/>
      <sheetName val="Overall Summary"/>
      <sheetName val="Sales Goal"/>
      <sheetName val="Display Rev Summary"/>
      <sheetName val="Disp Supply Summary"/>
      <sheetName val="AT&amp;T Affiliate Disp"/>
      <sheetName val="Display Bookings"/>
      <sheetName val="Millennial Reseller"/>
      <sheetName val="Canada"/>
      <sheetName val="CA Display Bookings"/>
      <sheetName val="Cross Border Bookings"/>
      <sheetName val="CPC Forecast"/>
      <sheetName val="WoW Summary"/>
      <sheetName val="IO WoW Δ"/>
      <sheetName val="Current Bookings"/>
      <sheetName val="Previous Bookings"/>
      <sheetName val="Canada Bookings"/>
      <sheetName val="Canada Report"/>
      <sheetName val="Wireless Report"/>
      <sheetName val="Right Media"/>
      <sheetName val="Millennial Report"/>
      <sheetName val="IO List"/>
      <sheetName val="2009"/>
      <sheetName val="2008"/>
      <sheetName val="2009 CA"/>
      <sheetName val="Mappings"/>
      <sheetName val="Instru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</sheetDataSet>
  </externalBook>
</externalLink>
</file>

<file path=xl/externalLinks/externalLink9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-- FAME Look Up --"/>
      <sheetName val="Chart1"/>
      <sheetName val="Sheet3"/>
      <sheetName val="Sheet8"/>
      <sheetName val="Subs"/>
      <sheetName val="Int'l"/>
      <sheetName val="1Q"/>
      <sheetName val="Distribution Costs"/>
      <sheetName val="Tota Post Exc.l"/>
      <sheetName val="Sheet1"/>
      <sheetName val="Sheet6"/>
      <sheetName val="Total Pre Exc"/>
      <sheetName val="qtrcomp"/>
      <sheetName val="Excite"/>
      <sheetName val="@Home"/>
      <sheetName val="Int'l Rev"/>
      <sheetName val="@Work"/>
      <sheetName val="PMV"/>
      <sheetName val="@Media"/>
      <sheetName val="Sheet7"/>
      <sheetName val="FCF"/>
      <sheetName val="Sheet2"/>
      <sheetName val="Sheet5"/>
      <sheetName val="Shares"/>
      <sheetName val="priceperf"/>
      <sheetName val="QrtlySubs"/>
      <sheetName val="Resp"/>
      <sheetName val="Sheet9"/>
      <sheetName val="PEr Sub"/>
      <sheetName val="CCCCC"/>
      <sheetName val="RoadR"/>
      <sheetName val="Sheet4"/>
      <sheetName val="afflagmt"/>
      <sheetName val="FAME Persistence"/>
      <sheetName val="subexp"/>
      <sheetName val="Sheet16"/>
      <sheetName val="Pre-Yoyodyne"/>
      <sheetName val="Pre-GCTY"/>
      <sheetName val="#REF"/>
      <sheetName val=" IPO estimates"/>
      <sheetName val="Qtrly P&amp;L and BalSheet"/>
      <sheetName val="Summary IS"/>
      <sheetName val="Qry3"/>
      <sheetName val="SE Forecast"/>
      <sheetName val="HC by BU"/>
      <sheetName val="Preparers - Dec03"/>
      <sheetName val="VIACOM Earnings"/>
      <sheetName val="DATA"/>
      <sheetName val="Dropdown lists"/>
      <sheetName val="DropDownValues"/>
      <sheetName val="Control Panel"/>
      <sheetName val="quarterly income and e&amp;p"/>
      <sheetName val="Q1 Disp-Search"/>
      <sheetName val="Performance Data"/>
      <sheetName val="Essbase_Budget"/>
      <sheetName val="Preparers"/>
      <sheetName val="HJ Sales"/>
      <sheetName val="North America Operations HQ"/>
      <sheetName val="Sales &amp; Sales Operations Group"/>
      <sheetName val="Model"/>
      <sheetName val="Marketing Accruals"/>
      <sheetName val="Reven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9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mary"/>
      <sheetName val="pvt All Detail_BtB view"/>
      <sheetName val="Piviot (All Detail)"/>
      <sheetName val="All Detail"/>
      <sheetName val="US(SAP-PCA)"/>
      <sheetName val="US (SAP-PCA)_Pivot Kiosk"/>
      <sheetName val="Canada"/>
      <sheetName val="HPS(result file)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del"/>
      <sheetName val="Operating Metrics"/>
      <sheetName val="CF"/>
      <sheetName val="BS"/>
      <sheetName val="Vert"/>
      <sheetName val="Metrics"/>
      <sheetName val="DCF"/>
      <sheetName val="Graphs"/>
      <sheetName val="Sheet1"/>
      <sheetName val="PPT "/>
      <sheetName val="VUE"/>
      <sheetName val="EV"/>
      <sheetName val="TM"/>
      <sheetName val="Shares"/>
      <sheetName val="Acq"/>
      <sheetName val="Pricing"/>
      <sheetName val="Qtrly P&amp;L and BalSheet"/>
      <sheetName val="HC by BU"/>
      <sheetName val="DATA"/>
      <sheetName val="Qry3"/>
      <sheetName val="pn sort"/>
      <sheetName val="97 TRIAL BALANCE"/>
      <sheetName val="USAI_company"/>
      <sheetName val="All Detail"/>
      <sheetName val="Source"/>
      <sheetName val="Control Panel"/>
      <sheetName val="Preparers"/>
      <sheetName val="PopCache_Sheet1"/>
      <sheetName val="Control"/>
      <sheetName val="Operating_Metrics"/>
      <sheetName val="PPT_"/>
      <sheetName val="Qtrly_P&amp;L_and_BalSheet"/>
      <sheetName val="HC_by_BU"/>
      <sheetName val="pn_sort"/>
      <sheetName val="97_TRIAL_BALANCE"/>
      <sheetName val="All_Detail"/>
      <sheetName val="Control_Panel"/>
      <sheetName val="Operating_Metrics3"/>
      <sheetName val="PPT_3"/>
      <sheetName val="Qtrly_P&amp;L_and_BalSheet3"/>
      <sheetName val="HC_by_BU3"/>
      <sheetName val="pn_sort3"/>
      <sheetName val="97_TRIAL_BALANCE3"/>
      <sheetName val="All_Detail3"/>
      <sheetName val="Control_Panel3"/>
      <sheetName val="Operating_Metrics2"/>
      <sheetName val="PPT_2"/>
      <sheetName val="Qtrly_P&amp;L_and_BalSheet2"/>
      <sheetName val="HC_by_BU2"/>
      <sheetName val="pn_sort2"/>
      <sheetName val="97_TRIAL_BALANCE2"/>
      <sheetName val="All_Detail2"/>
      <sheetName val="Control_Panel2"/>
      <sheetName val="Operating_Metrics1"/>
      <sheetName val="PPT_1"/>
      <sheetName val="Qtrly_P&amp;L_and_BalSheet1"/>
      <sheetName val="HC_by_BU1"/>
      <sheetName val="pn_sort1"/>
      <sheetName val="97_TRIAL_BALANCE1"/>
      <sheetName val="All_Detail1"/>
      <sheetName val="Control_Panel1"/>
      <sheetName val="Master Switch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9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eekly KPIs"/>
      <sheetName val="RawData"/>
      <sheetName val="ChartData"/>
      <sheetName val="EmailScript"/>
      <sheetName val="Performance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M Payments"/>
      <sheetName val="Macro1"/>
    </sheetNames>
    <sheetDataSet>
      <sheetData sheetId="0" refreshError="1"/>
      <sheetData sheetId="1"/>
    </sheetDataSet>
  </externalBook>
</externalLink>
</file>

<file path=xl/externalLinks/externalLink9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700.225600.2343  Domain Match"/>
      <sheetName val="DM Accrual Monthly Detail"/>
      <sheetName val="DM Accrual"/>
      <sheetName val="Domain Match TAC"/>
      <sheetName val="Domain Match Monthly STATs"/>
      <sheetName val="DM Unpaid"/>
      <sheetName val="Rev&amp;TAC Summary"/>
      <sheetName val="STAC033"/>
      <sheetName val="Accrual "/>
      <sheetName val="DM Accrual by Partner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9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eneral"/>
      <sheetName val="Orders"/>
      <sheetName val="Dept"/>
      <sheetName val="Area DC"/>
      <sheetName val="Del to CDS"/>
      <sheetName val="HD"/>
      <sheetName val="CDS&amp;Web"/>
      <sheetName val="Area Licensee"/>
      <sheetName val="ISR Detail"/>
      <sheetName val="ISR Summ"/>
      <sheetName val="Fixed&amp;Var"/>
      <sheetName val="Breakeven"/>
      <sheetName val="Rev &amp; Roll"/>
      <sheetName val="RevSumm"/>
      <sheetName val="Lease"/>
      <sheetName val="Flow"/>
      <sheetName val="list"/>
      <sheetName val="input"/>
      <sheetName val="Sheet1"/>
      <sheetName val="FY99 - all"/>
      <sheetName val="Income Statement"/>
      <sheetName val="BS"/>
      <sheetName val="Scoring - Keep w Template"/>
      <sheetName val="Rohdaten"/>
      <sheetName val="Setup"/>
      <sheetName val="Model"/>
      <sheetName val="Macro1"/>
      <sheetName val="TV-EP&amp;REV"/>
      <sheetName val="Domain Match TAC"/>
      <sheetName val="YND Cost Center List"/>
      <sheetName val="Tax computation"/>
      <sheetName val="Creating Regions"/>
      <sheetName val="Assumptions"/>
      <sheetName val="AT P4P"/>
      <sheetName val="VIACOM Earning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venue"/>
      <sheetName val="COR"/>
      <sheetName val="XXXXXX"/>
      <sheetName val="COVER"/>
      <sheetName val="P&amp;L"/>
      <sheetName val="Balance Sheet"/>
      <sheetName val="Opex"/>
      <sheetName val="Recons"/>
      <sheetName val="Other Assets - Detail"/>
      <sheetName val="A_R"/>
      <sheetName val="SchJ"/>
      <sheetName val="fx rates"/>
      <sheetName val="S&amp;Mktg"/>
      <sheetName val="ProdDevlp"/>
      <sheetName val="G&amp;Admin"/>
      <sheetName val="Barter Detail"/>
      <sheetName val="Top Deals"/>
      <sheetName val="Essbase P&amp;L"/>
      <sheetName val="Essbase BS"/>
      <sheetName val="Essbase Headcount"/>
      <sheetName val="List box info"/>
      <sheetName val="HC Facilities"/>
      <sheetName val="Bookings-summary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K882" sheet="Codex"/>
  </cacheSource>
  <cacheFields>
    <cacheField name="Date Year" numFmtId="166">
      <sharedItems containsSemiMixedTypes="0" containsDate="1" containsString="0">
        <d v="2025-01-01T00:00:00Z"/>
      </sharedItems>
    </cacheField>
    <cacheField name="Date Month Name" numFmtId="0">
      <sharedItems>
        <s v="July"/>
      </sharedItems>
    </cacheField>
    <cacheField name="LMS License ID" numFmtId="0">
      <sharedItems>
        <s v="a0a6T00000TdvUgQAJ"/>
        <s v="a0a6T00000T4B30QAF"/>
        <s v="a0a6T00000TdvY9QAJ"/>
        <s v="a0a6T00000TdvV5QAJ"/>
        <s v="a0a6T00000TdvXkQAJ"/>
        <s v="a0a6T00000T4B3yQAF"/>
        <s v="a0a6T00000T4B4SQAV"/>
        <s v="a0a6T00000T4M2SQAV"/>
        <s v="a0a6T00000TdvUvQAJ"/>
        <s v="a0a6T00000TdvUMQAZ"/>
        <s v="a0a6T00000TdvWwQAJ"/>
        <s v="a0a6T00000T4B4wQAF"/>
        <s v="a0a6T00000T4B4rQAF"/>
        <s v="a0a6T00000T4B43QAF"/>
        <s v="a0a6T00000TdvVPQAZ"/>
        <s v="a0a6T00000TdvW8QAJ"/>
        <s v="a0a6T00000T4B4cQAF"/>
        <s v="dmt000000000000462"/>
        <s v="a0a6T00000TdvVeQAJ"/>
        <s v="a0a6T00000T645vQAB"/>
        <s v="a0a6T00000U7bJZQAZ"/>
        <s v="a0a6T00000T4B4IQAV"/>
        <s v="a0a6T00000T4M2cQAF"/>
        <s v="a0a6T00000TdvVAQAZ"/>
        <s v="a0a6T00000T4o9sQAB"/>
        <s v="a0a6T00000U7lHQQAZ"/>
        <s v="a0a6T00000TdvUbQAJ"/>
        <s v="a0aa600000EB6QLAA1"/>
        <s v="a0a6T00000TdvVoQAJ"/>
        <s v="a0a6T00000TdvWIQAZ"/>
        <s v="a0a6T00000U9UcoQAF"/>
        <s v="a0a6T00000TdvVKQAZ"/>
        <s v="a0a6T00000TdvWhQAJ"/>
        <s v="a0a6T00000Tdvm6QAB"/>
        <s v="a0a6T00000T4oA2QAJ"/>
        <s v="a0a6T00000T4B5QQAV"/>
        <s v="a0a6T00000T4M2NQAV"/>
        <s v="a0a6T00000T4B4NQAV"/>
        <s v="a0a6T00000T4B51QAF"/>
        <s v="a0a6T00000TdvXaQAJ"/>
        <s v="a0a6T00000TdvY4QAJ"/>
        <s v="a0a6T00000T4B3tQAF"/>
        <s v="dmt000000000000322"/>
        <s v="a0aa600000H75VpAAJ"/>
        <s v="a0a6T00000TdvV0QAJ"/>
        <s v="a0a6T00000TdvmVQAR"/>
        <s v="a0a6T00000T4B48QAF"/>
        <s v="a0a6T00000T4B2qQAF"/>
        <s v="a0aa600000EBBzQAAX"/>
        <s v="a0a6T00000TdvVFQAZ"/>
        <s v="a0a6T00000TdvXpQAJ"/>
        <s v="a0a6T00000T4B35QAF"/>
        <s v="a0a6T00000T4B4DQAV"/>
        <s v="a0a6T00000TdvWmQAJ"/>
        <s v="a0a6T00000U81GOQAZ"/>
        <s v="a0a6T00000T5j2BQAR"/>
        <s v="a0a6T00000TdvmzQAB"/>
        <s v="a0a6T00000TdvmuQAB"/>
        <s v="a0a6T00000TdvmpQAB"/>
        <s v="a0a6T00000TdvmBQAR"/>
        <s v="a0a6T00000TdvXBQAZ"/>
        <s v="a0a6T00000U8bFTQAZ"/>
        <s v="a0a6T00000TdvTnQAJ"/>
        <s v="a0a6T00000T4B3ZQAV"/>
        <s v="a0a6T00000TdvURQAZ"/>
        <s v="a0a6T00000T4M1UQAV"/>
        <s v="a0a6T00000T4M1PQAV"/>
        <s v="a0a6T00000TdvUqQAJ"/>
        <s v="a0a6T00000TdvWNQAZ"/>
        <s v="a0a6T00000T5j1dQAB"/>
        <s v="a0a6T00000TdvTxQAJ"/>
        <s v="a0a6T00000T4M2XQAV"/>
        <s v="a0a6T00000U7bJoQAJ"/>
        <s v="a0a6T00000TdvU7QAJ"/>
        <s v="a0a6T00000TdvnxQAB"/>
        <s v="a0a6T00000TdvUHQAZ"/>
        <s v="a0a6T00000T4B4mQAF"/>
        <s v="a0a6T00000U8p9pQAB"/>
        <s v="a0a6T00000TdvTsQAJ"/>
        <s v="a0a6T00000T4B3oQAF"/>
        <s v="a0a6T00000TdvUWQAZ"/>
        <s v="a0a6T00000TdvUlQAJ"/>
        <s v="a0a6T00000TdvnJQAR"/>
        <s v="a0a6T00000T4M28QAF"/>
        <s v="a0a6T00000TdvU2QAJ"/>
        <s v="a0a6T00000TdvoRQAR"/>
        <s v="a0a6T00000T4B3FQAV"/>
        <s v="a0a6T00000T4M1tQAF"/>
        <s v="a0a6T00000TdvolQAB"/>
        <s v="a0a6T00000T4M2DQAV"/>
        <s v="a0a6T00000U7bJUQAZ"/>
        <s v="a0a6T00000T4u9FQAR"/>
        <s v="a0a6T00000T4B2lQAF"/>
        <s v="a0a6T00000U7DDMQA3"/>
        <s v="a0a6T00000U7lHLQAZ"/>
        <s v="a0a6T00000TdvXuQAJ"/>
        <s v="a0a6T00000T4aBTQAZ"/>
        <s v="a0a6T00000T4B3AQAV"/>
        <s v="a0a6T00000U8bF9QAJ"/>
        <s v="a0a6T00000T4B3jQAF"/>
        <s v="a0a6T00000T4aBYQAZ"/>
        <s v="a0a6T00000T4M1eQAF"/>
        <s v="a0a6T00000T4B3PQAV"/>
        <s v="a0a6T00000TdvVUQAZ"/>
        <s v="a0a6T00000T4M1ZQAV"/>
        <s v="a0a6T00000U81GEQAZ"/>
        <s v="a0a6T00000T4M1KQAV"/>
        <s v="a0a6T00000TdvW3QAJ"/>
      </sharedItems>
    </cacheField>
    <cacheField name="Partner Contract ID" numFmtId="0">
      <sharedItems>
        <s v="2-0000274176"/>
      </sharedItems>
    </cacheField>
    <cacheField name="Platform ID" numFmtId="0">
      <sharedItems>
        <s v="GAM"/>
        <s v="TABOOLA"/>
      </sharedItems>
    </cacheField>
    <cacheField name="Delivered Ad Position" numFmtId="0">
      <sharedItems>
        <s v="Mid_Center"/>
        <s v="Btm_Center"/>
        <s v="Mid_Right"/>
        <s v="Top_Center"/>
        <s v="Top_Right"/>
        <s v="Btm_Sticky"/>
        <s v="Video"/>
        <s v="STRM"/>
        <s v="'-2"/>
        <s v="'-1"/>
        <s v="Mid_Right_A"/>
        <s v="Mid_Right_B"/>
        <s v="Mid_Right_C"/>
        <s v="Mid_Center_NTK"/>
      </sharedItems>
    </cacheField>
    <cacheField name="Capped Delivered Revenue - CORP USD" numFmtId="167">
      <sharedItems containsSemiMixedTypes="0" containsString="0" containsNumber="1">
        <n v="1666.446454791514"/>
        <n v="1029.4679491924728"/>
        <n v="877.9655234245545"/>
        <n v="580.1874726746519"/>
        <n v="506.70047938719955"/>
        <n v="455.0074939315142"/>
        <n v="410.2630581549197"/>
        <n v="408.85584359018327"/>
        <n v="392.46418763994217"/>
        <n v="357.235618846283"/>
        <n v="355.3022123812386"/>
        <n v="354.46647886726225"/>
        <n v="349.91659788740014"/>
        <n v="327.44876062665367"/>
        <n v="322.98010756127655"/>
        <n v="317.88115040622307"/>
        <n v="278.5548787922911"/>
        <n v="268.3629433033846"/>
        <n v="254.84747458953476"/>
        <n v="201.5661138213656"/>
        <n v="195.62375949231222"/>
        <n v="189.93604579416905"/>
        <n v="188.6024293592159"/>
        <n v="179.85760856881237"/>
        <n v="179.3637323379448"/>
        <n v="174.04534957011737"/>
        <n v="169.19845824595552"/>
        <n v="163.29865155150287"/>
        <n v="159.69041551642962"/>
        <n v="159.6859190251608"/>
        <n v="156.22759221894157"/>
        <n v="155.82250013244493"/>
        <n v="151.60623112215023"/>
        <n v="151.5963398650033"/>
        <n v="150.65299823100503"/>
        <n v="148.57442248687116"/>
        <n v="148.31389834518455"/>
        <n v="142.12892236066995"/>
        <n v="139.78344235841337"/>
        <n v="138.7141385398321"/>
        <n v="131.52702107828685"/>
        <n v="130.9858078237928"/>
        <n v="125.55314389363043"/>
        <n v="121.66481264024652"/>
        <n v="119.66083122202039"/>
        <n v="115.60400231838568"/>
        <n v="113.6564868268512"/>
        <n v="112.29293472133989"/>
        <n v="111.96215464856063"/>
        <n v="103.06580883681558"/>
        <n v="98.6449146894183"/>
        <n v="98.34162033376877"/>
        <n v="96.21739590806357"/>
        <n v="93.92294508769089"/>
        <n v="93.44966763657054"/>
        <n v="93.17016433391767"/>
        <n v="93.09930821411824"/>
        <n v="91.6753722728537"/>
        <n v="91.54651905700443"/>
        <n v="86.33947717183523"/>
        <n v="85.5471211176319"/>
        <n v="84.34412577535836"/>
        <n v="81.61827852594834"/>
        <n v="79.92448989035"/>
        <n v="78.13428029473798"/>
        <n v="77.82427351192803"/>
        <n v="76.99725871212706"/>
        <n v="76.98434294796492"/>
        <n v="72.03347809262632"/>
        <n v="69.13769622686407"/>
        <n v="68.359665"/>
        <n v="67.6833924967245"/>
        <n v="67.61485477223744"/>
        <n v="67.36661992989251"/>
        <n v="67.02736017143212"/>
        <n v="66.6435129357927"/>
        <n v="64.86594220784328"/>
        <n v="63.689131710495566"/>
        <n v="61.72971148638722"/>
        <n v="61.4006723213669"/>
        <n v="61.256733346468195"/>
        <n v="58.49267311888747"/>
        <n v="57.346591941689404"/>
        <n v="57.28632250104274"/>
        <n v="56.294480675808714"/>
        <n v="53.04176936874895"/>
        <n v="52.80334083338285"/>
        <n v="51.743919039516925"/>
        <n v="50.74889046183774"/>
        <n v="49.75341136355235"/>
        <n v="49.03189758030076"/>
        <n v="48.280121947011224"/>
        <n v="47.657971798002386"/>
        <n v="45.98489659260106"/>
        <n v="45.34674385733108"/>
        <n v="44.84991926958518"/>
        <n v="44.017113073342806"/>
        <n v="43.023528219790755"/>
        <n v="42.633490364418"/>
        <n v="42.59081585723172"/>
        <n v="40.37649203957189"/>
        <n v="40.05919305732698"/>
        <n v="39.356375224610886"/>
        <n v="39.222456828369175"/>
        <n v="39.13429657475218"/>
        <n v="37.592529389689375"/>
        <n v="37.474108686667286"/>
        <n v="34.93852334921836"/>
        <n v="34.428236525345135"/>
        <n v="33.756491108313426"/>
        <n v="31.848301723502214"/>
        <n v="31.24024558715026"/>
        <n v="29.053400914164484"/>
        <n v="28.896148203155942"/>
        <n v="28.834965114263532"/>
        <n v="28.154305822594132"/>
        <n v="27.86990155102543"/>
        <n v="25.92879767720709"/>
        <n v="25.010346813180725"/>
        <n v="24.994136908837334"/>
        <n v="24.725266355935553"/>
        <n v="23.54205796409795"/>
        <n v="23.471005368466695"/>
        <n v="23.119619428607972"/>
        <n v="22.842"/>
        <n v="21.815042258917035"/>
        <n v="21.742460791259493"/>
        <n v="21.444527675414268"/>
        <n v="21.42721315573153"/>
        <n v="20.390614102067218"/>
        <n v="19.878515365896796"/>
        <n v="19.69284039098943"/>
        <n v="19.108553590946148"/>
        <n v="18.87303"/>
        <n v="18.84395684053067"/>
        <n v="18.45155390783407"/>
        <n v="18.430980142384282"/>
        <n v="17.201225362298977"/>
        <n v="16.84248166831648"/>
        <n v="16.82363539544273"/>
        <n v="16.402322820808187"/>
        <n v="16.07602768815785"/>
        <n v="15.858606565904749"/>
        <n v="15.442526954060316"/>
        <n v="15.432134453917035"/>
        <n v="15.108129829994102"/>
        <n v="14.41720325314559"/>
        <n v="14.349439105618458"/>
        <n v="14.205990116519601"/>
        <n v="14.118267376291707"/>
        <n v="13.94192070006225"/>
        <n v="13.486518989883464"/>
        <n v="13.007350465779906"/>
        <n v="12.841986371845486"/>
        <n v="12.531264"/>
        <n v="12.50152599159907"/>
        <n v="12.211178982184869"/>
        <n v="12.115240047190216"/>
        <n v="11.078718255262467"/>
        <n v="10.905146380851782"/>
        <n v="10.792718453917036"/>
        <n v="10.472501214269277"/>
        <n v="10.19894897075448"/>
        <n v="10.133"/>
        <n v="9.58317666644395"/>
        <n v="9.485649833882958"/>
        <n v="9.392966618741413"/>
        <n v="9.314733984433213"/>
        <n v="9.281220537651102"/>
        <n v="9.213686682364068"/>
        <n v="8.770148700370632"/>
        <n v="8.320420718952985"/>
        <n v="8.141112063224137"/>
        <n v="8.103249507742508"/>
        <n v="7.9164448391457425"/>
        <n v="7.881044952388349"/>
        <n v="7.7247986313362835"/>
        <n v="7.672385998763818"/>
        <n v="7.645714"/>
        <n v="7.2036274539170355"/>
        <n v="7.187854706152998"/>
        <n v="7.187310702448525"/>
        <n v="7.058283705152253"/>
        <n v="7.029470994082235"/>
        <n v="6.958781911011688"/>
        <n v="6.869951123960996"/>
        <n v="6.854345624861287"/>
        <n v="6.815322429956061"/>
        <n v="6.812805687800775"/>
        <n v="6.664"/>
        <n v="6.493609907834071"/>
        <n v="6.402817960601064"/>
        <n v="6.318454415813542"/>
        <n v="6.060200570192591"/>
        <n v="5.802291453917036"/>
        <n v="5.665595605864017"/>
        <n v="5.5549199887865415"/>
        <n v="5.523570720643882"/>
        <n v="5.383449869136682"/>
        <n v="5.377492963679393"/>
        <n v="5.297"/>
        <n v="5.225682360818144"/>
        <n v="5.194314233861178"/>
        <n v="5.098877415804471"/>
        <n v="5.067636522237824"/>
        <n v="4.549320632915697"/>
        <n v="4.463200910268326"/>
        <n v="4.412834"/>
        <n v="4.276029973733211"/>
        <n v="4.189"/>
        <n v="4.134931999811527"/>
        <n v="4.044522"/>
        <n v="3.926731001631888"/>
        <n v="3.85461847515231"/>
        <n v="3.847649"/>
        <n v="3.8287709908361083"/>
        <n v="3.7372035322577437"/>
        <n v="3.5485309960519427"/>
        <n v="3.449465"/>
        <n v="3.429538266969803"/>
        <n v="3.3727429982132717"/>
        <n v="3.3453352238625285"/>
        <n v="3.3433929930935227"/>
        <n v="3.2499026199700483"/>
        <n v="3.1758299986844545"/>
        <n v="2.956171996751836"/>
        <n v="2.950629408846709"/>
        <n v="2.91613"/>
        <n v="2.916"/>
        <n v="2.9020429942010324"/>
        <n v="2.8182689988306526"/>
        <n v="2.7059277078154356"/>
        <n v="2.662109675636357"/>
        <n v="2.6496827081112895"/>
        <n v="2.6347754173371234"/>
        <n v="2.626152811723493"/>
        <n v="2.6113229819739923"/>
        <n v="2.596916998310469"/>
        <n v="2.575016419233606"/>
        <n v="2.553"/>
        <n v="2.48"/>
        <n v="2.4599759986354535"/>
        <n v="2.417"/>
        <n v="2.415770705499453"/>
        <n v="2.38272"/>
        <n v="2.3614166980833744"/>
        <n v="2.3599869990444904"/>
        <n v="2.3501699994322363"/>
        <n v="2.3396209984102"/>
        <n v="2.319912989934289"/>
        <n v="2.291405999481545"/>
        <n v="2.28176503915379"/>
        <n v="2.2426829956659255"/>
        <n v="2.232960524734804"/>
        <n v="2.2305628307042182"/>
        <n v="2.15754210677396"/>
        <n v="2.128421999138727"/>
        <n v="2.124954998781036"/>
        <n v="2.0424229971567995"/>
        <n v="2.0316340620432243"/>
        <n v="1.9610404539170354"/>
        <n v="1.9527571709282499"/>
        <n v="1.9347154189090892"/>
        <n v="1.8949674436629271"/>
        <n v="1.7864239825454529"/>
        <n v="1.7673619919226349"/>
        <n v="1.7407924117487243"/>
        <n v="1.7349554189090892"/>
        <n v="1.724658"/>
        <n v="1.70992"/>
        <n v="1.7030449969000712"/>
        <n v="1.694190180875553"/>
        <n v="1.6211294539170353"/>
        <n v="1.6168697068041988"/>
        <n v="1.594"/>
        <n v="1.5712662963728712"/>
        <n v="1.5539789993143636"/>
        <n v="1.5308438"/>
        <n v="1.5288159940501445"/>
        <n v="1.4690377269585178"/>
        <n v="1.4235751539309869"/>
        <n v="1.420131"/>
        <n v="1.418291291735214"/>
        <n v="1.4098819915066834"/>
        <n v="1.399"/>
        <n v="1.382036"/>
        <n v="1.3769437053690519"/>
        <n v="1.332261"/>
        <n v="1.331767"/>
        <n v="1.3303504182170347"/>
        <n v="1.262139"/>
        <n v="1.2398524539170355"/>
        <n v="1.2354509353761707"/>
        <n v="1.2329807083683262"/>
        <n v="1.2259429996186726"/>
        <n v="1.215045998753018"/>
        <n v="1.205"/>
        <n v="1.1867779968723615"/>
        <n v="1.18562"/>
        <n v="1.1599608193266586"/>
        <n v="1.14168"/>
        <n v="1.1200789948151442"/>
        <n v="1.1184839985601636"/>
        <n v="1.116247708893199"/>
        <n v="1.116"/>
        <n v="1.10159"/>
        <n v="1.0962030387092925"/>
        <n v="1.0921479997493815"/>
        <n v="1.088013752115909"/>
        <n v="1.0844080348151444"/>
        <n v="1.0828154154389407"/>
        <n v="1.0788539999935818"/>
        <n v="1.062576"/>
        <n v="1.0219229991086727"/>
        <n v="1.008"/>
        <n v="1.0048541283636339"/>
        <n v="1.004"/>
        <n v="0.998722"/>
        <n v="0.963692999008018"/>
        <n v="0.9358534082111686"/>
        <n v="0.934"/>
        <n v="0.917006"/>
        <n v="0.8887416969022124"/>
        <n v="0.8106807090046535"/>
        <n v="0.8063454018181777"/>
        <n v="0.792"/>
        <n v="0.7660107090909091"/>
        <n v="0.7537244189090893"/>
        <n v="0.7500909991431085"/>
        <n v="0.7455719999807454"/>
        <n v="0.7436974348854076"/>
        <n v="0.7236438307042181"/>
        <n v="0.721"/>
        <n v="0.7163149091011617"/>
        <n v="0.7157502011666764"/>
        <n v="0.699027"/>
        <n v="0.6985749988965635"/>
        <n v="0.677479"/>
        <n v="0.665718"/>
        <n v="0.6445917269585177"/>
        <n v="0.637606"/>
        <n v="0.636958999057327"/>
        <n v="0.6309889986972909"/>
        <n v="0.6266429990208544"/>
        <n v="0.626"/>
        <n v="0.598166"/>
        <n v="0.5933726323924133"/>
        <n v="0.5929687090909092"/>
        <n v="0.591256"/>
        <n v="0.5888657261914813"/>
        <n v="0.584479"/>
        <n v="0.575956"/>
        <n v="0.574027"/>
        <n v="0.571847"/>
        <n v="0.5677243406218697"/>
        <n v="0.56419"/>
        <n v="0.5538679999807453"/>
        <n v="0.541"/>
        <n v="0.529"/>
        <n v="0.5110074189090893"/>
        <n v="0.509091"/>
        <n v="0.5002117068707257"/>
        <n v="0.490711998967472"/>
        <n v="0.4848151270159972"/>
        <n v="0.48457699876585447"/>
        <n v="0.484159"/>
        <n v="0.47533"/>
        <n v="0.4717229999935818"/>
        <n v="0.470214"/>
        <n v="0.464662"/>
        <n v="0.4633449978745271"/>
        <n v="0.43973960548365065"/>
        <n v="0.43251639470421727"/>
        <n v="0.4233849990336908"/>
        <n v="0.42318212761412344"/>
        <n v="0.401994"/>
        <n v="0.390598"/>
        <n v="0.390292"/>
        <n v="0.38935185899996605"/>
        <n v="0.378998"/>
        <n v="0.374671"/>
        <n v="0.373789"/>
        <n v="0.373379"/>
        <n v="0.372707"/>
        <n v="0.359858"/>
        <n v="0.35140884536848466"/>
        <n v="0.34830279585243373"/>
        <n v="0.347854"/>
        <n v="0.344447"/>
        <n v="0.338512"/>
        <n v="0.3343687090909091"/>
        <n v="0.330824"/>
        <n v="0.327708"/>
        <n v="0.3255995141934072"/>
        <n v="0.324"/>
        <n v="0.3204169964306172"/>
        <n v="0.31266599993581784"/>
        <n v="0.31225941890908926"/>
        <n v="0.306805"/>
        <n v="0.29946599891581815"/>
        <n v="0.294305"/>
        <n v="0.28970305467728996"/>
        <n v="0.286528"/>
        <n v="0.2854067958524337"/>
        <n v="0.2813019994322362"/>
        <n v="0.28014199926301786"/>
        <n v="0.264"/>
        <n v="0.261774"/>
        <n v="0.258508"/>
        <n v="0.25523"/>
        <n v="0.24"/>
        <n v="0.238215"/>
        <n v="0.238051"/>
        <n v="0.236007"/>
        <n v="0.235719"/>
        <n v="0.232975"/>
        <n v="0.23008999735403565"/>
        <n v="0.2299289999486543"/>
        <n v="0.22937"/>
        <n v="0.228301"/>
        <n v="0.22526"/>
        <n v="0.2135344173040819"/>
        <n v="0.21326"/>
        <n v="0.212961"/>
        <n v="0.212665"/>
        <n v="0.211971"/>
        <n v="0.20632554004603987"/>
        <n v="0.202965"/>
        <n v="0.199182"/>
        <n v="0.19197427216579654"/>
        <n v="0.186428"/>
        <n v="0.186335"/>
        <n v="0.182399"/>
        <n v="0.181377"/>
        <n v="0.18"/>
        <n v="0.175282"/>
        <n v="0.17434758440085182"/>
        <n v="0.17291699996790894"/>
        <n v="0.169622"/>
        <n v="0.165"/>
        <n v="0.16273"/>
        <n v="0.158148"/>
        <n v="0.153666"/>
        <n v="0.15341399978819895"/>
        <n v="0.14959599945149088"/>
        <n v="0.149056"/>
        <n v="0.147"/>
        <n v="0.145508573640531"/>
        <n v="0.144522"/>
        <n v="0.143168"/>
        <n v="0.14310517785709076"/>
        <n v="0.141231"/>
        <n v="0.13871"/>
        <n v="0.13646770945454464"/>
        <n v="0.135876"/>
        <n v="0.13503"/>
        <n v="0.127326"/>
        <n v="0.12682695778796466"/>
        <n v="0.12657"/>
        <n v="0.125881"/>
        <n v="0.125001"/>
        <n v="0.12333797716582971"/>
        <n v="0.11980561239626111"/>
        <n v="0.116"/>
        <n v="0.10924117527647126"/>
        <n v="0.105262"/>
        <n v="0.102522"/>
        <n v="0.101168"/>
        <n v="0.10086099819809069"/>
        <n v="0.09649405555297567"/>
        <n v="0.09454899979023566"/>
        <n v="0.094"/>
        <n v="0.089691"/>
        <n v="0.089362"/>
        <n v="0.08776645391703541"/>
        <n v="0.086194"/>
        <n v="0.0861"/>
        <n v="0.08555499962509072"/>
        <n v="0.08342835917048674"/>
        <n v="0.08"/>
        <n v="0.07794605555297568"/>
        <n v="0.076932"/>
        <n v="0.074919"/>
        <n v="0.07418499992501815"/>
        <n v="0.07213323944699117"/>
        <n v="0.071843"/>
        <n v="0.071738"/>
        <n v="0.071537"/>
        <n v="0.067989"/>
        <n v="0.067452"/>
        <n v="0.066201"/>
        <n v="0.064406"/>
        <n v="0.062993"/>
        <n v="0.062679"/>
        <n v="0.0619"/>
        <n v="0.061434"/>
        <n v="0.060537"/>
        <n v="0.060507"/>
        <n v="0.060476478893982326"/>
        <n v="0.059237"/>
        <n v="0.05809"/>
        <n v="0.056795"/>
        <n v="0.056318"/>
        <n v="0.056167"/>
        <n v="0.055405"/>
        <n v="0.054482"/>
        <n v="0.05431"/>
        <n v="0.054078"/>
        <n v="0.053625"/>
        <n v="0.053355"/>
        <n v="0.052454999987163575"/>
        <n v="0.0524"/>
        <n v="0.051366"/>
        <n v="0.050756"/>
        <n v="0.050034726958517704"/>
        <n v="0.049763"/>
        <n v="0.048945"/>
        <n v="0.047845"/>
        <n v="0.047699"/>
        <n v="0.04758"/>
        <n v="0.047107"/>
        <n v="0.04596101937786506"/>
        <n v="0.045669"/>
        <n v="0.045"/>
        <n v="0.044625"/>
        <n v="0.043795"/>
        <n v="0.042244"/>
        <n v="0.04120499943050761"/>
        <n v="0.039283"/>
        <n v="0.039015"/>
        <n v="0.038987999582199936"/>
        <n v="0.03889"/>
        <n v="0.038869"/>
        <n v="0.03882"/>
        <n v="0.037367782511493385"/>
        <n v="0.03624"/>
        <n v="0.03610499904887203"/>
        <n v="0.035971"/>
        <n v="0.035564"/>
        <n v="0.03528523944699116"/>
        <n v="0.034727"/>
        <n v="0.03381799884083631"/>
        <n v="0.032861"/>
        <n v="0.032636"/>
        <n v="0.032437"/>
        <n v="0.032152"/>
        <n v="0.031994"/>
        <n v="0.031877"/>
        <n v="0.031713"/>
        <n v="0.030468"/>
        <n v="0.03027699894587253"/>
        <n v="0.029621"/>
        <n v="0.029567"/>
        <n v="0.029168119723495582"/>
        <n v="0.029152"/>
        <n v="0.029007"/>
        <n v="0.0285"/>
        <n v="0.028221"/>
        <n v="0.02778"/>
        <n v="0.02705"/>
        <n v="0.026891"/>
        <n v="0.026377"/>
        <n v="0.026107"/>
        <n v="0.025332"/>
        <n v="0.02531"/>
        <n v="0.02525"/>
        <n v="0.02504"/>
        <n v="0.024892"/>
        <n v="0.024761"/>
        <n v="0.024329"/>
        <n v="0.02342"/>
        <n v="0.023264"/>
        <n v="0.023196"/>
        <n v="0.023038"/>
        <n v="0.022992"/>
        <n v="0.022355"/>
        <n v="0.021966119723495582"/>
        <n v="0.021833"/>
        <n v="0.021487"/>
        <n v="0.021414"/>
        <n v="0.021204"/>
        <n v="0.021074"/>
        <n v="0.020923239446991163"/>
        <n v="0.020683"/>
        <n v="0.020504"/>
        <n v="0.020108"/>
        <n v="0.019624"/>
        <n v="0.019503"/>
        <n v="0.019451"/>
        <n v="0.01943699936367259"/>
        <n v="0.019051"/>
        <n v="0.018614"/>
        <n v="0.017454"/>
        <n v="0.017371"/>
        <n v="0.017311"/>
        <n v="0.016756"/>
        <n v="0.016728"/>
        <n v="0.01658"/>
        <n v="0.016339119723495582"/>
        <n v="0.016142"/>
        <n v="0.015958"/>
        <n v="0.015456998772272672"/>
        <n v="0.014584"/>
        <n v="0.014579"/>
        <n v="0.014408"/>
        <n v="0.014398"/>
        <n v="0.014391"/>
        <n v="0.014303"/>
        <n v="0.014021"/>
        <n v="0.013838"/>
        <n v="0.013815"/>
        <n v="0.01346"/>
        <n v="0.013406"/>
        <n v="0.012663"/>
        <n v="0.012458"/>
        <n v="0.012134"/>
        <n v="0.012028"/>
        <n v="0.011577"/>
        <n v="0.011495"/>
        <n v="0.011324"/>
        <n v="0.011056"/>
        <n v="0.011"/>
        <n v="0.010961"/>
        <n v="0.010875"/>
        <n v="0.010433"/>
        <n v="0.009934"/>
        <n v="0.009851"/>
        <n v="0.009486"/>
        <n v="0.00942"/>
        <n v="0.009281"/>
        <n v="0.009116"/>
        <n v="0.009092"/>
        <n v="0.009003"/>
        <n v="0.008886"/>
        <n v="0.008791"/>
        <n v="0.008775"/>
        <n v="0.00853"/>
        <n v="0.00841"/>
        <n v="0.00837"/>
        <n v="0.00808"/>
        <n v="0.00793"/>
        <n v="0.007899"/>
        <n v="0.00782"/>
        <n v="0.007624"/>
        <n v="0.007528"/>
        <n v="0.007459"/>
        <n v="0.007416"/>
        <n v="0.007398"/>
        <n v="0.007136"/>
        <n v="0.00661"/>
        <n v="0.006376"/>
        <n v="0.006362"/>
        <n v="0.006124"/>
        <n v="0.006099"/>
        <n v="0.006"/>
        <n v="0.005804"/>
        <n v="0.00579"/>
        <n v="0.00575"/>
        <n v="0.005726"/>
        <n v="0.005612"/>
        <n v="0.0055"/>
        <n v="0.0052"/>
        <n v="0.00512"/>
        <n v="0.005061"/>
        <n v="0.005"/>
        <n v="0.004931"/>
        <n v="0.004878"/>
        <n v="0.004688"/>
        <n v="0.004687"/>
        <n v="0.004612"/>
        <n v="0.004595"/>
        <n v="0.00447"/>
        <n v="0.00435"/>
        <n v="0.00424"/>
        <n v="0.00418"/>
        <n v="0.004063999520054512"/>
        <n v="0.004045"/>
        <n v="0.004"/>
        <n v="0.003738"/>
        <n v="0.00351"/>
        <n v="0.003467"/>
        <n v="0.003388"/>
        <n v="0.003345"/>
        <n v="0.00326"/>
        <n v="0.003162999575781726"/>
        <n v="0.00307"/>
        <n v="0.003"/>
        <n v="0.00295"/>
        <n v="0.002938"/>
        <n v="0.002736"/>
        <n v="0.002634"/>
        <n v="0.002616"/>
        <n v="0.0026"/>
        <n v="0.002599"/>
        <n v="0.002376"/>
        <n v="0.002196"/>
        <n v="0.002168"/>
        <n v="0.002148"/>
        <n v="0.002068"/>
        <n v="0.002"/>
        <n v="0.001944"/>
        <n v="0.00185"/>
        <n v="0.00182"/>
        <n v="0.0018179992393817339"/>
        <n v="0.001744"/>
        <n v="0.00172"/>
        <n v="0.00171"/>
        <n v="0.00165"/>
        <n v="0.001641"/>
        <n v="0.001548"/>
        <n v="0.00133"/>
        <n v="0.001321"/>
        <n v="0.0013"/>
        <n v="0.001256"/>
        <n v="0.001209"/>
        <n v="0.0012"/>
        <n v="0.00119"/>
        <n v="0.00118"/>
        <n v="0.00116"/>
        <n v="0.001"/>
        <n v="9.98E-4"/>
        <n v="9.34E-4"/>
        <n v="8.8E-4"/>
        <n v="8.58E-4"/>
        <n v="8.12E-4"/>
        <n v="7.4E-4"/>
        <n v="7.37E-4"/>
        <n v="7.0E-4"/>
        <n v="6.89E-4"/>
        <n v="6.8E-4"/>
        <n v="6.44E-4"/>
        <n v="6.25E-4"/>
        <n v="6.0E-4"/>
        <n v="5.8E-4"/>
        <n v="5.72E-4"/>
        <n v="5.5E-4"/>
        <n v="5.0E-4"/>
        <n v="4.5E-4"/>
        <n v="4.2E-4"/>
        <n v="3.9E-4"/>
        <n v="3.4E-4"/>
        <n v="3.0E-4"/>
        <n v="2.93E-4"/>
        <n v="2.52E-4"/>
        <n v="2.5E-4"/>
        <n v="2.4E-4"/>
        <n v="2.2E-4"/>
        <n v="2.1E-4"/>
        <n v="2.03E-4"/>
        <n v="1.9E-4"/>
        <n v="1.76E-4"/>
        <n v="1.68E-4"/>
        <n v="1.66E-4"/>
        <n v="1.5E-4"/>
        <n v="1.47E-4"/>
        <n v="1.3E-4"/>
        <n v="1.0E-4"/>
        <n v="7.0E-5"/>
        <n v="5.0E-5"/>
        <n v="4.0E-5"/>
        <n v="3.0E-5"/>
        <n v="1.0E-5"/>
        <n v="0.0"/>
      </sharedItems>
    </cacheField>
    <cacheField name="Delivered Revenue - CORP USD" numFmtId="167">
      <sharedItems containsSemiMixedTypes="0" containsString="0" containsNumber="1">
        <n v="1666.6700890693457"/>
        <n v="1029.607868427803"/>
        <n v="878.3189620161912"/>
        <n v="580.2763480996082"/>
        <n v="506.7147658236126"/>
        <n v="455.086703415903"/>
        <n v="410.26750303367004"/>
        <n v="409.1184738820403"/>
        <n v="392.48344139694217"/>
        <n v="357.25931748203334"/>
        <n v="355.30665725998887"/>
        <n v="354.5456883543551"/>
        <n v="349.9257196143586"/>
        <n v="327.6688491608814"/>
        <n v="323.05337576810604"/>
        <n v="317.88115040622307"/>
        <n v="278.61222976684036"/>
        <n v="268.3629433033846"/>
        <n v="254.86080922713776"/>
        <n v="201.6046213353656"/>
        <n v="195.70767991506256"/>
        <n v="189.93604579416905"/>
        <n v="188.83440721170976"/>
        <n v="179.944550781337"/>
        <n v="179.44886094578666"/>
        <n v="174.0497944488677"/>
        <n v="169.19845824595552"/>
        <n v="163.29865155150287"/>
        <n v="159.69041551642962"/>
        <n v="159.69504075211933"/>
        <n v="156.22759221894157"/>
        <n v="155.8580876739947"/>
        <n v="151.60623112215023"/>
        <n v="151.605229623856"/>
        <n v="150.65299823100503"/>
        <n v="148.57442248687116"/>
        <n v="148.31389834518455"/>
        <n v="142.13336723942027"/>
        <n v="139.85721978229063"/>
        <n v="138.72326026679065"/>
        <n v="131.55036102319752"/>
        <n v="130.99025270254313"/>
        <n v="125.60612758963043"/>
        <n v="121.67805856424653"/>
        <n v="119.66083122202039"/>
        <n v="115.6131240453442"/>
        <n v="113.668273455978"/>
        <n v="112.30940982194424"/>
        <n v="111.96215464856063"/>
        <n v="103.23855800229819"/>
        <n v="98.69354221891895"/>
        <n v="98.34162033376877"/>
        <n v="96.21739590806357"/>
        <n v="93.92294508769089"/>
        <n v="93.45411251532086"/>
        <n v="93.17016433391767"/>
        <n v="93.11375840152826"/>
        <n v="91.6753722728537"/>
        <n v="91.58909144700442"/>
        <n v="86.33947717183523"/>
        <n v="85.60748422168648"/>
        <n v="84.34412577535836"/>
        <n v="81.70219894869867"/>
        <n v="79.92893476910032"/>
        <n v="78.13428029473798"/>
        <n v="77.87906474633728"/>
        <n v="76.99725871212706"/>
        <n v="76.98434294796492"/>
        <n v="72.03347809262632"/>
        <n v="69.13769622686407"/>
        <n v="68.359665"/>
        <n v="67.69228225422515"/>
        <n v="67.61485477223744"/>
        <n v="67.36661992989251"/>
        <n v="67.03624993028478"/>
        <n v="66.65240269329335"/>
        <n v="64.93670795850765"/>
        <n v="63.70246634809857"/>
        <n v="61.72971148638722"/>
        <n v="61.4006723213669"/>
        <n v="61.313536479297674"/>
        <n v="58.49267311888747"/>
        <n v="57.346591941689404"/>
        <n v="57.28632250104274"/>
        <n v="56.30337043466139"/>
        <n v="53.04176936874895"/>
        <n v="52.817791020792875"/>
        <n v="51.743919039516925"/>
        <n v="50.760714747642645"/>
        <n v="49.75341136355235"/>
        <n v="49.03189758030076"/>
        <n v="48.280121947011224"/>
        <n v="47.657971798002386"/>
        <n v="45.99223834297754"/>
        <n v="45.34674385733108"/>
        <n v="44.84991926958518"/>
        <n v="44.0304477109458"/>
        <n v="43.050020067790754"/>
        <n v="42.633490364418"/>
        <n v="42.606322793061196"/>
        <n v="40.37649203957189"/>
        <n v="40.10345285298594"/>
        <n v="39.356375224610886"/>
        <n v="39.24240864294898"/>
        <n v="39.196467216216014"/>
        <n v="37.592529389689375"/>
        <n v="37.474108686667286"/>
        <n v="34.942968227968684"/>
        <n v="34.428236525345135"/>
        <n v="33.756491108313426"/>
        <n v="31.848301723502214"/>
        <n v="31.249135344650913"/>
        <n v="29.053400914164484"/>
        <n v="28.896148203155942"/>
        <n v="28.834965114263532"/>
        <n v="28.154305822594132"/>
        <n v="27.86990155102543"/>
        <n v="25.92879767720709"/>
        <n v="25.010346813180725"/>
        <n v="25.031043460808874"/>
        <n v="24.754166731485345"/>
        <n v="23.54205796409795"/>
        <n v="23.471005368466695"/>
        <n v="23.119619428607972"/>
        <n v="22.842"/>
        <n v="21.836328453917034"/>
        <n v="21.742460791259493"/>
        <n v="21.444527675414268"/>
        <n v="21.434554906108005"/>
        <n v="20.390614102067218"/>
        <n v="19.894990466501152"/>
        <n v="19.69284039098943"/>
        <n v="19.108553590946148"/>
        <n v="18.87303"/>
        <n v="18.85720276453067"/>
        <n v="18.45155390783407"/>
        <n v="18.430980142384282"/>
        <n v="17.205670241049305"/>
        <n v="16.84248166831648"/>
        <n v="16.82363539544273"/>
        <n v="16.406767699558515"/>
        <n v="16.07602768815785"/>
        <n v="15.858606565904749"/>
        <n v="15.442526954060316"/>
        <n v="15.432134453917035"/>
        <n v="15.112574708744429"/>
        <n v="14.43053788939657"/>
        <n v="14.349439105618458"/>
        <n v="14.205990116519601"/>
        <n v="14.127157133792359"/>
        <n v="13.94192070006225"/>
        <n v="13.490963868633791"/>
        <n v="13.047088237779906"/>
        <n v="12.841986371845486"/>
        <n v="12.531264"/>
        <n v="12.50152599159907"/>
        <n v="12.211178982184869"/>
        <n v="12.12412980469087"/>
        <n v="11.078718255262467"/>
        <n v="10.914036139704454"/>
        <n v="10.792718453917036"/>
        <n v="10.472501214269277"/>
        <n v="10.19894897075448"/>
        <n v="10.133"/>
        <n v="9.58317666644395"/>
        <n v="9.485649833882958"/>
        <n v="9.406212542741413"/>
        <n v="9.314733984433213"/>
        <n v="9.281220537651102"/>
        <n v="9.213686682364068"/>
        <n v="8.770148700370632"/>
        <n v="8.320420718952985"/>
        <n v="8.213532769534174"/>
        <n v="8.103249507742508"/>
        <n v="7.92556656610426"/>
        <n v="7.881044952388349"/>
        <n v="7.743042085253319"/>
        <n v="7.672385998763818"/>
        <n v="7.645714"/>
        <n v="7.2036274539170355"/>
        <n v="7.187854706152998"/>
        <n v="7.187310702448525"/>
        <n v="7.058283705152253"/>
        <n v="7.029470994082235"/>
        <n v="6.958781911011688"/>
        <n v="6.869951123960996"/>
        <n v="6.908930925925459"/>
        <n v="6.815322429956061"/>
        <n v="6.812805687800775"/>
        <n v="6.664"/>
        <n v="6.493609907834071"/>
        <n v="6.402817960601064"/>
        <n v="6.318454415813542"/>
        <n v="6.060200570192591"/>
        <n v="5.802291453917036"/>
        <n v="5.665595605864017"/>
        <n v="5.5549199887865415"/>
        <n v="5.523570720643882"/>
        <n v="5.396784506739681"/>
        <n v="5.377492963679393"/>
        <n v="5.297"/>
        <n v="5.225682360818144"/>
        <n v="5.217162920067136"/>
        <n v="5.098877415804471"/>
        <n v="5.067636522237824"/>
        <n v="4.549320632915697"/>
        <n v="4.463200910268326"/>
        <n v="4.412834"/>
        <n v="4.276029973733211"/>
        <n v="4.189"/>
        <n v="4.134931999811527"/>
        <n v="4.044522"/>
        <n v="3.939976925631888"/>
        <n v="3.85461847515231"/>
        <n v="3.847649"/>
        <n v="3.8287709908361083"/>
        <n v="3.7372035322577437"/>
        <n v="3.5485309960519427"/>
        <n v="3.449465"/>
        <n v="3.44398845437983"/>
        <n v="3.3727429982132717"/>
        <n v="3.3453352238625285"/>
        <n v="3.3433929930935227"/>
        <n v="3.2631485439700483"/>
        <n v="3.1758299986844545"/>
        <n v="2.956171996751836"/>
        <n v="2.950629408846709"/>
        <n v="2.91613"/>
        <n v="2.916"/>
        <n v="2.9020429942010324"/>
        <n v="2.8182689988306526"/>
        <n v="2.7059277078154356"/>
        <n v="2.662109675636357"/>
        <n v="2.6496827081112895"/>
        <n v="2.6347754173371234"/>
        <n v="2.626152811723493"/>
        <n v="2.6113229819739923"/>
        <n v="2.596916998310469"/>
        <n v="2.5823958262881836"/>
        <n v="2.553"/>
        <n v="2.48"/>
        <n v="2.4599759986354535"/>
        <n v="2.417"/>
        <n v="2.415770705499453"/>
        <n v="2.38272"/>
        <n v="2.3924305697423347"/>
        <n v="2.3599869990444904"/>
        <n v="2.3501699994322363"/>
        <n v="2.3396209984102"/>
        <n v="2.319912989934289"/>
        <n v="2.291405999481545"/>
        <n v="2.28176503915379"/>
        <n v="2.2426829956659255"/>
        <n v="2.232960524734804"/>
        <n v="2.2350077094545444"/>
        <n v="2.15754210677396"/>
        <n v="2.128421999138727"/>
        <n v="2.124954998781036"/>
        <n v="2.0424229971567995"/>
        <n v="2.0316340620432243"/>
        <n v="1.9610404539170354"/>
        <n v="1.9527571709282499"/>
        <n v="1.9347154189090892"/>
        <n v="1.8949674436629271"/>
        <n v="1.7864239825454529"/>
        <n v="1.7673619919226349"/>
        <n v="1.7407924117487243"/>
        <n v="1.7349554189090892"/>
        <n v="1.724658"/>
        <n v="1.70992"/>
        <n v="1.7030449969000712"/>
        <n v="1.694190180875553"/>
        <n v="1.6211294539170353"/>
        <n v="1.6168697068041988"/>
        <n v="1.594"/>
        <n v="1.5712662963728712"/>
        <n v="1.5539789993143636"/>
        <n v="1.5308438"/>
        <n v="1.5288159940501445"/>
        <n v="1.4690377269585178"/>
        <n v="1.4235751539309869"/>
        <n v="1.420131"/>
        <n v="1.418291291735214"/>
        <n v="1.4098819915066834"/>
        <n v="1.399"/>
        <n v="1.382036"/>
        <n v="1.3769437053690519"/>
        <n v="1.332261"/>
        <n v="1.331767"/>
        <n v="1.3303504182170347"/>
        <n v="1.262139"/>
        <n v="1.2398524539170355"/>
        <n v="1.2354509353761707"/>
        <n v="1.2329807083683262"/>
        <n v="1.2259429996186726"/>
        <n v="1.215045998753018"/>
        <n v="1.205"/>
        <n v="1.1867779968723615"/>
        <n v="1.18562"/>
        <n v="1.1599608193266586"/>
        <n v="1.14168"/>
        <n v="1.1200789948151442"/>
        <n v="1.1184839985601636"/>
        <n v="1.116247708893199"/>
        <n v="1.116"/>
        <n v="1.10159"/>
        <n v="1.0962030387092925"/>
        <n v="1.0921479997493815"/>
        <n v="1.0953931591704869"/>
        <n v="1.1154219064741044"/>
        <n v="1.0828154154389407"/>
        <n v="1.0788539999935818"/>
        <n v="1.062576"/>
        <n v="1.0219229991086727"/>
        <n v="1.008"/>
        <n v="1.0048541283636339"/>
        <n v="1.004"/>
        <n v="0.998722"/>
        <n v="0.963692999008018"/>
        <n v="0.9358534082111686"/>
        <n v="0.934"/>
        <n v="0.917006"/>
        <n v="0.8887416969022124"/>
        <n v="0.8106807090046535"/>
        <n v="0.8063454018181777"/>
        <n v="0.792"/>
        <n v="0.7660107090909091"/>
        <n v="0.7537244189090893"/>
        <n v="0.7500909991431085"/>
        <n v="0.7455719999807454"/>
        <n v="0.7436974348854076"/>
        <n v="0.7280887094545446"/>
        <n v="0.721"/>
        <n v="0.7163149091011617"/>
        <n v="0.7157502011666764"/>
        <n v="0.699027"/>
        <n v="0.6985749988965635"/>
        <n v="0.677479"/>
        <n v="0.665718"/>
        <n v="0.6445917269585177"/>
        <n v="0.637606"/>
        <n v="0.636958999057327"/>
        <n v="0.6309889986972909"/>
        <n v="0.6266429990208544"/>
        <n v="0.626"/>
        <n v="0.598166"/>
        <n v="0.6007520394469912"/>
        <n v="0.5929687090909092"/>
        <n v="0.591256"/>
        <n v="0.5888657261914813"/>
        <n v="0.584479"/>
        <n v="0.575956"/>
        <n v="0.574027"/>
        <n v="0.571847"/>
        <n v="0.5677243406218697"/>
        <n v="0.56419"/>
        <n v="0.5538679999807453"/>
        <n v="0.541"/>
        <n v="0.529"/>
        <n v="0.5110074189090893"/>
        <n v="0.509091"/>
        <n v="0.5002117068707257"/>
        <n v="0.490711998967472"/>
        <n v="0.4848151270159972"/>
        <n v="0.48457699876585447"/>
        <n v="0.484159"/>
        <n v="0.47533"/>
        <n v="0.4717229999935818"/>
        <n v="0.470214"/>
        <n v="0.464662"/>
        <n v="0.4633449978745271"/>
        <n v="0.43973960548365065"/>
        <n v="0.43696127345454383"/>
        <n v="0.4233849990336908"/>
        <n v="0.42318212761412344"/>
        <n v="0.401994"/>
        <n v="0.390598"/>
        <n v="0.390292"/>
        <n v="0.38935185899996605"/>
        <n v="0.378998"/>
        <n v="0.374671"/>
        <n v="0.373789"/>
        <n v="0.373379"/>
        <n v="0.372707"/>
        <n v="0.359858"/>
        <n v="0.35140884536848466"/>
        <n v="0.34830279585243373"/>
        <n v="0.347854"/>
        <n v="0.344447"/>
        <n v="0.338512"/>
        <n v="0.3343687090909091"/>
        <n v="0.330824"/>
        <n v="0.327708"/>
        <n v="0.3255995141934072"/>
        <n v="0.324"/>
        <n v="0.3204169964306172"/>
        <n v="0.31266599993581784"/>
        <n v="0.31225941890908926"/>
        <n v="0.306805"/>
        <n v="0.29946599891581815"/>
        <n v="0.294305"/>
        <n v="0.28970305467728996"/>
        <n v="0.286528"/>
        <n v="0.331927603340874"/>
        <n v="0.2813019994322362"/>
        <n v="0.28014199926301786"/>
        <n v="0.264"/>
        <n v="0.261774"/>
        <n v="0.258508"/>
        <n v="0.25523"/>
        <n v="0.24"/>
        <n v="0.238215"/>
        <n v="0.238051"/>
        <n v="0.236007"/>
        <n v="0.235719"/>
        <n v="0.232975"/>
        <n v="0.23008999735403565"/>
        <n v="0.2299289999486543"/>
        <n v="0.22937"/>
        <n v="0.228301"/>
        <n v="0.22526"/>
        <n v="0.2135344173040819"/>
        <n v="0.21326"/>
        <n v="0.212961"/>
        <n v="0.212665"/>
        <n v="0.211971"/>
        <n v="0.20632554004603987"/>
        <n v="0.202965"/>
        <n v="0.199182"/>
        <n v="0.19197427216579654"/>
        <n v="0.186428"/>
        <n v="0.186335"/>
        <n v="0.182399"/>
        <n v="0.181377"/>
        <n v="0.18"/>
        <n v="0.175282"/>
        <n v="0.17434758440085182"/>
        <n v="0.17291699996790894"/>
        <n v="0.169622"/>
        <n v="0.165"/>
        <n v="0.16273"/>
        <n v="0.158148"/>
        <n v="0.153666"/>
        <n v="0.15341399978819895"/>
        <n v="0.14959599945149088"/>
        <n v="0.149056"/>
        <n v="0.147"/>
        <n v="0.145508573640531"/>
        <n v="0.144522"/>
        <n v="0.143168"/>
        <n v="0.14310517785709076"/>
        <n v="0.141231"/>
        <n v="0.13871"/>
        <n v="0.13646770945454464"/>
        <n v="0.135876"/>
        <n v="0.13503"/>
        <n v="0.127326"/>
        <n v="0.12682695778796466"/>
        <n v="0.12657"/>
        <n v="0.125881"/>
        <n v="0.125001"/>
        <n v="0.12333797716582971"/>
        <n v="0.11980561239626111"/>
        <n v="0.116"/>
        <n v="0.10924117527647126"/>
        <n v="0.105262"/>
        <n v="0.102522"/>
        <n v="0.101168"/>
        <n v="0.10086099819809069"/>
        <n v="0.09649405555297567"/>
        <n v="0.09454899979023566"/>
        <n v="0.094"/>
        <n v="0.089691"/>
        <n v="0.089362"/>
        <n v="0.08776645391703541"/>
        <n v="0.086194"/>
        <n v="0.0861"/>
        <n v="0.08555499962509072"/>
        <n v="0.08342835917048674"/>
        <n v="0.08"/>
        <n v="0.07794605555297568"/>
        <n v="0.076932"/>
        <n v="0.074919"/>
        <n v="0.07418499992501815"/>
        <n v="0.07213323944699117"/>
        <n v="0.071843"/>
        <n v="0.071738"/>
        <n v="0.071537"/>
        <n v="0.067989"/>
        <n v="0.067452"/>
        <n v="0.066201"/>
        <n v="0.064406"/>
        <n v="0.062993"/>
        <n v="0.062679"/>
        <n v="0.0619"/>
        <n v="0.061434"/>
        <n v="0.060537"/>
        <n v="0.060507"/>
        <n v="0.060476478893982326"/>
        <n v="0.059237"/>
        <n v="0.05809"/>
        <n v="0.056795"/>
        <n v="0.056318"/>
        <n v="0.056167"/>
        <n v="0.055405"/>
        <n v="0.054482"/>
        <n v="0.05431"/>
        <n v="0.054078"/>
        <n v="0.053625"/>
        <n v="0.053355"/>
        <n v="0.052454999987163575"/>
        <n v="0.0524"/>
        <n v="0.051366"/>
        <n v="0.050756"/>
        <n v="0.050034726958517704"/>
        <n v="0.049763"/>
        <n v="0.048945"/>
        <n v="0.047845"/>
        <n v="0.047699"/>
        <n v="0.04758"/>
        <n v="0.047107"/>
        <n v="0.04596101937786506"/>
        <n v="0.045669"/>
        <n v="0.045"/>
        <n v="0.044625"/>
        <n v="0.043795"/>
        <n v="0.042244"/>
        <n v="0.04120499943050761"/>
        <n v="0.039283"/>
        <n v="0.039015"/>
        <n v="0.038987999582199936"/>
        <n v="0.03889"/>
        <n v="0.038869"/>
        <n v="0.03882"/>
        <n v="0.037367782511493385"/>
        <n v="0.03624"/>
        <n v="0.03610499904887203"/>
        <n v="0.035971"/>
        <n v="0.035564"/>
        <n v="0.03528523944699116"/>
        <n v="0.034727"/>
        <n v="0.03381799884083631"/>
        <n v="0.032861"/>
        <n v="0.032636"/>
        <n v="0.032437"/>
        <n v="0.032152"/>
        <n v="0.031994"/>
        <n v="0.031877"/>
        <n v="0.031713"/>
        <n v="0.030468"/>
        <n v="0.03027699894587253"/>
        <n v="0.029621"/>
        <n v="0.029567"/>
        <n v="0.029168119723495582"/>
        <n v="0.029152"/>
        <n v="0.029007"/>
        <n v="0.0285"/>
        <n v="0.028221"/>
        <n v="0.02778"/>
        <n v="0.02705"/>
        <n v="0.026891"/>
        <n v="0.026377"/>
        <n v="0.026107"/>
        <n v="0.025332"/>
        <n v="0.02531"/>
        <n v="0.02525"/>
        <n v="0.02504"/>
        <n v="0.024892"/>
        <n v="0.024761"/>
        <n v="0.024329"/>
        <n v="0.02342"/>
        <n v="0.023264"/>
        <n v="0.023196"/>
        <n v="0.023038"/>
        <n v="0.022992"/>
        <n v="0.022355"/>
        <n v="0.021966119723495582"/>
        <n v="0.021833"/>
        <n v="0.021487"/>
        <n v="0.021414"/>
        <n v="0.021204"/>
        <n v="0.021074"/>
        <n v="0.020923239446991163"/>
        <n v="0.020683"/>
        <n v="0.020504"/>
        <n v="0.020108"/>
        <n v="0.019624"/>
        <n v="0.019503"/>
        <n v="0.019451"/>
        <n v="0.01943699936367259"/>
        <n v="0.019051"/>
        <n v="0.018614"/>
        <n v="0.017454"/>
        <n v="0.017371"/>
        <n v="0.017311"/>
        <n v="0.016756"/>
        <n v="0.016728"/>
        <n v="0.01658"/>
        <n v="0.016339119723495582"/>
        <n v="0.016142"/>
        <n v="0.015958"/>
        <n v="0.015456998772272672"/>
        <n v="0.014584"/>
        <n v="0.014579"/>
        <n v="0.014408"/>
        <n v="0.014398"/>
        <n v="0.014391"/>
        <n v="0.014303"/>
        <n v="0.014021"/>
        <n v="0.013838"/>
        <n v="0.013815"/>
        <n v="0.01346"/>
        <n v="0.013406"/>
        <n v="0.012663"/>
        <n v="0.012458"/>
        <n v="0.012134"/>
        <n v="0.012028"/>
        <n v="0.011577"/>
        <n v="0.011495"/>
        <n v="0.011324"/>
        <n v="0.011056"/>
        <n v="0.011"/>
        <n v="0.010961"/>
        <n v="0.010875"/>
        <n v="0.010433"/>
        <n v="0.009934"/>
        <n v="0.009851"/>
        <n v="0.009486"/>
        <n v="0.00942"/>
        <n v="0.009281"/>
        <n v="0.009116"/>
        <n v="0.009092"/>
        <n v="0.009003"/>
        <n v="0.008886"/>
        <n v="0.008791"/>
        <n v="0.008775"/>
        <n v="0.00853"/>
        <n v="0.00841"/>
        <n v="0.00837"/>
        <n v="0.00808"/>
        <n v="0.00793"/>
        <n v="0.007899"/>
        <n v="0.00782"/>
        <n v="0.007624"/>
        <n v="0.007528"/>
        <n v="0.007459"/>
        <n v="0.007416"/>
        <n v="0.007398"/>
        <n v="0.007136"/>
        <n v="0.00661"/>
        <n v="0.006376"/>
        <n v="0.006362"/>
        <n v="0.006124"/>
        <n v="0.006099"/>
        <n v="0.006"/>
        <n v="0.005804"/>
        <n v="0.00579"/>
        <n v="0.00575"/>
        <n v="0.005726"/>
        <n v="0.005612"/>
        <n v="0.0055"/>
        <n v="0.0052"/>
        <n v="0.00512"/>
        <n v="0.005061"/>
        <n v="0.005"/>
        <n v="0.004931"/>
        <n v="0.004878"/>
        <n v="0.004688"/>
        <n v="0.004687"/>
        <n v="0.004612"/>
        <n v="0.004595"/>
        <n v="0.00447"/>
        <n v="0.00435"/>
        <n v="0.00424"/>
        <n v="0.00418"/>
        <n v="0.004063999520054512"/>
        <n v="0.004045"/>
        <n v="0.004"/>
        <n v="0.003738"/>
        <n v="0.00351"/>
        <n v="0.003467"/>
        <n v="0.003388"/>
        <n v="0.003345"/>
        <n v="0.00326"/>
        <n v="0.003162999575781726"/>
        <n v="0.00307"/>
        <n v="0.003"/>
        <n v="0.00295"/>
        <n v="0.002938"/>
        <n v="0.002736"/>
        <n v="0.002634"/>
        <n v="0.002616"/>
        <n v="0.0026"/>
        <n v="0.002599"/>
        <n v="0.002376"/>
        <n v="0.002196"/>
        <n v="0.002168"/>
        <n v="0.002148"/>
        <n v="0.002068"/>
        <n v="0.002"/>
        <n v="0.001944"/>
        <n v="0.00185"/>
        <n v="0.00182"/>
        <n v="0.0018179992393817339"/>
        <n v="0.001744"/>
        <n v="0.00172"/>
        <n v="0.00171"/>
        <n v="0.00165"/>
        <n v="0.001641"/>
        <n v="0.001548"/>
        <n v="0.00133"/>
        <n v="0.001321"/>
        <n v="0.0013"/>
        <n v="0.001256"/>
        <n v="0.001209"/>
        <n v="0.0012"/>
        <n v="0.00119"/>
        <n v="0.00118"/>
        <n v="0.00116"/>
        <n v="0.001"/>
        <n v="9.98E-4"/>
        <n v="9.34E-4"/>
        <n v="8.8E-4"/>
        <n v="8.58E-4"/>
        <n v="8.12E-4"/>
        <n v="7.4E-4"/>
        <n v="7.37E-4"/>
        <n v="7.0E-4"/>
        <n v="6.89E-4"/>
        <n v="6.8E-4"/>
        <n v="6.44E-4"/>
        <n v="6.25E-4"/>
        <n v="6.0E-4"/>
        <n v="5.8E-4"/>
        <n v="5.72E-4"/>
        <n v="5.5E-4"/>
        <n v="5.0E-4"/>
        <n v="4.5E-4"/>
        <n v="4.2E-4"/>
        <n v="3.9E-4"/>
        <n v="3.4E-4"/>
        <n v="3.0E-4"/>
        <n v="2.93E-4"/>
        <n v="2.52E-4"/>
        <n v="2.5E-4"/>
        <n v="2.4E-4"/>
        <n v="2.2E-4"/>
        <n v="2.1E-4"/>
        <n v="2.03E-4"/>
        <n v="1.9E-4"/>
        <n v="1.76E-4"/>
        <n v="1.68E-4"/>
        <n v="1.66E-4"/>
        <n v="1.5E-4"/>
        <n v="1.47E-4"/>
        <n v="1.3E-4"/>
        <n v="1.0E-4"/>
        <n v="7.0E-5"/>
        <n v="5.0E-5"/>
        <n v="4.0E-5"/>
        <n v="3.0E-5"/>
        <n v="1.0E-5"/>
        <n v="0.0"/>
      </sharedItems>
    </cacheField>
    <cacheField name="Delivered Impressions" numFmtId="0">
      <sharedItems containsSemiMixedTypes="0" containsString="0" containsNumber="1" containsInteger="1">
        <n v="1126280.0"/>
        <n v="897798.0"/>
        <n v="936353.0"/>
        <n v="419860.0"/>
        <n v="587649.0"/>
        <n v="424862.0"/>
        <n v="392090.0"/>
        <n v="437183.0"/>
        <n v="369759.0"/>
        <n v="325364.0"/>
        <n v="435028.0"/>
        <n v="370660.0"/>
        <n v="403769.0"/>
        <n v="336653.0"/>
        <n v="342046.0"/>
        <n v="490742.0"/>
        <n v="368122.0"/>
        <n v="315789.0"/>
        <n v="229364.0"/>
        <n v="234461.0"/>
        <n v="249239.0"/>
        <n v="274349.0"/>
        <n v="243718.0"/>
        <n v="203786.0"/>
        <n v="182223.0"/>
        <n v="286107.0"/>
        <n v="231930.0"/>
        <n v="210368.0"/>
        <n v="224082.0"/>
        <n v="249663.0"/>
        <n v="254222.0"/>
        <n v="208714.0"/>
        <n v="172614.0"/>
        <n v="143754.0"/>
        <n v="148532.0"/>
        <n v="176083.0"/>
        <n v="150113.0"/>
        <n v="126817.0"/>
        <n v="187968.0"/>
        <n v="146750.0"/>
        <n v="119741.0"/>
        <n v="147416.0"/>
        <n v="132406.0"/>
        <n v="146334.0"/>
        <n v="168796.0"/>
        <n v="103842.0"/>
        <n v="102155.0"/>
        <n v="123903.0"/>
        <n v="138097.0"/>
        <n v="140380.0"/>
        <n v="129937.0"/>
        <n v="101139.0"/>
        <n v="132532.0"/>
        <n v="121038.0"/>
        <n v="92004.0"/>
        <n v="80993.0"/>
        <n v="96154.0"/>
        <n v="106884.0"/>
        <n v="26379.0"/>
        <n v="83042.0"/>
        <n v="110393.0"/>
        <n v="84147.0"/>
        <n v="115334.0"/>
        <n v="65518.0"/>
        <n v="141542.0"/>
        <n v="119274.0"/>
        <n v="119983.0"/>
        <n v="120359.0"/>
        <n v="117324.0"/>
        <n v="115497.0"/>
        <n v="19596.0"/>
        <n v="69312.0"/>
        <n v="107671.0"/>
        <n v="86733.0"/>
        <n v="65253.0"/>
        <n v="60816.0"/>
        <n v="98739.0"/>
        <n v="66263.0"/>
        <n v="56219.0"/>
        <n v="54310.0"/>
        <n v="82727.0"/>
        <n v="77019.0"/>
        <n v="53456.0"/>
        <n v="92368.0"/>
        <n v="54514.0"/>
        <n v="56498.0"/>
        <n v="53842.0"/>
        <n v="74913.0"/>
        <n v="76983.0"/>
        <n v="47353.0"/>
        <n v="52679.0"/>
        <n v="50672.0"/>
        <n v="46216.0"/>
        <n v="80396.0"/>
        <n v="64463.0"/>
        <n v="12492.0"/>
        <n v="48885.0"/>
        <n v="57191.0"/>
        <n v="75511.0"/>
        <n v="67214.0"/>
        <n v="65116.0"/>
        <n v="59817.0"/>
        <n v="51001.0"/>
        <n v="46569.0"/>
        <n v="61789.0"/>
        <n v="40931.0"/>
        <n v="42776.0"/>
        <n v="39398.0"/>
        <n v="11564.0"/>
        <n v="46846.0"/>
        <n v="11111.0"/>
        <n v="36873.0"/>
        <n v="48599.0"/>
        <n v="36997.0"/>
        <n v="41474.0"/>
        <n v="22508.0"/>
        <n v="25012.0"/>
        <n v="33135.0"/>
        <n v="36852.0"/>
        <n v="38607.0"/>
        <n v="25690.0"/>
        <n v="36921.0"/>
        <n v="36626.0"/>
        <n v="35188.0"/>
        <n v="34089.0"/>
        <n v="5711.0"/>
        <n v="21342.0"/>
        <n v="31300.0"/>
        <n v="23182.0"/>
        <n v="28911.0"/>
        <n v="26309.0"/>
        <n v="21586.0"/>
        <n v="34527.0"/>
        <n v="5243.0"/>
        <n v="23137.0"/>
        <n v="5445.0"/>
        <n v="20201.0"/>
        <n v="18306.0"/>
        <n v="30321.0"/>
        <n v="18974.0"/>
        <n v="20911.0"/>
        <n v="16550.0"/>
        <n v="49801.0"/>
        <n v="23842.0"/>
        <n v="3863.0"/>
        <n v="19336.0"/>
        <n v="19778.0"/>
        <n v="19405.0"/>
        <n v="15279.0"/>
        <n v="16354.0"/>
        <n v="18930.0"/>
        <n v="14618.0"/>
        <n v="16191.0"/>
        <n v="14574.0"/>
        <n v="2944.0"/>
        <n v="12465.0"/>
        <n v="14358.0"/>
        <n v="9870.0"/>
        <n v="16094.0"/>
        <n v="13406.0"/>
        <n v="2864.0"/>
        <n v="15500.0"/>
        <n v="12858.0"/>
        <n v="5993.0"/>
        <n v="8149.0"/>
        <n v="16219.0"/>
        <n v="15866.0"/>
        <n v="12095.0"/>
        <n v="9871.0"/>
        <n v="14390.0"/>
        <n v="14078.0"/>
        <n v="10770.0"/>
        <n v="9810.0"/>
        <n v="11898.0"/>
        <n v="15732.0"/>
        <n v="7687.0"/>
        <n v="2660.0"/>
        <n v="8499.0"/>
        <n v="2615.0"/>
        <n v="2449.0"/>
        <n v="9322.0"/>
        <n v="7916.0"/>
        <n v="6273.0"/>
        <n v="7007.0"/>
        <n v="7737.0"/>
        <n v="8210.0"/>
        <n v="12114.0"/>
        <n v="11119.0"/>
        <n v="10468.0"/>
        <n v="22412.0"/>
        <n v="2516.0"/>
        <n v="6468.0"/>
        <n v="7049.0"/>
        <n v="6527.0"/>
        <n v="1813.0"/>
        <n v="13071.0"/>
        <n v="5612.0"/>
        <n v="7855.0"/>
        <n v="6948.0"/>
        <n v="10898.0"/>
        <n v="4010.0"/>
        <n v="9100.0"/>
        <n v="16328.0"/>
        <n v="7317.0"/>
        <n v="5736.0"/>
        <n v="5264.0"/>
        <n v="6008.0"/>
        <n v="1414.0"/>
        <n v="7152.0"/>
        <n v="5913.0"/>
        <n v="5039.0"/>
        <n v="3367.0"/>
        <n v="6869.0"/>
        <n v="5519.0"/>
        <n v="1230.0"/>
        <n v="4301.0"/>
        <n v="1091.0"/>
        <n v="2224.0"/>
        <n v="1333.0"/>
        <n v="5276.0"/>
        <n v="5963.0"/>
        <n v="4666.0"/>
        <n v="2341.0"/>
        <n v="4695.0"/>
        <n v="4185.0"/>
        <n v="3306.0"/>
        <n v="2831.0"/>
        <n v="2210.0"/>
        <n v="10068.0"/>
        <n v="4336.0"/>
        <n v="2717.0"/>
        <n v="4736.0"/>
        <n v="5371.0"/>
        <n v="3033.0"/>
        <n v="3234.0"/>
        <n v="4958.0"/>
        <n v="2436.0"/>
        <n v="2491.0"/>
        <n v="10463.0"/>
        <n v="4006.0"/>
        <n v="4147.0"/>
        <n v="4926.0"/>
        <n v="3302.0"/>
        <n v="540.0"/>
        <n v="2803.0"/>
        <n v="3445.0"/>
        <n v="4240.0"/>
        <n v="2700.0"/>
        <n v="4158.0"/>
        <n v="2737.0"/>
        <n v="3205.0"/>
        <n v="3148.0"/>
        <n v="3332.0"/>
        <n v="2140.0"/>
        <n v="2270.0"/>
        <n v="1627.0"/>
        <n v="3182.0"/>
        <n v="2646.0"/>
        <n v="619.0"/>
        <n v="2544.0"/>
        <n v="2535.0"/>
        <n v="2785.0"/>
        <n v="1872.0"/>
        <n v="3782.0"/>
        <n v="3137.0"/>
        <n v="2365.0"/>
        <n v="417.0"/>
        <n v="1679.0"/>
        <n v="2906.0"/>
        <n v="3531.0"/>
        <n v="607.0"/>
        <n v="2755.0"/>
        <n v="6739.0"/>
        <n v="2232.0"/>
        <n v="2023.0"/>
        <n v="1699.0"/>
        <n v="1828.0"/>
        <n v="3265.0"/>
        <n v="2686.0"/>
        <n v="546.0"/>
        <n v="2166.0"/>
        <n v="1925.0"/>
        <n v="84.0"/>
        <n v="1644.0"/>
        <n v="2000.0"/>
        <n v="2467.0"/>
        <n v="434.0"/>
        <n v="1596.0"/>
        <n v="1217.0"/>
        <n v="379.0"/>
        <n v="2187.0"/>
        <n v="2261.0"/>
        <n v="2655.0"/>
        <n v="2040.0"/>
        <n v="1170.0"/>
        <n v="1918.0"/>
        <n v="2217.0"/>
        <n v="2560.0"/>
        <n v="1727.0"/>
        <n v="1705.0"/>
        <n v="2118.0"/>
        <n v="1558.0"/>
        <n v="27.0"/>
        <n v="925.0"/>
        <n v="1863.0"/>
        <n v="1721.0"/>
        <n v="4078.0"/>
        <n v="1185.0"/>
        <n v="1339.0"/>
        <n v="2182.0"/>
        <n v="2075.0"/>
        <n v="104.0"/>
        <n v="1981.0"/>
        <n v="127.0"/>
        <n v="887.0"/>
        <n v="1675.0"/>
        <n v="1297.0"/>
        <n v="523.0"/>
        <n v="903.0"/>
        <n v="1571.0"/>
        <n v="1444.0"/>
        <n v="1196.0"/>
        <n v="1831.0"/>
        <n v="663.0"/>
        <n v="799.0"/>
        <n v="1615.0"/>
        <n v="970.0"/>
        <n v="1075.0"/>
        <n v="883.0"/>
        <n v="174.0"/>
        <n v="2598.0"/>
        <n v="710.0"/>
        <n v="1033.0"/>
        <n v="1160.0"/>
        <n v="558.0"/>
        <n v="1599.0"/>
        <n v="293.0"/>
        <n v="1291.0"/>
        <n v="373.0"/>
        <n v="1400.0"/>
        <n v="2035.0"/>
        <n v="586.0"/>
        <n v="743.0"/>
        <n v="984.0"/>
        <n v="830.0"/>
        <n v="1138.0"/>
        <n v="1224.0"/>
        <n v="290.0"/>
        <n v="531.0"/>
        <n v="1915.0"/>
        <n v="828.0"/>
        <n v="1100.0"/>
        <n v="1181.0"/>
        <n v="611.0"/>
        <n v="636.0"/>
        <n v="836.0"/>
        <n v="362.0"/>
        <n v="854.0"/>
        <n v="787.0"/>
        <n v="480.0"/>
        <n v="494.0"/>
        <n v="545.0"/>
        <n v="574.0"/>
        <n v="955.0"/>
        <n v="1005.0"/>
        <n v="1438.0"/>
        <n v="612.0"/>
        <n v="866.0"/>
        <n v="812.0"/>
        <n v="821.0"/>
        <n v="292.0"/>
        <n v="472.0"/>
        <n v="544.0"/>
        <n v="198.0"/>
        <n v="662.0"/>
        <n v="910.0"/>
        <n v="855.0"/>
        <n v="218.0"/>
        <n v="718.0"/>
        <n v="1079.0"/>
        <n v="1544.0"/>
        <n v="411.0"/>
        <n v="348.0"/>
        <n v="100.0"/>
        <n v="422.0"/>
        <n v="670.0"/>
        <n v="1208.0"/>
        <n v="128.0"/>
        <n v="408.0"/>
        <n v="489.0"/>
        <n v="656.0"/>
        <n v="414.0"/>
        <n v="722.0"/>
        <n v="563.0"/>
        <n v="1258.0"/>
        <n v="88.0"/>
        <n v="1251.0"/>
        <n v="382.0"/>
        <n v="1047.0"/>
        <n v="160.0"/>
        <n v="291.0"/>
        <n v="524.0"/>
        <n v="111.0"/>
        <n v="488.0"/>
        <n v="263.0"/>
        <n v="226.0"/>
        <n v="267.0"/>
        <n v="642.0"/>
        <n v="199.0"/>
        <n v="337.0"/>
        <n v="196.0"/>
        <n v="349.0"/>
        <n v="1032.0"/>
        <n v="333.0"/>
        <n v="336.0"/>
        <n v="384.0"/>
        <n v="495.0"/>
        <n v="1110.0"/>
        <n v="219.0"/>
        <n v="569.0"/>
        <n v="467.0"/>
        <n v="108.0"/>
        <n v="310.0"/>
        <n v="214.0"/>
        <n v="216.0"/>
        <n v="213.0"/>
        <n v="594.0"/>
        <n v="532.0"/>
        <n v="305.0"/>
        <n v="7.0"/>
        <n v="181.0"/>
        <n v="179.0"/>
        <n v="120.0"/>
        <n v="200.0"/>
        <n v="223.0"/>
        <n v="301.0"/>
        <n v="766.0"/>
        <n v="14.0"/>
        <n v="275.0"/>
        <n v="477.0"/>
        <n v="110.0"/>
        <n v="327.0"/>
        <n v="165.0"/>
        <n v="316.0"/>
        <n v="140.0"/>
        <n v="360.0"/>
        <n v="369.0"/>
        <n v="49.0"/>
        <n v="273.0"/>
        <n v="455.0"/>
        <n v="235.0"/>
        <n v="539.0"/>
        <n v="129.0"/>
        <n v="154.0"/>
        <n v="443.0"/>
        <n v="278.0"/>
        <n v="592.0"/>
        <n v="92.0"/>
        <n v="28.0"/>
        <n v="40.0"/>
        <n v="60.0"/>
        <n v="121.0"/>
        <n v="256.0"/>
        <n v="506.0"/>
        <n v="96.0"/>
        <n v="438.0"/>
        <n v="44.0"/>
        <n v="90.0"/>
        <n v="62.0"/>
        <n v="134.0"/>
        <n v="147.0"/>
        <n v="102.0"/>
        <n v="107.0"/>
        <n v="142.0"/>
        <n v="152.0"/>
        <n v="58.0"/>
        <n v="48.0"/>
        <n v="57.0"/>
        <n v="9.0"/>
        <n v="164.0"/>
        <n v="125.0"/>
        <n v="192.0"/>
        <n v="87.0"/>
        <n v="286.0"/>
        <n v="79.0"/>
        <n v="72.0"/>
        <n v="105.0"/>
        <n v="56.0"/>
        <n v="73.0"/>
        <n v="63.0"/>
        <n v="61.0"/>
        <n v="69.0"/>
        <n v="78.0"/>
        <n v="254.0"/>
        <n v="34.0"/>
        <n v="65.0"/>
        <n v="66.0"/>
        <n v="54.0"/>
        <n v="124.0"/>
        <n v="39.0"/>
        <n v="399.0"/>
        <n v="191.0"/>
        <n v="89.0"/>
        <n v="37.0"/>
        <n v="68.0"/>
        <n v="186.0"/>
        <n v="85.0"/>
        <n v="161.0"/>
        <n v="24.0"/>
        <n v="67.0"/>
        <n v="45.0"/>
        <n v="53.0"/>
        <n v="36.0"/>
        <n v="42.0"/>
        <n v="25.0"/>
        <n v="55.0"/>
        <n v="81.0"/>
        <n v="190.0"/>
        <n v="70.0"/>
        <n v="274.0"/>
        <n v="46.0"/>
        <n v="30.0"/>
        <n v="47.0"/>
        <n v="18.0"/>
        <n v="17.0"/>
        <n v="130.0"/>
        <n v="132.0"/>
        <n v="32.0"/>
        <n v="98.0"/>
        <n v="38.0"/>
        <n v="106.0"/>
        <n v="59.0"/>
        <n v="52.0"/>
        <n v="22.0"/>
        <n v="19.0"/>
        <n v="76.0"/>
        <n v="21.0"/>
        <n v="15.0"/>
        <n v="26.0"/>
        <n v="64.0"/>
        <n v="35.0"/>
        <n v="31.0"/>
        <n v="16.0"/>
        <n v="51.0"/>
        <n v="29.0"/>
        <n v="13.0"/>
        <n v="20.0"/>
        <n v="8.0"/>
        <n v="6.0"/>
        <n v="33.0"/>
        <n v="5.0"/>
        <n v="12.0"/>
        <n v="10.0"/>
        <n v="3.0"/>
        <n v="11.0"/>
        <n v="1.0"/>
        <n v="2.0"/>
        <n v="41.0"/>
        <n v="4.0"/>
        <n v="118.0"/>
        <n v="23.0"/>
        <n v="919.0"/>
        <n v="0.0"/>
        <n v="86.0"/>
        <n v="353.0"/>
        <n v="91.0"/>
        <n v="385.0"/>
        <n v="230.0"/>
        <n v="255.0"/>
        <n v="370.0"/>
      </sharedItems>
    </cacheField>
    <cacheField name="Paid Impressions" numFmtId="0">
      <sharedItems containsSemiMixedTypes="0" containsString="0" containsNumber="1" containsInteger="1">
        <n v="916685.0"/>
        <n v="728790.0"/>
        <n v="747736.0"/>
        <n v="350661.0"/>
        <n v="447345.0"/>
        <n v="338230.0"/>
        <n v="320176.0"/>
        <n v="346934.0"/>
        <n v="306190.0"/>
        <n v="259634.0"/>
        <n v="335335.0"/>
        <n v="296444.0"/>
        <n v="305481.0"/>
        <n v="227616.0"/>
        <n v="278197.0"/>
        <n v="410821.0"/>
        <n v="276895.0"/>
        <n v="251383.0"/>
        <n v="178257.0"/>
        <n v="190578.0"/>
        <n v="171352.0"/>
        <n v="208973.0"/>
        <n v="173262.0"/>
        <n v="148201.0"/>
        <n v="138165.0"/>
        <n v="212280.0"/>
        <n v="179304.0"/>
        <n v="160913.0"/>
        <n v="159726.0"/>
        <n v="193470.0"/>
        <n v="193744.0"/>
        <n v="150709.0"/>
        <n v="135253.0"/>
        <n v="111940.0"/>
        <n v="138736.0"/>
        <n v="138649.0"/>
        <n v="123758.0"/>
        <n v="101095.0"/>
        <n v="134630.0"/>
        <n v="120536.0"/>
        <n v="95668.0"/>
        <n v="119016.0"/>
        <n v="97770.0"/>
        <n v="102714.0"/>
        <n v="129236.0"/>
        <n v="84103.0"/>
        <n v="80746.0"/>
        <n v="84166.0"/>
        <n v="107313.0"/>
        <n v="90474.0"/>
        <n v="87930.0"/>
        <n v="95106.0"/>
        <n v="98325.0"/>
        <n v="94097.0"/>
        <n v="72205.0"/>
        <n v="63477.0"/>
        <n v="69200.0"/>
        <n v="82026.0"/>
        <n v="24526.0"/>
        <n v="77207.0"/>
        <n v="79697.0"/>
        <n v="78591.0"/>
        <n v="78061.0"/>
        <n v="52887.0"/>
        <n v="102523.0"/>
        <n v="76894.0"/>
        <n v="87198.0"/>
        <n v="91035.0"/>
        <n v="88864.0"/>
        <n v="88819.0"/>
        <n v="18453.0"/>
        <n v="52665.0"/>
        <n v="76371.0"/>
        <n v="80069.0"/>
        <n v="51167.0"/>
        <n v="47230.0"/>
        <n v="59395.0"/>
        <n v="51237.0"/>
        <n v="45025.0"/>
        <n v="42445.0"/>
        <n v="61556.0"/>
        <n v="61436.0"/>
        <n v="40212.0"/>
        <n v="62093.0"/>
        <n v="43141.0"/>
        <n v="52799.0"/>
        <n v="40818.0"/>
        <n v="51400.0"/>
        <n v="43450.0"/>
        <n v="44266.0"/>
        <n v="48370.0"/>
        <n v="47574.0"/>
        <n v="43187.0"/>
        <n v="55063.0"/>
        <n v="48162.0"/>
        <n v="12019.0"/>
        <n v="34147.0"/>
        <n v="38505.0"/>
        <n v="51781.0"/>
        <n v="39336.0"/>
        <n v="45074.0"/>
        <n v="37089.0"/>
        <n v="39515.0"/>
        <n v="36093.0"/>
        <n v="36080.0"/>
        <n v="37560.0"/>
        <n v="33168.0"/>
        <n v="26978.0"/>
        <n v="10918.0"/>
        <n v="34834.0"/>
        <n v="10406.0"/>
        <n v="26874.0"/>
        <n v="34885.0"/>
        <n v="23927.0"/>
        <n v="28270.0"/>
        <n v="16799.0"/>
        <n v="18974.0"/>
        <n v="19170.0"/>
        <n v="22709.0"/>
        <n v="26827.0"/>
        <n v="20572.0"/>
        <n v="24016.0"/>
        <n v="26516.0"/>
        <n v="25642.0"/>
        <n v="34089.0"/>
        <n v="5469.0"/>
        <n v="15909.0"/>
        <n v="21350.0"/>
        <n v="17151.0"/>
        <n v="19694.0"/>
        <n v="16502.0"/>
        <n v="20306.0"/>
        <n v="26471.0"/>
        <n v="4980.0"/>
        <n v="15621.0"/>
        <n v="4913.0"/>
        <n v="14523.0"/>
        <n v="12439.0"/>
        <n v="22331.0"/>
        <n v="14700.0"/>
        <n v="15452.0"/>
        <n v="15120.0"/>
        <n v="43427.0"/>
        <n v="17146.0"/>
        <n v="3700.0"/>
        <n v="13268.0"/>
        <n v="13133.0"/>
        <n v="13024.0"/>
        <n v="11195.0"/>
        <n v="10927.0"/>
        <n v="13222.0"/>
        <n v="10525.0"/>
        <n v="9706.0"/>
        <n v="10381.0"/>
        <n v="2824.0"/>
        <n v="11477.0"/>
        <n v="13145.0"/>
        <n v="8158.0"/>
        <n v="12162.0"/>
        <n v="10205.0"/>
        <n v="2756.0"/>
        <n v="9122.0"/>
        <n v="8897.0"/>
        <n v="5993.0"/>
        <n v="6386.0"/>
        <n v="10549.0"/>
        <n v="8558.0"/>
        <n v="9113.0"/>
        <n v="6950.0"/>
        <n v="10104.0"/>
        <n v="10222.0"/>
        <n v="8102.0"/>
        <n v="8110.0"/>
        <n v="9207.0"/>
        <n v="10892.0"/>
        <n v="5894.0"/>
        <n v="2552.0"/>
        <n v="7970.0"/>
        <n v="2375.0"/>
        <n v="2176.0"/>
        <n v="8284.0"/>
        <n v="7066.0"/>
        <n v="5870.0"/>
        <n v="6466.0"/>
        <n v="6085.0"/>
        <n v="5222.0"/>
        <n v="7184.0"/>
        <n v="6700.0"/>
        <n v="7710.0"/>
        <n v="22412.0"/>
        <n v="2411.0"/>
        <n v="4818.0"/>
        <n v="4874.0"/>
        <n v="4595.0"/>
        <n v="1735.0"/>
        <n v="6822.0"/>
        <n v="5000.0"/>
        <n v="5390.0"/>
        <n v="4951.0"/>
        <n v="6915.0"/>
        <n v="4010.0"/>
        <n v="5907.0"/>
        <n v="8988.0"/>
        <n v="6736.0"/>
        <n v="4298.0"/>
        <n v="4409.0"/>
        <n v="4019.0"/>
        <n v="1351.0"/>
        <n v="5335.0"/>
        <n v="5913.0"/>
        <n v="4465.0"/>
        <n v="2969.0"/>
        <n v="3797.0"/>
        <n v="3519.0"/>
        <n v="1179.0"/>
        <n v="3967.0"/>
        <n v="1071.0"/>
        <n v="1865.0"/>
        <n v="1266.0"/>
        <n v="3875.0"/>
        <n v="3883.0"/>
        <n v="3507.0"/>
        <n v="2110.0"/>
        <n v="2944.0"/>
        <n v="4011.0"/>
        <n v="3102.0"/>
        <n v="2068.0"/>
        <n v="2130.0"/>
        <n v="10068.0"/>
        <n v="2777.0"/>
        <n v="2955.0"/>
        <n v="2545.0"/>
        <n v="2846.0"/>
        <n v="3359.0"/>
        <n v="2317.0"/>
        <n v="2437.0"/>
        <n v="2834.0"/>
        <n v="1805.0"/>
        <n v="1471.0"/>
        <n v="10463.0"/>
        <n v="4006.0"/>
        <n v="2515.0"/>
        <n v="4926.0"/>
        <n v="2304.0"/>
        <n v="518.0"/>
        <n v="2131.0"/>
        <n v="2778.0"/>
        <n v="2734.0"/>
        <n v="2482.0"/>
        <n v="3095.0"/>
        <n v="2206.0"/>
        <n v="1763.0"/>
        <n v="2956.0"/>
        <n v="2015.0"/>
        <n v="2006.0"/>
        <n v="1665.0"/>
        <n v="2127.0"/>
        <n v="1461.0"/>
        <n v="2289.0"/>
        <n v="1880.0"/>
        <n v="553.0"/>
        <n v="1610.0"/>
        <n v="1667.0"/>
        <n v="1764.0"/>
        <n v="1395.0"/>
        <n v="2138.0"/>
        <n v="1967.0"/>
        <n v="1438.0"/>
        <n v="408.0"/>
        <n v="1269.0"/>
        <n v="1992.0"/>
        <n v="2168.0"/>
        <n v="565.0"/>
        <n v="1588.0"/>
        <n v="6739.0"/>
        <n v="1421.0"/>
        <n v="1849.0"/>
        <n v="1327.0"/>
        <n v="1360.0"/>
        <n v="2030.0"/>
        <n v="506.0"/>
        <n v="1411.0"/>
        <n v="84.0"/>
        <n v="978.0"/>
        <n v="1138.0"/>
        <n v="1257.0"/>
        <n v="427.0"/>
        <n v="1206.0"/>
        <n v="959.0"/>
        <n v="370.0"/>
        <n v="1245.0"/>
        <n v="1551.0"/>
        <n v="1780.0"/>
        <n v="1402.0"/>
        <n v="1170.0"/>
        <n v="1034.0"/>
        <n v="1313.0"/>
        <n v="1337.0"/>
        <n v="1238.0"/>
        <n v="1325.0"/>
        <n v="952.0"/>
        <n v="27.0"/>
        <n v="772.0"/>
        <n v="1738.0"/>
        <n v="1137.0"/>
        <n v="1172.0"/>
        <n v="823.0"/>
        <n v="803.0"/>
        <n v="1181.0"/>
        <n v="1449.0"/>
        <n v="104.0"/>
        <n v="1076.0"/>
        <n v="127.0"/>
        <n v="876.0"/>
        <n v="1147.0"/>
        <n v="776.0"/>
        <n v="523.0"/>
        <n v="569.0"/>
        <n v="850.0"/>
        <n v="885.0"/>
        <n v="785.0"/>
        <n v="1831.0"/>
        <n v="563.0"/>
        <n v="511.0"/>
        <n v="704.0"/>
        <n v="687.0"/>
        <n v="680.0"/>
        <n v="555.0"/>
        <n v="174.0"/>
        <n v="1445.0"/>
        <n v="581.0"/>
        <n v="613.0"/>
        <n v="707.0"/>
        <n v="449.0"/>
        <n v="891.0"/>
        <n v="905.0"/>
        <n v="280.0"/>
        <n v="748.0"/>
        <n v="333.0"/>
        <n v="804.0"/>
        <n v="2035.0"/>
        <n v="487.0"/>
        <n v="395.0"/>
        <n v="663.0"/>
        <n v="773.0"/>
        <n v="711.0"/>
        <n v="752.0"/>
        <n v="371.0"/>
        <n v="284.0"/>
        <n v="508.0"/>
        <n v="979.0"/>
        <n v="648.0"/>
        <n v="559.0"/>
        <n v="611.0"/>
        <n v="365.0"/>
        <n v="524.0"/>
        <n v="258.0"/>
        <n v="428.0"/>
        <n v="530.0"/>
        <n v="457.0"/>
        <n v="437.0"/>
        <n v="325.0"/>
        <n v="414.0"/>
        <n v="391.0"/>
        <n v="623.0"/>
        <n v="545.0"/>
        <n v="389.0"/>
        <n v="525.0"/>
        <n v="416.0"/>
        <n v="213.0"/>
        <n v="358.0"/>
        <n v="354.0"/>
        <n v="178.0"/>
        <n v="356.0"/>
        <n v="492.0"/>
        <n v="124.0"/>
        <n v="439.0"/>
        <n v="488.0"/>
        <n v="778.0"/>
        <n v="278.0"/>
        <n v="326.0"/>
        <n v="96.0"/>
        <n v="288.0"/>
        <n v="372.0"/>
        <n v="441.0"/>
        <n v="564.0"/>
        <n v="128.0"/>
        <n v="362.0"/>
        <n v="296.0"/>
        <n v="237.0"/>
        <n v="502.0"/>
        <n v="81.0"/>
        <n v="245.0"/>
        <n v="398.0"/>
        <n v="160.0"/>
        <n v="275.0"/>
        <n v="265.0"/>
        <n v="107.0"/>
        <n v="246.0"/>
        <n v="145.0"/>
        <n v="242.0"/>
        <n v="346.0"/>
        <n v="131.0"/>
        <n v="136.0"/>
        <n v="183.0"/>
        <n v="151.0"/>
        <n v="297.0"/>
        <n v="207.0"/>
        <n v="202.0"/>
        <n v="322.0"/>
        <n v="552.0"/>
        <n v="167.0"/>
        <n v="231.0"/>
        <n v="230.0"/>
        <n v="103.0"/>
        <n v="272.0"/>
        <n v="188.0"/>
        <n v="216.0"/>
        <n v="156.0"/>
        <n v="315.0"/>
        <n v="253.0"/>
        <n v="7.0"/>
        <n v="130.0"/>
        <n v="165.0"/>
        <n v="112.0"/>
        <n v="191.0"/>
        <n v="1297.0"/>
        <n v="14.0"/>
        <n v="228.0"/>
        <n v="155.0"/>
        <n v="106.0"/>
        <n v="99.0"/>
        <n v="177.0"/>
        <n v="144.0"/>
        <n v="215.0"/>
        <n v="166.0"/>
        <n v="203.0"/>
        <n v="45.0"/>
        <n v="140.0"/>
        <n v="235.0"/>
        <n v="317.0"/>
        <n v="109.0"/>
        <n v="181.0"/>
        <n v="85.0"/>
        <n v="110.0"/>
        <n v="247.0"/>
        <n v="592.0"/>
        <n v="63.0"/>
        <n v="26.0"/>
        <n v="32.0"/>
        <n v="48.0"/>
        <n v="210.0"/>
        <n v="226.0"/>
        <n v="39.0"/>
        <n v="60.0"/>
        <n v="79.0"/>
        <n v="120.0"/>
        <n v="102.0"/>
        <n v="98.0"/>
        <n v="76.0"/>
        <n v="83.0"/>
        <n v="51.0"/>
        <n v="47.0"/>
        <n v="49.0"/>
        <n v="9.0"/>
        <n v="111.0"/>
        <n v="78.0"/>
        <n v="113.0"/>
        <n v="114.0"/>
        <n v="129.0"/>
        <n v="74.0"/>
        <n v="65.0"/>
        <n v="46.0"/>
        <n v="91.0"/>
        <n v="56.0"/>
        <n v="93.0"/>
        <n v="62.0"/>
        <n v="41.0"/>
        <n v="86.0"/>
        <n v="29.0"/>
        <n v="64.0"/>
        <n v="52.0"/>
        <n v="72.0"/>
        <n v="75.0"/>
        <n v="36.0"/>
        <n v="399.0"/>
        <n v="28.0"/>
        <n v="77.0"/>
        <n v="57.0"/>
        <n v="21.0"/>
        <n v="23.0"/>
        <n v="50.0"/>
        <n v="55.0"/>
        <n v="33.0"/>
        <n v="11.0"/>
        <n v="22.0"/>
        <n v="44.0"/>
        <n v="80.0"/>
        <n v="30.0"/>
        <n v="25.0"/>
        <n v="10.0"/>
        <n v="12.0"/>
        <n v="43.0"/>
        <n v="54.0"/>
        <n v="35.0"/>
        <n v="24.0"/>
        <n v="37.0"/>
        <n v="40.0"/>
        <n v="19.0"/>
        <n v="16.0"/>
        <n v="13.0"/>
        <n v="34.0"/>
        <n v="18.0"/>
        <n v="15.0"/>
        <n v="20.0"/>
        <n v="31.0"/>
        <n v="17.0"/>
        <n v="8.0"/>
        <n v="6.0"/>
        <n v="5.0"/>
        <n v="3.0"/>
        <n v="142.0"/>
        <n v="1.0"/>
        <n v="2.0"/>
        <n v="4.0"/>
        <n v="118.0"/>
        <n v="53.0"/>
        <n v="61.0"/>
        <n v="919.0"/>
        <n v="0.0"/>
        <n v="38.0"/>
        <n v="353.0"/>
        <n v="385.0"/>
        <n v="255.0"/>
        <n v="21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dex" cacheId="0" dataCaption="" compact="0" compactData="0">
  <location ref="N1:P110" firstHeaderRow="0" firstDataRow="2" firstDataCol="0"/>
  <pivotFields>
    <pivotField name="Date Year" compact="0" numFmtId="166" outline="0" multipleItemSelectionAllowed="1" showAll="0">
      <items>
        <item x="0"/>
        <item t="default"/>
      </items>
    </pivotField>
    <pivotField name="Date Month Name" compact="0" outline="0" multipleItemSelectionAllowed="1" showAll="0">
      <items>
        <item x="0"/>
        <item t="default"/>
      </items>
    </pivotField>
    <pivotField name="LMS License ID" axis="axisRow" compact="0" outline="0" multipleItemSelectionAllowed="1" showAll="0" sortType="ascending">
      <items>
        <item x="96"/>
        <item x="100"/>
        <item x="92"/>
        <item x="47"/>
        <item x="1"/>
        <item x="51"/>
        <item x="97"/>
        <item x="86"/>
        <item x="99"/>
        <item x="79"/>
        <item x="102"/>
        <item x="41"/>
        <item x="5"/>
        <item x="63"/>
        <item x="13"/>
        <item x="46"/>
        <item x="16"/>
        <item x="52"/>
        <item x="21"/>
        <item x="76"/>
        <item x="37"/>
        <item x="12"/>
        <item x="6"/>
        <item x="11"/>
        <item x="38"/>
        <item x="35"/>
        <item x="101"/>
        <item x="106"/>
        <item x="66"/>
        <item x="87"/>
        <item x="65"/>
        <item x="104"/>
        <item x="83"/>
        <item x="22"/>
        <item x="89"/>
        <item x="36"/>
        <item x="7"/>
        <item x="71"/>
        <item x="24"/>
        <item x="34"/>
        <item x="91"/>
        <item x="69"/>
        <item x="55"/>
        <item x="19"/>
        <item x="33"/>
        <item x="59"/>
        <item x="58"/>
        <item x="57"/>
        <item x="45"/>
        <item x="56"/>
        <item x="82"/>
        <item x="74"/>
        <item x="88"/>
        <item x="85"/>
        <item x="62"/>
        <item x="78"/>
        <item x="70"/>
        <item x="84"/>
        <item x="73"/>
        <item x="26"/>
        <item x="0"/>
        <item x="75"/>
        <item x="81"/>
        <item x="9"/>
        <item x="67"/>
        <item x="64"/>
        <item x="8"/>
        <item x="80"/>
        <item x="44"/>
        <item x="3"/>
        <item x="23"/>
        <item x="18"/>
        <item x="49"/>
        <item x="31"/>
        <item x="28"/>
        <item x="14"/>
        <item x="103"/>
        <item x="107"/>
        <item x="15"/>
        <item x="32"/>
        <item x="29"/>
        <item x="53"/>
        <item x="68"/>
        <item x="10"/>
        <item x="39"/>
        <item x="60"/>
        <item x="4"/>
        <item x="50"/>
        <item x="95"/>
        <item x="40"/>
        <item x="2"/>
        <item x="72"/>
        <item x="90"/>
        <item x="20"/>
        <item x="93"/>
        <item x="94"/>
        <item x="25"/>
        <item x="105"/>
        <item x="54"/>
        <item x="98"/>
        <item x="61"/>
        <item x="77"/>
        <item x="30"/>
        <item x="27"/>
        <item x="48"/>
        <item x="43"/>
        <item x="42"/>
        <item x="17"/>
        <item t="default"/>
      </items>
    </pivotField>
    <pivotField name="Partner Contract ID" compact="0" outline="0" multipleItemSelectionAllowed="1" showAll="0">
      <items>
        <item x="0"/>
        <item t="default"/>
      </items>
    </pivotField>
    <pivotField name="Platform ID" compact="0" outline="0" multipleItemSelectionAllowed="1" showAll="0">
      <items>
        <item x="0"/>
        <item x="1"/>
        <item t="default"/>
      </items>
    </pivotField>
    <pivotField name="Delivered Ad 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pped Delivered Revenue - CORP USD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t="default"/>
      </items>
    </pivotField>
    <pivotField name="Delivered Revenue - CORP USD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t="default"/>
      </items>
    </pivotField>
    <pivotField name="Delivered 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t="default"/>
      </items>
    </pivotField>
    <pivotField name="Paid 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t="default"/>
      </items>
    </pivotField>
  </pivotFields>
  <rowFields>
    <field x="2"/>
  </rowFields>
  <colFields>
    <field x="-2"/>
  </colFields>
  <dataFields>
    <dataField name="Sum of Paid Impressions" fld="9" baseField="0"/>
    <dataField name="Sum of Delivered Revenue - CORP USD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43"/>
    <col customWidth="1" min="3" max="3" width="11.14"/>
    <col customWidth="1" min="4" max="4" width="25.29"/>
    <col customWidth="1" min="5" max="5" width="53.14"/>
    <col customWidth="1" min="6" max="6" width="20.29"/>
    <col customWidth="1" min="7" max="7" width="20.0"/>
    <col customWidth="1" min="8" max="9" width="19.14"/>
    <col customWidth="1" min="10" max="13" width="26.86"/>
    <col customWidth="1" min="14" max="14" width="16.0"/>
    <col customWidth="1" min="15" max="15" width="23.71"/>
    <col customWidth="1" min="16" max="16" width="14.43"/>
    <col customWidth="1" min="17" max="17" width="10.29"/>
    <col customWidth="1" min="18" max="18" width="11.14"/>
    <col customWidth="1" min="19" max="19" width="18.0"/>
    <col customWidth="1" min="20" max="20" width="27.71"/>
    <col customWidth="1" min="21" max="26" width="8.86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</row>
    <row r="5">
      <c r="A5" s="2" t="s">
        <v>17</v>
      </c>
      <c r="B5" s="3" t="s">
        <v>1</v>
      </c>
      <c r="C5" s="3">
        <v>8.044962E7</v>
      </c>
      <c r="D5" s="3" t="s">
        <v>18</v>
      </c>
      <c r="E5" s="3" t="s">
        <v>19</v>
      </c>
      <c r="F5" s="3" t="s">
        <v>20</v>
      </c>
      <c r="G5" s="4">
        <f>SUMIFS(LMSID!$J:$J,LMSID!$C:$C,'OneFootball - Content'!D5)</f>
        <v>10991</v>
      </c>
      <c r="H5" s="5">
        <f>SUMIFS(LMSID!$P:$P,LMSID!$C:$C,'OneFootball - Content'!D5)</f>
        <v>12.10831937</v>
      </c>
      <c r="I5" s="6">
        <v>0.1</v>
      </c>
      <c r="J5" s="5">
        <f t="shared" ref="J5:J138" si="1">H5*(1-I5)</f>
        <v>10.89748743</v>
      </c>
      <c r="K5" s="6">
        <v>0.12</v>
      </c>
      <c r="L5" s="5">
        <f t="shared" ref="L5:L138" si="2">J5*(1-K5)</f>
        <v>9.58978894</v>
      </c>
      <c r="M5" s="6">
        <v>0.6</v>
      </c>
      <c r="N5" s="5">
        <f t="shared" ref="N5:N138" si="3">L5*M5</f>
        <v>5.753873364</v>
      </c>
      <c r="O5" s="5">
        <f t="shared" ref="O5:O138" si="4">(J5*K5)+N5</f>
        <v>7.061571856</v>
      </c>
    </row>
    <row r="6">
      <c r="A6" s="7" t="str">
        <f t="shared" ref="A6:A138" si="5">$A$5</f>
        <v>JUL-25</v>
      </c>
      <c r="B6" s="3" t="s">
        <v>1</v>
      </c>
      <c r="C6" s="3">
        <v>8.044962E7</v>
      </c>
      <c r="D6" s="3" t="s">
        <v>21</v>
      </c>
      <c r="E6" s="3" t="s">
        <v>22</v>
      </c>
      <c r="F6" s="3" t="s">
        <v>23</v>
      </c>
      <c r="G6" s="4">
        <f>SUMIFS(LMSID!$J:$J,LMSID!$C:$C,'OneFootball - Content'!D6)</f>
        <v>5411</v>
      </c>
      <c r="H6" s="5">
        <f>SUMIFS(LMSID!$P:$P,LMSID!$C:$C,'OneFootball - Content'!D6)</f>
        <v>19.204962</v>
      </c>
      <c r="I6" s="6">
        <v>0.1</v>
      </c>
      <c r="J6" s="5">
        <f t="shared" si="1"/>
        <v>17.2844658</v>
      </c>
      <c r="K6" s="6">
        <v>0.5</v>
      </c>
      <c r="L6" s="5">
        <f t="shared" si="2"/>
        <v>8.6422329</v>
      </c>
      <c r="M6" s="6">
        <v>0.6</v>
      </c>
      <c r="N6" s="5">
        <f t="shared" si="3"/>
        <v>5.18533974</v>
      </c>
      <c r="O6" s="5">
        <f t="shared" si="4"/>
        <v>13.82757264</v>
      </c>
    </row>
    <row r="7">
      <c r="A7" s="7" t="str">
        <f t="shared" si="5"/>
        <v>JUL-25</v>
      </c>
      <c r="B7" s="3" t="s">
        <v>1</v>
      </c>
      <c r="C7" s="3">
        <v>8.044962E7</v>
      </c>
      <c r="D7" s="3" t="s">
        <v>24</v>
      </c>
      <c r="E7" s="3" t="s">
        <v>25</v>
      </c>
      <c r="F7" s="3" t="s">
        <v>20</v>
      </c>
      <c r="G7" s="4">
        <f>SUMIFS(LMSID!$J:$J,LMSID!$C:$C,'OneFootball - Content'!D7)</f>
        <v>496</v>
      </c>
      <c r="H7" s="5">
        <f>SUMIFS(LMSID!$P:$P,LMSID!$C:$C,'OneFootball - Content'!D7)</f>
        <v>0.5338767091</v>
      </c>
      <c r="I7" s="6">
        <v>0.1</v>
      </c>
      <c r="J7" s="5">
        <f t="shared" si="1"/>
        <v>0.4804890382</v>
      </c>
      <c r="K7" s="6">
        <v>0.12</v>
      </c>
      <c r="L7" s="5">
        <f t="shared" si="2"/>
        <v>0.4228303536</v>
      </c>
      <c r="M7" s="6">
        <v>0.6</v>
      </c>
      <c r="N7" s="5">
        <f t="shared" si="3"/>
        <v>0.2536982122</v>
      </c>
      <c r="O7" s="5">
        <f t="shared" si="4"/>
        <v>0.3113568967</v>
      </c>
    </row>
    <row r="8">
      <c r="A8" s="7" t="str">
        <f t="shared" si="5"/>
        <v>JUL-25</v>
      </c>
      <c r="B8" s="3" t="s">
        <v>1</v>
      </c>
      <c r="C8" s="3">
        <v>8.044962E7</v>
      </c>
      <c r="D8" s="3" t="s">
        <v>26</v>
      </c>
      <c r="E8" s="3" t="s">
        <v>27</v>
      </c>
      <c r="F8" s="3" t="s">
        <v>23</v>
      </c>
      <c r="G8" s="4">
        <f>SUMIFS(LMSID!$J:$J,LMSID!$C:$C,'OneFootball - Content'!D8)</f>
        <v>391</v>
      </c>
      <c r="H8" s="5">
        <f>SUMIFS(LMSID!$P:$P,LMSID!$C:$C,'OneFootball - Content'!D8)</f>
        <v>1.252310454</v>
      </c>
      <c r="I8" s="6">
        <v>0.1</v>
      </c>
      <c r="J8" s="5">
        <f t="shared" si="1"/>
        <v>1.127079409</v>
      </c>
      <c r="K8" s="6">
        <v>0.5</v>
      </c>
      <c r="L8" s="5">
        <f t="shared" si="2"/>
        <v>0.5635397043</v>
      </c>
      <c r="M8" s="6">
        <v>0.6</v>
      </c>
      <c r="N8" s="5">
        <f t="shared" si="3"/>
        <v>0.3381238226</v>
      </c>
      <c r="O8" s="5">
        <f t="shared" si="4"/>
        <v>0.9016635268</v>
      </c>
    </row>
    <row r="9">
      <c r="A9" s="7" t="str">
        <f t="shared" si="5"/>
        <v>JUL-25</v>
      </c>
      <c r="B9" s="3" t="s">
        <v>1</v>
      </c>
      <c r="C9" s="3">
        <v>8.044962E7</v>
      </c>
      <c r="D9" s="3" t="s">
        <v>28</v>
      </c>
      <c r="E9" s="3" t="s">
        <v>29</v>
      </c>
      <c r="F9" s="3" t="s">
        <v>20</v>
      </c>
      <c r="G9" s="4">
        <f>SUMIFS(LMSID!$J:$J,LMSID!$C:$C,'OneFootball - Content'!D9)</f>
        <v>3629</v>
      </c>
      <c r="H9" s="5">
        <f>SUMIFS(LMSID!$P:$P,LMSID!$C:$C,'OneFootball - Content'!D9)</f>
        <v>3.862919169</v>
      </c>
      <c r="I9" s="6">
        <v>0.1</v>
      </c>
      <c r="J9" s="5">
        <f t="shared" si="1"/>
        <v>3.476627252</v>
      </c>
      <c r="K9" s="6">
        <v>0.12</v>
      </c>
      <c r="L9" s="5">
        <f t="shared" si="2"/>
        <v>3.059431982</v>
      </c>
      <c r="M9" s="6">
        <v>0.6</v>
      </c>
      <c r="N9" s="5">
        <f t="shared" si="3"/>
        <v>1.835659189</v>
      </c>
      <c r="O9" s="5">
        <f t="shared" si="4"/>
        <v>2.252854459</v>
      </c>
    </row>
    <row r="10">
      <c r="A10" s="7" t="str">
        <f t="shared" si="5"/>
        <v>JUL-25</v>
      </c>
      <c r="B10" s="3" t="s">
        <v>1</v>
      </c>
      <c r="C10" s="3">
        <v>8.044962E7</v>
      </c>
      <c r="D10" s="3" t="s">
        <v>30</v>
      </c>
      <c r="E10" s="3" t="s">
        <v>31</v>
      </c>
      <c r="F10" s="3" t="s">
        <v>23</v>
      </c>
      <c r="G10" s="4">
        <f>SUMIFS(LMSID!$J:$J,LMSID!$C:$C,'OneFootball - Content'!D10)</f>
        <v>1990</v>
      </c>
      <c r="H10" s="5">
        <f>SUMIFS(LMSID!$P:$P,LMSID!$C:$C,'OneFootball - Content'!D10)</f>
        <v>4.256391</v>
      </c>
      <c r="I10" s="6">
        <v>0.1</v>
      </c>
      <c r="J10" s="5">
        <f t="shared" si="1"/>
        <v>3.8307519</v>
      </c>
      <c r="K10" s="6">
        <v>0.5</v>
      </c>
      <c r="L10" s="5">
        <f t="shared" si="2"/>
        <v>1.91537595</v>
      </c>
      <c r="M10" s="6">
        <v>0.6</v>
      </c>
      <c r="N10" s="5">
        <f t="shared" si="3"/>
        <v>1.14922557</v>
      </c>
      <c r="O10" s="5">
        <f t="shared" si="4"/>
        <v>3.06460152</v>
      </c>
    </row>
    <row r="11">
      <c r="A11" s="7" t="str">
        <f t="shared" si="5"/>
        <v>JUL-25</v>
      </c>
      <c r="B11" s="3" t="s">
        <v>1</v>
      </c>
      <c r="C11" s="3">
        <v>8.044962E7</v>
      </c>
      <c r="D11" s="3" t="s">
        <v>32</v>
      </c>
      <c r="E11" s="3" t="s">
        <v>33</v>
      </c>
      <c r="F11" s="3" t="s">
        <v>23</v>
      </c>
      <c r="G11" s="4">
        <f>SUMIFS(LMSID!$J:$J,LMSID!$C:$C,'OneFootball - Content'!D11)</f>
        <v>0</v>
      </c>
      <c r="H11" s="5">
        <f>SUMIFS(LMSID!$P:$P,LMSID!$C:$C,'OneFootball - Content'!D11)</f>
        <v>0</v>
      </c>
      <c r="I11" s="6">
        <v>0.1</v>
      </c>
      <c r="J11" s="5">
        <f t="shared" si="1"/>
        <v>0</v>
      </c>
      <c r="K11" s="6">
        <v>0.5</v>
      </c>
      <c r="L11" s="5">
        <f t="shared" si="2"/>
        <v>0</v>
      </c>
      <c r="M11" s="6">
        <v>0.6</v>
      </c>
      <c r="N11" s="5">
        <f t="shared" si="3"/>
        <v>0</v>
      </c>
      <c r="O11" s="5">
        <f t="shared" si="4"/>
        <v>0</v>
      </c>
    </row>
    <row r="12">
      <c r="A12" s="7" t="str">
        <f t="shared" si="5"/>
        <v>JUL-25</v>
      </c>
      <c r="B12" s="3" t="s">
        <v>1</v>
      </c>
      <c r="C12" s="3">
        <v>8.044962E7</v>
      </c>
      <c r="D12" s="3" t="s">
        <v>34</v>
      </c>
      <c r="E12" s="3" t="s">
        <v>35</v>
      </c>
      <c r="F12" s="3" t="s">
        <v>20</v>
      </c>
      <c r="G12" s="4">
        <f>SUMIFS(LMSID!$J:$J,LMSID!$C:$C,'OneFootball - Content'!D12)</f>
        <v>3370</v>
      </c>
      <c r="H12" s="5">
        <f>SUMIFS(LMSID!$P:$P,LMSID!$C:$C,'OneFootball - Content'!D12)</f>
        <v>4.095031418</v>
      </c>
      <c r="I12" s="6">
        <v>0.1</v>
      </c>
      <c r="J12" s="5">
        <f t="shared" si="1"/>
        <v>3.685528276</v>
      </c>
      <c r="K12" s="6">
        <v>0.12</v>
      </c>
      <c r="L12" s="5">
        <f t="shared" si="2"/>
        <v>3.243264883</v>
      </c>
      <c r="M12" s="6">
        <v>0.6</v>
      </c>
      <c r="N12" s="5">
        <f t="shared" si="3"/>
        <v>1.94595893</v>
      </c>
      <c r="O12" s="5">
        <f t="shared" si="4"/>
        <v>2.388222323</v>
      </c>
    </row>
    <row r="13">
      <c r="A13" s="7" t="str">
        <f t="shared" si="5"/>
        <v>JUL-25</v>
      </c>
      <c r="B13" s="3" t="s">
        <v>1</v>
      </c>
      <c r="C13" s="3">
        <v>8.044962E7</v>
      </c>
      <c r="D13" s="3" t="s">
        <v>36</v>
      </c>
      <c r="E13" s="3" t="s">
        <v>37</v>
      </c>
      <c r="F13" s="3" t="s">
        <v>23</v>
      </c>
      <c r="G13" s="4">
        <f>SUMIFS(LMSID!$J:$J,LMSID!$C:$C,'OneFootball - Content'!D13)</f>
        <v>2887</v>
      </c>
      <c r="H13" s="5">
        <f>SUMIFS(LMSID!$P:$P,LMSID!$C:$C,'OneFootball - Content'!D13)</f>
        <v>8.253360085</v>
      </c>
      <c r="I13" s="6">
        <v>0.1</v>
      </c>
      <c r="J13" s="5">
        <f t="shared" si="1"/>
        <v>7.428024077</v>
      </c>
      <c r="K13" s="6">
        <v>0.5</v>
      </c>
      <c r="L13" s="5">
        <f t="shared" si="2"/>
        <v>3.714012038</v>
      </c>
      <c r="M13" s="6">
        <v>0.6</v>
      </c>
      <c r="N13" s="5">
        <f t="shared" si="3"/>
        <v>2.228407223</v>
      </c>
      <c r="O13" s="5">
        <f t="shared" si="4"/>
        <v>5.942419261</v>
      </c>
    </row>
    <row r="14">
      <c r="A14" s="7" t="str">
        <f t="shared" si="5"/>
        <v>JUL-25</v>
      </c>
      <c r="B14" s="3" t="s">
        <v>1</v>
      </c>
      <c r="C14" s="3">
        <v>8.044962E7</v>
      </c>
      <c r="D14" s="3" t="s">
        <v>38</v>
      </c>
      <c r="E14" s="3" t="s">
        <v>39</v>
      </c>
      <c r="F14" s="3" t="s">
        <v>20</v>
      </c>
      <c r="G14" s="4">
        <f>SUMIFS(LMSID!$J:$J,LMSID!$C:$C,'OneFootball - Content'!D14)</f>
        <v>0</v>
      </c>
      <c r="H14" s="5">
        <f>SUMIFS(LMSID!$P:$P,LMSID!$C:$C,'OneFootball - Content'!D14)</f>
        <v>0</v>
      </c>
      <c r="I14" s="6">
        <v>0.1</v>
      </c>
      <c r="J14" s="5">
        <f t="shared" si="1"/>
        <v>0</v>
      </c>
      <c r="K14" s="6">
        <v>0.12</v>
      </c>
      <c r="L14" s="5">
        <f t="shared" si="2"/>
        <v>0</v>
      </c>
      <c r="M14" s="6">
        <v>0.6</v>
      </c>
      <c r="N14" s="5">
        <f t="shared" si="3"/>
        <v>0</v>
      </c>
      <c r="O14" s="5">
        <f t="shared" si="4"/>
        <v>0</v>
      </c>
    </row>
    <row r="15">
      <c r="A15" s="7" t="str">
        <f t="shared" si="5"/>
        <v>JUL-25</v>
      </c>
      <c r="B15" s="3" t="s">
        <v>1</v>
      </c>
      <c r="C15" s="3">
        <v>8.044962E7</v>
      </c>
      <c r="D15" s="3" t="s">
        <v>40</v>
      </c>
      <c r="E15" s="3" t="s">
        <v>41</v>
      </c>
      <c r="F15" s="3" t="s">
        <v>23</v>
      </c>
      <c r="G15" s="4">
        <f>SUMIFS(LMSID!$J:$J,LMSID!$C:$C,'OneFootball - Content'!D15)</f>
        <v>1214</v>
      </c>
      <c r="H15" s="5">
        <f>SUMIFS(LMSID!$P:$P,LMSID!$C:$C,'OneFootball - Content'!D15)</f>
        <v>3.872623</v>
      </c>
      <c r="I15" s="6">
        <v>0.1</v>
      </c>
      <c r="J15" s="5">
        <f t="shared" si="1"/>
        <v>3.4853607</v>
      </c>
      <c r="K15" s="6">
        <v>0.5</v>
      </c>
      <c r="L15" s="5">
        <f t="shared" si="2"/>
        <v>1.74268035</v>
      </c>
      <c r="M15" s="6">
        <v>0.6</v>
      </c>
      <c r="N15" s="5">
        <f t="shared" si="3"/>
        <v>1.04560821</v>
      </c>
      <c r="O15" s="5">
        <f t="shared" si="4"/>
        <v>2.78828856</v>
      </c>
    </row>
    <row r="16">
      <c r="A16" s="7" t="str">
        <f t="shared" si="5"/>
        <v>JUL-25</v>
      </c>
      <c r="B16" s="3" t="s">
        <v>1</v>
      </c>
      <c r="C16" s="3">
        <v>8.044962E7</v>
      </c>
      <c r="D16" s="3" t="s">
        <v>42</v>
      </c>
      <c r="E16" s="3" t="s">
        <v>43</v>
      </c>
      <c r="F16" s="3" t="s">
        <v>20</v>
      </c>
      <c r="G16" s="4">
        <f>SUMIFS(LMSID!$J:$J,LMSID!$C:$C,'OneFootball - Content'!D16)</f>
        <v>4997</v>
      </c>
      <c r="H16" s="5">
        <f>SUMIFS(LMSID!$P:$P,LMSID!$C:$C,'OneFootball - Content'!D16)</f>
        <v>5.263823524</v>
      </c>
      <c r="I16" s="6">
        <v>0.1</v>
      </c>
      <c r="J16" s="5">
        <f t="shared" si="1"/>
        <v>4.737441171</v>
      </c>
      <c r="K16" s="6">
        <v>0.12</v>
      </c>
      <c r="L16" s="5">
        <f t="shared" si="2"/>
        <v>4.168948231</v>
      </c>
      <c r="M16" s="6">
        <v>0.6</v>
      </c>
      <c r="N16" s="5">
        <f t="shared" si="3"/>
        <v>2.501368938</v>
      </c>
      <c r="O16" s="5">
        <f t="shared" si="4"/>
        <v>3.069861879</v>
      </c>
    </row>
    <row r="17">
      <c r="A17" s="7" t="str">
        <f t="shared" si="5"/>
        <v>JUL-25</v>
      </c>
      <c r="B17" s="3" t="s">
        <v>1</v>
      </c>
      <c r="C17" s="3">
        <v>8.044962E7</v>
      </c>
      <c r="D17" s="3" t="s">
        <v>44</v>
      </c>
      <c r="E17" s="3" t="s">
        <v>45</v>
      </c>
      <c r="F17" s="3" t="s">
        <v>23</v>
      </c>
      <c r="G17" s="4">
        <f>SUMIFS(LMSID!$J:$J,LMSID!$C:$C,'OneFootball - Content'!D17)</f>
        <v>555</v>
      </c>
      <c r="H17" s="5">
        <f>SUMIFS(LMSID!$P:$P,LMSID!$C:$C,'OneFootball - Content'!D17)</f>
        <v>2.416868</v>
      </c>
      <c r="I17" s="6">
        <v>0.1</v>
      </c>
      <c r="J17" s="5">
        <f t="shared" si="1"/>
        <v>2.1751812</v>
      </c>
      <c r="K17" s="6">
        <v>0.5</v>
      </c>
      <c r="L17" s="5">
        <f t="shared" si="2"/>
        <v>1.0875906</v>
      </c>
      <c r="M17" s="6">
        <v>0.6</v>
      </c>
      <c r="N17" s="5">
        <f t="shared" si="3"/>
        <v>0.65255436</v>
      </c>
      <c r="O17" s="5">
        <f t="shared" si="4"/>
        <v>1.74014496</v>
      </c>
    </row>
    <row r="18">
      <c r="A18" s="7" t="str">
        <f t="shared" si="5"/>
        <v>JUL-25</v>
      </c>
      <c r="B18" s="3" t="s">
        <v>1</v>
      </c>
      <c r="C18" s="3">
        <v>8.044962E7</v>
      </c>
      <c r="D18" s="3" t="s">
        <v>46</v>
      </c>
      <c r="E18" s="3" t="s">
        <v>47</v>
      </c>
      <c r="F18" s="3" t="s">
        <v>23</v>
      </c>
      <c r="G18" s="4">
        <f>SUMIFS(LMSID!$J:$J,LMSID!$C:$C,'OneFootball - Content'!D18)</f>
        <v>89</v>
      </c>
      <c r="H18" s="5">
        <f>SUMIFS(LMSID!$P:$P,LMSID!$C:$C,'OneFootball - Content'!D18)</f>
        <v>0.164281</v>
      </c>
      <c r="I18" s="6">
        <v>0.1</v>
      </c>
      <c r="J18" s="5">
        <f t="shared" si="1"/>
        <v>0.1478529</v>
      </c>
      <c r="K18" s="6">
        <v>0.5</v>
      </c>
      <c r="L18" s="5">
        <f t="shared" si="2"/>
        <v>0.07392645</v>
      </c>
      <c r="M18" s="6">
        <v>0.6</v>
      </c>
      <c r="N18" s="5">
        <f t="shared" si="3"/>
        <v>0.04435587</v>
      </c>
      <c r="O18" s="5">
        <f t="shared" si="4"/>
        <v>0.11828232</v>
      </c>
    </row>
    <row r="19">
      <c r="A19" s="7" t="str">
        <f t="shared" si="5"/>
        <v>JUL-25</v>
      </c>
      <c r="B19" s="3" t="s">
        <v>1</v>
      </c>
      <c r="C19" s="3">
        <v>8.044962E7</v>
      </c>
      <c r="D19" s="3" t="s">
        <v>48</v>
      </c>
      <c r="E19" s="3" t="s">
        <v>49</v>
      </c>
      <c r="F19" s="3" t="s">
        <v>20</v>
      </c>
      <c r="G19" s="4">
        <f>SUMIFS(LMSID!$J:$J,LMSID!$C:$C,'OneFootball - Content'!D19)</f>
        <v>41</v>
      </c>
      <c r="H19" s="5">
        <f>SUMIFS(LMSID!$P:$P,LMSID!$C:$C,'OneFootball - Content'!D19)</f>
        <v>0.059495</v>
      </c>
      <c r="I19" s="6">
        <v>0.1</v>
      </c>
      <c r="J19" s="5">
        <f t="shared" si="1"/>
        <v>0.0535455</v>
      </c>
      <c r="K19" s="6">
        <v>0.12</v>
      </c>
      <c r="L19" s="5">
        <f t="shared" si="2"/>
        <v>0.04712004</v>
      </c>
      <c r="M19" s="6">
        <v>0.6</v>
      </c>
      <c r="N19" s="5">
        <f t="shared" si="3"/>
        <v>0.028272024</v>
      </c>
      <c r="O19" s="5">
        <f t="shared" si="4"/>
        <v>0.034697484</v>
      </c>
    </row>
    <row r="20">
      <c r="A20" s="7" t="str">
        <f t="shared" si="5"/>
        <v>JUL-25</v>
      </c>
      <c r="B20" s="3" t="s">
        <v>1</v>
      </c>
      <c r="C20" s="3">
        <v>8.044962E7</v>
      </c>
      <c r="D20" s="3" t="s">
        <v>50</v>
      </c>
      <c r="E20" s="3" t="s">
        <v>51</v>
      </c>
      <c r="F20" s="3" t="s">
        <v>23</v>
      </c>
      <c r="G20" s="4">
        <f>SUMIFS(LMSID!$J:$J,LMSID!$C:$C,'OneFootball - Content'!D20)</f>
        <v>4066</v>
      </c>
      <c r="H20" s="5">
        <f>SUMIFS(LMSID!$P:$P,LMSID!$C:$C,'OneFootball - Content'!D20)</f>
        <v>9.888016452</v>
      </c>
      <c r="I20" s="6">
        <v>0.1</v>
      </c>
      <c r="J20" s="5">
        <f t="shared" si="1"/>
        <v>8.899214807</v>
      </c>
      <c r="K20" s="6">
        <v>0.5</v>
      </c>
      <c r="L20" s="5">
        <f t="shared" si="2"/>
        <v>4.449607404</v>
      </c>
      <c r="M20" s="6">
        <v>0.6</v>
      </c>
      <c r="N20" s="5">
        <f t="shared" si="3"/>
        <v>2.669764442</v>
      </c>
      <c r="O20" s="5">
        <f t="shared" si="4"/>
        <v>7.119371846</v>
      </c>
    </row>
    <row r="21" ht="15.75" customHeight="1">
      <c r="A21" s="7" t="str">
        <f t="shared" si="5"/>
        <v>JUL-25</v>
      </c>
      <c r="B21" s="3" t="s">
        <v>1</v>
      </c>
      <c r="C21" s="3">
        <v>8.044962E7</v>
      </c>
      <c r="D21" s="3" t="s">
        <v>52</v>
      </c>
      <c r="E21" s="3" t="s">
        <v>53</v>
      </c>
      <c r="F21" s="3" t="s">
        <v>23</v>
      </c>
      <c r="G21" s="4">
        <f>SUMIFS(LMSID!$J:$J,LMSID!$C:$C,'OneFootball - Content'!D21)</f>
        <v>588</v>
      </c>
      <c r="H21" s="5">
        <f>SUMIFS(LMSID!$P:$P,LMSID!$C:$C,'OneFootball - Content'!D21)</f>
        <v>1.483833</v>
      </c>
      <c r="I21" s="6">
        <v>0.1</v>
      </c>
      <c r="J21" s="5">
        <f t="shared" si="1"/>
        <v>1.3354497</v>
      </c>
      <c r="K21" s="6">
        <v>0.5</v>
      </c>
      <c r="L21" s="5">
        <f t="shared" si="2"/>
        <v>0.66772485</v>
      </c>
      <c r="M21" s="6">
        <v>0.6</v>
      </c>
      <c r="N21" s="5">
        <f t="shared" si="3"/>
        <v>0.40063491</v>
      </c>
      <c r="O21" s="5">
        <f t="shared" si="4"/>
        <v>1.06835976</v>
      </c>
    </row>
    <row r="22" ht="15.75" customHeight="1">
      <c r="A22" s="7" t="str">
        <f t="shared" si="5"/>
        <v>JUL-25</v>
      </c>
      <c r="B22" s="3" t="s">
        <v>1</v>
      </c>
      <c r="C22" s="3">
        <v>8.044962E7</v>
      </c>
      <c r="D22" s="3" t="s">
        <v>54</v>
      </c>
      <c r="E22" s="3" t="s">
        <v>55</v>
      </c>
      <c r="F22" s="3" t="s">
        <v>20</v>
      </c>
      <c r="G22" s="4">
        <f>SUMIFS(LMSID!$J:$J,LMSID!$C:$C,'OneFootball - Content'!D22)</f>
        <v>732053</v>
      </c>
      <c r="H22" s="5">
        <f>SUMIFS(LMSID!$P:$P,LMSID!$C:$C,'OneFootball - Content'!D22)</f>
        <v>802.3510452</v>
      </c>
      <c r="I22" s="6">
        <v>0.1</v>
      </c>
      <c r="J22" s="5">
        <f t="shared" si="1"/>
        <v>722.1159407</v>
      </c>
      <c r="K22" s="6">
        <v>0.12</v>
      </c>
      <c r="L22" s="5">
        <f t="shared" si="2"/>
        <v>635.4620278</v>
      </c>
      <c r="M22" s="6">
        <v>0.6</v>
      </c>
      <c r="N22" s="5">
        <f t="shared" si="3"/>
        <v>381.2772167</v>
      </c>
      <c r="O22" s="5">
        <f t="shared" si="4"/>
        <v>467.9311296</v>
      </c>
    </row>
    <row r="23" ht="15.75" customHeight="1">
      <c r="A23" s="7" t="str">
        <f t="shared" si="5"/>
        <v>JUL-25</v>
      </c>
      <c r="B23" s="3" t="s">
        <v>1</v>
      </c>
      <c r="C23" s="3">
        <v>8.044962E7</v>
      </c>
      <c r="D23" s="3" t="s">
        <v>56</v>
      </c>
      <c r="E23" s="3" t="s">
        <v>57</v>
      </c>
      <c r="F23" s="3" t="s">
        <v>20</v>
      </c>
      <c r="G23" s="4">
        <f>SUMIFS(LMSID!$J:$J,LMSID!$C:$C,'OneFootball - Content'!D23)</f>
        <v>1560865</v>
      </c>
      <c r="H23" s="5">
        <f>SUMIFS(LMSID!$P:$P,LMSID!$C:$C,'OneFootball - Content'!D23)</f>
        <v>1902.94681</v>
      </c>
      <c r="I23" s="6">
        <v>0.1</v>
      </c>
      <c r="J23" s="5">
        <f t="shared" si="1"/>
        <v>1712.652129</v>
      </c>
      <c r="K23" s="6">
        <v>0.12</v>
      </c>
      <c r="L23" s="5">
        <f t="shared" si="2"/>
        <v>1507.133873</v>
      </c>
      <c r="M23" s="6">
        <v>0.6</v>
      </c>
      <c r="N23" s="5">
        <f t="shared" si="3"/>
        <v>904.2803239</v>
      </c>
      <c r="O23" s="5">
        <f t="shared" si="4"/>
        <v>1109.798579</v>
      </c>
    </row>
    <row r="24" ht="15.75" customHeight="1">
      <c r="A24" s="7" t="str">
        <f t="shared" si="5"/>
        <v>JUL-25</v>
      </c>
      <c r="B24" s="3" t="s">
        <v>1</v>
      </c>
      <c r="C24" s="3">
        <v>8.044962E7</v>
      </c>
      <c r="D24" s="3" t="s">
        <v>58</v>
      </c>
      <c r="E24" s="3" t="s">
        <v>59</v>
      </c>
      <c r="F24" s="3" t="s">
        <v>20</v>
      </c>
      <c r="G24" s="4">
        <f>SUMIFS(LMSID!$J:$J,LMSID!$C:$C,'OneFootball - Content'!D24)</f>
        <v>3860</v>
      </c>
      <c r="H24" s="5">
        <f>SUMIFS(LMSID!$P:$P,LMSID!$C:$C,'OneFootball - Content'!D24)</f>
        <v>3.634059812</v>
      </c>
      <c r="I24" s="6">
        <v>0.1</v>
      </c>
      <c r="J24" s="5">
        <f t="shared" si="1"/>
        <v>3.270653831</v>
      </c>
      <c r="K24" s="6">
        <v>0.12</v>
      </c>
      <c r="L24" s="5">
        <f t="shared" si="2"/>
        <v>2.878175371</v>
      </c>
      <c r="M24" s="6">
        <v>0.6</v>
      </c>
      <c r="N24" s="5">
        <f t="shared" si="3"/>
        <v>1.726905223</v>
      </c>
      <c r="O24" s="5">
        <f t="shared" si="4"/>
        <v>2.119383682</v>
      </c>
    </row>
    <row r="25" ht="15.75" customHeight="1">
      <c r="A25" s="7" t="str">
        <f t="shared" si="5"/>
        <v>JUL-25</v>
      </c>
      <c r="B25" s="3" t="s">
        <v>1</v>
      </c>
      <c r="C25" s="3">
        <v>8.044962E7</v>
      </c>
      <c r="D25" s="3" t="s">
        <v>60</v>
      </c>
      <c r="E25" s="3" t="s">
        <v>61</v>
      </c>
      <c r="F25" s="3" t="s">
        <v>23</v>
      </c>
      <c r="G25" s="4">
        <f>SUMIFS(LMSID!$J:$J,LMSID!$C:$C,'OneFootball - Content'!D25)</f>
        <v>1</v>
      </c>
      <c r="H25" s="5">
        <f>SUMIFS(LMSID!$P:$P,LMSID!$C:$C,'OneFootball - Content'!D25)</f>
        <v>0.001</v>
      </c>
      <c r="I25" s="6">
        <v>0.1</v>
      </c>
      <c r="J25" s="5">
        <f t="shared" si="1"/>
        <v>0.0009</v>
      </c>
      <c r="K25" s="6">
        <v>0.5</v>
      </c>
      <c r="L25" s="5">
        <f t="shared" si="2"/>
        <v>0.00045</v>
      </c>
      <c r="M25" s="6">
        <v>0.6</v>
      </c>
      <c r="N25" s="5">
        <f t="shared" si="3"/>
        <v>0.00027</v>
      </c>
      <c r="O25" s="5">
        <f t="shared" si="4"/>
        <v>0.00072</v>
      </c>
    </row>
    <row r="26" ht="15.75" customHeight="1">
      <c r="A26" s="7" t="str">
        <f t="shared" si="5"/>
        <v>JUL-25</v>
      </c>
      <c r="B26" s="3" t="s">
        <v>1</v>
      </c>
      <c r="C26" s="3">
        <v>8.044962E7</v>
      </c>
      <c r="D26" s="3" t="s">
        <v>62</v>
      </c>
      <c r="E26" s="3" t="s">
        <v>63</v>
      </c>
      <c r="F26" s="3" t="s">
        <v>20</v>
      </c>
      <c r="G26" s="4">
        <f>SUMIFS(LMSID!$J:$J,LMSID!$C:$C,'OneFootball - Content'!D26)</f>
        <v>2239</v>
      </c>
      <c r="H26" s="5">
        <f>SUMIFS(LMSID!$P:$P,LMSID!$C:$C,'OneFootball - Content'!D26)</f>
        <v>2.212804709</v>
      </c>
      <c r="I26" s="6">
        <v>0.1</v>
      </c>
      <c r="J26" s="5">
        <f t="shared" si="1"/>
        <v>1.991524238</v>
      </c>
      <c r="K26" s="6">
        <v>0.12</v>
      </c>
      <c r="L26" s="5">
        <f t="shared" si="2"/>
        <v>1.75254133</v>
      </c>
      <c r="M26" s="6">
        <v>0.6</v>
      </c>
      <c r="N26" s="5">
        <f t="shared" si="3"/>
        <v>1.051524798</v>
      </c>
      <c r="O26" s="5">
        <f t="shared" si="4"/>
        <v>1.290507706</v>
      </c>
    </row>
    <row r="27" ht="15.75" customHeight="1">
      <c r="A27" s="7" t="str">
        <f t="shared" si="5"/>
        <v>JUL-25</v>
      </c>
      <c r="B27" s="3" t="s">
        <v>1</v>
      </c>
      <c r="C27" s="3">
        <v>8.044962E7</v>
      </c>
      <c r="D27" s="3" t="s">
        <v>64</v>
      </c>
      <c r="E27" s="3" t="s">
        <v>65</v>
      </c>
      <c r="F27" s="3" t="s">
        <v>23</v>
      </c>
      <c r="G27" s="4">
        <f>SUMIFS(LMSID!$J:$J,LMSID!$C:$C,'OneFootball - Content'!D27)</f>
        <v>1098</v>
      </c>
      <c r="H27" s="5">
        <f>SUMIFS(LMSID!$P:$P,LMSID!$C:$C,'OneFootball - Content'!D27)</f>
        <v>1.409377</v>
      </c>
      <c r="I27" s="6">
        <v>0.1</v>
      </c>
      <c r="J27" s="5">
        <f t="shared" si="1"/>
        <v>1.2684393</v>
      </c>
      <c r="K27" s="6">
        <v>0.5</v>
      </c>
      <c r="L27" s="5">
        <f t="shared" si="2"/>
        <v>0.63421965</v>
      </c>
      <c r="M27" s="6">
        <v>0.6</v>
      </c>
      <c r="N27" s="5">
        <f t="shared" si="3"/>
        <v>0.38053179</v>
      </c>
      <c r="O27" s="5">
        <f t="shared" si="4"/>
        <v>1.01475144</v>
      </c>
    </row>
    <row r="28" ht="15.75" customHeight="1">
      <c r="A28" s="7" t="str">
        <f t="shared" si="5"/>
        <v>JUL-25</v>
      </c>
      <c r="B28" s="3" t="s">
        <v>1</v>
      </c>
      <c r="C28" s="3">
        <v>8.044962E7</v>
      </c>
      <c r="D28" s="3" t="s">
        <v>66</v>
      </c>
      <c r="E28" s="3" t="s">
        <v>67</v>
      </c>
      <c r="F28" s="3" t="s">
        <v>23</v>
      </c>
      <c r="G28" s="4">
        <f>SUMIFS(LMSID!$J:$J,LMSID!$C:$C,'OneFootball - Content'!D28)</f>
        <v>1765</v>
      </c>
      <c r="H28" s="5">
        <f>SUMIFS(LMSID!$P:$P,LMSID!$C:$C,'OneFootball - Content'!D28)</f>
        <v>5.836155454</v>
      </c>
      <c r="I28" s="6">
        <v>0.1</v>
      </c>
      <c r="J28" s="5">
        <f t="shared" si="1"/>
        <v>5.252539909</v>
      </c>
      <c r="K28" s="6">
        <v>0.5</v>
      </c>
      <c r="L28" s="5">
        <f t="shared" si="2"/>
        <v>2.626269954</v>
      </c>
      <c r="M28" s="6">
        <v>0.6</v>
      </c>
      <c r="N28" s="5">
        <f t="shared" si="3"/>
        <v>1.575761973</v>
      </c>
      <c r="O28" s="5">
        <f t="shared" si="4"/>
        <v>4.202031927</v>
      </c>
    </row>
    <row r="29" ht="15.75" customHeight="1">
      <c r="A29" s="7" t="str">
        <f t="shared" si="5"/>
        <v>JUL-25</v>
      </c>
      <c r="B29" s="3" t="s">
        <v>1</v>
      </c>
      <c r="C29" s="3">
        <v>8.044962E7</v>
      </c>
      <c r="D29" s="3" t="s">
        <v>68</v>
      </c>
      <c r="E29" s="3" t="s">
        <v>69</v>
      </c>
      <c r="F29" s="3" t="s">
        <v>23</v>
      </c>
      <c r="G29" s="4">
        <f>SUMIFS(LMSID!$J:$J,LMSID!$C:$C,'OneFootball - Content'!D29)</f>
        <v>43</v>
      </c>
      <c r="H29" s="5">
        <f>SUMIFS(LMSID!$P:$P,LMSID!$C:$C,'OneFootball - Content'!D29)</f>
        <v>0.1063804539</v>
      </c>
      <c r="I29" s="6">
        <v>0.1</v>
      </c>
      <c r="J29" s="5">
        <f t="shared" si="1"/>
        <v>0.09574240853</v>
      </c>
      <c r="K29" s="6">
        <v>0.5</v>
      </c>
      <c r="L29" s="5">
        <f t="shared" si="2"/>
        <v>0.04787120426</v>
      </c>
      <c r="M29" s="6">
        <v>0.6</v>
      </c>
      <c r="N29" s="5">
        <f t="shared" si="3"/>
        <v>0.02872272256</v>
      </c>
      <c r="O29" s="5">
        <f t="shared" si="4"/>
        <v>0.07659392682</v>
      </c>
    </row>
    <row r="30" ht="15.75" customHeight="1">
      <c r="A30" s="7" t="str">
        <f t="shared" si="5"/>
        <v>JUL-25</v>
      </c>
      <c r="B30" s="3" t="s">
        <v>1</v>
      </c>
      <c r="C30" s="3">
        <v>8.044962E7</v>
      </c>
      <c r="D30" s="3" t="s">
        <v>70</v>
      </c>
      <c r="E30" s="3" t="s">
        <v>71</v>
      </c>
      <c r="F30" s="3" t="s">
        <v>20</v>
      </c>
      <c r="G30" s="4">
        <f>SUMIFS(LMSID!$J:$J,LMSID!$C:$C,'OneFootball - Content'!D30)</f>
        <v>1667</v>
      </c>
      <c r="H30" s="5">
        <f>SUMIFS(LMSID!$P:$P,LMSID!$C:$C,'OneFootball - Content'!D30)</f>
        <v>1.448373402</v>
      </c>
      <c r="I30" s="6">
        <v>0.1</v>
      </c>
      <c r="J30" s="5">
        <f t="shared" si="1"/>
        <v>1.303536062</v>
      </c>
      <c r="K30" s="6">
        <v>0.12</v>
      </c>
      <c r="L30" s="5">
        <f t="shared" si="2"/>
        <v>1.147111734</v>
      </c>
      <c r="M30" s="6">
        <v>0.6</v>
      </c>
      <c r="N30" s="5">
        <f t="shared" si="3"/>
        <v>0.6882670405</v>
      </c>
      <c r="O30" s="5">
        <f t="shared" si="4"/>
        <v>0.8446913679</v>
      </c>
    </row>
    <row r="31" ht="15.75" customHeight="1">
      <c r="A31" s="7" t="str">
        <f t="shared" si="5"/>
        <v>JUL-25</v>
      </c>
      <c r="B31" s="3" t="s">
        <v>1</v>
      </c>
      <c r="C31" s="3">
        <v>8.044962E7</v>
      </c>
      <c r="D31" s="3" t="s">
        <v>72</v>
      </c>
      <c r="E31" s="3" t="s">
        <v>73</v>
      </c>
      <c r="F31" s="3" t="s">
        <v>23</v>
      </c>
      <c r="G31" s="4">
        <f>SUMIFS(LMSID!$J:$J,LMSID!$C:$C,'OneFootball - Content'!D31)</f>
        <v>0</v>
      </c>
      <c r="H31" s="5">
        <f>SUMIFS(LMSID!$P:$P,LMSID!$C:$C,'OneFootball - Content'!D31)</f>
        <v>0</v>
      </c>
      <c r="I31" s="6">
        <v>0.1</v>
      </c>
      <c r="J31" s="5">
        <f t="shared" si="1"/>
        <v>0</v>
      </c>
      <c r="K31" s="6">
        <v>0.5</v>
      </c>
      <c r="L31" s="5">
        <f t="shared" si="2"/>
        <v>0</v>
      </c>
      <c r="M31" s="6">
        <v>0.6</v>
      </c>
      <c r="N31" s="5">
        <f t="shared" si="3"/>
        <v>0</v>
      </c>
      <c r="O31" s="5">
        <f t="shared" si="4"/>
        <v>0</v>
      </c>
    </row>
    <row r="32" ht="15.75" customHeight="1">
      <c r="A32" s="7" t="str">
        <f t="shared" si="5"/>
        <v>JUL-25</v>
      </c>
      <c r="B32" s="3" t="s">
        <v>1</v>
      </c>
      <c r="C32" s="3">
        <v>8.044962E7</v>
      </c>
      <c r="D32" s="3" t="s">
        <v>74</v>
      </c>
      <c r="E32" s="3" t="s">
        <v>75</v>
      </c>
      <c r="F32" s="3" t="s">
        <v>23</v>
      </c>
      <c r="G32" s="4">
        <f>SUMIFS(LMSID!$J:$J,LMSID!$C:$C,'OneFootball - Content'!D32)</f>
        <v>12216</v>
      </c>
      <c r="H32" s="5">
        <f>SUMIFS(LMSID!$P:$P,LMSID!$C:$C,'OneFootball - Content'!D32)</f>
        <v>45.11762027</v>
      </c>
      <c r="I32" s="6">
        <v>0.1</v>
      </c>
      <c r="J32" s="5">
        <f t="shared" si="1"/>
        <v>40.60585824</v>
      </c>
      <c r="K32" s="6">
        <v>0.5</v>
      </c>
      <c r="L32" s="5">
        <f t="shared" si="2"/>
        <v>20.30292912</v>
      </c>
      <c r="M32" s="6">
        <v>0.6</v>
      </c>
      <c r="N32" s="5">
        <f t="shared" si="3"/>
        <v>12.18175747</v>
      </c>
      <c r="O32" s="5">
        <f t="shared" si="4"/>
        <v>32.48468659</v>
      </c>
    </row>
    <row r="33" ht="15.75" customHeight="1">
      <c r="A33" s="7" t="str">
        <f t="shared" si="5"/>
        <v>JUL-25</v>
      </c>
      <c r="B33" s="3" t="s">
        <v>1</v>
      </c>
      <c r="C33" s="3">
        <v>8.0449592E7</v>
      </c>
      <c r="D33" s="3" t="s">
        <v>76</v>
      </c>
      <c r="E33" s="3" t="s">
        <v>77</v>
      </c>
      <c r="F33" s="3" t="s">
        <v>20</v>
      </c>
      <c r="G33" s="4">
        <f>SUMIFS(LMSID!$J:$J,LMSID!$C:$C,'OneFootball - Content'!D33)</f>
        <v>2112861</v>
      </c>
      <c r="H33" s="5">
        <f>SUMIFS(LMSID!$P:$P,LMSID!$C:$C,'OneFootball - Content'!D33)</f>
        <v>3151.532286</v>
      </c>
      <c r="I33" s="6">
        <v>0.1</v>
      </c>
      <c r="J33" s="5">
        <f t="shared" si="1"/>
        <v>2836.379057</v>
      </c>
      <c r="K33" s="6">
        <v>0.0</v>
      </c>
      <c r="L33" s="5">
        <f t="shared" si="2"/>
        <v>2836.379057</v>
      </c>
      <c r="M33" s="6">
        <v>0.7</v>
      </c>
      <c r="N33" s="5">
        <f t="shared" si="3"/>
        <v>1985.46534</v>
      </c>
      <c r="O33" s="5">
        <f t="shared" si="4"/>
        <v>1985.46534</v>
      </c>
    </row>
    <row r="34" ht="15.75" customHeight="1">
      <c r="A34" s="7" t="str">
        <f t="shared" si="5"/>
        <v>JUL-25</v>
      </c>
      <c r="B34" s="3" t="s">
        <v>1</v>
      </c>
      <c r="C34" s="3">
        <v>8.0449592E7</v>
      </c>
      <c r="D34" s="3" t="s">
        <v>78</v>
      </c>
      <c r="E34" s="3" t="s">
        <v>79</v>
      </c>
      <c r="F34" s="3" t="s">
        <v>23</v>
      </c>
      <c r="G34" s="4">
        <f>SUMIFS(LMSID!$J:$J,LMSID!$C:$C,'OneFootball - Content'!D34)</f>
        <v>3041</v>
      </c>
      <c r="H34" s="5">
        <f>SUMIFS(LMSID!$P:$P,LMSID!$C:$C,'OneFootball - Content'!D34)</f>
        <v>4.091629</v>
      </c>
      <c r="I34" s="6">
        <v>0.1</v>
      </c>
      <c r="J34" s="5">
        <f t="shared" si="1"/>
        <v>3.6824661</v>
      </c>
      <c r="K34" s="6">
        <v>0.0</v>
      </c>
      <c r="L34" s="5">
        <f t="shared" si="2"/>
        <v>3.6824661</v>
      </c>
      <c r="M34" s="6">
        <v>0.7</v>
      </c>
      <c r="N34" s="5">
        <f t="shared" si="3"/>
        <v>2.57772627</v>
      </c>
      <c r="O34" s="5">
        <f t="shared" si="4"/>
        <v>2.57772627</v>
      </c>
    </row>
    <row r="35" ht="15.75" customHeight="1">
      <c r="A35" s="7" t="str">
        <f t="shared" si="5"/>
        <v>JUL-25</v>
      </c>
      <c r="B35" s="3" t="s">
        <v>1</v>
      </c>
      <c r="C35" s="3">
        <v>8.044962E7</v>
      </c>
      <c r="D35" s="3" t="s">
        <v>80</v>
      </c>
      <c r="E35" s="3" t="s">
        <v>81</v>
      </c>
      <c r="F35" s="3" t="s">
        <v>20</v>
      </c>
      <c r="G35" s="4">
        <f>SUMIFS(LMSID!$J:$J,LMSID!$C:$C,'OneFootball - Content'!D35)</f>
        <v>1867</v>
      </c>
      <c r="H35" s="5">
        <f>SUMIFS(LMSID!$P:$P,LMSID!$C:$C,'OneFootball - Content'!D35)</f>
        <v>2.04338024</v>
      </c>
      <c r="I35" s="6">
        <v>0.1</v>
      </c>
      <c r="J35" s="5">
        <f t="shared" si="1"/>
        <v>1.839042216</v>
      </c>
      <c r="K35" s="6">
        <v>0.12</v>
      </c>
      <c r="L35" s="5">
        <f t="shared" si="2"/>
        <v>1.61835715</v>
      </c>
      <c r="M35" s="6">
        <v>0.6</v>
      </c>
      <c r="N35" s="5">
        <f t="shared" si="3"/>
        <v>0.9710142902</v>
      </c>
      <c r="O35" s="5">
        <f t="shared" si="4"/>
        <v>1.191699356</v>
      </c>
    </row>
    <row r="36" ht="15.75" customHeight="1">
      <c r="A36" s="7" t="str">
        <f t="shared" si="5"/>
        <v>JUL-25</v>
      </c>
      <c r="B36" s="3" t="s">
        <v>1</v>
      </c>
      <c r="C36" s="3">
        <v>8.044962E7</v>
      </c>
      <c r="D36" s="3" t="s">
        <v>82</v>
      </c>
      <c r="E36" s="3" t="s">
        <v>83</v>
      </c>
      <c r="F36" s="3" t="s">
        <v>23</v>
      </c>
      <c r="G36" s="4">
        <f>SUMIFS(LMSID!$J:$J,LMSID!$C:$C,'OneFootball - Content'!D36)</f>
        <v>1458</v>
      </c>
      <c r="H36" s="5">
        <f>SUMIFS(LMSID!$P:$P,LMSID!$C:$C,'OneFootball - Content'!D36)</f>
        <v>4.532969</v>
      </c>
      <c r="I36" s="6">
        <v>0.1</v>
      </c>
      <c r="J36" s="5">
        <f t="shared" si="1"/>
        <v>4.0796721</v>
      </c>
      <c r="K36" s="6">
        <v>0.5</v>
      </c>
      <c r="L36" s="5">
        <f t="shared" si="2"/>
        <v>2.03983605</v>
      </c>
      <c r="M36" s="6">
        <v>0.6</v>
      </c>
      <c r="N36" s="5">
        <f t="shared" si="3"/>
        <v>1.22390163</v>
      </c>
      <c r="O36" s="5">
        <f t="shared" si="4"/>
        <v>3.26373768</v>
      </c>
    </row>
    <row r="37" ht="15.75" customHeight="1">
      <c r="A37" s="7" t="str">
        <f t="shared" si="5"/>
        <v>JUL-25</v>
      </c>
      <c r="B37" s="3" t="s">
        <v>1</v>
      </c>
      <c r="C37" s="3">
        <v>8.044962E7</v>
      </c>
      <c r="D37" s="3" t="s">
        <v>84</v>
      </c>
      <c r="E37" s="3" t="s">
        <v>85</v>
      </c>
      <c r="F37" s="3" t="s">
        <v>20</v>
      </c>
      <c r="G37" s="4">
        <f>SUMIFS(LMSID!$J:$J,LMSID!$C:$C,'OneFootball - Content'!D37)</f>
        <v>4681</v>
      </c>
      <c r="H37" s="5">
        <f>SUMIFS(LMSID!$P:$P,LMSID!$C:$C,'OneFootball - Content'!D37)</f>
        <v>5.170933514</v>
      </c>
      <c r="I37" s="6">
        <v>0.1</v>
      </c>
      <c r="J37" s="5">
        <f t="shared" si="1"/>
        <v>4.653840163</v>
      </c>
      <c r="K37" s="6">
        <v>0.12</v>
      </c>
      <c r="L37" s="5">
        <f t="shared" si="2"/>
        <v>4.095379343</v>
      </c>
      <c r="M37" s="6">
        <v>0.6</v>
      </c>
      <c r="N37" s="5">
        <f t="shared" si="3"/>
        <v>2.457227606</v>
      </c>
      <c r="O37" s="5">
        <f t="shared" si="4"/>
        <v>3.015688425</v>
      </c>
    </row>
    <row r="38" ht="15.75" customHeight="1">
      <c r="A38" s="7" t="str">
        <f t="shared" si="5"/>
        <v>JUL-25</v>
      </c>
      <c r="B38" s="3" t="s">
        <v>1</v>
      </c>
      <c r="C38" s="3">
        <v>8.044962E7</v>
      </c>
      <c r="D38" s="3" t="s">
        <v>86</v>
      </c>
      <c r="E38" s="3" t="s">
        <v>87</v>
      </c>
      <c r="F38" s="3" t="s">
        <v>23</v>
      </c>
      <c r="G38" s="4">
        <f>SUMIFS(LMSID!$J:$J,LMSID!$C:$C,'OneFootball - Content'!D38)</f>
        <v>506</v>
      </c>
      <c r="H38" s="5">
        <f>SUMIFS(LMSID!$P:$P,LMSID!$C:$C,'OneFootball - Content'!D38)</f>
        <v>0.764746</v>
      </c>
      <c r="I38" s="6">
        <v>0.1</v>
      </c>
      <c r="J38" s="5">
        <f t="shared" si="1"/>
        <v>0.6882714</v>
      </c>
      <c r="K38" s="6">
        <v>0.5</v>
      </c>
      <c r="L38" s="5">
        <f t="shared" si="2"/>
        <v>0.3441357</v>
      </c>
      <c r="M38" s="6">
        <v>0.6</v>
      </c>
      <c r="N38" s="5">
        <f t="shared" si="3"/>
        <v>0.20648142</v>
      </c>
      <c r="O38" s="5">
        <f t="shared" si="4"/>
        <v>0.55061712</v>
      </c>
    </row>
    <row r="39" ht="15.75" customHeight="1">
      <c r="A39" s="7" t="str">
        <f t="shared" si="5"/>
        <v>JUL-25</v>
      </c>
      <c r="B39" s="3" t="s">
        <v>1</v>
      </c>
      <c r="C39" s="3">
        <v>8.044962E7</v>
      </c>
      <c r="D39" s="3" t="s">
        <v>88</v>
      </c>
      <c r="E39" s="3" t="s">
        <v>89</v>
      </c>
      <c r="F39" s="3" t="s">
        <v>20</v>
      </c>
      <c r="G39" s="4">
        <f>SUMIFS(LMSID!$J:$J,LMSID!$C:$C,'OneFootball - Content'!D39)</f>
        <v>45</v>
      </c>
      <c r="H39" s="5">
        <f>SUMIFS(LMSID!$P:$P,LMSID!$C:$C,'OneFootball - Content'!D39)</f>
        <v>0.010779</v>
      </c>
      <c r="I39" s="6">
        <v>0.1</v>
      </c>
      <c r="J39" s="5">
        <f t="shared" si="1"/>
        <v>0.0097011</v>
      </c>
      <c r="K39" s="6">
        <v>0.12</v>
      </c>
      <c r="L39" s="5">
        <f t="shared" si="2"/>
        <v>0.008536968</v>
      </c>
      <c r="M39" s="6">
        <v>0.6</v>
      </c>
      <c r="N39" s="5">
        <f t="shared" si="3"/>
        <v>0.0051221808</v>
      </c>
      <c r="O39" s="5">
        <f t="shared" si="4"/>
        <v>0.0062863128</v>
      </c>
    </row>
    <row r="40" ht="15.75" customHeight="1">
      <c r="A40" s="7" t="str">
        <f t="shared" si="5"/>
        <v>JUL-25</v>
      </c>
      <c r="B40" s="3" t="s">
        <v>1</v>
      </c>
      <c r="C40" s="3">
        <v>8.044962E7</v>
      </c>
      <c r="D40" s="3" t="s">
        <v>90</v>
      </c>
      <c r="E40" s="3" t="s">
        <v>91</v>
      </c>
      <c r="F40" s="3" t="s">
        <v>23</v>
      </c>
      <c r="G40" s="4">
        <f>SUMIFS(LMSID!$J:$J,LMSID!$C:$C,'OneFootball - Content'!D40)</f>
        <v>0</v>
      </c>
      <c r="H40" s="5">
        <f>SUMIFS(LMSID!$P:$P,LMSID!$C:$C,'OneFootball - Content'!D40)</f>
        <v>0</v>
      </c>
      <c r="I40" s="6">
        <v>0.1</v>
      </c>
      <c r="J40" s="5">
        <f t="shared" si="1"/>
        <v>0</v>
      </c>
      <c r="K40" s="6">
        <v>0.5</v>
      </c>
      <c r="L40" s="5">
        <f t="shared" si="2"/>
        <v>0</v>
      </c>
      <c r="M40" s="6">
        <v>0.6</v>
      </c>
      <c r="N40" s="5">
        <f t="shared" si="3"/>
        <v>0</v>
      </c>
      <c r="O40" s="5">
        <f t="shared" si="4"/>
        <v>0</v>
      </c>
    </row>
    <row r="41" ht="15.75" customHeight="1">
      <c r="A41" s="7" t="str">
        <f t="shared" si="5"/>
        <v>JUL-25</v>
      </c>
      <c r="B41" s="3" t="s">
        <v>1</v>
      </c>
      <c r="C41" s="3">
        <v>8.044962E7</v>
      </c>
      <c r="D41" s="3" t="s">
        <v>92</v>
      </c>
      <c r="E41" s="3" t="s">
        <v>93</v>
      </c>
      <c r="F41" s="3" t="s">
        <v>20</v>
      </c>
      <c r="G41" s="4">
        <f>SUMIFS(LMSID!$J:$J,LMSID!$C:$C,'OneFootball - Content'!D41)</f>
        <v>8530</v>
      </c>
      <c r="H41" s="5">
        <f>SUMIFS(LMSID!$P:$P,LMSID!$C:$C,'OneFootball - Content'!D41)</f>
        <v>7.566982694</v>
      </c>
      <c r="I41" s="6">
        <v>0.1</v>
      </c>
      <c r="J41" s="5">
        <f t="shared" si="1"/>
        <v>6.810284424</v>
      </c>
      <c r="K41" s="6">
        <v>0.12</v>
      </c>
      <c r="L41" s="5">
        <f t="shared" si="2"/>
        <v>5.993050293</v>
      </c>
      <c r="M41" s="6">
        <v>0.6</v>
      </c>
      <c r="N41" s="5">
        <f t="shared" si="3"/>
        <v>3.595830176</v>
      </c>
      <c r="O41" s="5">
        <f t="shared" si="4"/>
        <v>4.413064307</v>
      </c>
    </row>
    <row r="42" ht="15.75" customHeight="1">
      <c r="A42" s="7" t="str">
        <f t="shared" si="5"/>
        <v>JUL-25</v>
      </c>
      <c r="B42" s="3" t="s">
        <v>1</v>
      </c>
      <c r="C42" s="3">
        <v>8.044962E7</v>
      </c>
      <c r="D42" s="3" t="s">
        <v>94</v>
      </c>
      <c r="E42" s="3" t="s">
        <v>95</v>
      </c>
      <c r="F42" s="3" t="s">
        <v>23</v>
      </c>
      <c r="G42" s="4">
        <f>SUMIFS(LMSID!$J:$J,LMSID!$C:$C,'OneFootball - Content'!D42)</f>
        <v>0</v>
      </c>
      <c r="H42" s="5">
        <f>SUMIFS(LMSID!$P:$P,LMSID!$C:$C,'OneFootball - Content'!D42)</f>
        <v>0</v>
      </c>
      <c r="I42" s="6">
        <v>0.1</v>
      </c>
      <c r="J42" s="5">
        <f t="shared" si="1"/>
        <v>0</v>
      </c>
      <c r="K42" s="6">
        <v>0.5</v>
      </c>
      <c r="L42" s="5">
        <f t="shared" si="2"/>
        <v>0</v>
      </c>
      <c r="M42" s="6">
        <v>0.6</v>
      </c>
      <c r="N42" s="5">
        <f t="shared" si="3"/>
        <v>0</v>
      </c>
      <c r="O42" s="5">
        <f t="shared" si="4"/>
        <v>0</v>
      </c>
    </row>
    <row r="43" ht="15.75" customHeight="1">
      <c r="A43" s="7" t="str">
        <f t="shared" si="5"/>
        <v>JUL-25</v>
      </c>
      <c r="B43" s="3" t="s">
        <v>1</v>
      </c>
      <c r="C43" s="3">
        <v>8.044962E7</v>
      </c>
      <c r="D43" s="3" t="s">
        <v>96</v>
      </c>
      <c r="E43" s="3" t="s">
        <v>97</v>
      </c>
      <c r="F43" s="3" t="s">
        <v>20</v>
      </c>
      <c r="G43" s="4">
        <f>SUMIFS(LMSID!$J:$J,LMSID!$C:$C,'OneFootball - Content'!D43)</f>
        <v>122</v>
      </c>
      <c r="H43" s="5">
        <f>SUMIFS(LMSID!$P:$P,LMSID!$C:$C,'OneFootball - Content'!D43)</f>
        <v>0.128346</v>
      </c>
      <c r="I43" s="6">
        <v>0.1</v>
      </c>
      <c r="J43" s="5">
        <f t="shared" si="1"/>
        <v>0.1155114</v>
      </c>
      <c r="K43" s="6">
        <v>0.12</v>
      </c>
      <c r="L43" s="5">
        <f t="shared" si="2"/>
        <v>0.101650032</v>
      </c>
      <c r="M43" s="6">
        <v>0.6</v>
      </c>
      <c r="N43" s="5">
        <f t="shared" si="3"/>
        <v>0.0609900192</v>
      </c>
      <c r="O43" s="5">
        <f t="shared" si="4"/>
        <v>0.0748513872</v>
      </c>
    </row>
    <row r="44" ht="15.75" customHeight="1">
      <c r="A44" s="7" t="str">
        <f t="shared" si="5"/>
        <v>JUL-25</v>
      </c>
      <c r="B44" s="3" t="s">
        <v>1</v>
      </c>
      <c r="C44" s="3">
        <v>8.044962E7</v>
      </c>
      <c r="D44" s="3" t="s">
        <v>98</v>
      </c>
      <c r="E44" s="3" t="s">
        <v>99</v>
      </c>
      <c r="F44" s="3" t="s">
        <v>20</v>
      </c>
      <c r="G44" s="4">
        <f>SUMIFS(LMSID!$J:$J,LMSID!$C:$C,'OneFootball - Content'!D44)</f>
        <v>13145</v>
      </c>
      <c r="H44" s="5">
        <f>SUMIFS(LMSID!$P:$P,LMSID!$C:$C,'OneFootball - Content'!D44)</f>
        <v>15.08970498</v>
      </c>
      <c r="I44" s="6">
        <v>0.1</v>
      </c>
      <c r="J44" s="5">
        <f t="shared" si="1"/>
        <v>13.58073448</v>
      </c>
      <c r="K44" s="6">
        <v>0.12</v>
      </c>
      <c r="L44" s="5">
        <f t="shared" si="2"/>
        <v>11.95104634</v>
      </c>
      <c r="M44" s="6">
        <v>0.6</v>
      </c>
      <c r="N44" s="5">
        <f t="shared" si="3"/>
        <v>7.170627805</v>
      </c>
      <c r="O44" s="5">
        <f t="shared" si="4"/>
        <v>8.800315943</v>
      </c>
    </row>
    <row r="45" ht="15.75" customHeight="1">
      <c r="A45" s="7" t="str">
        <f t="shared" si="5"/>
        <v>JUL-25</v>
      </c>
      <c r="B45" s="3" t="s">
        <v>1</v>
      </c>
      <c r="C45" s="3">
        <v>8.044962E7</v>
      </c>
      <c r="D45" s="3" t="s">
        <v>100</v>
      </c>
      <c r="E45" s="3" t="s">
        <v>101</v>
      </c>
      <c r="F45" s="3" t="s">
        <v>23</v>
      </c>
      <c r="G45" s="4">
        <f>SUMIFS(LMSID!$J:$J,LMSID!$C:$C,'OneFootball - Content'!D45)</f>
        <v>1695</v>
      </c>
      <c r="H45" s="5">
        <f>SUMIFS(LMSID!$P:$P,LMSID!$C:$C,'OneFootball - Content'!D45)</f>
        <v>2.71998645</v>
      </c>
      <c r="I45" s="6">
        <v>0.1</v>
      </c>
      <c r="J45" s="5">
        <f t="shared" si="1"/>
        <v>2.447987805</v>
      </c>
      <c r="K45" s="6">
        <v>0.5</v>
      </c>
      <c r="L45" s="5">
        <f t="shared" si="2"/>
        <v>1.223993903</v>
      </c>
      <c r="M45" s="6">
        <v>0.6</v>
      </c>
      <c r="N45" s="5">
        <f t="shared" si="3"/>
        <v>0.7343963415</v>
      </c>
      <c r="O45" s="5">
        <f t="shared" si="4"/>
        <v>1.958390244</v>
      </c>
    </row>
    <row r="46" ht="15.75" customHeight="1">
      <c r="A46" s="7" t="str">
        <f t="shared" si="5"/>
        <v>JUL-25</v>
      </c>
      <c r="B46" s="3" t="s">
        <v>1</v>
      </c>
      <c r="C46" s="3">
        <v>8.044962E7</v>
      </c>
      <c r="D46" s="3" t="s">
        <v>102</v>
      </c>
      <c r="E46" s="3" t="s">
        <v>103</v>
      </c>
      <c r="F46" s="3" t="s">
        <v>20</v>
      </c>
      <c r="G46" s="4">
        <f>SUMIFS(LMSID!$J:$J,LMSID!$C:$C,'OneFootball - Content'!D46)</f>
        <v>2618</v>
      </c>
      <c r="H46" s="5">
        <f>SUMIFS(LMSID!$P:$P,LMSID!$C:$C,'OneFootball - Content'!D46)</f>
        <v>2.512697776</v>
      </c>
      <c r="I46" s="6">
        <v>0.1</v>
      </c>
      <c r="J46" s="5">
        <f t="shared" si="1"/>
        <v>2.261427998</v>
      </c>
      <c r="K46" s="6">
        <v>0.12</v>
      </c>
      <c r="L46" s="5">
        <f t="shared" si="2"/>
        <v>1.990056639</v>
      </c>
      <c r="M46" s="6">
        <v>0.6</v>
      </c>
      <c r="N46" s="5">
        <f t="shared" si="3"/>
        <v>1.194033983</v>
      </c>
      <c r="O46" s="5">
        <f t="shared" si="4"/>
        <v>1.465405343</v>
      </c>
    </row>
    <row r="47" ht="15.75" customHeight="1">
      <c r="A47" s="7" t="str">
        <f t="shared" si="5"/>
        <v>JUL-25</v>
      </c>
      <c r="B47" s="3" t="s">
        <v>1</v>
      </c>
      <c r="C47" s="3">
        <v>8.044962E7</v>
      </c>
      <c r="D47" s="3" t="s">
        <v>104</v>
      </c>
      <c r="E47" s="3" t="s">
        <v>105</v>
      </c>
      <c r="F47" s="3" t="s">
        <v>23</v>
      </c>
      <c r="G47" s="4">
        <f>SUMIFS(LMSID!$J:$J,LMSID!$C:$C,'OneFootball - Content'!D47)</f>
        <v>2891</v>
      </c>
      <c r="H47" s="5">
        <f>SUMIFS(LMSID!$P:$P,LMSID!$C:$C,'OneFootball - Content'!D47)</f>
        <v>10.88663345</v>
      </c>
      <c r="I47" s="6">
        <v>0.1</v>
      </c>
      <c r="J47" s="5">
        <f t="shared" si="1"/>
        <v>9.797970109</v>
      </c>
      <c r="K47" s="6">
        <v>0.5</v>
      </c>
      <c r="L47" s="5">
        <f t="shared" si="2"/>
        <v>4.898985054</v>
      </c>
      <c r="M47" s="6">
        <v>0.6</v>
      </c>
      <c r="N47" s="5">
        <f t="shared" si="3"/>
        <v>2.939391033</v>
      </c>
      <c r="O47" s="5">
        <f t="shared" si="4"/>
        <v>7.838376087</v>
      </c>
    </row>
    <row r="48" ht="15.75" customHeight="1">
      <c r="A48" s="7" t="str">
        <f t="shared" si="5"/>
        <v>JUL-25</v>
      </c>
      <c r="B48" s="3" t="s">
        <v>1</v>
      </c>
      <c r="C48" s="3">
        <v>8.044962E7</v>
      </c>
      <c r="D48" s="3" t="s">
        <v>106</v>
      </c>
      <c r="E48" s="3" t="s">
        <v>107</v>
      </c>
      <c r="F48" s="3" t="s">
        <v>20</v>
      </c>
      <c r="G48" s="4">
        <f>SUMIFS(LMSID!$J:$J,LMSID!$C:$C,'OneFootball - Content'!D48)</f>
        <v>769769</v>
      </c>
      <c r="H48" s="5">
        <f>SUMIFS(LMSID!$P:$P,LMSID!$C:$C,'OneFootball - Content'!D48)</f>
        <v>1077.551746</v>
      </c>
      <c r="I48" s="6">
        <v>0.1</v>
      </c>
      <c r="J48" s="5">
        <f t="shared" si="1"/>
        <v>969.7965716</v>
      </c>
      <c r="K48" s="6">
        <v>0.12</v>
      </c>
      <c r="L48" s="5">
        <f t="shared" si="2"/>
        <v>853.420983</v>
      </c>
      <c r="M48" s="6">
        <v>0.6</v>
      </c>
      <c r="N48" s="5">
        <f t="shared" si="3"/>
        <v>512.0525898</v>
      </c>
      <c r="O48" s="5">
        <f t="shared" si="4"/>
        <v>628.4281784</v>
      </c>
    </row>
    <row r="49" ht="15.75" customHeight="1">
      <c r="A49" s="7" t="str">
        <f t="shared" si="5"/>
        <v>JUL-25</v>
      </c>
      <c r="B49" s="3" t="s">
        <v>1</v>
      </c>
      <c r="C49" s="3">
        <v>8.044962E7</v>
      </c>
      <c r="D49" s="3" t="s">
        <v>108</v>
      </c>
      <c r="E49" s="3" t="s">
        <v>109</v>
      </c>
      <c r="F49" s="3" t="s">
        <v>20</v>
      </c>
      <c r="G49" s="4">
        <f>SUMIFS(LMSID!$J:$J,LMSID!$C:$C,'OneFootball - Content'!D49)</f>
        <v>111446</v>
      </c>
      <c r="H49" s="5">
        <f>SUMIFS(LMSID!$P:$P,LMSID!$C:$C,'OneFootball - Content'!D49)</f>
        <v>134.2689516</v>
      </c>
      <c r="I49" s="6">
        <v>0.1</v>
      </c>
      <c r="J49" s="5">
        <f t="shared" si="1"/>
        <v>120.8420564</v>
      </c>
      <c r="K49" s="6">
        <v>0.12</v>
      </c>
      <c r="L49" s="5">
        <f t="shared" si="2"/>
        <v>106.3410096</v>
      </c>
      <c r="M49" s="6">
        <v>0.6</v>
      </c>
      <c r="N49" s="5">
        <f t="shared" si="3"/>
        <v>63.80460579</v>
      </c>
      <c r="O49" s="5">
        <f t="shared" si="4"/>
        <v>78.30565255</v>
      </c>
    </row>
    <row r="50" ht="15.75" customHeight="1">
      <c r="A50" s="7" t="str">
        <f t="shared" si="5"/>
        <v>JUL-25</v>
      </c>
      <c r="B50" s="3" t="s">
        <v>1</v>
      </c>
      <c r="C50" s="3">
        <v>8.044962E7</v>
      </c>
      <c r="D50" s="3" t="s">
        <v>110</v>
      </c>
      <c r="E50" s="3" t="s">
        <v>111</v>
      </c>
      <c r="F50" s="3" t="s">
        <v>23</v>
      </c>
      <c r="G50" s="4">
        <f>SUMIFS(LMSID!$J:$J,LMSID!$C:$C,'OneFootball - Content'!D50)</f>
        <v>2813</v>
      </c>
      <c r="H50" s="5">
        <f>SUMIFS(LMSID!$P:$P,LMSID!$C:$C,'OneFootball - Content'!D50)</f>
        <v>6.931398908</v>
      </c>
      <c r="I50" s="6">
        <v>0.1</v>
      </c>
      <c r="J50" s="5">
        <f t="shared" si="1"/>
        <v>6.238259017</v>
      </c>
      <c r="K50" s="6">
        <v>0.5</v>
      </c>
      <c r="L50" s="5">
        <f t="shared" si="2"/>
        <v>3.119129509</v>
      </c>
      <c r="M50" s="6">
        <v>0.6</v>
      </c>
      <c r="N50" s="5">
        <f t="shared" si="3"/>
        <v>1.871477705</v>
      </c>
      <c r="O50" s="5">
        <f t="shared" si="4"/>
        <v>4.990607214</v>
      </c>
    </row>
    <row r="51" ht="15.75" customHeight="1">
      <c r="A51" s="7" t="str">
        <f t="shared" si="5"/>
        <v>JUL-25</v>
      </c>
      <c r="B51" s="3" t="s">
        <v>1</v>
      </c>
      <c r="C51" s="3">
        <v>8.044962E7</v>
      </c>
      <c r="D51" s="3" t="s">
        <v>112</v>
      </c>
      <c r="E51" s="3" t="s">
        <v>113</v>
      </c>
      <c r="F51" s="3" t="s">
        <v>20</v>
      </c>
      <c r="G51" s="4">
        <f>SUMIFS(LMSID!$J:$J,LMSID!$C:$C,'OneFootball - Content'!D51)</f>
        <v>68719</v>
      </c>
      <c r="H51" s="5">
        <f>SUMIFS(LMSID!$P:$P,LMSID!$C:$C,'OneFootball - Content'!D51)</f>
        <v>79.51999072</v>
      </c>
      <c r="I51" s="6">
        <v>0.1</v>
      </c>
      <c r="J51" s="5">
        <f t="shared" si="1"/>
        <v>71.56799165</v>
      </c>
      <c r="K51" s="6">
        <v>0.12</v>
      </c>
      <c r="L51" s="5">
        <f t="shared" si="2"/>
        <v>62.97983265</v>
      </c>
      <c r="M51" s="6">
        <v>0.6</v>
      </c>
      <c r="N51" s="5">
        <f t="shared" si="3"/>
        <v>37.78789959</v>
      </c>
      <c r="O51" s="5">
        <f t="shared" si="4"/>
        <v>46.37605859</v>
      </c>
    </row>
    <row r="52" ht="15.75" customHeight="1">
      <c r="A52" s="7" t="str">
        <f t="shared" si="5"/>
        <v>JUL-25</v>
      </c>
      <c r="B52" s="3" t="s">
        <v>1</v>
      </c>
      <c r="C52" s="3">
        <v>8.044962E7</v>
      </c>
      <c r="D52" s="3" t="s">
        <v>114</v>
      </c>
      <c r="E52" s="3" t="s">
        <v>115</v>
      </c>
      <c r="F52" s="3" t="s">
        <v>20</v>
      </c>
      <c r="G52" s="4">
        <f>SUMIFS(LMSID!$J:$J,LMSID!$C:$C,'OneFootball - Content'!D52)</f>
        <v>1288141</v>
      </c>
      <c r="H52" s="5">
        <f>SUMIFS(LMSID!$P:$P,LMSID!$C:$C,'OneFootball - Content'!D52)</f>
        <v>1274.259058</v>
      </c>
      <c r="I52" s="6">
        <v>0.1</v>
      </c>
      <c r="J52" s="5">
        <f t="shared" si="1"/>
        <v>1146.833152</v>
      </c>
      <c r="K52" s="6">
        <v>0.12</v>
      </c>
      <c r="L52" s="5">
        <f t="shared" si="2"/>
        <v>1009.213174</v>
      </c>
      <c r="M52" s="6">
        <v>0.6</v>
      </c>
      <c r="N52" s="5">
        <f t="shared" si="3"/>
        <v>605.5279041</v>
      </c>
      <c r="O52" s="5">
        <f t="shared" si="4"/>
        <v>743.1478824</v>
      </c>
    </row>
    <row r="53" ht="15.75" customHeight="1">
      <c r="A53" s="7" t="str">
        <f t="shared" si="5"/>
        <v>JUL-25</v>
      </c>
      <c r="B53" s="3" t="s">
        <v>1</v>
      </c>
      <c r="C53" s="3">
        <v>8.044962E7</v>
      </c>
      <c r="D53" s="3" t="s">
        <v>116</v>
      </c>
      <c r="E53" s="3" t="s">
        <v>117</v>
      </c>
      <c r="F53" s="3" t="s">
        <v>20</v>
      </c>
      <c r="G53" s="4">
        <f>SUMIFS(LMSID!$J:$J,LMSID!$C:$C,'OneFootball - Content'!D53)</f>
        <v>368787</v>
      </c>
      <c r="H53" s="5">
        <f>SUMIFS(LMSID!$P:$P,LMSID!$C:$C,'OneFootball - Content'!D53)</f>
        <v>416.7430602</v>
      </c>
      <c r="I53" s="6">
        <v>0.1</v>
      </c>
      <c r="J53" s="5">
        <f t="shared" si="1"/>
        <v>375.0687542</v>
      </c>
      <c r="K53" s="6">
        <v>0.12</v>
      </c>
      <c r="L53" s="5">
        <f t="shared" si="2"/>
        <v>330.0605037</v>
      </c>
      <c r="M53" s="6">
        <v>0.6</v>
      </c>
      <c r="N53" s="5">
        <f t="shared" si="3"/>
        <v>198.0363022</v>
      </c>
      <c r="O53" s="5">
        <f t="shared" si="4"/>
        <v>243.0445527</v>
      </c>
    </row>
    <row r="54" ht="15.75" customHeight="1">
      <c r="A54" s="7" t="str">
        <f t="shared" si="5"/>
        <v>JUL-25</v>
      </c>
      <c r="B54" s="3" t="s">
        <v>1</v>
      </c>
      <c r="C54" s="3">
        <v>8.044962E7</v>
      </c>
      <c r="D54" s="3" t="s">
        <v>118</v>
      </c>
      <c r="E54" s="3" t="s">
        <v>119</v>
      </c>
      <c r="F54" s="3" t="s">
        <v>23</v>
      </c>
      <c r="G54" s="4">
        <f>SUMIFS(LMSID!$J:$J,LMSID!$C:$C,'OneFootball - Content'!D54)</f>
        <v>7</v>
      </c>
      <c r="H54" s="5">
        <f>SUMIFS(LMSID!$P:$P,LMSID!$C:$C,'OneFootball - Content'!D54)</f>
        <v>0.0022</v>
      </c>
      <c r="I54" s="6">
        <v>0.1</v>
      </c>
      <c r="J54" s="5">
        <f t="shared" si="1"/>
        <v>0.00198</v>
      </c>
      <c r="K54" s="6">
        <v>0.5</v>
      </c>
      <c r="L54" s="5">
        <f t="shared" si="2"/>
        <v>0.00099</v>
      </c>
      <c r="M54" s="6">
        <v>0.6</v>
      </c>
      <c r="N54" s="5">
        <f t="shared" si="3"/>
        <v>0.000594</v>
      </c>
      <c r="O54" s="5">
        <f t="shared" si="4"/>
        <v>0.001584</v>
      </c>
    </row>
    <row r="55" ht="15.75" customHeight="1">
      <c r="A55" s="7" t="str">
        <f t="shared" si="5"/>
        <v>JUL-25</v>
      </c>
      <c r="B55" s="3" t="s">
        <v>1</v>
      </c>
      <c r="C55" s="3">
        <v>8.044962E7</v>
      </c>
      <c r="D55" s="3" t="s">
        <v>120</v>
      </c>
      <c r="E55" s="3" t="s">
        <v>121</v>
      </c>
      <c r="F55" s="3" t="s">
        <v>23</v>
      </c>
      <c r="G55" s="4">
        <f>SUMIFS(LMSID!$J:$J,LMSID!$C:$C,'OneFootball - Content'!D55)</f>
        <v>0</v>
      </c>
      <c r="H55" s="5">
        <f>SUMIFS(LMSID!$P:$P,LMSID!$C:$C,'OneFootball - Content'!D55)</f>
        <v>0</v>
      </c>
      <c r="I55" s="6">
        <v>0.1</v>
      </c>
      <c r="J55" s="5">
        <f t="shared" si="1"/>
        <v>0</v>
      </c>
      <c r="K55" s="6">
        <v>0.5</v>
      </c>
      <c r="L55" s="5">
        <f t="shared" si="2"/>
        <v>0</v>
      </c>
      <c r="M55" s="6">
        <v>0.6</v>
      </c>
      <c r="N55" s="5">
        <f t="shared" si="3"/>
        <v>0</v>
      </c>
      <c r="O55" s="5">
        <f t="shared" si="4"/>
        <v>0</v>
      </c>
    </row>
    <row r="56" ht="15.75" customHeight="1">
      <c r="A56" s="7" t="str">
        <f t="shared" si="5"/>
        <v>JUL-25</v>
      </c>
      <c r="B56" s="3" t="s">
        <v>1</v>
      </c>
      <c r="C56" s="3">
        <v>8.044962E7</v>
      </c>
      <c r="D56" s="3" t="s">
        <v>122</v>
      </c>
      <c r="E56" s="3" t="s">
        <v>123</v>
      </c>
      <c r="F56" s="3" t="s">
        <v>20</v>
      </c>
      <c r="G56" s="4">
        <f>SUMIFS(LMSID!$J:$J,LMSID!$C:$C,'OneFootball - Content'!D56)</f>
        <v>297546</v>
      </c>
      <c r="H56" s="5">
        <f>SUMIFS(LMSID!$P:$P,LMSID!$C:$C,'OneFootball - Content'!D56)</f>
        <v>326.8784429</v>
      </c>
      <c r="I56" s="6">
        <v>0.1</v>
      </c>
      <c r="J56" s="5">
        <f t="shared" si="1"/>
        <v>294.1905986</v>
      </c>
      <c r="K56" s="6">
        <v>0.12</v>
      </c>
      <c r="L56" s="5">
        <f t="shared" si="2"/>
        <v>258.8877267</v>
      </c>
      <c r="M56" s="6">
        <v>0.6</v>
      </c>
      <c r="N56" s="5">
        <f t="shared" si="3"/>
        <v>155.332636</v>
      </c>
      <c r="O56" s="5">
        <f t="shared" si="4"/>
        <v>190.6355079</v>
      </c>
    </row>
    <row r="57" ht="15.75" customHeight="1">
      <c r="A57" s="7" t="str">
        <f t="shared" si="5"/>
        <v>JUL-25</v>
      </c>
      <c r="B57" s="3" t="s">
        <v>1</v>
      </c>
      <c r="C57" s="3">
        <v>8.044962E7</v>
      </c>
      <c r="D57" s="3" t="s">
        <v>124</v>
      </c>
      <c r="E57" s="3" t="s">
        <v>125</v>
      </c>
      <c r="F57" s="3" t="s">
        <v>23</v>
      </c>
      <c r="G57" s="4">
        <f>SUMIFS(LMSID!$J:$J,LMSID!$C:$C,'OneFootball - Content'!D57)</f>
        <v>2411</v>
      </c>
      <c r="H57" s="5">
        <f>SUMIFS(LMSID!$P:$P,LMSID!$C:$C,'OneFootball - Content'!D57)</f>
        <v>7.661515999</v>
      </c>
      <c r="I57" s="6">
        <v>0.1</v>
      </c>
      <c r="J57" s="5">
        <f t="shared" si="1"/>
        <v>6.895364399</v>
      </c>
      <c r="K57" s="6">
        <v>0.5</v>
      </c>
      <c r="L57" s="5">
        <f t="shared" si="2"/>
        <v>3.447682199</v>
      </c>
      <c r="M57" s="6">
        <v>0.6</v>
      </c>
      <c r="N57" s="5">
        <f t="shared" si="3"/>
        <v>2.06860932</v>
      </c>
      <c r="O57" s="5">
        <f t="shared" si="4"/>
        <v>5.516291519</v>
      </c>
    </row>
    <row r="58" ht="15.75" customHeight="1">
      <c r="A58" s="7" t="str">
        <f t="shared" si="5"/>
        <v>JUL-25</v>
      </c>
      <c r="B58" s="3" t="s">
        <v>1</v>
      </c>
      <c r="C58" s="3">
        <v>8.044962E7</v>
      </c>
      <c r="D58" s="3" t="s">
        <v>126</v>
      </c>
      <c r="E58" s="3" t="s">
        <v>127</v>
      </c>
      <c r="F58" s="3" t="s">
        <v>20</v>
      </c>
      <c r="G58" s="4">
        <f>SUMIFS(LMSID!$J:$J,LMSID!$C:$C,'OneFootball - Content'!D58)</f>
        <v>39427</v>
      </c>
      <c r="H58" s="5">
        <f>SUMIFS(LMSID!$P:$P,LMSID!$C:$C,'OneFootball - Content'!D58)</f>
        <v>45.49073274</v>
      </c>
      <c r="I58" s="6">
        <v>0.1</v>
      </c>
      <c r="J58" s="5">
        <f t="shared" si="1"/>
        <v>40.94165947</v>
      </c>
      <c r="K58" s="6">
        <v>0.12</v>
      </c>
      <c r="L58" s="5">
        <f t="shared" si="2"/>
        <v>36.02866033</v>
      </c>
      <c r="M58" s="6">
        <v>0.6</v>
      </c>
      <c r="N58" s="5">
        <f t="shared" si="3"/>
        <v>21.6171962</v>
      </c>
      <c r="O58" s="5">
        <f t="shared" si="4"/>
        <v>26.53019533</v>
      </c>
    </row>
    <row r="59" ht="15.75" customHeight="1">
      <c r="A59" s="7" t="str">
        <f t="shared" si="5"/>
        <v>JUL-25</v>
      </c>
      <c r="B59" s="3" t="s">
        <v>1</v>
      </c>
      <c r="C59" s="3">
        <v>8.044962E7</v>
      </c>
      <c r="D59" s="3" t="s">
        <v>128</v>
      </c>
      <c r="E59" s="3" t="s">
        <v>129</v>
      </c>
      <c r="F59" s="3" t="s">
        <v>20</v>
      </c>
      <c r="G59" s="4">
        <f>SUMIFS(LMSID!$J:$J,LMSID!$C:$C,'OneFootball - Content'!D59)</f>
        <v>9631</v>
      </c>
      <c r="H59" s="5">
        <f>SUMIFS(LMSID!$P:$P,LMSID!$C:$C,'OneFootball - Content'!D59)</f>
        <v>9.740684685</v>
      </c>
      <c r="I59" s="6">
        <v>0.1</v>
      </c>
      <c r="J59" s="5">
        <f t="shared" si="1"/>
        <v>8.766616217</v>
      </c>
      <c r="K59" s="6">
        <v>0.12</v>
      </c>
      <c r="L59" s="5">
        <f t="shared" si="2"/>
        <v>7.714622271</v>
      </c>
      <c r="M59" s="6">
        <v>0.6</v>
      </c>
      <c r="N59" s="5">
        <f t="shared" si="3"/>
        <v>4.628773362</v>
      </c>
      <c r="O59" s="5">
        <f t="shared" si="4"/>
        <v>5.680767308</v>
      </c>
    </row>
    <row r="60" ht="15.75" customHeight="1">
      <c r="A60" s="7" t="str">
        <f t="shared" si="5"/>
        <v>JUL-25</v>
      </c>
      <c r="B60" s="3" t="s">
        <v>1</v>
      </c>
      <c r="C60" s="3">
        <v>8.044962E7</v>
      </c>
      <c r="D60" s="3" t="s">
        <v>130</v>
      </c>
      <c r="E60" s="3" t="s">
        <v>131</v>
      </c>
      <c r="F60" s="3" t="s">
        <v>20</v>
      </c>
      <c r="G60" s="4">
        <f>SUMIFS(LMSID!$J:$J,LMSID!$C:$C,'OneFootball - Content'!D60)</f>
        <v>218194</v>
      </c>
      <c r="H60" s="5">
        <f>SUMIFS(LMSID!$P:$P,LMSID!$C:$C,'OneFootball - Content'!D60)</f>
        <v>255.3058497</v>
      </c>
      <c r="I60" s="6">
        <v>0.1</v>
      </c>
      <c r="J60" s="5">
        <f t="shared" si="1"/>
        <v>229.7752647</v>
      </c>
      <c r="K60" s="6">
        <v>0.12</v>
      </c>
      <c r="L60" s="5">
        <f t="shared" si="2"/>
        <v>202.202233</v>
      </c>
      <c r="M60" s="6">
        <v>0.6</v>
      </c>
      <c r="N60" s="5">
        <f t="shared" si="3"/>
        <v>121.3213398</v>
      </c>
      <c r="O60" s="5">
        <f t="shared" si="4"/>
        <v>148.8943715</v>
      </c>
    </row>
    <row r="61" ht="15.75" customHeight="1">
      <c r="A61" s="7" t="str">
        <f t="shared" si="5"/>
        <v>JUL-25</v>
      </c>
      <c r="B61" s="3" t="s">
        <v>1</v>
      </c>
      <c r="C61" s="3">
        <v>8.044962E7</v>
      </c>
      <c r="D61" s="3" t="s">
        <v>132</v>
      </c>
      <c r="E61" s="3" t="s">
        <v>133</v>
      </c>
      <c r="F61" s="3" t="s">
        <v>23</v>
      </c>
      <c r="G61" s="4">
        <f>SUMIFS(LMSID!$J:$J,LMSID!$C:$C,'OneFootball - Content'!D61)</f>
        <v>11527</v>
      </c>
      <c r="H61" s="5">
        <f>SUMIFS(LMSID!$P:$P,LMSID!$C:$C,'OneFootball - Content'!D61)</f>
        <v>33.14270372</v>
      </c>
      <c r="I61" s="6">
        <v>0.1</v>
      </c>
      <c r="J61" s="5">
        <f t="shared" si="1"/>
        <v>29.82843335</v>
      </c>
      <c r="K61" s="6">
        <v>0.5</v>
      </c>
      <c r="L61" s="5">
        <f t="shared" si="2"/>
        <v>14.91421668</v>
      </c>
      <c r="M61" s="6">
        <v>0.6</v>
      </c>
      <c r="N61" s="5">
        <f t="shared" si="3"/>
        <v>8.948530005</v>
      </c>
      <c r="O61" s="5">
        <f t="shared" si="4"/>
        <v>23.86274668</v>
      </c>
    </row>
    <row r="62" ht="15.75" customHeight="1">
      <c r="A62" s="7" t="str">
        <f t="shared" si="5"/>
        <v>JUL-25</v>
      </c>
      <c r="B62" s="3" t="s">
        <v>1</v>
      </c>
      <c r="C62" s="3">
        <v>8.044962E7</v>
      </c>
      <c r="D62" s="3" t="s">
        <v>134</v>
      </c>
      <c r="E62" s="3" t="s">
        <v>135</v>
      </c>
      <c r="F62" s="3" t="s">
        <v>20</v>
      </c>
      <c r="G62" s="4">
        <f>SUMIFS(LMSID!$J:$J,LMSID!$C:$C,'OneFootball - Content'!D62)</f>
        <v>134552</v>
      </c>
      <c r="H62" s="5">
        <f>SUMIFS(LMSID!$P:$P,LMSID!$C:$C,'OneFootball - Content'!D62)</f>
        <v>167.3194907</v>
      </c>
      <c r="I62" s="6">
        <v>0.1</v>
      </c>
      <c r="J62" s="5">
        <f t="shared" si="1"/>
        <v>150.5875416</v>
      </c>
      <c r="K62" s="6">
        <v>0.12</v>
      </c>
      <c r="L62" s="5">
        <f t="shared" si="2"/>
        <v>132.5170366</v>
      </c>
      <c r="M62" s="6">
        <v>0.6</v>
      </c>
      <c r="N62" s="5">
        <f t="shared" si="3"/>
        <v>79.51022197</v>
      </c>
      <c r="O62" s="5">
        <f t="shared" si="4"/>
        <v>97.58072696</v>
      </c>
    </row>
    <row r="63" ht="15.75" customHeight="1">
      <c r="A63" s="7" t="str">
        <f t="shared" si="5"/>
        <v>JUL-25</v>
      </c>
      <c r="B63" s="3" t="s">
        <v>1</v>
      </c>
      <c r="C63" s="3">
        <v>8.044962E7</v>
      </c>
      <c r="D63" s="3" t="s">
        <v>136</v>
      </c>
      <c r="E63" s="3" t="s">
        <v>137</v>
      </c>
      <c r="F63" s="3" t="s">
        <v>20</v>
      </c>
      <c r="G63" s="4">
        <f>SUMIFS(LMSID!$J:$J,LMSID!$C:$C,'OneFootball - Content'!D63)</f>
        <v>35617</v>
      </c>
      <c r="H63" s="5">
        <f>SUMIFS(LMSID!$P:$P,LMSID!$C:$C,'OneFootball - Content'!D63)</f>
        <v>38.90874139</v>
      </c>
      <c r="I63" s="6">
        <v>0.1</v>
      </c>
      <c r="J63" s="5">
        <f t="shared" si="1"/>
        <v>35.01786725</v>
      </c>
      <c r="K63" s="6">
        <v>0.12</v>
      </c>
      <c r="L63" s="5">
        <f t="shared" si="2"/>
        <v>30.81572318</v>
      </c>
      <c r="M63" s="6">
        <v>0.6</v>
      </c>
      <c r="N63" s="5">
        <f t="shared" si="3"/>
        <v>18.48943391</v>
      </c>
      <c r="O63" s="5">
        <f t="shared" si="4"/>
        <v>22.69157798</v>
      </c>
    </row>
    <row r="64" ht="15.75" customHeight="1">
      <c r="A64" s="7" t="str">
        <f t="shared" si="5"/>
        <v>JUL-25</v>
      </c>
      <c r="B64" s="3" t="s">
        <v>1</v>
      </c>
      <c r="C64" s="3">
        <v>8.044962E7</v>
      </c>
      <c r="D64" s="3" t="s">
        <v>138</v>
      </c>
      <c r="E64" s="3" t="s">
        <v>139</v>
      </c>
      <c r="F64" s="3" t="s">
        <v>20</v>
      </c>
      <c r="G64" s="4">
        <f>SUMIFS(LMSID!$J:$J,LMSID!$C:$C,'OneFootball - Content'!D64)</f>
        <v>960155</v>
      </c>
      <c r="H64" s="5">
        <f>SUMIFS(LMSID!$P:$P,LMSID!$C:$C,'OneFootball - Content'!D64)</f>
        <v>1048.183174</v>
      </c>
      <c r="I64" s="6">
        <v>0.1</v>
      </c>
      <c r="J64" s="5">
        <f t="shared" si="1"/>
        <v>943.3648565</v>
      </c>
      <c r="K64" s="6">
        <v>0.12</v>
      </c>
      <c r="L64" s="5">
        <f t="shared" si="2"/>
        <v>830.1610737</v>
      </c>
      <c r="M64" s="6">
        <v>0.6</v>
      </c>
      <c r="N64" s="5">
        <f t="shared" si="3"/>
        <v>498.0966442</v>
      </c>
      <c r="O64" s="5">
        <f t="shared" si="4"/>
        <v>611.300427</v>
      </c>
    </row>
    <row r="65" ht="15.75" customHeight="1">
      <c r="A65" s="7" t="str">
        <f t="shared" si="5"/>
        <v>JUL-25</v>
      </c>
      <c r="B65" s="3" t="s">
        <v>1</v>
      </c>
      <c r="C65" s="3">
        <v>8.044962E7</v>
      </c>
      <c r="D65" s="3" t="s">
        <v>140</v>
      </c>
      <c r="E65" s="3" t="s">
        <v>141</v>
      </c>
      <c r="F65" s="3" t="s">
        <v>20</v>
      </c>
      <c r="G65" s="4">
        <f>SUMIFS(LMSID!$J:$J,LMSID!$C:$C,'OneFootball - Content'!D65)</f>
        <v>0</v>
      </c>
      <c r="H65" s="5">
        <f>SUMIFS(LMSID!$P:$P,LMSID!$C:$C,'OneFootball - Content'!D65)</f>
        <v>0</v>
      </c>
      <c r="I65" s="6">
        <v>0.1</v>
      </c>
      <c r="J65" s="5">
        <f t="shared" si="1"/>
        <v>0</v>
      </c>
      <c r="K65" s="6">
        <v>0.12</v>
      </c>
      <c r="L65" s="5">
        <f t="shared" si="2"/>
        <v>0</v>
      </c>
      <c r="M65" s="6">
        <v>0.6</v>
      </c>
      <c r="N65" s="5">
        <f t="shared" si="3"/>
        <v>0</v>
      </c>
      <c r="O65" s="5">
        <f t="shared" si="4"/>
        <v>0</v>
      </c>
    </row>
    <row r="66" ht="15.75" customHeight="1">
      <c r="A66" s="7" t="str">
        <f t="shared" si="5"/>
        <v>JUL-25</v>
      </c>
      <c r="B66" s="3" t="s">
        <v>1</v>
      </c>
      <c r="C66" s="3">
        <v>8.044962E7</v>
      </c>
      <c r="D66" s="3" t="s">
        <v>142</v>
      </c>
      <c r="E66" s="3" t="s">
        <v>143</v>
      </c>
      <c r="F66" s="3" t="s">
        <v>20</v>
      </c>
      <c r="G66" s="4">
        <f>SUMIFS(LMSID!$J:$J,LMSID!$C:$C,'OneFootball - Content'!D66)</f>
        <v>0</v>
      </c>
      <c r="H66" s="5">
        <f>SUMIFS(LMSID!$P:$P,LMSID!$C:$C,'OneFootball - Content'!D66)</f>
        <v>0</v>
      </c>
      <c r="I66" s="6">
        <v>0.1</v>
      </c>
      <c r="J66" s="5">
        <f t="shared" si="1"/>
        <v>0</v>
      </c>
      <c r="K66" s="6">
        <v>0.12</v>
      </c>
      <c r="L66" s="5">
        <f t="shared" si="2"/>
        <v>0</v>
      </c>
      <c r="M66" s="6">
        <v>0.6</v>
      </c>
      <c r="N66" s="5">
        <f t="shared" si="3"/>
        <v>0</v>
      </c>
      <c r="O66" s="5">
        <f t="shared" si="4"/>
        <v>0</v>
      </c>
    </row>
    <row r="67" ht="15.75" customHeight="1">
      <c r="A67" s="7" t="str">
        <f t="shared" si="5"/>
        <v>JUL-25</v>
      </c>
      <c r="B67" s="3" t="s">
        <v>1</v>
      </c>
      <c r="C67" s="3">
        <v>8.044962E7</v>
      </c>
      <c r="D67" s="3" t="s">
        <v>144</v>
      </c>
      <c r="E67" s="3" t="s">
        <v>145</v>
      </c>
      <c r="F67" s="3" t="s">
        <v>23</v>
      </c>
      <c r="G67" s="4">
        <f>SUMIFS(LMSID!$J:$J,LMSID!$C:$C,'OneFootball - Content'!D67)</f>
        <v>0</v>
      </c>
      <c r="H67" s="5">
        <f>SUMIFS(LMSID!$P:$P,LMSID!$C:$C,'OneFootball - Content'!D67)</f>
        <v>0</v>
      </c>
      <c r="I67" s="6">
        <v>0.1</v>
      </c>
      <c r="J67" s="5">
        <f t="shared" si="1"/>
        <v>0</v>
      </c>
      <c r="K67" s="6">
        <v>0.5</v>
      </c>
      <c r="L67" s="5">
        <f t="shared" si="2"/>
        <v>0</v>
      </c>
      <c r="M67" s="6">
        <v>0.6</v>
      </c>
      <c r="N67" s="5">
        <f t="shared" si="3"/>
        <v>0</v>
      </c>
      <c r="O67" s="5">
        <f t="shared" si="4"/>
        <v>0</v>
      </c>
    </row>
    <row r="68" ht="15.75" customHeight="1">
      <c r="A68" s="7" t="str">
        <f t="shared" si="5"/>
        <v>JUL-25</v>
      </c>
      <c r="B68" s="3" t="s">
        <v>1</v>
      </c>
      <c r="C68" s="3">
        <v>8.044962E7</v>
      </c>
      <c r="D68" s="3" t="s">
        <v>146</v>
      </c>
      <c r="E68" s="3" t="s">
        <v>147</v>
      </c>
      <c r="F68" s="3" t="s">
        <v>20</v>
      </c>
      <c r="G68" s="4">
        <f>SUMIFS(LMSID!$J:$J,LMSID!$C:$C,'OneFootball - Content'!D68)</f>
        <v>252136</v>
      </c>
      <c r="H68" s="5">
        <f>SUMIFS(LMSID!$P:$P,LMSID!$C:$C,'OneFootball - Content'!D68)</f>
        <v>308.9151002</v>
      </c>
      <c r="I68" s="6">
        <v>0.1</v>
      </c>
      <c r="J68" s="5">
        <f t="shared" si="1"/>
        <v>278.0235902</v>
      </c>
      <c r="K68" s="6">
        <v>0.12</v>
      </c>
      <c r="L68" s="5">
        <f t="shared" si="2"/>
        <v>244.6607594</v>
      </c>
      <c r="M68" s="6">
        <v>0.6</v>
      </c>
      <c r="N68" s="5">
        <f t="shared" si="3"/>
        <v>146.7964556</v>
      </c>
      <c r="O68" s="5">
        <f t="shared" si="4"/>
        <v>180.1592865</v>
      </c>
    </row>
    <row r="69" ht="15.75" customHeight="1">
      <c r="A69" s="7" t="str">
        <f t="shared" si="5"/>
        <v>JUL-25</v>
      </c>
      <c r="B69" s="3" t="s">
        <v>1</v>
      </c>
      <c r="C69" s="3">
        <v>8.044962E7</v>
      </c>
      <c r="D69" s="3" t="s">
        <v>148</v>
      </c>
      <c r="E69" s="3" t="s">
        <v>149</v>
      </c>
      <c r="F69" s="3" t="s">
        <v>20</v>
      </c>
      <c r="G69" s="4">
        <f>SUMIFS(LMSID!$J:$J,LMSID!$C:$C,'OneFootball - Content'!D69)</f>
        <v>47521</v>
      </c>
      <c r="H69" s="5">
        <f>SUMIFS(LMSID!$P:$P,LMSID!$C:$C,'OneFootball - Content'!D69)</f>
        <v>64.47271695</v>
      </c>
      <c r="I69" s="6">
        <v>0.1</v>
      </c>
      <c r="J69" s="5">
        <f t="shared" si="1"/>
        <v>58.02544526</v>
      </c>
      <c r="K69" s="6">
        <v>0.12</v>
      </c>
      <c r="L69" s="5">
        <f t="shared" si="2"/>
        <v>51.06239183</v>
      </c>
      <c r="M69" s="6">
        <v>0.6</v>
      </c>
      <c r="N69" s="5">
        <f t="shared" si="3"/>
        <v>30.6374351</v>
      </c>
      <c r="O69" s="5">
        <f t="shared" si="4"/>
        <v>37.60048853</v>
      </c>
    </row>
    <row r="70" ht="15.75" customHeight="1">
      <c r="A70" s="7" t="str">
        <f t="shared" si="5"/>
        <v>JUL-25</v>
      </c>
      <c r="B70" s="3" t="s">
        <v>1</v>
      </c>
      <c r="C70" s="3">
        <v>8.044962E7</v>
      </c>
      <c r="D70" s="3" t="s">
        <v>150</v>
      </c>
      <c r="E70" s="3" t="s">
        <v>151</v>
      </c>
      <c r="F70" s="3" t="s">
        <v>20</v>
      </c>
      <c r="G70" s="4">
        <f>SUMIFS(LMSID!$J:$J,LMSID!$C:$C,'OneFootball - Content'!D70)</f>
        <v>228001</v>
      </c>
      <c r="H70" s="5">
        <f>SUMIFS(LMSID!$P:$P,LMSID!$C:$C,'OneFootball - Content'!D70)</f>
        <v>267.5467385</v>
      </c>
      <c r="I70" s="6">
        <v>0.1</v>
      </c>
      <c r="J70" s="5">
        <f t="shared" si="1"/>
        <v>240.7920646</v>
      </c>
      <c r="K70" s="6">
        <v>0.12</v>
      </c>
      <c r="L70" s="5">
        <f t="shared" si="2"/>
        <v>211.8970169</v>
      </c>
      <c r="M70" s="6">
        <v>0.6</v>
      </c>
      <c r="N70" s="5">
        <f t="shared" si="3"/>
        <v>127.1382101</v>
      </c>
      <c r="O70" s="5">
        <f t="shared" si="4"/>
        <v>156.0332579</v>
      </c>
    </row>
    <row r="71" ht="15.75" customHeight="1">
      <c r="A71" s="7" t="str">
        <f t="shared" si="5"/>
        <v>JUL-25</v>
      </c>
      <c r="B71" s="3" t="s">
        <v>1</v>
      </c>
      <c r="C71" s="3">
        <v>8.044962E7</v>
      </c>
      <c r="D71" s="3" t="s">
        <v>152</v>
      </c>
      <c r="E71" s="3" t="s">
        <v>153</v>
      </c>
      <c r="F71" s="3" t="s">
        <v>20</v>
      </c>
      <c r="G71" s="4">
        <f>SUMIFS(LMSID!$J:$J,LMSID!$C:$C,'OneFootball - Content'!D71)</f>
        <v>4448</v>
      </c>
      <c r="H71" s="5">
        <f>SUMIFS(LMSID!$P:$P,LMSID!$C:$C,'OneFootball - Content'!D71)</f>
        <v>4.356947757</v>
      </c>
      <c r="I71" s="6">
        <v>0.1</v>
      </c>
      <c r="J71" s="5">
        <f t="shared" si="1"/>
        <v>3.921252981</v>
      </c>
      <c r="K71" s="6">
        <v>0.12</v>
      </c>
      <c r="L71" s="5">
        <f t="shared" si="2"/>
        <v>3.450702624</v>
      </c>
      <c r="M71" s="6">
        <v>0.6</v>
      </c>
      <c r="N71" s="5">
        <f t="shared" si="3"/>
        <v>2.070421574</v>
      </c>
      <c r="O71" s="5">
        <f t="shared" si="4"/>
        <v>2.540971932</v>
      </c>
    </row>
    <row r="72" ht="15.75" customHeight="1">
      <c r="A72" s="7" t="str">
        <f t="shared" si="5"/>
        <v>JUL-25</v>
      </c>
      <c r="B72" s="3" t="s">
        <v>1</v>
      </c>
      <c r="C72" s="3">
        <v>8.044962E7</v>
      </c>
      <c r="D72" s="3" t="s">
        <v>154</v>
      </c>
      <c r="E72" s="3" t="s">
        <v>155</v>
      </c>
      <c r="F72" s="3" t="s">
        <v>20</v>
      </c>
      <c r="G72" s="4">
        <f>SUMIFS(LMSID!$J:$J,LMSID!$C:$C,'OneFootball - Content'!D72)</f>
        <v>0</v>
      </c>
      <c r="H72" s="5">
        <f>SUMIFS(LMSID!$P:$P,LMSID!$C:$C,'OneFootball - Content'!D72)</f>
        <v>0</v>
      </c>
      <c r="I72" s="6">
        <v>0.1</v>
      </c>
      <c r="J72" s="5">
        <f t="shared" si="1"/>
        <v>0</v>
      </c>
      <c r="K72" s="6">
        <v>0.12</v>
      </c>
      <c r="L72" s="5">
        <f t="shared" si="2"/>
        <v>0</v>
      </c>
      <c r="M72" s="6">
        <v>0.6</v>
      </c>
      <c r="N72" s="5">
        <f t="shared" si="3"/>
        <v>0</v>
      </c>
      <c r="O72" s="5">
        <f t="shared" si="4"/>
        <v>0</v>
      </c>
    </row>
    <row r="73" ht="15.75" customHeight="1">
      <c r="A73" s="7" t="str">
        <f t="shared" si="5"/>
        <v>JUL-25</v>
      </c>
      <c r="B73" s="3" t="s">
        <v>1</v>
      </c>
      <c r="C73" s="3">
        <v>8.044962E7</v>
      </c>
      <c r="D73" s="3" t="s">
        <v>156</v>
      </c>
      <c r="E73" s="3" t="s">
        <v>157</v>
      </c>
      <c r="F73" s="3" t="s">
        <v>20</v>
      </c>
      <c r="G73" s="4">
        <f>SUMIFS(LMSID!$J:$J,LMSID!$C:$C,'OneFootball - Content'!D73)</f>
        <v>0</v>
      </c>
      <c r="H73" s="5">
        <f>SUMIFS(LMSID!$P:$P,LMSID!$C:$C,'OneFootball - Content'!D73)</f>
        <v>0</v>
      </c>
      <c r="I73" s="6">
        <v>0.1</v>
      </c>
      <c r="J73" s="5">
        <f t="shared" si="1"/>
        <v>0</v>
      </c>
      <c r="K73" s="6">
        <v>0.12</v>
      </c>
      <c r="L73" s="5">
        <f t="shared" si="2"/>
        <v>0</v>
      </c>
      <c r="M73" s="6">
        <v>0.6</v>
      </c>
      <c r="N73" s="5">
        <f t="shared" si="3"/>
        <v>0</v>
      </c>
      <c r="O73" s="5">
        <f t="shared" si="4"/>
        <v>0</v>
      </c>
    </row>
    <row r="74" ht="15.75" customHeight="1">
      <c r="A74" s="7" t="str">
        <f t="shared" si="5"/>
        <v>JUL-25</v>
      </c>
      <c r="B74" s="3" t="s">
        <v>1</v>
      </c>
      <c r="C74" s="3">
        <v>8.044962E7</v>
      </c>
      <c r="D74" s="3" t="s">
        <v>158</v>
      </c>
      <c r="E74" s="3" t="s">
        <v>159</v>
      </c>
      <c r="F74" s="3" t="s">
        <v>23</v>
      </c>
      <c r="G74" s="4">
        <f>SUMIFS(LMSID!$J:$J,LMSID!$C:$C,'OneFootball - Content'!D74)</f>
        <v>462</v>
      </c>
      <c r="H74" s="5">
        <f>SUMIFS(LMSID!$P:$P,LMSID!$C:$C,'OneFootball - Content'!D74)</f>
        <v>1.377201</v>
      </c>
      <c r="I74" s="6">
        <v>0.1</v>
      </c>
      <c r="J74" s="5">
        <f t="shared" si="1"/>
        <v>1.2394809</v>
      </c>
      <c r="K74" s="6">
        <v>0.5</v>
      </c>
      <c r="L74" s="5">
        <f t="shared" si="2"/>
        <v>0.61974045</v>
      </c>
      <c r="M74" s="6">
        <v>0.6</v>
      </c>
      <c r="N74" s="5">
        <f t="shared" si="3"/>
        <v>0.37184427</v>
      </c>
      <c r="O74" s="5">
        <f t="shared" si="4"/>
        <v>0.99158472</v>
      </c>
    </row>
    <row r="75" ht="15.75" customHeight="1">
      <c r="A75" s="7" t="str">
        <f t="shared" si="5"/>
        <v>JUL-25</v>
      </c>
      <c r="B75" s="3" t="s">
        <v>1</v>
      </c>
      <c r="C75" s="3">
        <v>8.044962E7</v>
      </c>
      <c r="D75" s="3" t="s">
        <v>160</v>
      </c>
      <c r="E75" s="3" t="s">
        <v>161</v>
      </c>
      <c r="F75" s="3" t="s">
        <v>23</v>
      </c>
      <c r="G75" s="4">
        <f>SUMIFS(LMSID!$J:$J,LMSID!$C:$C,'OneFootball - Content'!D75)</f>
        <v>6343</v>
      </c>
      <c r="H75" s="5">
        <f>SUMIFS(LMSID!$P:$P,LMSID!$C:$C,'OneFootball - Content'!D75)</f>
        <v>22.99380545</v>
      </c>
      <c r="I75" s="6">
        <v>0.1</v>
      </c>
      <c r="J75" s="5">
        <f t="shared" si="1"/>
        <v>20.69442491</v>
      </c>
      <c r="K75" s="6">
        <v>0.5</v>
      </c>
      <c r="L75" s="5">
        <f t="shared" si="2"/>
        <v>10.34721245</v>
      </c>
      <c r="M75" s="6">
        <v>0.6</v>
      </c>
      <c r="N75" s="5">
        <f t="shared" si="3"/>
        <v>6.208327473</v>
      </c>
      <c r="O75" s="5">
        <f t="shared" si="4"/>
        <v>16.55553993</v>
      </c>
    </row>
    <row r="76" ht="15.75" customHeight="1">
      <c r="A76" s="7" t="str">
        <f t="shared" si="5"/>
        <v>JUL-25</v>
      </c>
      <c r="B76" s="3" t="s">
        <v>1</v>
      </c>
      <c r="C76" s="3">
        <v>8.044962E7</v>
      </c>
      <c r="D76" s="3" t="s">
        <v>162</v>
      </c>
      <c r="E76" s="3" t="s">
        <v>163</v>
      </c>
      <c r="F76" s="3" t="s">
        <v>20</v>
      </c>
      <c r="G76" s="4">
        <f>SUMIFS(LMSID!$J:$J,LMSID!$C:$C,'OneFootball - Content'!D76)</f>
        <v>10277</v>
      </c>
      <c r="H76" s="5">
        <f>SUMIFS(LMSID!$P:$P,LMSID!$C:$C,'OneFootball - Content'!D76)</f>
        <v>9.723495361</v>
      </c>
      <c r="I76" s="6">
        <v>0.1</v>
      </c>
      <c r="J76" s="5">
        <f t="shared" si="1"/>
        <v>8.751145825</v>
      </c>
      <c r="K76" s="6">
        <v>0.12</v>
      </c>
      <c r="L76" s="5">
        <f t="shared" si="2"/>
        <v>7.701008326</v>
      </c>
      <c r="M76" s="6">
        <v>0.6</v>
      </c>
      <c r="N76" s="5">
        <f t="shared" si="3"/>
        <v>4.620604995</v>
      </c>
      <c r="O76" s="5">
        <f t="shared" si="4"/>
        <v>5.670742494</v>
      </c>
    </row>
    <row r="77" ht="15.75" customHeight="1">
      <c r="A77" s="7" t="str">
        <f t="shared" si="5"/>
        <v>JUL-25</v>
      </c>
      <c r="B77" s="3" t="s">
        <v>1</v>
      </c>
      <c r="C77" s="3">
        <v>8.044962E7</v>
      </c>
      <c r="D77" s="3" t="s">
        <v>164</v>
      </c>
      <c r="E77" s="3" t="s">
        <v>165</v>
      </c>
      <c r="F77" s="3" t="s">
        <v>20</v>
      </c>
      <c r="G77" s="4">
        <f>SUMIFS(LMSID!$J:$J,LMSID!$C:$C,'OneFootball - Content'!D77)</f>
        <v>694334</v>
      </c>
      <c r="H77" s="5">
        <f>SUMIFS(LMSID!$P:$P,LMSID!$C:$C,'OneFootball - Content'!D77)</f>
        <v>747.452459</v>
      </c>
      <c r="I77" s="6">
        <v>0.1</v>
      </c>
      <c r="J77" s="5">
        <f t="shared" si="1"/>
        <v>672.7072131</v>
      </c>
      <c r="K77" s="6">
        <v>0.12</v>
      </c>
      <c r="L77" s="5">
        <f t="shared" si="2"/>
        <v>591.9823476</v>
      </c>
      <c r="M77" s="6">
        <v>0.6</v>
      </c>
      <c r="N77" s="5">
        <f t="shared" si="3"/>
        <v>355.1894085</v>
      </c>
      <c r="O77" s="5">
        <f t="shared" si="4"/>
        <v>435.9142741</v>
      </c>
    </row>
    <row r="78" ht="15.75" customHeight="1">
      <c r="A78" s="7" t="str">
        <f t="shared" si="5"/>
        <v>JUL-25</v>
      </c>
      <c r="B78" s="3" t="s">
        <v>1</v>
      </c>
      <c r="C78" s="3">
        <v>8.044962E7</v>
      </c>
      <c r="D78" s="3" t="s">
        <v>166</v>
      </c>
      <c r="E78" s="3" t="s">
        <v>167</v>
      </c>
      <c r="F78" s="3" t="s">
        <v>20</v>
      </c>
      <c r="G78" s="4">
        <f>SUMIFS(LMSID!$J:$J,LMSID!$C:$C,'OneFootball - Content'!D78)</f>
        <v>0</v>
      </c>
      <c r="H78" s="5">
        <f>SUMIFS(LMSID!$P:$P,LMSID!$C:$C,'OneFootball - Content'!D78)</f>
        <v>0</v>
      </c>
      <c r="I78" s="6">
        <v>0.1</v>
      </c>
      <c r="J78" s="5">
        <f t="shared" si="1"/>
        <v>0</v>
      </c>
      <c r="K78" s="6">
        <v>0.12</v>
      </c>
      <c r="L78" s="5">
        <f t="shared" si="2"/>
        <v>0</v>
      </c>
      <c r="M78" s="6">
        <v>0.6</v>
      </c>
      <c r="N78" s="5">
        <f t="shared" si="3"/>
        <v>0</v>
      </c>
      <c r="O78" s="5">
        <f t="shared" si="4"/>
        <v>0</v>
      </c>
    </row>
    <row r="79" ht="15.75" customHeight="1">
      <c r="A79" s="7" t="str">
        <f t="shared" si="5"/>
        <v>JUL-25</v>
      </c>
      <c r="B79" s="3" t="s">
        <v>1</v>
      </c>
      <c r="C79" s="3">
        <v>8.044962E7</v>
      </c>
      <c r="D79" s="3" t="s">
        <v>168</v>
      </c>
      <c r="E79" s="3" t="s">
        <v>169</v>
      </c>
      <c r="F79" s="3" t="s">
        <v>20</v>
      </c>
      <c r="G79" s="4">
        <f>SUMIFS(LMSID!$J:$J,LMSID!$C:$C,'OneFootball - Content'!D79)</f>
        <v>544354</v>
      </c>
      <c r="H79" s="5">
        <f>SUMIFS(LMSID!$P:$P,LMSID!$C:$C,'OneFootball - Content'!D79)</f>
        <v>552.3045738</v>
      </c>
      <c r="I79" s="6">
        <v>0.1</v>
      </c>
      <c r="J79" s="5">
        <f t="shared" si="1"/>
        <v>497.0741164</v>
      </c>
      <c r="K79" s="6">
        <v>0.12</v>
      </c>
      <c r="L79" s="5">
        <f t="shared" si="2"/>
        <v>437.4252224</v>
      </c>
      <c r="M79" s="6">
        <v>0.6</v>
      </c>
      <c r="N79" s="5">
        <f t="shared" si="3"/>
        <v>262.4551335</v>
      </c>
      <c r="O79" s="5">
        <f t="shared" si="4"/>
        <v>322.1040274</v>
      </c>
    </row>
    <row r="80" ht="15.75" customHeight="1">
      <c r="A80" s="7" t="str">
        <f t="shared" si="5"/>
        <v>JUL-25</v>
      </c>
      <c r="B80" s="3" t="s">
        <v>1</v>
      </c>
      <c r="C80" s="3">
        <v>8.044962E7</v>
      </c>
      <c r="D80" s="3" t="s">
        <v>170</v>
      </c>
      <c r="E80" s="3" t="s">
        <v>171</v>
      </c>
      <c r="F80" s="3" t="s">
        <v>20</v>
      </c>
      <c r="G80" s="4">
        <f>SUMIFS(LMSID!$J:$J,LMSID!$C:$C,'OneFootball - Content'!D80)</f>
        <v>727734</v>
      </c>
      <c r="H80" s="5">
        <f>SUMIFS(LMSID!$P:$P,LMSID!$C:$C,'OneFootball - Content'!D80)</f>
        <v>727.4495099</v>
      </c>
      <c r="I80" s="6">
        <v>0.1</v>
      </c>
      <c r="J80" s="5">
        <f t="shared" si="1"/>
        <v>654.7045589</v>
      </c>
      <c r="K80" s="6">
        <v>0.12</v>
      </c>
      <c r="L80" s="5">
        <f t="shared" si="2"/>
        <v>576.1400118</v>
      </c>
      <c r="M80" s="6">
        <v>0.6</v>
      </c>
      <c r="N80" s="5">
        <f t="shared" si="3"/>
        <v>345.6840071</v>
      </c>
      <c r="O80" s="5">
        <f t="shared" si="4"/>
        <v>424.2485542</v>
      </c>
    </row>
    <row r="81" ht="15.75" customHeight="1">
      <c r="A81" s="7" t="str">
        <f t="shared" si="5"/>
        <v>JUL-25</v>
      </c>
      <c r="B81" s="3" t="s">
        <v>1</v>
      </c>
      <c r="C81" s="3">
        <v>8.044962E7</v>
      </c>
      <c r="D81" s="3" t="s">
        <v>172</v>
      </c>
      <c r="E81" s="3" t="s">
        <v>173</v>
      </c>
      <c r="F81" s="3" t="s">
        <v>20</v>
      </c>
      <c r="G81" s="4">
        <f>SUMIFS(LMSID!$J:$J,LMSID!$C:$C,'OneFootball - Content'!D81)</f>
        <v>8240</v>
      </c>
      <c r="H81" s="5">
        <f>SUMIFS(LMSID!$P:$P,LMSID!$C:$C,'OneFootball - Content'!D81)</f>
        <v>7.288018822</v>
      </c>
      <c r="I81" s="6">
        <v>0.1</v>
      </c>
      <c r="J81" s="5">
        <f t="shared" si="1"/>
        <v>6.55921694</v>
      </c>
      <c r="K81" s="6">
        <v>0.12</v>
      </c>
      <c r="L81" s="5">
        <f t="shared" si="2"/>
        <v>5.772110907</v>
      </c>
      <c r="M81" s="6">
        <v>0.6</v>
      </c>
      <c r="N81" s="5">
        <f t="shared" si="3"/>
        <v>3.463266544</v>
      </c>
      <c r="O81" s="5">
        <f t="shared" si="4"/>
        <v>4.250372577</v>
      </c>
    </row>
    <row r="82" ht="15.75" customHeight="1">
      <c r="A82" s="7" t="str">
        <f t="shared" si="5"/>
        <v>JUL-25</v>
      </c>
      <c r="B82" s="3" t="s">
        <v>1</v>
      </c>
      <c r="C82" s="3">
        <v>8.044962E7</v>
      </c>
      <c r="D82" s="3" t="s">
        <v>174</v>
      </c>
      <c r="E82" s="3" t="s">
        <v>175</v>
      </c>
      <c r="F82" s="3" t="s">
        <v>20</v>
      </c>
      <c r="G82" s="4">
        <f>SUMIFS(LMSID!$J:$J,LMSID!$C:$C,'OneFootball - Content'!D82)</f>
        <v>85</v>
      </c>
      <c r="H82" s="5">
        <f>SUMIFS(LMSID!$P:$P,LMSID!$C:$C,'OneFootball - Content'!D82)</f>
        <v>0.066003</v>
      </c>
      <c r="I82" s="6">
        <v>0.1</v>
      </c>
      <c r="J82" s="5">
        <f t="shared" si="1"/>
        <v>0.0594027</v>
      </c>
      <c r="K82" s="6">
        <v>0.12</v>
      </c>
      <c r="L82" s="5">
        <f t="shared" si="2"/>
        <v>0.052274376</v>
      </c>
      <c r="M82" s="6">
        <v>0.6</v>
      </c>
      <c r="N82" s="5">
        <f t="shared" si="3"/>
        <v>0.0313646256</v>
      </c>
      <c r="O82" s="5">
        <f t="shared" si="4"/>
        <v>0.0384929496</v>
      </c>
    </row>
    <row r="83" ht="15.75" customHeight="1">
      <c r="A83" s="7" t="str">
        <f t="shared" si="5"/>
        <v>JUL-25</v>
      </c>
      <c r="B83" s="3" t="s">
        <v>1</v>
      </c>
      <c r="C83" s="3">
        <v>8.044962E7</v>
      </c>
      <c r="D83" s="3" t="s">
        <v>176</v>
      </c>
      <c r="E83" s="3" t="s">
        <v>177</v>
      </c>
      <c r="F83" s="3" t="s">
        <v>23</v>
      </c>
      <c r="G83" s="4">
        <f>SUMIFS(LMSID!$J:$J,LMSID!$C:$C,'OneFootball - Content'!D83)</f>
        <v>0</v>
      </c>
      <c r="H83" s="5">
        <f>SUMIFS(LMSID!$P:$P,LMSID!$C:$C,'OneFootball - Content'!D83)</f>
        <v>0</v>
      </c>
      <c r="I83" s="6">
        <v>0.1</v>
      </c>
      <c r="J83" s="5">
        <f t="shared" si="1"/>
        <v>0</v>
      </c>
      <c r="K83" s="6">
        <v>0.5</v>
      </c>
      <c r="L83" s="5">
        <f t="shared" si="2"/>
        <v>0</v>
      </c>
      <c r="M83" s="6">
        <v>0.6</v>
      </c>
      <c r="N83" s="5">
        <f t="shared" si="3"/>
        <v>0</v>
      </c>
      <c r="O83" s="5">
        <f t="shared" si="4"/>
        <v>0</v>
      </c>
    </row>
    <row r="84" ht="15.75" customHeight="1">
      <c r="A84" s="7" t="str">
        <f t="shared" si="5"/>
        <v>JUL-25</v>
      </c>
      <c r="B84" s="3" t="s">
        <v>1</v>
      </c>
      <c r="C84" s="3">
        <v>8.044962E7</v>
      </c>
      <c r="D84" s="3" t="s">
        <v>178</v>
      </c>
      <c r="E84" s="3" t="s">
        <v>179</v>
      </c>
      <c r="F84" s="3" t="s">
        <v>20</v>
      </c>
      <c r="G84" s="4">
        <f>SUMIFS(LMSID!$J:$J,LMSID!$C:$C,'OneFootball - Content'!D84)</f>
        <v>30595</v>
      </c>
      <c r="H84" s="5">
        <f>SUMIFS(LMSID!$P:$P,LMSID!$C:$C,'OneFootball - Content'!D84)</f>
        <v>31.16006461</v>
      </c>
      <c r="I84" s="6">
        <v>0.1</v>
      </c>
      <c r="J84" s="5">
        <f t="shared" si="1"/>
        <v>28.04405815</v>
      </c>
      <c r="K84" s="6">
        <v>0.12</v>
      </c>
      <c r="L84" s="5">
        <f t="shared" si="2"/>
        <v>24.67877117</v>
      </c>
      <c r="M84" s="6">
        <v>0.6</v>
      </c>
      <c r="N84" s="5">
        <f t="shared" si="3"/>
        <v>14.8072627</v>
      </c>
      <c r="O84" s="5">
        <f t="shared" si="4"/>
        <v>18.17254968</v>
      </c>
    </row>
    <row r="85" ht="15.75" customHeight="1">
      <c r="A85" s="7" t="str">
        <f t="shared" si="5"/>
        <v>JUL-25</v>
      </c>
      <c r="B85" s="3" t="s">
        <v>1</v>
      </c>
      <c r="C85" s="3">
        <v>8.044962E7</v>
      </c>
      <c r="D85" s="3" t="s">
        <v>180</v>
      </c>
      <c r="E85" s="3" t="s">
        <v>181</v>
      </c>
      <c r="F85" s="3" t="s">
        <v>20</v>
      </c>
      <c r="G85" s="4">
        <f>SUMIFS(LMSID!$J:$J,LMSID!$C:$C,'OneFootball - Content'!D85)</f>
        <v>0</v>
      </c>
      <c r="H85" s="5">
        <f>SUMIFS(LMSID!$P:$P,LMSID!$C:$C,'OneFootball - Content'!D85)</f>
        <v>0</v>
      </c>
      <c r="I85" s="6">
        <v>0.1</v>
      </c>
      <c r="J85" s="5">
        <f t="shared" si="1"/>
        <v>0</v>
      </c>
      <c r="K85" s="6">
        <v>0.12</v>
      </c>
      <c r="L85" s="5">
        <f t="shared" si="2"/>
        <v>0</v>
      </c>
      <c r="M85" s="6">
        <v>0.6</v>
      </c>
      <c r="N85" s="5">
        <f t="shared" si="3"/>
        <v>0</v>
      </c>
      <c r="O85" s="5">
        <f t="shared" si="4"/>
        <v>0</v>
      </c>
    </row>
    <row r="86" ht="15.75" customHeight="1">
      <c r="A86" s="7" t="str">
        <f t="shared" si="5"/>
        <v>JUL-25</v>
      </c>
      <c r="B86" s="3" t="s">
        <v>1</v>
      </c>
      <c r="C86" s="3">
        <v>8.044962E7</v>
      </c>
      <c r="D86" s="3" t="s">
        <v>182</v>
      </c>
      <c r="E86" s="3" t="s">
        <v>183</v>
      </c>
      <c r="F86" s="3" t="s">
        <v>23</v>
      </c>
      <c r="G86" s="4">
        <f>SUMIFS(LMSID!$J:$J,LMSID!$C:$C,'OneFootball - Content'!D86)</f>
        <v>0</v>
      </c>
      <c r="H86" s="5">
        <f>SUMIFS(LMSID!$P:$P,LMSID!$C:$C,'OneFootball - Content'!D86)</f>
        <v>0</v>
      </c>
      <c r="I86" s="6">
        <v>0.1</v>
      </c>
      <c r="J86" s="5">
        <f t="shared" si="1"/>
        <v>0</v>
      </c>
      <c r="K86" s="6">
        <v>0.5</v>
      </c>
      <c r="L86" s="5">
        <f t="shared" si="2"/>
        <v>0</v>
      </c>
      <c r="M86" s="6">
        <v>0.6</v>
      </c>
      <c r="N86" s="5">
        <f t="shared" si="3"/>
        <v>0</v>
      </c>
      <c r="O86" s="5">
        <f t="shared" si="4"/>
        <v>0</v>
      </c>
    </row>
    <row r="87" ht="15.75" customHeight="1">
      <c r="A87" s="7" t="str">
        <f t="shared" si="5"/>
        <v>JUL-25</v>
      </c>
      <c r="B87" s="3" t="s">
        <v>1</v>
      </c>
      <c r="C87" s="3">
        <v>8.044962E7</v>
      </c>
      <c r="D87" s="3" t="s">
        <v>184</v>
      </c>
      <c r="E87" s="3" t="s">
        <v>185</v>
      </c>
      <c r="F87" s="3" t="s">
        <v>20</v>
      </c>
      <c r="G87" s="4">
        <f>SUMIFS(LMSID!$J:$J,LMSID!$C:$C,'OneFootball - Content'!D87)</f>
        <v>0</v>
      </c>
      <c r="H87" s="5">
        <f>SUMIFS(LMSID!$P:$P,LMSID!$C:$C,'OneFootball - Content'!D87)</f>
        <v>0</v>
      </c>
      <c r="I87" s="6">
        <v>0.1</v>
      </c>
      <c r="J87" s="5">
        <f t="shared" si="1"/>
        <v>0</v>
      </c>
      <c r="K87" s="6">
        <v>0.12</v>
      </c>
      <c r="L87" s="5">
        <f t="shared" si="2"/>
        <v>0</v>
      </c>
      <c r="M87" s="6">
        <v>0.6</v>
      </c>
      <c r="N87" s="5">
        <f t="shared" si="3"/>
        <v>0</v>
      </c>
      <c r="O87" s="5">
        <f t="shared" si="4"/>
        <v>0</v>
      </c>
    </row>
    <row r="88" ht="15.75" customHeight="1">
      <c r="A88" s="7" t="str">
        <f t="shared" si="5"/>
        <v>JUL-25</v>
      </c>
      <c r="B88" s="3" t="s">
        <v>1</v>
      </c>
      <c r="C88" s="3">
        <v>8.044962E7</v>
      </c>
      <c r="D88" s="3" t="s">
        <v>186</v>
      </c>
      <c r="E88" s="3" t="s">
        <v>187</v>
      </c>
      <c r="F88" s="3" t="s">
        <v>23</v>
      </c>
      <c r="G88" s="4">
        <f>SUMIFS(LMSID!$J:$J,LMSID!$C:$C,'OneFootball - Content'!D88)</f>
        <v>295</v>
      </c>
      <c r="H88" s="5">
        <f>SUMIFS(LMSID!$P:$P,LMSID!$C:$C,'OneFootball - Content'!D88)</f>
        <v>0.641068</v>
      </c>
      <c r="I88" s="6">
        <v>0.1</v>
      </c>
      <c r="J88" s="5">
        <f t="shared" si="1"/>
        <v>0.5769612</v>
      </c>
      <c r="K88" s="6">
        <v>0.5</v>
      </c>
      <c r="L88" s="5">
        <f t="shared" si="2"/>
        <v>0.2884806</v>
      </c>
      <c r="M88" s="6">
        <v>0.6</v>
      </c>
      <c r="N88" s="5">
        <f t="shared" si="3"/>
        <v>0.17308836</v>
      </c>
      <c r="O88" s="5">
        <f t="shared" si="4"/>
        <v>0.46156896</v>
      </c>
    </row>
    <row r="89" ht="15.75" customHeight="1">
      <c r="A89" s="7" t="str">
        <f t="shared" si="5"/>
        <v>JUL-25</v>
      </c>
      <c r="B89" s="3" t="s">
        <v>1</v>
      </c>
      <c r="C89" s="3">
        <v>8.044962E7</v>
      </c>
      <c r="D89" s="3" t="s">
        <v>188</v>
      </c>
      <c r="E89" s="3" t="s">
        <v>189</v>
      </c>
      <c r="F89" s="3" t="s">
        <v>23</v>
      </c>
      <c r="G89" s="4">
        <f>SUMIFS(LMSID!$J:$J,LMSID!$C:$C,'OneFootball - Content'!D89)</f>
        <v>0</v>
      </c>
      <c r="H89" s="5">
        <f>SUMIFS(LMSID!$P:$P,LMSID!$C:$C,'OneFootball - Content'!D89)</f>
        <v>0</v>
      </c>
      <c r="I89" s="6">
        <v>0.1</v>
      </c>
      <c r="J89" s="5">
        <f t="shared" si="1"/>
        <v>0</v>
      </c>
      <c r="K89" s="6">
        <v>0.5</v>
      </c>
      <c r="L89" s="5">
        <f t="shared" si="2"/>
        <v>0</v>
      </c>
      <c r="M89" s="6">
        <v>0.6</v>
      </c>
      <c r="N89" s="5">
        <f t="shared" si="3"/>
        <v>0</v>
      </c>
      <c r="O89" s="5">
        <f t="shared" si="4"/>
        <v>0</v>
      </c>
    </row>
    <row r="90" ht="15.75" customHeight="1">
      <c r="A90" s="7" t="str">
        <f t="shared" si="5"/>
        <v>JUL-25</v>
      </c>
      <c r="B90" s="3" t="s">
        <v>1</v>
      </c>
      <c r="C90" s="3">
        <v>8.044962E7</v>
      </c>
      <c r="D90" s="3" t="s">
        <v>190</v>
      </c>
      <c r="E90" s="3" t="s">
        <v>191</v>
      </c>
      <c r="F90" s="3" t="s">
        <v>20</v>
      </c>
      <c r="G90" s="4">
        <f>SUMIFS(LMSID!$J:$J,LMSID!$C:$C,'OneFootball - Content'!D90)</f>
        <v>865</v>
      </c>
      <c r="H90" s="5">
        <f>SUMIFS(LMSID!$P:$P,LMSID!$C:$C,'OneFootball - Content'!D90)</f>
        <v>0.819578859</v>
      </c>
      <c r="I90" s="6">
        <v>0.1</v>
      </c>
      <c r="J90" s="5">
        <f t="shared" si="1"/>
        <v>0.7376209731</v>
      </c>
      <c r="K90" s="6">
        <v>0.12</v>
      </c>
      <c r="L90" s="5">
        <f t="shared" si="2"/>
        <v>0.6491064563</v>
      </c>
      <c r="M90" s="6">
        <v>0.6</v>
      </c>
      <c r="N90" s="5">
        <f t="shared" si="3"/>
        <v>0.3894638738</v>
      </c>
      <c r="O90" s="5">
        <f t="shared" si="4"/>
        <v>0.4779783906</v>
      </c>
    </row>
    <row r="91" ht="15.75" customHeight="1">
      <c r="A91" s="7" t="str">
        <f t="shared" si="5"/>
        <v>JUL-25</v>
      </c>
      <c r="B91" s="3" t="s">
        <v>1</v>
      </c>
      <c r="C91" s="7">
        <v>8.044962E7</v>
      </c>
      <c r="D91" s="3" t="s">
        <v>192</v>
      </c>
      <c r="E91" s="3" t="s">
        <v>193</v>
      </c>
      <c r="F91" s="3" t="s">
        <v>20</v>
      </c>
      <c r="G91" s="4">
        <f>SUMIFS(LMSID!$J:$J,LMSID!$C:$C,'OneFootball - Content'!D91)</f>
        <v>615213</v>
      </c>
      <c r="H91" s="5">
        <f>SUMIFS(LMSID!$P:$P,LMSID!$C:$C,'OneFootball - Content'!D91)</f>
        <v>768.9168314</v>
      </c>
      <c r="I91" s="6">
        <v>0.1</v>
      </c>
      <c r="J91" s="5">
        <f t="shared" si="1"/>
        <v>692.0251482</v>
      </c>
      <c r="K91" s="6">
        <v>0.12</v>
      </c>
      <c r="L91" s="5">
        <f t="shared" si="2"/>
        <v>608.9821304</v>
      </c>
      <c r="M91" s="6">
        <v>0.6</v>
      </c>
      <c r="N91" s="5">
        <f t="shared" si="3"/>
        <v>365.3892783</v>
      </c>
      <c r="O91" s="5">
        <f t="shared" si="4"/>
        <v>448.4322961</v>
      </c>
    </row>
    <row r="92" ht="15.75" customHeight="1">
      <c r="A92" s="7" t="str">
        <f t="shared" si="5"/>
        <v>JUL-25</v>
      </c>
      <c r="B92" s="3" t="s">
        <v>1</v>
      </c>
      <c r="C92" s="7">
        <v>8.044962E7</v>
      </c>
      <c r="D92" s="3" t="s">
        <v>194</v>
      </c>
      <c r="E92" s="3" t="s">
        <v>195</v>
      </c>
      <c r="F92" s="3" t="s">
        <v>20</v>
      </c>
      <c r="G92" s="4">
        <f>SUMIFS(LMSID!$J:$J,LMSID!$C:$C,'OneFootball - Content'!D92)</f>
        <v>21108</v>
      </c>
      <c r="H92" s="5">
        <f>SUMIFS(LMSID!$P:$P,LMSID!$C:$C,'OneFootball - Content'!D92)</f>
        <v>23.50653142</v>
      </c>
      <c r="I92" s="6">
        <v>0.1</v>
      </c>
      <c r="J92" s="5">
        <f t="shared" si="1"/>
        <v>21.15587828</v>
      </c>
      <c r="K92" s="6">
        <v>0.12</v>
      </c>
      <c r="L92" s="5">
        <f t="shared" si="2"/>
        <v>18.61717289</v>
      </c>
      <c r="M92" s="6">
        <v>0.6</v>
      </c>
      <c r="N92" s="5">
        <f t="shared" si="3"/>
        <v>11.17030373</v>
      </c>
      <c r="O92" s="5">
        <f t="shared" si="4"/>
        <v>13.70900912</v>
      </c>
    </row>
    <row r="93" ht="15.75" customHeight="1">
      <c r="A93" s="7" t="str">
        <f t="shared" si="5"/>
        <v>JUL-25</v>
      </c>
      <c r="B93" s="3" t="s">
        <v>1</v>
      </c>
      <c r="C93" s="3">
        <v>8.044962E7</v>
      </c>
      <c r="D93" s="3" t="s">
        <v>196</v>
      </c>
      <c r="E93" s="3" t="s">
        <v>197</v>
      </c>
      <c r="F93" s="3" t="s">
        <v>20</v>
      </c>
      <c r="G93" s="4">
        <f>SUMIFS(LMSID!$J:$J,LMSID!$C:$C,'OneFootball - Content'!D93)</f>
        <v>769966</v>
      </c>
      <c r="H93" s="5">
        <f>SUMIFS(LMSID!$P:$P,LMSID!$C:$C,'OneFootball - Content'!D93)</f>
        <v>898.9342894</v>
      </c>
      <c r="I93" s="6">
        <v>0.1</v>
      </c>
      <c r="J93" s="5">
        <f t="shared" si="1"/>
        <v>809.0408605</v>
      </c>
      <c r="K93" s="6">
        <v>0.12</v>
      </c>
      <c r="L93" s="5">
        <f t="shared" si="2"/>
        <v>711.9559572</v>
      </c>
      <c r="M93" s="6">
        <v>0.6</v>
      </c>
      <c r="N93" s="5">
        <f t="shared" si="3"/>
        <v>427.1735743</v>
      </c>
      <c r="O93" s="5">
        <f t="shared" si="4"/>
        <v>524.2584776</v>
      </c>
    </row>
    <row r="94" ht="15.75" customHeight="1">
      <c r="A94" s="7" t="str">
        <f t="shared" si="5"/>
        <v>JUL-25</v>
      </c>
      <c r="B94" s="3" t="s">
        <v>1</v>
      </c>
      <c r="C94" s="3">
        <v>8.044962E7</v>
      </c>
      <c r="D94" s="3" t="s">
        <v>198</v>
      </c>
      <c r="E94" s="3" t="s">
        <v>199</v>
      </c>
      <c r="F94" s="3" t="s">
        <v>20</v>
      </c>
      <c r="G94" s="4">
        <f>SUMIFS(LMSID!$J:$J,LMSID!$C:$C,'OneFootball - Content'!D94)</f>
        <v>9397</v>
      </c>
      <c r="H94" s="5">
        <f>SUMIFS(LMSID!$P:$P,LMSID!$C:$C,'OneFootball - Content'!D94)</f>
        <v>12.2845538</v>
      </c>
      <c r="I94" s="6">
        <v>0.1</v>
      </c>
      <c r="J94" s="5">
        <f t="shared" si="1"/>
        <v>11.05609842</v>
      </c>
      <c r="K94" s="6">
        <v>0.12</v>
      </c>
      <c r="L94" s="5">
        <f t="shared" si="2"/>
        <v>9.729366612</v>
      </c>
      <c r="M94" s="6">
        <v>0.6</v>
      </c>
      <c r="N94" s="5">
        <f t="shared" si="3"/>
        <v>5.837619967</v>
      </c>
      <c r="O94" s="5">
        <f t="shared" si="4"/>
        <v>7.164351778</v>
      </c>
    </row>
    <row r="95" ht="15.75" customHeight="1">
      <c r="A95" s="7" t="str">
        <f t="shared" si="5"/>
        <v>JUL-25</v>
      </c>
      <c r="B95" s="3" t="s">
        <v>1</v>
      </c>
      <c r="C95" s="3">
        <v>8.044962E7</v>
      </c>
      <c r="D95" s="3" t="s">
        <v>200</v>
      </c>
      <c r="E95" s="3" t="s">
        <v>201</v>
      </c>
      <c r="F95" s="3" t="s">
        <v>20</v>
      </c>
      <c r="G95" s="4">
        <f>SUMIFS(LMSID!$J:$J,LMSID!$C:$C,'OneFootball - Content'!D95)</f>
        <v>170</v>
      </c>
      <c r="H95" s="5">
        <f>SUMIFS(LMSID!$P:$P,LMSID!$C:$C,'OneFootball - Content'!D95)</f>
        <v>0.174397</v>
      </c>
      <c r="I95" s="6">
        <v>0.1</v>
      </c>
      <c r="J95" s="5">
        <f t="shared" si="1"/>
        <v>0.1569573</v>
      </c>
      <c r="K95" s="6">
        <v>0.12</v>
      </c>
      <c r="L95" s="5">
        <f t="shared" si="2"/>
        <v>0.138122424</v>
      </c>
      <c r="M95" s="6">
        <v>0.6</v>
      </c>
      <c r="N95" s="5">
        <f t="shared" si="3"/>
        <v>0.0828734544</v>
      </c>
      <c r="O95" s="5">
        <f t="shared" si="4"/>
        <v>0.1017083304</v>
      </c>
    </row>
    <row r="96" ht="15.75" customHeight="1">
      <c r="A96" s="7" t="str">
        <f t="shared" si="5"/>
        <v>JUL-25</v>
      </c>
      <c r="B96" s="3" t="s">
        <v>1</v>
      </c>
      <c r="C96" s="3">
        <v>8.044962E7</v>
      </c>
      <c r="D96" s="3" t="s">
        <v>202</v>
      </c>
      <c r="E96" s="3" t="s">
        <v>203</v>
      </c>
      <c r="F96" s="3" t="s">
        <v>20</v>
      </c>
      <c r="G96" s="4">
        <f>SUMIFS(LMSID!$J:$J,LMSID!$C:$C,'OneFootball - Content'!D96)</f>
        <v>14882</v>
      </c>
      <c r="H96" s="5">
        <f>SUMIFS(LMSID!$P:$P,LMSID!$C:$C,'OneFootball - Content'!D96)</f>
        <v>18.67754546</v>
      </c>
      <c r="I96" s="6">
        <v>0.1</v>
      </c>
      <c r="J96" s="5">
        <f t="shared" si="1"/>
        <v>16.80979092</v>
      </c>
      <c r="K96" s="6">
        <v>0.12</v>
      </c>
      <c r="L96" s="5">
        <f t="shared" si="2"/>
        <v>14.79261601</v>
      </c>
      <c r="M96" s="6">
        <v>0.6</v>
      </c>
      <c r="N96" s="5">
        <f t="shared" si="3"/>
        <v>8.875569603</v>
      </c>
      <c r="O96" s="5">
        <f t="shared" si="4"/>
        <v>10.89274451</v>
      </c>
    </row>
    <row r="97" ht="15.75" customHeight="1">
      <c r="A97" s="7" t="str">
        <f t="shared" si="5"/>
        <v>JUL-25</v>
      </c>
      <c r="B97" s="3" t="s">
        <v>1</v>
      </c>
      <c r="C97" s="3">
        <v>8.044962E7</v>
      </c>
      <c r="D97" s="3" t="s">
        <v>204</v>
      </c>
      <c r="E97" s="3" t="s">
        <v>205</v>
      </c>
      <c r="F97" s="3" t="s">
        <v>20</v>
      </c>
      <c r="G97" s="4">
        <f>SUMIFS(LMSID!$J:$J,LMSID!$C:$C,'OneFootball - Content'!D97)</f>
        <v>1756598</v>
      </c>
      <c r="H97" s="5">
        <f>SUMIFS(LMSID!$P:$P,LMSID!$C:$C,'OneFootball - Content'!D97)</f>
        <v>1923.050144</v>
      </c>
      <c r="I97" s="6">
        <v>0.1</v>
      </c>
      <c r="J97" s="5">
        <f t="shared" si="1"/>
        <v>1730.745129</v>
      </c>
      <c r="K97" s="6">
        <v>0.12</v>
      </c>
      <c r="L97" s="5">
        <f t="shared" si="2"/>
        <v>1523.055714</v>
      </c>
      <c r="M97" s="6">
        <v>0.6</v>
      </c>
      <c r="N97" s="5">
        <f t="shared" si="3"/>
        <v>913.8334283</v>
      </c>
      <c r="O97" s="5">
        <f t="shared" si="4"/>
        <v>1121.522844</v>
      </c>
    </row>
    <row r="98" ht="15.75" customHeight="1">
      <c r="A98" s="7" t="str">
        <f t="shared" si="5"/>
        <v>JUL-25</v>
      </c>
      <c r="B98" s="3" t="s">
        <v>1</v>
      </c>
      <c r="C98" s="3">
        <v>8.044962E7</v>
      </c>
      <c r="D98" s="3" t="s">
        <v>206</v>
      </c>
      <c r="E98" s="3" t="s">
        <v>207</v>
      </c>
      <c r="F98" s="3" t="s">
        <v>20</v>
      </c>
      <c r="G98" s="4">
        <f>SUMIFS(LMSID!$J:$J,LMSID!$C:$C,'OneFootball - Content'!D98)</f>
        <v>1361</v>
      </c>
      <c r="H98" s="5">
        <f>SUMIFS(LMSID!$P:$P,LMSID!$C:$C,'OneFootball - Content'!D98)</f>
        <v>1.095247709</v>
      </c>
      <c r="I98" s="6">
        <v>0.1</v>
      </c>
      <c r="J98" s="5">
        <f t="shared" si="1"/>
        <v>0.9857229378</v>
      </c>
      <c r="K98" s="6">
        <v>0.12</v>
      </c>
      <c r="L98" s="5">
        <f t="shared" si="2"/>
        <v>0.8674361853</v>
      </c>
      <c r="M98" s="6">
        <v>0.6</v>
      </c>
      <c r="N98" s="5">
        <f t="shared" si="3"/>
        <v>0.5204617112</v>
      </c>
      <c r="O98" s="5">
        <f t="shared" si="4"/>
        <v>0.6387484637</v>
      </c>
    </row>
    <row r="99" ht="15.75" customHeight="1">
      <c r="A99" s="7" t="str">
        <f t="shared" si="5"/>
        <v>JUL-25</v>
      </c>
      <c r="B99" s="3" t="s">
        <v>1</v>
      </c>
      <c r="C99" s="3">
        <v>8.044962E7</v>
      </c>
      <c r="D99" s="3" t="s">
        <v>208</v>
      </c>
      <c r="E99" s="3" t="s">
        <v>209</v>
      </c>
      <c r="F99" s="3" t="s">
        <v>20</v>
      </c>
      <c r="G99" s="4">
        <f>SUMIFS(LMSID!$J:$J,LMSID!$C:$C,'OneFootball - Content'!D99)</f>
        <v>401</v>
      </c>
      <c r="H99" s="5">
        <f>SUMIFS(LMSID!$P:$P,LMSID!$C:$C,'OneFootball - Content'!D99)</f>
        <v>0.674013</v>
      </c>
      <c r="I99" s="6">
        <v>0.1</v>
      </c>
      <c r="J99" s="5">
        <f t="shared" si="1"/>
        <v>0.6066117</v>
      </c>
      <c r="K99" s="6">
        <v>0.12</v>
      </c>
      <c r="L99" s="5">
        <f t="shared" si="2"/>
        <v>0.533818296</v>
      </c>
      <c r="M99" s="6">
        <v>0.6</v>
      </c>
      <c r="N99" s="5">
        <f t="shared" si="3"/>
        <v>0.3202909776</v>
      </c>
      <c r="O99" s="5">
        <f t="shared" si="4"/>
        <v>0.3930843816</v>
      </c>
    </row>
    <row r="100" ht="15.75" customHeight="1">
      <c r="A100" s="7" t="str">
        <f t="shared" si="5"/>
        <v>JUL-25</v>
      </c>
      <c r="B100" s="3" t="s">
        <v>1</v>
      </c>
      <c r="C100" s="3">
        <v>8.044962E7</v>
      </c>
      <c r="D100" s="3" t="s">
        <v>210</v>
      </c>
      <c r="E100" s="3" t="s">
        <v>211</v>
      </c>
      <c r="F100" s="3" t="s">
        <v>20</v>
      </c>
      <c r="G100" s="4">
        <f>SUMIFS(LMSID!$J:$J,LMSID!$C:$C,'OneFootball - Content'!D100)</f>
        <v>0</v>
      </c>
      <c r="H100" s="5">
        <f>SUMIFS(LMSID!$P:$P,LMSID!$C:$C,'OneFootball - Content'!D100)</f>
        <v>0</v>
      </c>
      <c r="I100" s="6">
        <v>0.1</v>
      </c>
      <c r="J100" s="5">
        <f t="shared" si="1"/>
        <v>0</v>
      </c>
      <c r="K100" s="6">
        <v>0.12</v>
      </c>
      <c r="L100" s="5">
        <f t="shared" si="2"/>
        <v>0</v>
      </c>
      <c r="M100" s="6">
        <v>0.6</v>
      </c>
      <c r="N100" s="5">
        <f t="shared" si="3"/>
        <v>0</v>
      </c>
      <c r="O100" s="5">
        <f t="shared" si="4"/>
        <v>0</v>
      </c>
    </row>
    <row r="101" ht="15.75" customHeight="1">
      <c r="A101" s="7" t="str">
        <f t="shared" si="5"/>
        <v>JUL-25</v>
      </c>
      <c r="B101" s="3" t="s">
        <v>1</v>
      </c>
      <c r="C101" s="3">
        <v>8.044962E7</v>
      </c>
      <c r="D101" s="3" t="s">
        <v>212</v>
      </c>
      <c r="E101" s="3" t="s">
        <v>213</v>
      </c>
      <c r="F101" s="3" t="s">
        <v>20</v>
      </c>
      <c r="G101" s="4">
        <f>SUMIFS(LMSID!$J:$J,LMSID!$C:$C,'OneFootball - Content'!D101)</f>
        <v>63894</v>
      </c>
      <c r="H101" s="5">
        <f>SUMIFS(LMSID!$P:$P,LMSID!$C:$C,'OneFootball - Content'!D101)</f>
        <v>36.92722385</v>
      </c>
      <c r="I101" s="6">
        <v>0.1</v>
      </c>
      <c r="J101" s="5">
        <f t="shared" si="1"/>
        <v>33.23450147</v>
      </c>
      <c r="K101" s="6">
        <v>0.12</v>
      </c>
      <c r="L101" s="5">
        <f t="shared" si="2"/>
        <v>29.24636129</v>
      </c>
      <c r="M101" s="6">
        <v>0.6</v>
      </c>
      <c r="N101" s="5">
        <f t="shared" si="3"/>
        <v>17.54781677</v>
      </c>
      <c r="O101" s="5">
        <f t="shared" si="4"/>
        <v>21.53595695</v>
      </c>
    </row>
    <row r="102" ht="15.75" customHeight="1">
      <c r="A102" s="7" t="str">
        <f t="shared" si="5"/>
        <v>JUL-25</v>
      </c>
      <c r="B102" s="3" t="s">
        <v>1</v>
      </c>
      <c r="C102" s="3">
        <v>8.044962E7</v>
      </c>
      <c r="D102" s="3" t="s">
        <v>214</v>
      </c>
      <c r="E102" s="3" t="s">
        <v>215</v>
      </c>
      <c r="F102" s="3" t="s">
        <v>20</v>
      </c>
      <c r="G102" s="4">
        <f>SUMIFS(LMSID!$J:$J,LMSID!$C:$C,'OneFootball - Content'!D102)</f>
        <v>825312</v>
      </c>
      <c r="H102" s="5">
        <f>SUMIFS(LMSID!$P:$P,LMSID!$C:$C,'OneFootball - Content'!D102)</f>
        <v>967.667034</v>
      </c>
      <c r="I102" s="6">
        <v>0.1</v>
      </c>
      <c r="J102" s="5">
        <f t="shared" si="1"/>
        <v>870.9003306</v>
      </c>
      <c r="K102" s="6">
        <v>0.12</v>
      </c>
      <c r="L102" s="5">
        <f t="shared" si="2"/>
        <v>766.3922909</v>
      </c>
      <c r="M102" s="6">
        <v>0.6</v>
      </c>
      <c r="N102" s="5">
        <f t="shared" si="3"/>
        <v>459.8353746</v>
      </c>
      <c r="O102" s="5">
        <f t="shared" si="4"/>
        <v>564.3434142</v>
      </c>
    </row>
    <row r="103" ht="15.75" customHeight="1">
      <c r="A103" s="7" t="str">
        <f t="shared" si="5"/>
        <v>JUL-25</v>
      </c>
      <c r="B103" s="3" t="s">
        <v>1</v>
      </c>
      <c r="C103" s="3">
        <v>8.044962E7</v>
      </c>
      <c r="D103" s="3" t="s">
        <v>216</v>
      </c>
      <c r="E103" s="3" t="s">
        <v>217</v>
      </c>
      <c r="F103" s="3" t="s">
        <v>20</v>
      </c>
      <c r="G103" s="4">
        <f>SUMIFS(LMSID!$J:$J,LMSID!$C:$C,'OneFootball - Content'!D103)</f>
        <v>3059</v>
      </c>
      <c r="H103" s="5">
        <f>SUMIFS(LMSID!$P:$P,LMSID!$C:$C,'OneFootball - Content'!D103)</f>
        <v>4.061007689</v>
      </c>
      <c r="I103" s="6">
        <v>0.1</v>
      </c>
      <c r="J103" s="5">
        <f t="shared" si="1"/>
        <v>3.65490692</v>
      </c>
      <c r="K103" s="6">
        <v>0.12</v>
      </c>
      <c r="L103" s="5">
        <f t="shared" si="2"/>
        <v>3.21631809</v>
      </c>
      <c r="M103" s="6">
        <v>0.6</v>
      </c>
      <c r="N103" s="5">
        <f t="shared" si="3"/>
        <v>1.929790854</v>
      </c>
      <c r="O103" s="5">
        <f t="shared" si="4"/>
        <v>2.368379684</v>
      </c>
    </row>
    <row r="104" ht="15.75" customHeight="1">
      <c r="A104" s="7" t="str">
        <f t="shared" si="5"/>
        <v>JUL-25</v>
      </c>
      <c r="B104" s="3" t="s">
        <v>1</v>
      </c>
      <c r="C104" s="3">
        <v>8.044962E7</v>
      </c>
      <c r="D104" s="3" t="s">
        <v>218</v>
      </c>
      <c r="E104" s="3" t="s">
        <v>219</v>
      </c>
      <c r="F104" s="3" t="s">
        <v>20</v>
      </c>
      <c r="G104" s="4">
        <f>SUMIFS(LMSID!$J:$J,LMSID!$C:$C,'OneFootball - Content'!D104)</f>
        <v>141791</v>
      </c>
      <c r="H104" s="5">
        <f>SUMIFS(LMSID!$P:$P,LMSID!$C:$C,'OneFootball - Content'!D104)</f>
        <v>158.3661003</v>
      </c>
      <c r="I104" s="6">
        <v>0.1</v>
      </c>
      <c r="J104" s="5">
        <f t="shared" si="1"/>
        <v>142.5294903</v>
      </c>
      <c r="K104" s="6">
        <v>0.12</v>
      </c>
      <c r="L104" s="5">
        <f t="shared" si="2"/>
        <v>125.4259514</v>
      </c>
      <c r="M104" s="6">
        <v>0.6</v>
      </c>
      <c r="N104" s="5">
        <f t="shared" si="3"/>
        <v>75.25557085</v>
      </c>
      <c r="O104" s="5">
        <f t="shared" si="4"/>
        <v>92.35910968</v>
      </c>
    </row>
    <row r="105" ht="15.75" customHeight="1">
      <c r="A105" s="7" t="str">
        <f t="shared" si="5"/>
        <v>JUL-25</v>
      </c>
      <c r="B105" s="3" t="s">
        <v>1</v>
      </c>
      <c r="C105" s="3">
        <v>8.044962E7</v>
      </c>
      <c r="D105" s="3" t="s">
        <v>220</v>
      </c>
      <c r="E105" s="3" t="s">
        <v>221</v>
      </c>
      <c r="F105" s="3" t="s">
        <v>23</v>
      </c>
      <c r="G105" s="4">
        <f>SUMIFS(LMSID!$J:$J,LMSID!$C:$C,'OneFootball - Content'!D105)</f>
        <v>105</v>
      </c>
      <c r="H105" s="5">
        <f>SUMIFS(LMSID!$P:$P,LMSID!$C:$C,'OneFootball - Content'!D105)</f>
        <v>0.346164</v>
      </c>
      <c r="I105" s="6">
        <v>0.1</v>
      </c>
      <c r="J105" s="5">
        <f t="shared" si="1"/>
        <v>0.3115476</v>
      </c>
      <c r="K105" s="6">
        <v>0.5</v>
      </c>
      <c r="L105" s="5">
        <f t="shared" si="2"/>
        <v>0.1557738</v>
      </c>
      <c r="M105" s="6">
        <v>0.6</v>
      </c>
      <c r="N105" s="5">
        <f t="shared" si="3"/>
        <v>0.09346428</v>
      </c>
      <c r="O105" s="5">
        <f t="shared" si="4"/>
        <v>0.24923808</v>
      </c>
    </row>
    <row r="106" ht="15.75" customHeight="1">
      <c r="A106" s="7" t="str">
        <f t="shared" si="5"/>
        <v>JUL-25</v>
      </c>
      <c r="B106" s="3" t="s">
        <v>1</v>
      </c>
      <c r="C106" s="3">
        <v>8.044962E7</v>
      </c>
      <c r="D106" s="3" t="s">
        <v>222</v>
      </c>
      <c r="E106" s="3" t="s">
        <v>223</v>
      </c>
      <c r="F106" s="3" t="s">
        <v>20</v>
      </c>
      <c r="G106" s="4">
        <f>SUMIFS(LMSID!$J:$J,LMSID!$C:$C,'OneFootball - Content'!D106)</f>
        <v>158051</v>
      </c>
      <c r="H106" s="5">
        <f>SUMIFS(LMSID!$P:$P,LMSID!$C:$C,'OneFootball - Content'!D106)</f>
        <v>143.8282059</v>
      </c>
      <c r="I106" s="6">
        <v>0.1</v>
      </c>
      <c r="J106" s="5">
        <f t="shared" si="1"/>
        <v>129.4453853</v>
      </c>
      <c r="K106" s="6">
        <v>0.12</v>
      </c>
      <c r="L106" s="5">
        <f t="shared" si="2"/>
        <v>113.9119391</v>
      </c>
      <c r="M106" s="6">
        <v>0.6</v>
      </c>
      <c r="N106" s="5">
        <f t="shared" si="3"/>
        <v>68.34716343</v>
      </c>
      <c r="O106" s="5">
        <f t="shared" si="4"/>
        <v>83.88060966</v>
      </c>
    </row>
    <row r="107" ht="15.75" customHeight="1">
      <c r="A107" s="7" t="str">
        <f t="shared" si="5"/>
        <v>JUL-25</v>
      </c>
      <c r="B107" s="3" t="s">
        <v>1</v>
      </c>
      <c r="C107" s="3">
        <v>8.044962E7</v>
      </c>
      <c r="D107" s="3" t="s">
        <v>224</v>
      </c>
      <c r="E107" s="3" t="s">
        <v>225</v>
      </c>
      <c r="F107" s="3" t="s">
        <v>23</v>
      </c>
      <c r="G107" s="4">
        <f>SUMIFS(LMSID!$J:$J,LMSID!$C:$C,'OneFootball - Content'!D107)</f>
        <v>6033</v>
      </c>
      <c r="H107" s="5">
        <f>SUMIFS(LMSID!$P:$P,LMSID!$C:$C,'OneFootball - Content'!D107)</f>
        <v>19.3185439</v>
      </c>
      <c r="I107" s="6">
        <v>0.1</v>
      </c>
      <c r="J107" s="5">
        <f t="shared" si="1"/>
        <v>17.38668951</v>
      </c>
      <c r="K107" s="6">
        <v>0.5</v>
      </c>
      <c r="L107" s="5">
        <f t="shared" si="2"/>
        <v>8.693344757</v>
      </c>
      <c r="M107" s="6">
        <v>0.6</v>
      </c>
      <c r="N107" s="5">
        <f t="shared" si="3"/>
        <v>5.216006854</v>
      </c>
      <c r="O107" s="5">
        <f t="shared" si="4"/>
        <v>13.90935161</v>
      </c>
    </row>
    <row r="108" ht="15.75" customHeight="1">
      <c r="A108" s="7" t="str">
        <f t="shared" si="5"/>
        <v>JUL-25</v>
      </c>
      <c r="B108" s="3" t="s">
        <v>1</v>
      </c>
      <c r="C108" s="3">
        <v>8.044962E7</v>
      </c>
      <c r="D108" s="3" t="s">
        <v>226</v>
      </c>
      <c r="E108" s="3" t="s">
        <v>227</v>
      </c>
      <c r="F108" s="3" t="s">
        <v>23</v>
      </c>
      <c r="G108" s="4">
        <f>SUMIFS(LMSID!$J:$J,LMSID!$C:$C,'OneFootball - Content'!D108)</f>
        <v>0</v>
      </c>
      <c r="H108" s="5">
        <f>SUMIFS(LMSID!$P:$P,LMSID!$C:$C,'OneFootball - Content'!D108)</f>
        <v>0</v>
      </c>
      <c r="I108" s="6">
        <v>0.1</v>
      </c>
      <c r="J108" s="5">
        <f t="shared" si="1"/>
        <v>0</v>
      </c>
      <c r="K108" s="6">
        <v>0.5</v>
      </c>
      <c r="L108" s="5">
        <f t="shared" si="2"/>
        <v>0</v>
      </c>
      <c r="M108" s="6">
        <v>0.6</v>
      </c>
      <c r="N108" s="5">
        <f t="shared" si="3"/>
        <v>0</v>
      </c>
      <c r="O108" s="5">
        <f t="shared" si="4"/>
        <v>0</v>
      </c>
    </row>
    <row r="109" ht="15.75" customHeight="1">
      <c r="A109" s="7" t="str">
        <f t="shared" si="5"/>
        <v>JUL-25</v>
      </c>
      <c r="B109" s="3" t="s">
        <v>1</v>
      </c>
      <c r="C109" s="3">
        <v>8.044962E7</v>
      </c>
      <c r="D109" s="3" t="s">
        <v>228</v>
      </c>
      <c r="E109" s="3" t="s">
        <v>229</v>
      </c>
      <c r="F109" s="3" t="s">
        <v>23</v>
      </c>
      <c r="G109" s="4">
        <f>SUMIFS(LMSID!$J:$J,LMSID!$C:$C,'OneFootball - Content'!D109)</f>
        <v>9333</v>
      </c>
      <c r="H109" s="5">
        <f>SUMIFS(LMSID!$P:$P,LMSID!$C:$C,'OneFootball - Content'!D109)</f>
        <v>8.817077227</v>
      </c>
      <c r="I109" s="6">
        <v>0.1</v>
      </c>
      <c r="J109" s="5">
        <f t="shared" si="1"/>
        <v>7.935369504</v>
      </c>
      <c r="K109" s="6">
        <v>0.5</v>
      </c>
      <c r="L109" s="5">
        <f t="shared" si="2"/>
        <v>3.967684752</v>
      </c>
      <c r="M109" s="6">
        <v>0.6</v>
      </c>
      <c r="N109" s="5">
        <f t="shared" si="3"/>
        <v>2.380610851</v>
      </c>
      <c r="O109" s="5">
        <f t="shared" si="4"/>
        <v>6.348295604</v>
      </c>
    </row>
    <row r="110" ht="15.75" customHeight="1">
      <c r="A110" s="7" t="str">
        <f t="shared" si="5"/>
        <v>JUL-25</v>
      </c>
      <c r="B110" s="3" t="s">
        <v>1</v>
      </c>
      <c r="C110" s="3">
        <v>8.044962E7</v>
      </c>
      <c r="D110" s="3" t="s">
        <v>230</v>
      </c>
      <c r="E110" s="3" t="s">
        <v>231</v>
      </c>
      <c r="F110" s="3" t="s">
        <v>20</v>
      </c>
      <c r="G110" s="4">
        <f>SUMIFS(LMSID!$J:$J,LMSID!$C:$C,'OneFootball - Content'!D110)</f>
        <v>762</v>
      </c>
      <c r="H110" s="5">
        <f>SUMIFS(LMSID!$P:$P,LMSID!$C:$C,'OneFootball - Content'!D110)</f>
        <v>2.137120453</v>
      </c>
      <c r="I110" s="6">
        <v>0.1</v>
      </c>
      <c r="J110" s="5">
        <f t="shared" si="1"/>
        <v>1.923408408</v>
      </c>
      <c r="K110" s="6">
        <v>0.12</v>
      </c>
      <c r="L110" s="5">
        <f t="shared" si="2"/>
        <v>1.692599399</v>
      </c>
      <c r="M110" s="6">
        <v>0.6</v>
      </c>
      <c r="N110" s="5">
        <f t="shared" si="3"/>
        <v>1.01555964</v>
      </c>
      <c r="O110" s="5">
        <f t="shared" si="4"/>
        <v>1.246368648</v>
      </c>
    </row>
    <row r="111" ht="15.75" customHeight="1">
      <c r="A111" s="7" t="str">
        <f t="shared" si="5"/>
        <v>JUL-25</v>
      </c>
      <c r="B111" s="3" t="s">
        <v>1</v>
      </c>
      <c r="C111" s="3">
        <v>8.0449592E7</v>
      </c>
      <c r="D111" s="3" t="s">
        <v>232</v>
      </c>
      <c r="E111" s="3" t="s">
        <v>233</v>
      </c>
      <c r="F111" s="3" t="s">
        <v>23</v>
      </c>
      <c r="G111" s="4">
        <f>SUMIFS(LMSID!$J:$J,LMSID!$C:$C,'OneFootball - Content'!D111)</f>
        <v>0</v>
      </c>
      <c r="H111" s="5">
        <f>SUMIFS(LMSID!$P:$P,LMSID!$C:$C,'OneFootball - Content'!D111)</f>
        <v>0</v>
      </c>
      <c r="I111" s="6">
        <v>0.1</v>
      </c>
      <c r="J111" s="5">
        <f t="shared" si="1"/>
        <v>0</v>
      </c>
      <c r="K111" s="6">
        <v>0.0</v>
      </c>
      <c r="L111" s="5">
        <f t="shared" si="2"/>
        <v>0</v>
      </c>
      <c r="M111" s="6">
        <v>0.7</v>
      </c>
      <c r="N111" s="5">
        <f t="shared" si="3"/>
        <v>0</v>
      </c>
      <c r="O111" s="5">
        <f t="shared" si="4"/>
        <v>0</v>
      </c>
    </row>
    <row r="112" ht="15.75" customHeight="1">
      <c r="A112" s="7" t="str">
        <f t="shared" si="5"/>
        <v>JUL-25</v>
      </c>
      <c r="B112" s="3" t="s">
        <v>1</v>
      </c>
      <c r="C112" s="3">
        <v>8.044962E7</v>
      </c>
      <c r="D112" s="3" t="s">
        <v>234</v>
      </c>
      <c r="E112" s="3" t="s">
        <v>235</v>
      </c>
      <c r="F112" s="3" t="s">
        <v>23</v>
      </c>
      <c r="G112" s="4">
        <f>SUMIFS(LMSID!$J:$J,LMSID!$C:$C,'OneFootball - Content'!D112)</f>
        <v>43115</v>
      </c>
      <c r="H112" s="5">
        <f>SUMIFS(LMSID!$P:$P,LMSID!$C:$C,'OneFootball - Content'!D112)</f>
        <v>110.4420848</v>
      </c>
      <c r="I112" s="6">
        <v>0.1</v>
      </c>
      <c r="J112" s="5">
        <f t="shared" si="1"/>
        <v>99.39787636</v>
      </c>
      <c r="K112" s="6">
        <v>0.5</v>
      </c>
      <c r="L112" s="5">
        <f t="shared" si="2"/>
        <v>49.69893818</v>
      </c>
      <c r="M112" s="6">
        <v>0.6</v>
      </c>
      <c r="N112" s="5">
        <f t="shared" si="3"/>
        <v>29.81936291</v>
      </c>
      <c r="O112" s="5">
        <f t="shared" si="4"/>
        <v>79.51830109</v>
      </c>
    </row>
    <row r="113" ht="15.75" customHeight="1">
      <c r="A113" s="7" t="str">
        <f t="shared" si="5"/>
        <v>JUL-25</v>
      </c>
      <c r="B113" s="3" t="s">
        <v>1</v>
      </c>
      <c r="C113" s="3">
        <v>8.044962E7</v>
      </c>
      <c r="D113" s="3" t="s">
        <v>236</v>
      </c>
      <c r="E113" s="3" t="s">
        <v>237</v>
      </c>
      <c r="F113" s="3" t="s">
        <v>23</v>
      </c>
      <c r="G113" s="4">
        <f>SUMIFS(LMSID!$J:$J,LMSID!$C:$C,'OneFootball - Content'!D113)</f>
        <v>59</v>
      </c>
      <c r="H113" s="5">
        <f>SUMIFS(LMSID!$P:$P,LMSID!$C:$C,'OneFootball - Content'!D113)</f>
        <v>0.269523</v>
      </c>
      <c r="I113" s="6">
        <v>0.1</v>
      </c>
      <c r="J113" s="5">
        <f t="shared" si="1"/>
        <v>0.2425707</v>
      </c>
      <c r="K113" s="6">
        <v>0.5</v>
      </c>
      <c r="L113" s="5">
        <f t="shared" si="2"/>
        <v>0.12128535</v>
      </c>
      <c r="M113" s="6">
        <v>0.6</v>
      </c>
      <c r="N113" s="5">
        <f t="shared" si="3"/>
        <v>0.07277121</v>
      </c>
      <c r="O113" s="5">
        <f t="shared" si="4"/>
        <v>0.19405656</v>
      </c>
    </row>
    <row r="114" ht="15.75" customHeight="1">
      <c r="A114" s="7" t="str">
        <f t="shared" si="5"/>
        <v>JUL-25</v>
      </c>
      <c r="B114" s="3" t="s">
        <v>1</v>
      </c>
      <c r="C114" s="3">
        <v>8.044962E7</v>
      </c>
      <c r="D114" s="7" t="s">
        <v>238</v>
      </c>
      <c r="E114" s="3" t="s">
        <v>239</v>
      </c>
      <c r="F114" s="3" t="s">
        <v>23</v>
      </c>
      <c r="G114" s="4">
        <f>SUMIFS(LMSID!$J:$J,LMSID!$C:$C,'OneFootball - Content'!D114)</f>
        <v>0</v>
      </c>
      <c r="H114" s="5">
        <f>SUMIFS(LMSID!$P:$P,LMSID!$C:$C,'OneFootball - Content'!D114)</f>
        <v>0</v>
      </c>
      <c r="I114" s="6">
        <v>0.1</v>
      </c>
      <c r="J114" s="5">
        <f t="shared" si="1"/>
        <v>0</v>
      </c>
      <c r="K114" s="6">
        <v>0.5</v>
      </c>
      <c r="L114" s="5">
        <f t="shared" si="2"/>
        <v>0</v>
      </c>
      <c r="M114" s="6">
        <v>0.6</v>
      </c>
      <c r="N114" s="5">
        <f t="shared" si="3"/>
        <v>0</v>
      </c>
      <c r="O114" s="5">
        <f t="shared" si="4"/>
        <v>0</v>
      </c>
    </row>
    <row r="115" ht="15.75" customHeight="1">
      <c r="A115" s="7" t="str">
        <f t="shared" si="5"/>
        <v>JUL-25</v>
      </c>
      <c r="B115" s="3" t="s">
        <v>1</v>
      </c>
      <c r="C115" s="3">
        <v>8.044962E7</v>
      </c>
      <c r="D115" s="7" t="s">
        <v>240</v>
      </c>
      <c r="E115" s="3" t="s">
        <v>241</v>
      </c>
      <c r="F115" s="3" t="s">
        <v>23</v>
      </c>
      <c r="G115" s="4">
        <f>SUMIFS(LMSID!$J:$J,LMSID!$C:$C,'OneFootball - Content'!D115)</f>
        <v>0</v>
      </c>
      <c r="H115" s="5">
        <f>SUMIFS(LMSID!$P:$P,LMSID!$C:$C,'OneFootball - Content'!D115)</f>
        <v>0</v>
      </c>
      <c r="I115" s="6">
        <v>0.1</v>
      </c>
      <c r="J115" s="5">
        <f t="shared" si="1"/>
        <v>0</v>
      </c>
      <c r="K115" s="6">
        <v>0.5</v>
      </c>
      <c r="L115" s="5">
        <f t="shared" si="2"/>
        <v>0</v>
      </c>
      <c r="M115" s="6">
        <v>0.6</v>
      </c>
      <c r="N115" s="5">
        <f t="shared" si="3"/>
        <v>0</v>
      </c>
      <c r="O115" s="5">
        <f t="shared" si="4"/>
        <v>0</v>
      </c>
    </row>
    <row r="116" ht="15.75" customHeight="1">
      <c r="A116" s="7" t="str">
        <f t="shared" si="5"/>
        <v>JUL-25</v>
      </c>
      <c r="B116" s="3" t="s">
        <v>1</v>
      </c>
      <c r="C116" s="3">
        <v>8.044962E7</v>
      </c>
      <c r="D116" s="7" t="s">
        <v>242</v>
      </c>
      <c r="E116" s="3" t="s">
        <v>243</v>
      </c>
      <c r="F116" s="3" t="s">
        <v>23</v>
      </c>
      <c r="G116" s="4">
        <f>SUMIFS(LMSID!$J:$J,LMSID!$C:$C,'OneFootball - Content'!D116)</f>
        <v>0</v>
      </c>
      <c r="H116" s="5">
        <f>SUMIFS(LMSID!$P:$P,LMSID!$C:$C,'OneFootball - Content'!D116)</f>
        <v>0</v>
      </c>
      <c r="I116" s="6">
        <v>0.1</v>
      </c>
      <c r="J116" s="5">
        <f t="shared" si="1"/>
        <v>0</v>
      </c>
      <c r="K116" s="6">
        <v>0.5</v>
      </c>
      <c r="L116" s="5">
        <f t="shared" si="2"/>
        <v>0</v>
      </c>
      <c r="M116" s="6">
        <v>0.6</v>
      </c>
      <c r="N116" s="5">
        <f t="shared" si="3"/>
        <v>0</v>
      </c>
      <c r="O116" s="5">
        <f t="shared" si="4"/>
        <v>0</v>
      </c>
    </row>
    <row r="117" ht="15.75" customHeight="1">
      <c r="A117" s="7" t="str">
        <f t="shared" si="5"/>
        <v>JUL-25</v>
      </c>
      <c r="B117" s="3" t="s">
        <v>1</v>
      </c>
      <c r="C117" s="3">
        <v>8.044962E7</v>
      </c>
      <c r="D117" s="7" t="s">
        <v>244</v>
      </c>
      <c r="E117" s="3" t="s">
        <v>245</v>
      </c>
      <c r="F117" s="3" t="s">
        <v>23</v>
      </c>
      <c r="G117" s="4">
        <f>SUMIFS(LMSID!$J:$J,LMSID!$C:$C,'OneFootball - Content'!D117)</f>
        <v>19895</v>
      </c>
      <c r="H117" s="5">
        <f>SUMIFS(LMSID!$P:$P,LMSID!$C:$C,'OneFootball - Content'!D117)</f>
        <v>69.549547</v>
      </c>
      <c r="I117" s="6">
        <v>0.1</v>
      </c>
      <c r="J117" s="5">
        <f t="shared" si="1"/>
        <v>62.5945923</v>
      </c>
      <c r="K117" s="6">
        <v>0.5</v>
      </c>
      <c r="L117" s="5">
        <f t="shared" si="2"/>
        <v>31.29729615</v>
      </c>
      <c r="M117" s="6">
        <v>0.6</v>
      </c>
      <c r="N117" s="5">
        <f t="shared" si="3"/>
        <v>18.77837769</v>
      </c>
      <c r="O117" s="5">
        <f t="shared" si="4"/>
        <v>50.07567384</v>
      </c>
    </row>
    <row r="118" ht="15.75" customHeight="1">
      <c r="A118" s="7" t="str">
        <f t="shared" si="5"/>
        <v>JUL-25</v>
      </c>
      <c r="B118" s="3" t="s">
        <v>1</v>
      </c>
      <c r="C118" s="3">
        <v>8.044962E7</v>
      </c>
      <c r="D118" s="7" t="s">
        <v>246</v>
      </c>
      <c r="E118" s="3" t="s">
        <v>247</v>
      </c>
      <c r="F118" s="3" t="s">
        <v>20</v>
      </c>
      <c r="G118" s="4">
        <f>SUMIFS(LMSID!$J:$J,LMSID!$C:$C,'OneFootball - Content'!D118)</f>
        <v>1027</v>
      </c>
      <c r="H118" s="5">
        <f>SUMIFS(LMSID!$P:$P,LMSID!$C:$C,'OneFootball - Content'!D118)</f>
        <v>1.395979997</v>
      </c>
      <c r="I118" s="6">
        <v>0.1</v>
      </c>
      <c r="J118" s="5">
        <f t="shared" si="1"/>
        <v>1.256381997</v>
      </c>
      <c r="K118" s="6">
        <v>0.12</v>
      </c>
      <c r="L118" s="5">
        <f t="shared" si="2"/>
        <v>1.105616157</v>
      </c>
      <c r="M118" s="6">
        <v>0.6</v>
      </c>
      <c r="N118" s="5">
        <f t="shared" si="3"/>
        <v>0.6633696944</v>
      </c>
      <c r="O118" s="5">
        <f t="shared" si="4"/>
        <v>0.8141355341</v>
      </c>
    </row>
    <row r="119" ht="15.75" customHeight="1">
      <c r="A119" s="7" t="str">
        <f t="shared" si="5"/>
        <v>JUL-25</v>
      </c>
      <c r="B119" s="3" t="s">
        <v>1</v>
      </c>
      <c r="C119" s="3">
        <v>8.044962E7</v>
      </c>
      <c r="D119" s="7" t="s">
        <v>248</v>
      </c>
      <c r="E119" s="3" t="s">
        <v>249</v>
      </c>
      <c r="F119" s="3" t="s">
        <v>20</v>
      </c>
      <c r="G119" s="4">
        <f>SUMIFS(LMSID!$J:$J,LMSID!$C:$C,'OneFootball - Content'!D119)</f>
        <v>0</v>
      </c>
      <c r="H119" s="5">
        <f>SUMIFS(LMSID!$P:$P,LMSID!$C:$C,'OneFootball - Content'!D119)</f>
        <v>0</v>
      </c>
      <c r="I119" s="6">
        <v>0.1</v>
      </c>
      <c r="J119" s="5">
        <f t="shared" si="1"/>
        <v>0</v>
      </c>
      <c r="K119" s="6">
        <v>0.12</v>
      </c>
      <c r="L119" s="5">
        <f t="shared" si="2"/>
        <v>0</v>
      </c>
      <c r="M119" s="6">
        <v>0.6</v>
      </c>
      <c r="N119" s="5">
        <f t="shared" si="3"/>
        <v>0</v>
      </c>
      <c r="O119" s="5">
        <f t="shared" si="4"/>
        <v>0</v>
      </c>
    </row>
    <row r="120" ht="15.75" customHeight="1">
      <c r="A120" s="7" t="str">
        <f t="shared" si="5"/>
        <v>JUL-25</v>
      </c>
      <c r="B120" s="3" t="s">
        <v>1</v>
      </c>
      <c r="C120" s="3">
        <v>8.044962E7</v>
      </c>
      <c r="D120" s="7" t="s">
        <v>250</v>
      </c>
      <c r="E120" s="3" t="s">
        <v>251</v>
      </c>
      <c r="F120" s="3" t="s">
        <v>20</v>
      </c>
      <c r="G120" s="4">
        <f>SUMIFS(LMSID!$J:$J,LMSID!$C:$C,'OneFootball - Content'!D120)</f>
        <v>104437</v>
      </c>
      <c r="H120" s="5">
        <f>SUMIFS(LMSID!$P:$P,LMSID!$C:$C,'OneFootball - Content'!D120)</f>
        <v>121.4972944</v>
      </c>
      <c r="I120" s="6">
        <v>0.1</v>
      </c>
      <c r="J120" s="5">
        <f t="shared" si="1"/>
        <v>109.347565</v>
      </c>
      <c r="K120" s="6">
        <v>0.12</v>
      </c>
      <c r="L120" s="5">
        <f t="shared" si="2"/>
        <v>96.22585716</v>
      </c>
      <c r="M120" s="6">
        <v>0.6</v>
      </c>
      <c r="N120" s="5">
        <f t="shared" si="3"/>
        <v>57.73551429</v>
      </c>
      <c r="O120" s="5">
        <f t="shared" si="4"/>
        <v>70.85722209</v>
      </c>
    </row>
    <row r="121" ht="15.75" customHeight="1">
      <c r="A121" s="7" t="str">
        <f t="shared" si="5"/>
        <v>JUL-25</v>
      </c>
      <c r="B121" s="3" t="s">
        <v>1</v>
      </c>
      <c r="C121" s="3">
        <v>8.044962E7</v>
      </c>
      <c r="D121" s="7" t="s">
        <v>252</v>
      </c>
      <c r="E121" s="3" t="s">
        <v>253</v>
      </c>
      <c r="F121" s="3" t="s">
        <v>23</v>
      </c>
      <c r="G121" s="4">
        <f>SUMIFS(LMSID!$J:$J,LMSID!$C:$C,'OneFootball - Content'!D121)</f>
        <v>148</v>
      </c>
      <c r="H121" s="5">
        <f>SUMIFS(LMSID!$P:$P,LMSID!$C:$C,'OneFootball - Content'!D121)</f>
        <v>0.1654089995</v>
      </c>
      <c r="I121" s="6">
        <v>0.1</v>
      </c>
      <c r="J121" s="5">
        <f t="shared" si="1"/>
        <v>0.1488680996</v>
      </c>
      <c r="K121" s="6">
        <v>0.5</v>
      </c>
      <c r="L121" s="5">
        <f t="shared" si="2"/>
        <v>0.07443404978</v>
      </c>
      <c r="M121" s="6">
        <v>0.6</v>
      </c>
      <c r="N121" s="5">
        <f t="shared" si="3"/>
        <v>0.04466042987</v>
      </c>
      <c r="O121" s="5">
        <f t="shared" si="4"/>
        <v>0.1190944797</v>
      </c>
    </row>
    <row r="122" ht="15.75" customHeight="1">
      <c r="A122" s="7" t="str">
        <f t="shared" si="5"/>
        <v>JUL-25</v>
      </c>
      <c r="B122" s="3" t="s">
        <v>1</v>
      </c>
      <c r="C122" s="3">
        <v>8.044962E7</v>
      </c>
      <c r="D122" s="7" t="s">
        <v>254</v>
      </c>
      <c r="E122" s="3" t="s">
        <v>255</v>
      </c>
      <c r="F122" s="3" t="s">
        <v>23</v>
      </c>
      <c r="G122" s="4">
        <f>SUMIFS(LMSID!$J:$J,LMSID!$C:$C,'OneFootball - Content'!D122)</f>
        <v>968</v>
      </c>
      <c r="H122" s="5">
        <f>SUMIFS(LMSID!$P:$P,LMSID!$C:$C,'OneFootball - Content'!D122)</f>
        <v>2.593430999</v>
      </c>
      <c r="I122" s="6">
        <v>0.1</v>
      </c>
      <c r="J122" s="5">
        <f t="shared" si="1"/>
        <v>2.334087899</v>
      </c>
      <c r="K122" s="6">
        <v>0.5</v>
      </c>
      <c r="L122" s="5">
        <f t="shared" si="2"/>
        <v>1.167043949</v>
      </c>
      <c r="M122" s="6">
        <v>0.6</v>
      </c>
      <c r="N122" s="5">
        <f t="shared" si="3"/>
        <v>0.7002263696</v>
      </c>
      <c r="O122" s="5">
        <f t="shared" si="4"/>
        <v>1.867270319</v>
      </c>
    </row>
    <row r="123" ht="15.75" customHeight="1">
      <c r="A123" s="7" t="str">
        <f t="shared" si="5"/>
        <v>JUL-25</v>
      </c>
      <c r="B123" s="3" t="s">
        <v>1</v>
      </c>
      <c r="C123" s="3">
        <v>8.044962E7</v>
      </c>
      <c r="D123" s="7" t="s">
        <v>256</v>
      </c>
      <c r="E123" s="3" t="s">
        <v>257</v>
      </c>
      <c r="F123" s="3" t="s">
        <v>20</v>
      </c>
      <c r="G123" s="4">
        <f>SUMIFS(LMSID!$J:$J,LMSID!$C:$C,'OneFootball - Content'!D123)</f>
        <v>0</v>
      </c>
      <c r="H123" s="5">
        <f>SUMIFS(LMSID!$P:$P,LMSID!$C:$C,'OneFootball - Content'!D123)</f>
        <v>0</v>
      </c>
      <c r="I123" s="6">
        <v>0.1</v>
      </c>
      <c r="J123" s="5">
        <f t="shared" si="1"/>
        <v>0</v>
      </c>
      <c r="K123" s="6">
        <v>0.12</v>
      </c>
      <c r="L123" s="5">
        <f t="shared" si="2"/>
        <v>0</v>
      </c>
      <c r="M123" s="6">
        <v>0.6</v>
      </c>
      <c r="N123" s="5">
        <f t="shared" si="3"/>
        <v>0</v>
      </c>
      <c r="O123" s="5">
        <f t="shared" si="4"/>
        <v>0</v>
      </c>
    </row>
    <row r="124" ht="15.75" customHeight="1">
      <c r="A124" s="7" t="str">
        <f t="shared" si="5"/>
        <v>JUL-25</v>
      </c>
      <c r="B124" s="3" t="s">
        <v>1</v>
      </c>
      <c r="C124" s="3">
        <v>8.044962E7</v>
      </c>
      <c r="D124" s="7" t="s">
        <v>258</v>
      </c>
      <c r="E124" s="3" t="s">
        <v>259</v>
      </c>
      <c r="F124" s="3" t="s">
        <v>20</v>
      </c>
      <c r="G124" s="4">
        <f>SUMIFS(LMSID!$J:$J,LMSID!$C:$C,'OneFootball - Content'!D124)</f>
        <v>6</v>
      </c>
      <c r="H124" s="5">
        <f>SUMIFS(LMSID!$P:$P,LMSID!$C:$C,'OneFootball - Content'!D124)</f>
        <v>0.00199</v>
      </c>
      <c r="I124" s="6">
        <v>0.1</v>
      </c>
      <c r="J124" s="5">
        <f t="shared" si="1"/>
        <v>0.001791</v>
      </c>
      <c r="K124" s="6">
        <v>0.12</v>
      </c>
      <c r="L124" s="5">
        <f t="shared" si="2"/>
        <v>0.00157608</v>
      </c>
      <c r="M124" s="6">
        <v>0.6</v>
      </c>
      <c r="N124" s="5">
        <f t="shared" si="3"/>
        <v>0.000945648</v>
      </c>
      <c r="O124" s="5">
        <f t="shared" si="4"/>
        <v>0.001160568</v>
      </c>
    </row>
    <row r="125" ht="15.75" customHeight="1">
      <c r="A125" s="7" t="str">
        <f t="shared" si="5"/>
        <v>JUL-25</v>
      </c>
      <c r="B125" s="3" t="s">
        <v>1</v>
      </c>
      <c r="C125" s="3">
        <v>8.044962E7</v>
      </c>
      <c r="D125" s="7" t="s">
        <v>260</v>
      </c>
      <c r="E125" s="3" t="s">
        <v>261</v>
      </c>
      <c r="F125" s="3" t="s">
        <v>20</v>
      </c>
      <c r="G125" s="4">
        <f>SUMIFS(LMSID!$J:$J,LMSID!$C:$C,'OneFootball - Content'!D125)</f>
        <v>10975</v>
      </c>
      <c r="H125" s="5">
        <f>SUMIFS(LMSID!$P:$P,LMSID!$C:$C,'OneFootball - Content'!D125)</f>
        <v>11.67512804</v>
      </c>
      <c r="I125" s="6">
        <v>0.1</v>
      </c>
      <c r="J125" s="5">
        <f t="shared" si="1"/>
        <v>10.50761524</v>
      </c>
      <c r="K125" s="6">
        <v>0.12</v>
      </c>
      <c r="L125" s="5">
        <f t="shared" si="2"/>
        <v>9.246701411</v>
      </c>
      <c r="M125" s="6">
        <v>0.6</v>
      </c>
      <c r="N125" s="5">
        <f t="shared" si="3"/>
        <v>5.548020847</v>
      </c>
      <c r="O125" s="5">
        <f t="shared" si="4"/>
        <v>6.808934675</v>
      </c>
    </row>
    <row r="126" ht="15.75" customHeight="1">
      <c r="A126" s="7" t="str">
        <f t="shared" si="5"/>
        <v>JUL-25</v>
      </c>
      <c r="B126" s="3" t="s">
        <v>1</v>
      </c>
      <c r="C126" s="3">
        <v>8.044962E7</v>
      </c>
      <c r="D126" s="7" t="s">
        <v>262</v>
      </c>
      <c r="E126" s="3" t="s">
        <v>261</v>
      </c>
      <c r="F126" s="3" t="s">
        <v>20</v>
      </c>
      <c r="G126" s="4">
        <f>SUMIFS(LMSID!$J:$J,LMSID!$C:$C,'OneFootball - Content'!D126)</f>
        <v>9835</v>
      </c>
      <c r="H126" s="5">
        <f>SUMIFS(LMSID!$P:$P,LMSID!$C:$C,'OneFootball - Content'!D126)</f>
        <v>9.602434382</v>
      </c>
      <c r="I126" s="6">
        <v>0.1</v>
      </c>
      <c r="J126" s="5">
        <f t="shared" si="1"/>
        <v>8.642190943</v>
      </c>
      <c r="K126" s="6">
        <v>0.12</v>
      </c>
      <c r="L126" s="5">
        <f t="shared" si="2"/>
        <v>7.60512803</v>
      </c>
      <c r="M126" s="6">
        <v>0.6</v>
      </c>
      <c r="N126" s="5">
        <f t="shared" si="3"/>
        <v>4.563076818</v>
      </c>
      <c r="O126" s="5">
        <f t="shared" si="4"/>
        <v>5.600139731</v>
      </c>
    </row>
    <row r="127" ht="15.75" customHeight="1">
      <c r="A127" s="7" t="str">
        <f t="shared" si="5"/>
        <v>JUL-25</v>
      </c>
      <c r="B127" s="3" t="s">
        <v>1</v>
      </c>
      <c r="C127" s="3">
        <v>8.044962E7</v>
      </c>
      <c r="D127" s="7" t="s">
        <v>263</v>
      </c>
      <c r="E127" s="3" t="s">
        <v>261</v>
      </c>
      <c r="F127" s="3" t="s">
        <v>23</v>
      </c>
      <c r="G127" s="4">
        <f>SUMIFS(LMSID!$J:$J,LMSID!$C:$C,'OneFootball - Content'!D127)</f>
        <v>10</v>
      </c>
      <c r="H127" s="5">
        <f>SUMIFS(LMSID!$P:$P,LMSID!$C:$C,'OneFootball - Content'!D127)</f>
        <v>0.06194</v>
      </c>
      <c r="I127" s="6">
        <v>0.1</v>
      </c>
      <c r="J127" s="5">
        <f t="shared" si="1"/>
        <v>0.055746</v>
      </c>
      <c r="K127" s="6">
        <v>0.5</v>
      </c>
      <c r="L127" s="5">
        <f t="shared" si="2"/>
        <v>0.027873</v>
      </c>
      <c r="M127" s="6">
        <v>0.6</v>
      </c>
      <c r="N127" s="5">
        <f t="shared" si="3"/>
        <v>0.0167238</v>
      </c>
      <c r="O127" s="5">
        <f t="shared" si="4"/>
        <v>0.0445968</v>
      </c>
    </row>
    <row r="128" ht="15.75" customHeight="1">
      <c r="A128" s="7" t="str">
        <f t="shared" si="5"/>
        <v>JUL-25</v>
      </c>
      <c r="B128" s="3" t="s">
        <v>1</v>
      </c>
      <c r="C128" s="3">
        <v>8.044962E7</v>
      </c>
      <c r="D128" s="7" t="s">
        <v>264</v>
      </c>
      <c r="E128" s="3" t="s">
        <v>265</v>
      </c>
      <c r="F128" s="3" t="s">
        <v>20</v>
      </c>
      <c r="G128" s="4">
        <f>SUMIFS(LMSID!$J:$J,LMSID!$C:$C,'OneFootball - Content'!D128)</f>
        <v>63000</v>
      </c>
      <c r="H128" s="5">
        <f>SUMIFS(LMSID!$P:$P,LMSID!$C:$C,'OneFootball - Content'!D128)</f>
        <v>56.98401112</v>
      </c>
      <c r="I128" s="6">
        <v>0.1</v>
      </c>
      <c r="J128" s="5">
        <f t="shared" si="1"/>
        <v>51.28561001</v>
      </c>
      <c r="K128" s="6">
        <v>0.12</v>
      </c>
      <c r="L128" s="5">
        <f t="shared" si="2"/>
        <v>45.13133681</v>
      </c>
      <c r="M128" s="6">
        <v>0.6</v>
      </c>
      <c r="N128" s="5">
        <f t="shared" si="3"/>
        <v>27.07880208</v>
      </c>
      <c r="O128" s="5">
        <f t="shared" si="4"/>
        <v>33.23307528</v>
      </c>
    </row>
    <row r="129" ht="15.75" customHeight="1">
      <c r="A129" s="7" t="str">
        <f t="shared" si="5"/>
        <v>JUL-25</v>
      </c>
      <c r="B129" s="3" t="s">
        <v>1</v>
      </c>
      <c r="C129" s="3">
        <v>8.044962E7</v>
      </c>
      <c r="D129" s="7" t="s">
        <v>266</v>
      </c>
      <c r="E129" s="3" t="s">
        <v>267</v>
      </c>
      <c r="F129" s="3" t="s">
        <v>20</v>
      </c>
      <c r="G129" s="4">
        <f>SUMIFS(LMSID!$J:$J,LMSID!$C:$C,'OneFootball - Content'!D129)</f>
        <v>2951</v>
      </c>
      <c r="H129" s="5">
        <f>SUMIFS(LMSID!$P:$P,LMSID!$C:$C,'OneFootball - Content'!D129)</f>
        <v>2.914799417</v>
      </c>
      <c r="I129" s="6">
        <v>0.1</v>
      </c>
      <c r="J129" s="5">
        <f t="shared" si="1"/>
        <v>2.623319476</v>
      </c>
      <c r="K129" s="6">
        <v>0.12</v>
      </c>
      <c r="L129" s="5">
        <f t="shared" si="2"/>
        <v>2.308521138</v>
      </c>
      <c r="M129" s="6">
        <v>0.6</v>
      </c>
      <c r="N129" s="5">
        <f t="shared" si="3"/>
        <v>1.385112683</v>
      </c>
      <c r="O129" s="5">
        <f t="shared" si="4"/>
        <v>1.69991102</v>
      </c>
    </row>
    <row r="130" ht="15.75" customHeight="1">
      <c r="A130" s="7" t="str">
        <f t="shared" si="5"/>
        <v>JUL-25</v>
      </c>
      <c r="B130" s="3" t="s">
        <v>1</v>
      </c>
      <c r="C130" s="3">
        <v>8.044962E7</v>
      </c>
      <c r="D130" s="7" t="s">
        <v>256</v>
      </c>
      <c r="E130" s="3" t="s">
        <v>257</v>
      </c>
      <c r="F130" s="3" t="s">
        <v>20</v>
      </c>
      <c r="G130" s="4">
        <f>SUMIFS(LMSID!$J:$J,LMSID!$C:$C,'OneFootball - Content'!D130)</f>
        <v>0</v>
      </c>
      <c r="H130" s="5">
        <f>SUMIFS(LMSID!$P:$P,LMSID!$C:$C,'OneFootball - Content'!D130)</f>
        <v>0</v>
      </c>
      <c r="I130" s="6">
        <v>0.1</v>
      </c>
      <c r="J130" s="5">
        <f t="shared" si="1"/>
        <v>0</v>
      </c>
      <c r="K130" s="6">
        <v>0.12</v>
      </c>
      <c r="L130" s="5">
        <f t="shared" si="2"/>
        <v>0</v>
      </c>
      <c r="M130" s="6">
        <v>0.6</v>
      </c>
      <c r="N130" s="5">
        <f t="shared" si="3"/>
        <v>0</v>
      </c>
      <c r="O130" s="5">
        <f t="shared" si="4"/>
        <v>0</v>
      </c>
    </row>
    <row r="131" ht="15.75" customHeight="1">
      <c r="A131" s="7" t="str">
        <f t="shared" si="5"/>
        <v>JUL-25</v>
      </c>
      <c r="B131" s="3" t="s">
        <v>1</v>
      </c>
      <c r="C131" s="3">
        <v>8.044962E7</v>
      </c>
      <c r="D131" s="7" t="s">
        <v>268</v>
      </c>
      <c r="E131" s="3" t="s">
        <v>269</v>
      </c>
      <c r="F131" s="3" t="s">
        <v>20</v>
      </c>
      <c r="G131" s="4">
        <f>SUMIFS(LMSID!$J:$J,LMSID!$C:$C,'OneFootball - Content'!D131)</f>
        <v>14933</v>
      </c>
      <c r="H131" s="5">
        <f>SUMIFS(LMSID!$P:$P,LMSID!$C:$C,'OneFootball - Content'!D131)</f>
        <v>16.28613434</v>
      </c>
      <c r="I131" s="6">
        <v>0.1</v>
      </c>
      <c r="J131" s="5">
        <f t="shared" si="1"/>
        <v>14.65752091</v>
      </c>
      <c r="K131" s="6">
        <v>0.12</v>
      </c>
      <c r="L131" s="5">
        <f t="shared" si="2"/>
        <v>12.8986184</v>
      </c>
      <c r="M131" s="6">
        <v>0.6</v>
      </c>
      <c r="N131" s="5">
        <f t="shared" si="3"/>
        <v>7.73917104</v>
      </c>
      <c r="O131" s="5">
        <f t="shared" si="4"/>
        <v>9.498073549</v>
      </c>
    </row>
    <row r="132" ht="15.75" customHeight="1">
      <c r="A132" s="7" t="str">
        <f t="shared" si="5"/>
        <v>JUL-25</v>
      </c>
      <c r="B132" s="3" t="s">
        <v>1</v>
      </c>
      <c r="C132" s="3">
        <v>8.044962E7</v>
      </c>
      <c r="D132" s="7" t="s">
        <v>270</v>
      </c>
      <c r="E132" s="3" t="s">
        <v>271</v>
      </c>
      <c r="F132" s="3" t="s">
        <v>20</v>
      </c>
      <c r="G132" s="4">
        <f>SUMIFS(LMSID!$J:$J,LMSID!$C:$C,'OneFootball - Content'!D132)</f>
        <v>91640</v>
      </c>
      <c r="H132" s="5">
        <f>SUMIFS(LMSID!$P:$P,LMSID!$C:$C,'OneFootball - Content'!D132)</f>
        <v>88.21384239</v>
      </c>
      <c r="I132" s="6">
        <v>0.1</v>
      </c>
      <c r="J132" s="5">
        <f t="shared" si="1"/>
        <v>79.39245816</v>
      </c>
      <c r="K132" s="6">
        <v>0.12</v>
      </c>
      <c r="L132" s="5">
        <f t="shared" si="2"/>
        <v>69.86536318</v>
      </c>
      <c r="M132" s="6">
        <v>0.6</v>
      </c>
      <c r="N132" s="5">
        <f t="shared" si="3"/>
        <v>41.91921791</v>
      </c>
      <c r="O132" s="5">
        <f t="shared" si="4"/>
        <v>51.44631288</v>
      </c>
    </row>
    <row r="133" ht="15.75" customHeight="1">
      <c r="A133" s="7" t="str">
        <f t="shared" si="5"/>
        <v>JUL-25</v>
      </c>
      <c r="B133" s="3" t="s">
        <v>1</v>
      </c>
      <c r="C133" s="3">
        <v>8.044962E7</v>
      </c>
      <c r="D133" s="7" t="s">
        <v>272</v>
      </c>
      <c r="E133" s="3" t="s">
        <v>273</v>
      </c>
      <c r="F133" s="3" t="s">
        <v>23</v>
      </c>
      <c r="G133" s="4">
        <f>SUMIFS(LMSID!$J:$J,LMSID!$C:$C,'OneFootball - Content'!D133)</f>
        <v>0</v>
      </c>
      <c r="H133" s="5">
        <f>SUMIFS(LMSID!$P:$P,LMSID!$C:$C,'OneFootball - Content'!D133)</f>
        <v>0</v>
      </c>
      <c r="I133" s="6">
        <v>0.1</v>
      </c>
      <c r="J133" s="5">
        <f t="shared" si="1"/>
        <v>0</v>
      </c>
      <c r="K133" s="6">
        <v>0.5</v>
      </c>
      <c r="L133" s="5">
        <f t="shared" si="2"/>
        <v>0</v>
      </c>
      <c r="M133" s="6">
        <v>0.6</v>
      </c>
      <c r="N133" s="5">
        <f t="shared" si="3"/>
        <v>0</v>
      </c>
      <c r="O133" s="5">
        <f t="shared" si="4"/>
        <v>0</v>
      </c>
    </row>
    <row r="134" ht="15.75" customHeight="1">
      <c r="A134" s="7" t="str">
        <f t="shared" si="5"/>
        <v>JUL-25</v>
      </c>
      <c r="B134" s="3" t="s">
        <v>1</v>
      </c>
      <c r="C134" s="3">
        <v>8.044962E7</v>
      </c>
      <c r="D134" s="7" t="s">
        <v>274</v>
      </c>
      <c r="E134" s="3" t="s">
        <v>275</v>
      </c>
      <c r="F134" s="3" t="s">
        <v>20</v>
      </c>
      <c r="G134" s="4">
        <f>SUMIFS(LMSID!$J:$J,LMSID!$C:$C,'OneFootball - Content'!D134)</f>
        <v>0</v>
      </c>
      <c r="H134" s="5">
        <f>SUMIFS(LMSID!$P:$P,LMSID!$C:$C,'OneFootball - Content'!D134)</f>
        <v>0</v>
      </c>
      <c r="I134" s="6">
        <v>0.1</v>
      </c>
      <c r="J134" s="5">
        <f t="shared" si="1"/>
        <v>0</v>
      </c>
      <c r="K134" s="6">
        <v>0.12</v>
      </c>
      <c r="L134" s="5">
        <f t="shared" si="2"/>
        <v>0</v>
      </c>
      <c r="M134" s="6">
        <v>0.6</v>
      </c>
      <c r="N134" s="5">
        <f t="shared" si="3"/>
        <v>0</v>
      </c>
      <c r="O134" s="5">
        <f t="shared" si="4"/>
        <v>0</v>
      </c>
    </row>
    <row r="135" ht="15.75" customHeight="1">
      <c r="A135" s="7" t="str">
        <f t="shared" si="5"/>
        <v>JUL-25</v>
      </c>
      <c r="B135" s="3" t="s">
        <v>1</v>
      </c>
      <c r="C135" s="3">
        <v>8.044962E7</v>
      </c>
      <c r="D135" s="7" t="s">
        <v>276</v>
      </c>
      <c r="E135" s="3" t="s">
        <v>277</v>
      </c>
      <c r="F135" s="3" t="s">
        <v>20</v>
      </c>
      <c r="G135" s="4">
        <f>SUMIFS(LMSID!$J:$J,LMSID!$C:$C,'OneFootball - Content'!D135)</f>
        <v>22685</v>
      </c>
      <c r="H135" s="5">
        <f>SUMIFS(LMSID!$P:$P,LMSID!$C:$C,'OneFootball - Content'!D135)</f>
        <v>19.86147657</v>
      </c>
      <c r="I135" s="6">
        <v>0.1</v>
      </c>
      <c r="J135" s="5">
        <f t="shared" si="1"/>
        <v>17.87532891</v>
      </c>
      <c r="K135" s="6">
        <v>0.12</v>
      </c>
      <c r="L135" s="5">
        <f t="shared" si="2"/>
        <v>15.73028944</v>
      </c>
      <c r="M135" s="6">
        <v>0.6</v>
      </c>
      <c r="N135" s="5">
        <f t="shared" si="3"/>
        <v>9.438173667</v>
      </c>
      <c r="O135" s="5">
        <f t="shared" si="4"/>
        <v>11.58321314</v>
      </c>
    </row>
    <row r="136" ht="15.75" customHeight="1">
      <c r="A136" s="7" t="str">
        <f t="shared" si="5"/>
        <v>JUL-25</v>
      </c>
      <c r="B136" s="3" t="s">
        <v>1</v>
      </c>
      <c r="C136" s="3">
        <v>8.044962E7</v>
      </c>
      <c r="D136" s="7" t="s">
        <v>278</v>
      </c>
      <c r="E136" s="3" t="s">
        <v>279</v>
      </c>
      <c r="F136" s="3" t="s">
        <v>20</v>
      </c>
      <c r="G136" s="4">
        <f>SUMIFS(LMSID!$J:$J,LMSID!$C:$C,'OneFootball - Content'!D136)</f>
        <v>21778</v>
      </c>
      <c r="H136" s="5">
        <f>SUMIFS(LMSID!$P:$P,LMSID!$C:$C,'OneFootball - Content'!D136)</f>
        <v>23.90839145</v>
      </c>
      <c r="I136" s="6">
        <v>0.1</v>
      </c>
      <c r="J136" s="5">
        <f t="shared" si="1"/>
        <v>21.5175523</v>
      </c>
      <c r="K136" s="6">
        <v>0.12</v>
      </c>
      <c r="L136" s="5">
        <f t="shared" si="2"/>
        <v>18.93544602</v>
      </c>
      <c r="M136" s="6">
        <v>0.6</v>
      </c>
      <c r="N136" s="5">
        <f t="shared" si="3"/>
        <v>11.36126761</v>
      </c>
      <c r="O136" s="5">
        <f t="shared" si="4"/>
        <v>13.94337389</v>
      </c>
    </row>
    <row r="137" ht="15.75" customHeight="1">
      <c r="A137" s="7" t="str">
        <f t="shared" si="5"/>
        <v>JUL-25</v>
      </c>
      <c r="B137" s="3" t="s">
        <v>1</v>
      </c>
      <c r="C137" s="3">
        <v>8.044962E7</v>
      </c>
      <c r="D137" s="7" t="s">
        <v>280</v>
      </c>
      <c r="E137" s="3" t="s">
        <v>281</v>
      </c>
      <c r="F137" s="3" t="s">
        <v>20</v>
      </c>
      <c r="G137" s="4">
        <f>SUMIFS(LMSID!$J:$J,LMSID!$C:$C,'OneFootball - Content'!D137)</f>
        <v>252831</v>
      </c>
      <c r="H137" s="5">
        <f>SUMIFS(LMSID!$P:$P,LMSID!$C:$C,'OneFootball - Content'!D137)</f>
        <v>263.9619996</v>
      </c>
      <c r="I137" s="6">
        <v>0.1</v>
      </c>
      <c r="J137" s="5">
        <f t="shared" si="1"/>
        <v>237.5657996</v>
      </c>
      <c r="K137" s="6">
        <v>0.12</v>
      </c>
      <c r="L137" s="5">
        <f t="shared" si="2"/>
        <v>209.0579037</v>
      </c>
      <c r="M137" s="6">
        <v>0.6</v>
      </c>
      <c r="N137" s="5">
        <f t="shared" si="3"/>
        <v>125.4347422</v>
      </c>
      <c r="O137" s="5">
        <f t="shared" si="4"/>
        <v>153.9426382</v>
      </c>
    </row>
    <row r="138" ht="15.75" customHeight="1">
      <c r="A138" s="7" t="str">
        <f t="shared" si="5"/>
        <v>JUL-25</v>
      </c>
      <c r="B138" s="3" t="s">
        <v>1</v>
      </c>
      <c r="C138" s="3">
        <v>8.044962E7</v>
      </c>
      <c r="D138" s="7" t="s">
        <v>282</v>
      </c>
      <c r="E138" s="3" t="s">
        <v>283</v>
      </c>
      <c r="F138" s="3" t="s">
        <v>23</v>
      </c>
      <c r="G138" s="4">
        <f>SUMIFS(LMSID!$J:$J,LMSID!$C:$C,'OneFootball - Content'!D138)</f>
        <v>483</v>
      </c>
      <c r="H138" s="5">
        <f>SUMIFS(LMSID!$P:$P,LMSID!$C:$C,'OneFootball - Content'!D138)</f>
        <v>0.725804999</v>
      </c>
      <c r="I138" s="6">
        <v>0.1</v>
      </c>
      <c r="J138" s="5">
        <f t="shared" si="1"/>
        <v>0.6532244991</v>
      </c>
      <c r="K138" s="6">
        <v>0.12</v>
      </c>
      <c r="L138" s="5">
        <f t="shared" si="2"/>
        <v>0.5748375592</v>
      </c>
      <c r="M138" s="6">
        <v>0.6</v>
      </c>
      <c r="N138" s="5">
        <f t="shared" si="3"/>
        <v>0.3449025355</v>
      </c>
      <c r="O138" s="5">
        <f t="shared" si="4"/>
        <v>0.4232894754</v>
      </c>
    </row>
    <row r="139" ht="15.75" customHeight="1">
      <c r="A139" s="8" t="s">
        <v>284</v>
      </c>
      <c r="B139" s="8"/>
      <c r="C139" s="8"/>
      <c r="D139" s="8"/>
      <c r="E139" s="8"/>
      <c r="F139" s="8"/>
      <c r="G139" s="9">
        <f t="shared" ref="G139:H139" si="6">SUM(G5:G138)</f>
        <v>16442626</v>
      </c>
      <c r="H139" s="10">
        <f t="shared" si="6"/>
        <v>19506.19908</v>
      </c>
      <c r="I139" s="10"/>
      <c r="J139" s="10">
        <f>SUM(J5:J138)</f>
        <v>17555.57918</v>
      </c>
      <c r="K139" s="10"/>
      <c r="L139" s="10">
        <f>SUM(L5:L138)</f>
        <v>15650.70051</v>
      </c>
      <c r="M139" s="10"/>
      <c r="N139" s="10">
        <f t="shared" ref="N139:O139" si="7">SUM(N5:N138)</f>
        <v>9674.426459</v>
      </c>
      <c r="O139" s="10">
        <f t="shared" si="7"/>
        <v>11579.30512</v>
      </c>
    </row>
    <row r="140" ht="15.75" customHeight="1"/>
    <row r="141" ht="15.75" customHeight="1">
      <c r="G141" s="4">
        <f>SUM(LMSID!J:J)</f>
        <v>16442626</v>
      </c>
      <c r="H141" s="5">
        <f>SUM(LMSID!P:P)</f>
        <v>19506.19908</v>
      </c>
      <c r="I141" s="5"/>
    </row>
    <row r="142" ht="15.75" customHeight="1">
      <c r="G142" s="4">
        <f t="shared" ref="G142:H142" si="8">G141-G139</f>
        <v>0</v>
      </c>
      <c r="H142" s="5">
        <f t="shared" si="8"/>
        <v>0</v>
      </c>
      <c r="I142" s="5"/>
    </row>
    <row r="143" ht="15.75" customHeight="1">
      <c r="G143" s="4"/>
      <c r="H143" s="5"/>
      <c r="I143" s="5"/>
    </row>
    <row r="144" ht="15.75" customHeight="1">
      <c r="G144" s="4"/>
      <c r="H144" s="5"/>
      <c r="I144" s="5"/>
    </row>
    <row r="145" ht="15.75" customHeight="1">
      <c r="I145" s="11"/>
      <c r="L145" s="11"/>
      <c r="M145" s="3">
        <v>8.0449592E7</v>
      </c>
      <c r="N145" s="5">
        <f t="shared" ref="N145:N146" si="9">SUMIFS($O$5:$O$138,$C$5:$C$138,M145)</f>
        <v>1988.043066</v>
      </c>
      <c r="O145" s="3" t="s">
        <v>285</v>
      </c>
      <c r="P145" s="5"/>
    </row>
    <row r="146" ht="15.75" customHeight="1">
      <c r="I146" s="11"/>
      <c r="L146" s="11"/>
      <c r="M146" s="3">
        <v>8.044962E7</v>
      </c>
      <c r="N146" s="5">
        <f t="shared" si="9"/>
        <v>9591.262057</v>
      </c>
      <c r="O146" s="3" t="s">
        <v>285</v>
      </c>
      <c r="P146" s="5"/>
      <c r="U146" s="12"/>
    </row>
    <row r="147" ht="15.75" customHeight="1">
      <c r="N147" s="13">
        <f>SUM(N145:N146)</f>
        <v>11579.30512</v>
      </c>
    </row>
    <row r="148" ht="15.75" customHeight="1"/>
    <row r="149" ht="15.75" customHeight="1">
      <c r="M149" s="3">
        <v>8.044965E7</v>
      </c>
      <c r="N149" s="5">
        <v>0.0</v>
      </c>
      <c r="O149" s="3" t="s">
        <v>286</v>
      </c>
    </row>
    <row r="150" ht="15.75" customHeight="1">
      <c r="M150" s="3">
        <v>2.00015697E8</v>
      </c>
      <c r="N150" s="5">
        <f>'Y! Licensed, Hub, and YouTube'!B50</f>
        <v>0</v>
      </c>
      <c r="O150" s="3" t="s">
        <v>287</v>
      </c>
    </row>
    <row r="151" ht="15.75" customHeight="1">
      <c r="M151" s="3">
        <v>2.00015698E8</v>
      </c>
      <c r="N151" s="5">
        <f>'Y! Licensed, Hub, and YouTube'!B103</f>
        <v>0</v>
      </c>
      <c r="O151" s="3" t="s">
        <v>288</v>
      </c>
    </row>
    <row r="152" ht="15.75" customHeight="1">
      <c r="M152" s="3">
        <v>8.0449706E7</v>
      </c>
      <c r="N152" s="5">
        <f>'Y! Licensed, Hub, and YouTube'!B148</f>
        <v>0</v>
      </c>
      <c r="O152" s="3" t="s">
        <v>289</v>
      </c>
    </row>
    <row r="153" ht="15.75" customHeight="1">
      <c r="M153" s="3">
        <v>2.00015921E8</v>
      </c>
      <c r="N153" s="5">
        <f>'Y! Licensed, Hub, and YouTube'!P176</f>
        <v>35713.705</v>
      </c>
      <c r="O153" s="3" t="s">
        <v>290</v>
      </c>
    </row>
    <row r="154" ht="15.75" customHeight="1"/>
    <row r="155" ht="15.75" customHeight="1">
      <c r="G155" s="12"/>
      <c r="K155" s="1"/>
      <c r="L155" s="1"/>
      <c r="M155" s="1" t="s">
        <v>291</v>
      </c>
      <c r="N155" s="14">
        <f>SUM(N147:N154)</f>
        <v>47293.01012</v>
      </c>
    </row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9.29"/>
    <col customWidth="1" min="3" max="3" width="25.71"/>
    <col customWidth="1" min="4" max="4" width="22.86"/>
    <col customWidth="1" min="5" max="5" width="24.86"/>
    <col customWidth="1" min="6" max="6" width="25.43"/>
    <col customWidth="1" min="7" max="7" width="24.43"/>
    <col customWidth="1" min="8" max="8" width="9.14"/>
    <col customWidth="1" min="9" max="9" width="9.29"/>
    <col customWidth="1" min="10" max="12" width="9.14"/>
    <col customWidth="1" min="13" max="13" width="23.0"/>
    <col customWidth="1" min="14" max="15" width="9.14"/>
    <col customWidth="1" min="16" max="16" width="28.71"/>
    <col customWidth="1" min="17" max="17" width="32.14"/>
    <col customWidth="1" min="18" max="18" width="33.0"/>
    <col customWidth="1" min="19" max="20" width="11.14"/>
  </cols>
  <sheetData>
    <row r="1">
      <c r="A1" s="1" t="s">
        <v>2</v>
      </c>
      <c r="B1" s="1" t="s">
        <v>292</v>
      </c>
      <c r="C1" s="1" t="s">
        <v>293</v>
      </c>
      <c r="D1" s="1" t="s">
        <v>294</v>
      </c>
      <c r="E1" s="1" t="s">
        <v>295</v>
      </c>
      <c r="F1" s="1" t="s">
        <v>296</v>
      </c>
      <c r="G1" s="1" t="s">
        <v>297</v>
      </c>
      <c r="H1" s="1" t="s">
        <v>298</v>
      </c>
      <c r="I1" s="1" t="s">
        <v>299</v>
      </c>
      <c r="J1" s="1" t="s">
        <v>300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5" t="s">
        <v>306</v>
      </c>
      <c r="Q1" s="15" t="s">
        <v>307</v>
      </c>
      <c r="R1" s="1" t="s">
        <v>308</v>
      </c>
      <c r="S1" s="1" t="s">
        <v>309</v>
      </c>
      <c r="T1" s="1" t="s">
        <v>310</v>
      </c>
    </row>
    <row r="2">
      <c r="A2" s="16">
        <v>45863.0</v>
      </c>
      <c r="B2" s="3" t="s">
        <v>311</v>
      </c>
      <c r="C2" s="3" t="s">
        <v>76</v>
      </c>
      <c r="D2" s="3" t="s">
        <v>1</v>
      </c>
      <c r="F2" s="17">
        <v>45364.0</v>
      </c>
      <c r="G2" s="17">
        <v>46459.0</v>
      </c>
      <c r="H2" s="3" t="s">
        <v>312</v>
      </c>
      <c r="I2" s="3" t="s">
        <v>313</v>
      </c>
      <c r="J2" s="3">
        <v>916685.0</v>
      </c>
      <c r="M2" s="5">
        <v>1666.6700890693457</v>
      </c>
      <c r="N2" s="3" t="s">
        <v>314</v>
      </c>
      <c r="P2" s="3">
        <v>1666.6700890693457</v>
      </c>
      <c r="R2" s="3" t="s">
        <v>315</v>
      </c>
      <c r="S2" s="3" t="s">
        <v>316</v>
      </c>
      <c r="T2" s="3" t="s">
        <v>317</v>
      </c>
    </row>
    <row r="3">
      <c r="A3" s="16">
        <v>45863.0</v>
      </c>
      <c r="B3" s="3" t="s">
        <v>311</v>
      </c>
      <c r="C3" s="3" t="s">
        <v>56</v>
      </c>
      <c r="D3" s="3" t="s">
        <v>1</v>
      </c>
      <c r="F3" s="17">
        <v>45364.0</v>
      </c>
      <c r="G3" s="17">
        <v>46459.0</v>
      </c>
      <c r="H3" s="3" t="s">
        <v>312</v>
      </c>
      <c r="I3" s="3" t="s">
        <v>313</v>
      </c>
      <c r="J3" s="3">
        <v>728790.0</v>
      </c>
      <c r="M3" s="5">
        <v>1029.607868427803</v>
      </c>
      <c r="N3" s="3" t="s">
        <v>314</v>
      </c>
      <c r="P3" s="3">
        <v>1029.607868427803</v>
      </c>
      <c r="R3" s="3" t="s">
        <v>315</v>
      </c>
      <c r="S3" s="3" t="s">
        <v>316</v>
      </c>
      <c r="T3" s="3" t="s">
        <v>317</v>
      </c>
    </row>
    <row r="4">
      <c r="A4" s="16">
        <v>45863.0</v>
      </c>
      <c r="B4" s="3" t="s">
        <v>311</v>
      </c>
      <c r="C4" s="3" t="s">
        <v>204</v>
      </c>
      <c r="D4" s="3" t="s">
        <v>1</v>
      </c>
      <c r="F4" s="17">
        <v>45364.0</v>
      </c>
      <c r="G4" s="17">
        <v>46459.0</v>
      </c>
      <c r="H4" s="3" t="s">
        <v>312</v>
      </c>
      <c r="I4" s="3" t="s">
        <v>313</v>
      </c>
      <c r="J4" s="3">
        <v>747736.0</v>
      </c>
      <c r="M4" s="5">
        <v>878.3189620161912</v>
      </c>
      <c r="N4" s="3" t="s">
        <v>314</v>
      </c>
      <c r="P4" s="3">
        <v>878.3189620161912</v>
      </c>
      <c r="R4" s="3" t="s">
        <v>315</v>
      </c>
      <c r="S4" s="3" t="s">
        <v>316</v>
      </c>
      <c r="T4" s="3" t="s">
        <v>317</v>
      </c>
    </row>
    <row r="5">
      <c r="A5" s="16">
        <v>45863.0</v>
      </c>
      <c r="B5" s="3" t="s">
        <v>311</v>
      </c>
      <c r="C5" s="3" t="s">
        <v>106</v>
      </c>
      <c r="D5" s="3" t="s">
        <v>1</v>
      </c>
      <c r="F5" s="17">
        <v>45364.0</v>
      </c>
      <c r="G5" s="17">
        <v>46459.0</v>
      </c>
      <c r="H5" s="3" t="s">
        <v>312</v>
      </c>
      <c r="I5" s="3" t="s">
        <v>313</v>
      </c>
      <c r="J5" s="3">
        <v>350661.0</v>
      </c>
      <c r="M5" s="5">
        <v>580.2763480996082</v>
      </c>
      <c r="N5" s="3" t="s">
        <v>314</v>
      </c>
      <c r="P5" s="3">
        <v>580.2763480996082</v>
      </c>
      <c r="R5" s="3" t="s">
        <v>315</v>
      </c>
      <c r="S5" s="3" t="s">
        <v>316</v>
      </c>
      <c r="T5" s="3" t="s">
        <v>317</v>
      </c>
    </row>
    <row r="6">
      <c r="A6" s="16">
        <v>45863.0</v>
      </c>
      <c r="B6" s="3" t="s">
        <v>311</v>
      </c>
      <c r="C6" s="3" t="s">
        <v>76</v>
      </c>
      <c r="D6" s="3" t="s">
        <v>1</v>
      </c>
      <c r="F6" s="17">
        <v>45364.0</v>
      </c>
      <c r="G6" s="17">
        <v>46459.0</v>
      </c>
      <c r="H6" s="3" t="s">
        <v>312</v>
      </c>
      <c r="I6" s="3" t="s">
        <v>313</v>
      </c>
      <c r="J6" s="3">
        <v>447345.0</v>
      </c>
      <c r="M6" s="5">
        <v>506.7147658236126</v>
      </c>
      <c r="N6" s="3" t="s">
        <v>314</v>
      </c>
      <c r="P6" s="3">
        <v>506.7147658236126</v>
      </c>
      <c r="R6" s="3" t="s">
        <v>315</v>
      </c>
      <c r="S6" s="3" t="s">
        <v>318</v>
      </c>
      <c r="T6" s="3" t="s">
        <v>317</v>
      </c>
    </row>
    <row r="7">
      <c r="A7" s="16">
        <v>45863.0</v>
      </c>
      <c r="B7" s="3" t="s">
        <v>311</v>
      </c>
      <c r="C7" s="3" t="s">
        <v>196</v>
      </c>
      <c r="D7" s="3" t="s">
        <v>1</v>
      </c>
      <c r="F7" s="17">
        <v>45364.0</v>
      </c>
      <c r="G7" s="17">
        <v>46459.0</v>
      </c>
      <c r="H7" s="3" t="s">
        <v>312</v>
      </c>
      <c r="I7" s="3" t="s">
        <v>313</v>
      </c>
      <c r="J7" s="3">
        <v>338230.0</v>
      </c>
      <c r="M7" s="5">
        <v>455.086703415903</v>
      </c>
      <c r="N7" s="3" t="s">
        <v>314</v>
      </c>
      <c r="P7" s="3">
        <v>455.086703415903</v>
      </c>
      <c r="R7" s="3" t="s">
        <v>315</v>
      </c>
      <c r="S7" s="3" t="s">
        <v>316</v>
      </c>
      <c r="T7" s="3" t="s">
        <v>317</v>
      </c>
    </row>
    <row r="8">
      <c r="A8" s="16">
        <v>45863.0</v>
      </c>
      <c r="B8" s="3" t="s">
        <v>311</v>
      </c>
      <c r="C8" s="3" t="s">
        <v>114</v>
      </c>
      <c r="D8" s="3" t="s">
        <v>1</v>
      </c>
      <c r="F8" s="17">
        <v>45364.0</v>
      </c>
      <c r="G8" s="17">
        <v>46459.0</v>
      </c>
      <c r="H8" s="3" t="s">
        <v>312</v>
      </c>
      <c r="I8" s="3" t="s">
        <v>313</v>
      </c>
      <c r="J8" s="3">
        <v>320176.0</v>
      </c>
      <c r="M8" s="5">
        <v>410.26750303367004</v>
      </c>
      <c r="N8" s="3" t="s">
        <v>314</v>
      </c>
      <c r="P8" s="3">
        <v>410.26750303367004</v>
      </c>
      <c r="R8" s="3" t="s">
        <v>315</v>
      </c>
      <c r="S8" s="3" t="s">
        <v>316</v>
      </c>
      <c r="T8" s="3" t="s">
        <v>317</v>
      </c>
    </row>
    <row r="9">
      <c r="A9" s="16">
        <v>45863.0</v>
      </c>
      <c r="B9" s="3" t="s">
        <v>311</v>
      </c>
      <c r="C9" s="3" t="s">
        <v>138</v>
      </c>
      <c r="D9" s="3" t="s">
        <v>1</v>
      </c>
      <c r="F9" s="17">
        <v>45364.0</v>
      </c>
      <c r="G9" s="17">
        <v>46459.0</v>
      </c>
      <c r="H9" s="3" t="s">
        <v>312</v>
      </c>
      <c r="I9" s="3" t="s">
        <v>313</v>
      </c>
      <c r="J9" s="3">
        <v>346934.0</v>
      </c>
      <c r="M9" s="5">
        <v>409.1184738820403</v>
      </c>
      <c r="N9" s="3" t="s">
        <v>314</v>
      </c>
      <c r="P9" s="3">
        <v>409.1184738820403</v>
      </c>
      <c r="R9" s="3" t="s">
        <v>315</v>
      </c>
      <c r="S9" s="3" t="s">
        <v>316</v>
      </c>
      <c r="T9" s="3" t="s">
        <v>317</v>
      </c>
    </row>
    <row r="10">
      <c r="A10" s="16">
        <v>45863.0</v>
      </c>
      <c r="B10" s="3" t="s">
        <v>311</v>
      </c>
      <c r="C10" s="3" t="s">
        <v>214</v>
      </c>
      <c r="D10" s="3" t="s">
        <v>1</v>
      </c>
      <c r="F10" s="17">
        <v>45364.0</v>
      </c>
      <c r="G10" s="17">
        <v>46459.0</v>
      </c>
      <c r="H10" s="3" t="s">
        <v>312</v>
      </c>
      <c r="I10" s="3" t="s">
        <v>313</v>
      </c>
      <c r="J10" s="3">
        <v>306190.0</v>
      </c>
      <c r="M10" s="5">
        <v>392.48344139694217</v>
      </c>
      <c r="N10" s="3" t="s">
        <v>314</v>
      </c>
      <c r="P10" s="3">
        <v>392.48344139694217</v>
      </c>
      <c r="R10" s="3" t="s">
        <v>315</v>
      </c>
      <c r="S10" s="3" t="s">
        <v>316</v>
      </c>
      <c r="T10" s="3" t="s">
        <v>317</v>
      </c>
    </row>
    <row r="11">
      <c r="A11" s="16">
        <v>45863.0</v>
      </c>
      <c r="B11" s="3" t="s">
        <v>311</v>
      </c>
      <c r="C11" s="3" t="s">
        <v>192</v>
      </c>
      <c r="D11" s="3" t="s">
        <v>1</v>
      </c>
      <c r="F11" s="17">
        <v>45364.0</v>
      </c>
      <c r="G11" s="17">
        <v>46459.0</v>
      </c>
      <c r="H11" s="3" t="s">
        <v>312</v>
      </c>
      <c r="I11" s="3" t="s">
        <v>313</v>
      </c>
      <c r="J11" s="3">
        <v>259634.0</v>
      </c>
      <c r="M11" s="5">
        <v>357.25931748203334</v>
      </c>
      <c r="N11" s="3" t="s">
        <v>314</v>
      </c>
      <c r="P11" s="3">
        <v>357.25931748203334</v>
      </c>
      <c r="R11" s="3" t="s">
        <v>315</v>
      </c>
      <c r="S11" s="3" t="s">
        <v>316</v>
      </c>
      <c r="T11" s="3" t="s">
        <v>317</v>
      </c>
    </row>
    <row r="12">
      <c r="A12" s="16">
        <v>45863.0</v>
      </c>
      <c r="B12" s="3" t="s">
        <v>311</v>
      </c>
      <c r="C12" s="3" t="s">
        <v>204</v>
      </c>
      <c r="D12" s="3" t="s">
        <v>1</v>
      </c>
      <c r="F12" s="17">
        <v>45364.0</v>
      </c>
      <c r="G12" s="17">
        <v>46459.0</v>
      </c>
      <c r="H12" s="3" t="s">
        <v>312</v>
      </c>
      <c r="I12" s="3" t="s">
        <v>313</v>
      </c>
      <c r="J12" s="3">
        <v>335335.0</v>
      </c>
      <c r="M12" s="5">
        <v>355.30665725998887</v>
      </c>
      <c r="N12" s="3" t="s">
        <v>314</v>
      </c>
      <c r="P12" s="3">
        <v>355.30665725998887</v>
      </c>
      <c r="R12" s="3" t="s">
        <v>315</v>
      </c>
      <c r="S12" s="3" t="s">
        <v>319</v>
      </c>
      <c r="T12" s="3" t="s">
        <v>317</v>
      </c>
    </row>
    <row r="13">
      <c r="A13" s="16">
        <v>45863.0</v>
      </c>
      <c r="B13" s="3" t="s">
        <v>311</v>
      </c>
      <c r="C13" s="3" t="s">
        <v>54</v>
      </c>
      <c r="D13" s="3" t="s">
        <v>1</v>
      </c>
      <c r="F13" s="17">
        <v>45364.0</v>
      </c>
      <c r="G13" s="17">
        <v>46459.0</v>
      </c>
      <c r="H13" s="3" t="s">
        <v>312</v>
      </c>
      <c r="I13" s="3" t="s">
        <v>313</v>
      </c>
      <c r="J13" s="3">
        <v>296444.0</v>
      </c>
      <c r="M13" s="5">
        <v>354.5456883543551</v>
      </c>
      <c r="N13" s="3" t="s">
        <v>314</v>
      </c>
      <c r="P13" s="3">
        <v>354.5456883543551</v>
      </c>
      <c r="R13" s="3" t="s">
        <v>315</v>
      </c>
      <c r="S13" s="3" t="s">
        <v>316</v>
      </c>
      <c r="T13" s="3" t="s">
        <v>317</v>
      </c>
    </row>
    <row r="14">
      <c r="A14" s="16">
        <v>45863.0</v>
      </c>
      <c r="B14" s="3" t="s">
        <v>311</v>
      </c>
      <c r="C14" s="3" t="s">
        <v>76</v>
      </c>
      <c r="D14" s="3" t="s">
        <v>1</v>
      </c>
      <c r="F14" s="17">
        <v>45364.0</v>
      </c>
      <c r="G14" s="17">
        <v>46459.0</v>
      </c>
      <c r="H14" s="3" t="s">
        <v>312</v>
      </c>
      <c r="I14" s="3" t="s">
        <v>313</v>
      </c>
      <c r="J14" s="3">
        <v>305481.0</v>
      </c>
      <c r="M14" s="5">
        <v>349.9257196143586</v>
      </c>
      <c r="N14" s="3" t="s">
        <v>314</v>
      </c>
      <c r="P14" s="3">
        <v>349.9257196143586</v>
      </c>
      <c r="R14" s="3" t="s">
        <v>315</v>
      </c>
      <c r="S14" s="3" t="s">
        <v>319</v>
      </c>
      <c r="T14" s="3" t="s">
        <v>317</v>
      </c>
    </row>
    <row r="15">
      <c r="A15" s="16">
        <v>45863.0</v>
      </c>
      <c r="B15" s="3" t="s">
        <v>311</v>
      </c>
      <c r="C15" s="3" t="s">
        <v>76</v>
      </c>
      <c r="D15" s="3" t="s">
        <v>1</v>
      </c>
      <c r="F15" s="17">
        <v>45364.0</v>
      </c>
      <c r="G15" s="17">
        <v>46459.0</v>
      </c>
      <c r="H15" s="3" t="s">
        <v>312</v>
      </c>
      <c r="I15" s="3" t="s">
        <v>313</v>
      </c>
      <c r="J15" s="3">
        <v>227616.0</v>
      </c>
      <c r="M15" s="5">
        <v>327.6688491608814</v>
      </c>
      <c r="N15" s="3" t="s">
        <v>314</v>
      </c>
      <c r="P15" s="3">
        <v>327.6688491608814</v>
      </c>
      <c r="R15" s="3" t="s">
        <v>315</v>
      </c>
      <c r="S15" s="3" t="s">
        <v>320</v>
      </c>
      <c r="T15" s="3" t="s">
        <v>317</v>
      </c>
    </row>
    <row r="16">
      <c r="A16" s="16">
        <v>45863.0</v>
      </c>
      <c r="B16" s="3" t="s">
        <v>311</v>
      </c>
      <c r="C16" s="3" t="s">
        <v>164</v>
      </c>
      <c r="D16" s="3" t="s">
        <v>1</v>
      </c>
      <c r="F16" s="17">
        <v>45364.0</v>
      </c>
      <c r="G16" s="17">
        <v>46459.0</v>
      </c>
      <c r="H16" s="3" t="s">
        <v>312</v>
      </c>
      <c r="I16" s="3" t="s">
        <v>313</v>
      </c>
      <c r="J16" s="3">
        <v>278197.0</v>
      </c>
      <c r="M16" s="5">
        <v>323.05337576810604</v>
      </c>
      <c r="N16" s="3" t="s">
        <v>314</v>
      </c>
      <c r="P16" s="3">
        <v>323.05337576810604</v>
      </c>
      <c r="R16" s="3" t="s">
        <v>315</v>
      </c>
      <c r="S16" s="3" t="s">
        <v>316</v>
      </c>
      <c r="T16" s="3" t="s">
        <v>317</v>
      </c>
    </row>
    <row r="17">
      <c r="A17" s="16">
        <v>45863.0</v>
      </c>
      <c r="B17" s="3" t="s">
        <v>311</v>
      </c>
      <c r="C17" s="3" t="s">
        <v>114</v>
      </c>
      <c r="D17" s="3" t="s">
        <v>1</v>
      </c>
      <c r="F17" s="17">
        <v>45364.0</v>
      </c>
      <c r="G17" s="17">
        <v>46459.0</v>
      </c>
      <c r="H17" s="3" t="s">
        <v>312</v>
      </c>
      <c r="I17" s="3" t="s">
        <v>313</v>
      </c>
      <c r="J17" s="3">
        <v>410821.0</v>
      </c>
      <c r="M17" s="5">
        <v>317.88115040622307</v>
      </c>
      <c r="N17" s="3" t="s">
        <v>314</v>
      </c>
      <c r="P17" s="3">
        <v>317.88115040622307</v>
      </c>
      <c r="R17" s="3" t="s">
        <v>315</v>
      </c>
      <c r="S17" s="3" t="s">
        <v>319</v>
      </c>
      <c r="T17" s="3" t="s">
        <v>317</v>
      </c>
    </row>
    <row r="18">
      <c r="A18" s="16">
        <v>45863.0</v>
      </c>
      <c r="B18" s="3" t="s">
        <v>311</v>
      </c>
      <c r="C18" s="3" t="s">
        <v>170</v>
      </c>
      <c r="D18" s="3" t="s">
        <v>1</v>
      </c>
      <c r="F18" s="17">
        <v>45364.0</v>
      </c>
      <c r="G18" s="17">
        <v>46459.0</v>
      </c>
      <c r="H18" s="3" t="s">
        <v>312</v>
      </c>
      <c r="I18" s="3" t="s">
        <v>313</v>
      </c>
      <c r="J18" s="3">
        <v>276895.0</v>
      </c>
      <c r="M18" s="5">
        <v>278.61222976684036</v>
      </c>
      <c r="N18" s="3" t="s">
        <v>314</v>
      </c>
      <c r="P18" s="3">
        <v>278.61222976684036</v>
      </c>
      <c r="R18" s="3" t="s">
        <v>315</v>
      </c>
      <c r="S18" s="3" t="s">
        <v>316</v>
      </c>
      <c r="T18" s="3" t="s">
        <v>317</v>
      </c>
    </row>
    <row r="19">
      <c r="A19" s="16">
        <v>45863.0</v>
      </c>
      <c r="B19" s="3" t="s">
        <v>311</v>
      </c>
      <c r="C19" s="3" t="s">
        <v>56</v>
      </c>
      <c r="D19" s="3" t="s">
        <v>1</v>
      </c>
      <c r="F19" s="17">
        <v>45364.0</v>
      </c>
      <c r="G19" s="17">
        <v>46459.0</v>
      </c>
      <c r="H19" s="3" t="s">
        <v>312</v>
      </c>
      <c r="I19" s="3" t="s">
        <v>313</v>
      </c>
      <c r="J19" s="3">
        <v>251383.0</v>
      </c>
      <c r="M19" s="5">
        <v>268.3629433033846</v>
      </c>
      <c r="N19" s="3" t="s">
        <v>314</v>
      </c>
      <c r="P19" s="3">
        <v>268.3629433033846</v>
      </c>
      <c r="R19" s="3" t="s">
        <v>315</v>
      </c>
      <c r="S19" s="3" t="s">
        <v>319</v>
      </c>
      <c r="T19" s="3" t="s">
        <v>317</v>
      </c>
    </row>
    <row r="20">
      <c r="A20" s="16">
        <v>45863.0</v>
      </c>
      <c r="B20" s="3" t="s">
        <v>311</v>
      </c>
      <c r="C20" s="3" t="s">
        <v>76</v>
      </c>
      <c r="D20" s="3" t="s">
        <v>1</v>
      </c>
      <c r="F20" s="17">
        <v>45364.0</v>
      </c>
      <c r="G20" s="17">
        <v>46459.0</v>
      </c>
      <c r="H20" s="3" t="s">
        <v>312</v>
      </c>
      <c r="I20" s="3" t="s">
        <v>313</v>
      </c>
      <c r="J20" s="3">
        <v>178257.0</v>
      </c>
      <c r="M20" s="5">
        <v>254.86080922713776</v>
      </c>
      <c r="N20" s="3" t="s">
        <v>314</v>
      </c>
      <c r="P20" s="3">
        <v>254.86080922713776</v>
      </c>
      <c r="R20" s="3" t="s">
        <v>315</v>
      </c>
      <c r="S20" s="3" t="s">
        <v>321</v>
      </c>
      <c r="T20" s="3" t="s">
        <v>317</v>
      </c>
    </row>
    <row r="21" ht="15.75" customHeight="1">
      <c r="A21" s="16">
        <v>45863.0</v>
      </c>
      <c r="B21" s="3" t="s">
        <v>311</v>
      </c>
      <c r="C21" s="3" t="s">
        <v>168</v>
      </c>
      <c r="D21" s="3" t="s">
        <v>1</v>
      </c>
      <c r="F21" s="17">
        <v>45364.0</v>
      </c>
      <c r="G21" s="17">
        <v>46459.0</v>
      </c>
      <c r="H21" s="3" t="s">
        <v>312</v>
      </c>
      <c r="I21" s="3" t="s">
        <v>313</v>
      </c>
      <c r="J21" s="3">
        <v>190578.0</v>
      </c>
      <c r="M21" s="5">
        <v>201.6046213353656</v>
      </c>
      <c r="N21" s="3" t="s">
        <v>314</v>
      </c>
      <c r="P21" s="3">
        <v>201.6046213353656</v>
      </c>
      <c r="R21" s="3" t="s">
        <v>315</v>
      </c>
      <c r="S21" s="3" t="s">
        <v>316</v>
      </c>
      <c r="T21" s="3" t="s">
        <v>317</v>
      </c>
    </row>
    <row r="22" ht="15.75" customHeight="1">
      <c r="A22" s="16">
        <v>45863.0</v>
      </c>
      <c r="B22" s="3" t="s">
        <v>311</v>
      </c>
      <c r="C22" s="3" t="s">
        <v>56</v>
      </c>
      <c r="D22" s="3" t="s">
        <v>1</v>
      </c>
      <c r="F22" s="17">
        <v>45364.0</v>
      </c>
      <c r="G22" s="17">
        <v>46459.0</v>
      </c>
      <c r="H22" s="3" t="s">
        <v>312</v>
      </c>
      <c r="I22" s="3" t="s">
        <v>313</v>
      </c>
      <c r="J22" s="3">
        <v>171352.0</v>
      </c>
      <c r="M22" s="5">
        <v>195.70767991506256</v>
      </c>
      <c r="N22" s="3" t="s">
        <v>314</v>
      </c>
      <c r="P22" s="3">
        <v>195.70767991506256</v>
      </c>
      <c r="R22" s="3" t="s">
        <v>315</v>
      </c>
      <c r="S22" s="3" t="s">
        <v>320</v>
      </c>
      <c r="T22" s="3" t="s">
        <v>317</v>
      </c>
    </row>
    <row r="23" ht="15.75" customHeight="1">
      <c r="A23" s="16">
        <v>45863.0</v>
      </c>
      <c r="B23" s="3" t="s">
        <v>311</v>
      </c>
      <c r="C23" s="3" t="s">
        <v>56</v>
      </c>
      <c r="D23" s="3" t="s">
        <v>1</v>
      </c>
      <c r="F23" s="17">
        <v>45364.0</v>
      </c>
      <c r="G23" s="17">
        <v>46459.0</v>
      </c>
      <c r="H23" s="3" t="s">
        <v>312</v>
      </c>
      <c r="I23" s="3" t="s">
        <v>313</v>
      </c>
      <c r="J23" s="3">
        <v>208973.0</v>
      </c>
      <c r="M23" s="5">
        <v>189.93604579416905</v>
      </c>
      <c r="N23" s="3" t="s">
        <v>314</v>
      </c>
      <c r="P23" s="3">
        <v>189.93604579416905</v>
      </c>
      <c r="R23" s="3" t="s">
        <v>315</v>
      </c>
      <c r="S23" s="3" t="s">
        <v>318</v>
      </c>
      <c r="T23" s="3" t="s">
        <v>317</v>
      </c>
    </row>
    <row r="24" ht="15.75" customHeight="1">
      <c r="A24" s="16">
        <v>45863.0</v>
      </c>
      <c r="B24" s="3" t="s">
        <v>311</v>
      </c>
      <c r="C24" s="3" t="s">
        <v>204</v>
      </c>
      <c r="D24" s="3" t="s">
        <v>1</v>
      </c>
      <c r="F24" s="17">
        <v>45364.0</v>
      </c>
      <c r="G24" s="17">
        <v>46459.0</v>
      </c>
      <c r="H24" s="3" t="s">
        <v>312</v>
      </c>
      <c r="I24" s="3" t="s">
        <v>313</v>
      </c>
      <c r="J24" s="3">
        <v>173262.0</v>
      </c>
      <c r="M24" s="5">
        <v>188.83440721170976</v>
      </c>
      <c r="N24" s="3" t="s">
        <v>314</v>
      </c>
      <c r="P24" s="3">
        <v>188.83440721170976</v>
      </c>
      <c r="R24" s="3" t="s">
        <v>315</v>
      </c>
      <c r="S24" s="3" t="s">
        <v>320</v>
      </c>
      <c r="T24" s="3" t="s">
        <v>317</v>
      </c>
    </row>
    <row r="25" ht="15.75" customHeight="1">
      <c r="A25" s="16">
        <v>45863.0</v>
      </c>
      <c r="B25" s="3" t="s">
        <v>311</v>
      </c>
      <c r="C25" s="3" t="s">
        <v>122</v>
      </c>
      <c r="D25" s="3" t="s">
        <v>1</v>
      </c>
      <c r="F25" s="17">
        <v>45364.0</v>
      </c>
      <c r="G25" s="17">
        <v>46459.0</v>
      </c>
      <c r="H25" s="3" t="s">
        <v>312</v>
      </c>
      <c r="I25" s="3" t="s">
        <v>313</v>
      </c>
      <c r="J25" s="3">
        <v>148201.0</v>
      </c>
      <c r="M25" s="5">
        <v>179.944550781337</v>
      </c>
      <c r="N25" s="3" t="s">
        <v>314</v>
      </c>
      <c r="P25" s="3">
        <v>179.944550781337</v>
      </c>
      <c r="R25" s="3" t="s">
        <v>315</v>
      </c>
      <c r="S25" s="3" t="s">
        <v>316</v>
      </c>
      <c r="T25" s="3" t="s">
        <v>317</v>
      </c>
    </row>
    <row r="26" ht="15.75" customHeight="1">
      <c r="A26" s="16">
        <v>45863.0</v>
      </c>
      <c r="B26" s="3" t="s">
        <v>311</v>
      </c>
      <c r="C26" s="3" t="s">
        <v>116</v>
      </c>
      <c r="D26" s="3" t="s">
        <v>1</v>
      </c>
      <c r="F26" s="17">
        <v>45364.0</v>
      </c>
      <c r="G26" s="17">
        <v>46459.0</v>
      </c>
      <c r="H26" s="3" t="s">
        <v>312</v>
      </c>
      <c r="I26" s="3" t="s">
        <v>313</v>
      </c>
      <c r="J26" s="3">
        <v>138165.0</v>
      </c>
      <c r="M26" s="5">
        <v>179.44886094578666</v>
      </c>
      <c r="N26" s="3" t="s">
        <v>314</v>
      </c>
      <c r="P26" s="3">
        <v>179.44886094578666</v>
      </c>
      <c r="R26" s="3" t="s">
        <v>315</v>
      </c>
      <c r="S26" s="3" t="s">
        <v>316</v>
      </c>
      <c r="T26" s="3" t="s">
        <v>317</v>
      </c>
    </row>
    <row r="27" ht="15.75" customHeight="1">
      <c r="A27" s="16">
        <v>45863.0</v>
      </c>
      <c r="B27" s="3" t="s">
        <v>311</v>
      </c>
      <c r="C27" s="3" t="s">
        <v>204</v>
      </c>
      <c r="D27" s="3" t="s">
        <v>1</v>
      </c>
      <c r="F27" s="17">
        <v>45364.0</v>
      </c>
      <c r="G27" s="17">
        <v>46459.0</v>
      </c>
      <c r="H27" s="3" t="s">
        <v>312</v>
      </c>
      <c r="I27" s="3" t="s">
        <v>313</v>
      </c>
      <c r="J27" s="3">
        <v>212280.0</v>
      </c>
      <c r="M27" s="5">
        <v>174.0497944488677</v>
      </c>
      <c r="N27" s="3" t="s">
        <v>314</v>
      </c>
      <c r="P27" s="3">
        <v>174.0497944488677</v>
      </c>
      <c r="R27" s="3" t="s">
        <v>315</v>
      </c>
      <c r="S27" s="3" t="s">
        <v>318</v>
      </c>
      <c r="T27" s="3" t="s">
        <v>317</v>
      </c>
    </row>
    <row r="28" ht="15.75" customHeight="1">
      <c r="A28" s="16">
        <v>45863.0</v>
      </c>
      <c r="B28" s="3" t="s">
        <v>311</v>
      </c>
      <c r="C28" s="3" t="s">
        <v>170</v>
      </c>
      <c r="D28" s="3" t="s">
        <v>1</v>
      </c>
      <c r="F28" s="17">
        <v>45364.0</v>
      </c>
      <c r="G28" s="17">
        <v>46459.0</v>
      </c>
      <c r="H28" s="3" t="s">
        <v>312</v>
      </c>
      <c r="I28" s="3" t="s">
        <v>313</v>
      </c>
      <c r="J28" s="3">
        <v>179304.0</v>
      </c>
      <c r="M28" s="5">
        <v>169.19845824595552</v>
      </c>
      <c r="N28" s="3" t="s">
        <v>314</v>
      </c>
      <c r="P28" s="3">
        <v>169.19845824595552</v>
      </c>
      <c r="R28" s="3" t="s">
        <v>315</v>
      </c>
      <c r="S28" s="3" t="s">
        <v>319</v>
      </c>
      <c r="T28" s="3" t="s">
        <v>317</v>
      </c>
    </row>
    <row r="29" ht="15.75" customHeight="1">
      <c r="A29" s="16">
        <v>45863.0</v>
      </c>
      <c r="B29" s="3" t="s">
        <v>311</v>
      </c>
      <c r="C29" s="3" t="s">
        <v>54</v>
      </c>
      <c r="D29" s="3" t="s">
        <v>1</v>
      </c>
      <c r="F29" s="17">
        <v>45364.0</v>
      </c>
      <c r="G29" s="17">
        <v>46459.0</v>
      </c>
      <c r="H29" s="3" t="s">
        <v>312</v>
      </c>
      <c r="I29" s="3" t="s">
        <v>313</v>
      </c>
      <c r="J29" s="3">
        <v>160913.0</v>
      </c>
      <c r="M29" s="5">
        <v>163.29865155150287</v>
      </c>
      <c r="N29" s="3" t="s">
        <v>314</v>
      </c>
      <c r="P29" s="3">
        <v>163.29865155150287</v>
      </c>
      <c r="R29" s="3" t="s">
        <v>315</v>
      </c>
      <c r="S29" s="3" t="s">
        <v>319</v>
      </c>
      <c r="T29" s="3" t="s">
        <v>317</v>
      </c>
    </row>
    <row r="30" ht="15.75" customHeight="1">
      <c r="A30" s="16">
        <v>45863.0</v>
      </c>
      <c r="B30" s="3" t="s">
        <v>311</v>
      </c>
      <c r="C30" s="3" t="s">
        <v>196</v>
      </c>
      <c r="D30" s="3" t="s">
        <v>1</v>
      </c>
      <c r="F30" s="17">
        <v>45364.0</v>
      </c>
      <c r="G30" s="17">
        <v>46459.0</v>
      </c>
      <c r="H30" s="3" t="s">
        <v>312</v>
      </c>
      <c r="I30" s="3" t="s">
        <v>313</v>
      </c>
      <c r="J30" s="3">
        <v>159726.0</v>
      </c>
      <c r="M30" s="5">
        <v>159.69041551642962</v>
      </c>
      <c r="N30" s="3" t="s">
        <v>314</v>
      </c>
      <c r="P30" s="3">
        <v>159.69041551642962</v>
      </c>
      <c r="R30" s="3" t="s">
        <v>315</v>
      </c>
      <c r="S30" s="3" t="s">
        <v>319</v>
      </c>
      <c r="T30" s="3" t="s">
        <v>317</v>
      </c>
    </row>
    <row r="31" ht="15.75" customHeight="1">
      <c r="A31" s="16">
        <v>45863.0</v>
      </c>
      <c r="B31" s="3" t="s">
        <v>311</v>
      </c>
      <c r="C31" s="3" t="s">
        <v>138</v>
      </c>
      <c r="D31" s="3" t="s">
        <v>1</v>
      </c>
      <c r="F31" s="17">
        <v>45364.0</v>
      </c>
      <c r="G31" s="17">
        <v>46459.0</v>
      </c>
      <c r="H31" s="3" t="s">
        <v>312</v>
      </c>
      <c r="I31" s="3" t="s">
        <v>313</v>
      </c>
      <c r="J31" s="3">
        <v>193470.0</v>
      </c>
      <c r="M31" s="5">
        <v>159.69504075211933</v>
      </c>
      <c r="N31" s="3" t="s">
        <v>314</v>
      </c>
      <c r="P31" s="3">
        <v>159.69504075211933</v>
      </c>
      <c r="R31" s="3" t="s">
        <v>315</v>
      </c>
      <c r="S31" s="3" t="s">
        <v>318</v>
      </c>
      <c r="T31" s="3" t="s">
        <v>317</v>
      </c>
    </row>
    <row r="32" ht="15.75" customHeight="1">
      <c r="A32" s="16">
        <v>45863.0</v>
      </c>
      <c r="B32" s="3" t="s">
        <v>311</v>
      </c>
      <c r="C32" s="3" t="s">
        <v>114</v>
      </c>
      <c r="D32" s="3" t="s">
        <v>1</v>
      </c>
      <c r="F32" s="17">
        <v>45364.0</v>
      </c>
      <c r="G32" s="17">
        <v>46459.0</v>
      </c>
      <c r="H32" s="3" t="s">
        <v>312</v>
      </c>
      <c r="I32" s="3" t="s">
        <v>313</v>
      </c>
      <c r="J32" s="3">
        <v>193744.0</v>
      </c>
      <c r="M32" s="5">
        <v>156.22759221894157</v>
      </c>
      <c r="N32" s="3" t="s">
        <v>314</v>
      </c>
      <c r="P32" s="3">
        <v>156.22759221894157</v>
      </c>
      <c r="R32" s="3" t="s">
        <v>315</v>
      </c>
      <c r="S32" s="3" t="s">
        <v>318</v>
      </c>
      <c r="T32" s="3" t="s">
        <v>317</v>
      </c>
    </row>
    <row r="33" ht="15.75" customHeight="1">
      <c r="A33" s="16">
        <v>45863.0</v>
      </c>
      <c r="B33" s="3" t="s">
        <v>311</v>
      </c>
      <c r="C33" s="3" t="s">
        <v>114</v>
      </c>
      <c r="D33" s="3" t="s">
        <v>1</v>
      </c>
      <c r="F33" s="17">
        <v>45364.0</v>
      </c>
      <c r="G33" s="17">
        <v>46459.0</v>
      </c>
      <c r="H33" s="3" t="s">
        <v>312</v>
      </c>
      <c r="I33" s="3" t="s">
        <v>313</v>
      </c>
      <c r="J33" s="3">
        <v>150709.0</v>
      </c>
      <c r="M33" s="5">
        <v>155.8580876739947</v>
      </c>
      <c r="N33" s="3" t="s">
        <v>314</v>
      </c>
      <c r="P33" s="3">
        <v>155.8580876739947</v>
      </c>
      <c r="R33" s="3" t="s">
        <v>315</v>
      </c>
      <c r="S33" s="3" t="s">
        <v>320</v>
      </c>
      <c r="T33" s="3" t="s">
        <v>317</v>
      </c>
    </row>
    <row r="34" ht="15.75" customHeight="1">
      <c r="A34" s="16">
        <v>45863.0</v>
      </c>
      <c r="B34" s="3" t="s">
        <v>311</v>
      </c>
      <c r="C34" s="3" t="s">
        <v>214</v>
      </c>
      <c r="D34" s="3" t="s">
        <v>1</v>
      </c>
      <c r="F34" s="17">
        <v>45364.0</v>
      </c>
      <c r="G34" s="17">
        <v>46459.0</v>
      </c>
      <c r="H34" s="3" t="s">
        <v>312</v>
      </c>
      <c r="I34" s="3" t="s">
        <v>313</v>
      </c>
      <c r="J34" s="3">
        <v>135253.0</v>
      </c>
      <c r="M34" s="5">
        <v>151.60623112215023</v>
      </c>
      <c r="N34" s="3" t="s">
        <v>314</v>
      </c>
      <c r="P34" s="3">
        <v>151.60623112215023</v>
      </c>
      <c r="R34" s="3" t="s">
        <v>315</v>
      </c>
      <c r="S34" s="3" t="s">
        <v>319</v>
      </c>
      <c r="T34" s="3" t="s">
        <v>317</v>
      </c>
    </row>
    <row r="35" ht="15.75" customHeight="1">
      <c r="A35" s="16">
        <v>45863.0</v>
      </c>
      <c r="B35" s="3" t="s">
        <v>311</v>
      </c>
      <c r="C35" s="3" t="s">
        <v>204</v>
      </c>
      <c r="D35" s="3" t="s">
        <v>1</v>
      </c>
      <c r="F35" s="17">
        <v>45364.0</v>
      </c>
      <c r="G35" s="17">
        <v>46459.0</v>
      </c>
      <c r="H35" s="3" t="s">
        <v>312</v>
      </c>
      <c r="I35" s="3" t="s">
        <v>313</v>
      </c>
      <c r="J35" s="3">
        <v>111940.0</v>
      </c>
      <c r="M35" s="5">
        <v>151.605229623856</v>
      </c>
      <c r="N35" s="3" t="s">
        <v>314</v>
      </c>
      <c r="P35" s="3">
        <v>151.605229623856</v>
      </c>
      <c r="R35" s="3" t="s">
        <v>315</v>
      </c>
      <c r="S35" s="3" t="s">
        <v>321</v>
      </c>
      <c r="T35" s="3" t="s">
        <v>317</v>
      </c>
    </row>
    <row r="36" ht="15.75" customHeight="1">
      <c r="A36" s="16">
        <v>45863.0</v>
      </c>
      <c r="B36" s="3" t="s">
        <v>311</v>
      </c>
      <c r="C36" s="3" t="s">
        <v>204</v>
      </c>
      <c r="D36" s="3" t="s">
        <v>1</v>
      </c>
      <c r="F36" s="17">
        <v>45364.0</v>
      </c>
      <c r="G36" s="17">
        <v>46459.0</v>
      </c>
      <c r="H36" s="3" t="s">
        <v>312</v>
      </c>
      <c r="I36" s="3" t="s">
        <v>313</v>
      </c>
      <c r="J36" s="3">
        <v>138736.0</v>
      </c>
      <c r="M36" s="5">
        <v>150.65299823100503</v>
      </c>
      <c r="N36" s="3" t="s">
        <v>314</v>
      </c>
      <c r="P36" s="3">
        <v>150.65299823100503</v>
      </c>
      <c r="R36" s="3" t="s">
        <v>315</v>
      </c>
      <c r="S36" s="3" t="s">
        <v>322</v>
      </c>
      <c r="T36" s="3" t="s">
        <v>317</v>
      </c>
    </row>
    <row r="37" ht="15.75" customHeight="1">
      <c r="A37" s="16">
        <v>45863.0</v>
      </c>
      <c r="B37" s="3" t="s">
        <v>311</v>
      </c>
      <c r="C37" s="3" t="s">
        <v>164</v>
      </c>
      <c r="D37" s="3" t="s">
        <v>1</v>
      </c>
      <c r="F37" s="17">
        <v>45364.0</v>
      </c>
      <c r="G37" s="17">
        <v>46459.0</v>
      </c>
      <c r="H37" s="3" t="s">
        <v>312</v>
      </c>
      <c r="I37" s="3" t="s">
        <v>313</v>
      </c>
      <c r="J37" s="3">
        <v>138649.0</v>
      </c>
      <c r="M37" s="5">
        <v>148.57442248687116</v>
      </c>
      <c r="N37" s="3" t="s">
        <v>314</v>
      </c>
      <c r="P37" s="3">
        <v>148.57442248687116</v>
      </c>
      <c r="R37" s="3" t="s">
        <v>315</v>
      </c>
      <c r="S37" s="3" t="s">
        <v>319</v>
      </c>
      <c r="T37" s="3" t="s">
        <v>317</v>
      </c>
    </row>
    <row r="38" ht="15.75" customHeight="1">
      <c r="A38" s="16">
        <v>45863.0</v>
      </c>
      <c r="B38" s="3" t="s">
        <v>311</v>
      </c>
      <c r="C38" s="3" t="s">
        <v>106</v>
      </c>
      <c r="D38" s="3" t="s">
        <v>1</v>
      </c>
      <c r="F38" s="17">
        <v>45364.0</v>
      </c>
      <c r="G38" s="17">
        <v>46459.0</v>
      </c>
      <c r="H38" s="3" t="s">
        <v>312</v>
      </c>
      <c r="I38" s="3" t="s">
        <v>313</v>
      </c>
      <c r="J38" s="3">
        <v>123758.0</v>
      </c>
      <c r="M38" s="5">
        <v>148.31389834518455</v>
      </c>
      <c r="N38" s="3" t="s">
        <v>314</v>
      </c>
      <c r="P38" s="3">
        <v>148.31389834518455</v>
      </c>
      <c r="R38" s="3" t="s">
        <v>315</v>
      </c>
      <c r="S38" s="3" t="s">
        <v>319</v>
      </c>
      <c r="T38" s="3" t="s">
        <v>317</v>
      </c>
    </row>
    <row r="39" ht="15.75" customHeight="1">
      <c r="A39" s="16">
        <v>45863.0</v>
      </c>
      <c r="B39" s="3" t="s">
        <v>311</v>
      </c>
      <c r="C39" s="3" t="s">
        <v>146</v>
      </c>
      <c r="D39" s="3" t="s">
        <v>1</v>
      </c>
      <c r="F39" s="17">
        <v>45364.0</v>
      </c>
      <c r="G39" s="17">
        <v>46459.0</v>
      </c>
      <c r="H39" s="3" t="s">
        <v>312</v>
      </c>
      <c r="I39" s="3" t="s">
        <v>313</v>
      </c>
      <c r="J39" s="3">
        <v>101095.0</v>
      </c>
      <c r="M39" s="5">
        <v>142.13336723942027</v>
      </c>
      <c r="N39" s="3" t="s">
        <v>314</v>
      </c>
      <c r="P39" s="3">
        <v>142.13336723942027</v>
      </c>
      <c r="R39" s="3" t="s">
        <v>315</v>
      </c>
      <c r="S39" s="3" t="s">
        <v>316</v>
      </c>
      <c r="T39" s="3" t="s">
        <v>317</v>
      </c>
    </row>
    <row r="40" ht="15.75" customHeight="1">
      <c r="A40" s="16">
        <v>45863.0</v>
      </c>
      <c r="B40" s="3" t="s">
        <v>311</v>
      </c>
      <c r="C40" s="3" t="s">
        <v>138</v>
      </c>
      <c r="D40" s="3" t="s">
        <v>1</v>
      </c>
      <c r="F40" s="17">
        <v>45364.0</v>
      </c>
      <c r="G40" s="17">
        <v>46459.0</v>
      </c>
      <c r="H40" s="3" t="s">
        <v>312</v>
      </c>
      <c r="I40" s="3" t="s">
        <v>313</v>
      </c>
      <c r="J40" s="3">
        <v>134630.0</v>
      </c>
      <c r="M40" s="5">
        <v>139.85721978229063</v>
      </c>
      <c r="N40" s="3" t="s">
        <v>314</v>
      </c>
      <c r="P40" s="3">
        <v>139.85721978229063</v>
      </c>
      <c r="R40" s="3" t="s">
        <v>315</v>
      </c>
      <c r="S40" s="3" t="s">
        <v>320</v>
      </c>
      <c r="T40" s="3" t="s">
        <v>317</v>
      </c>
    </row>
    <row r="41" ht="15.75" customHeight="1">
      <c r="A41" s="16">
        <v>45863.0</v>
      </c>
      <c r="B41" s="3" t="s">
        <v>311</v>
      </c>
      <c r="C41" s="3" t="s">
        <v>138</v>
      </c>
      <c r="D41" s="3" t="s">
        <v>1</v>
      </c>
      <c r="F41" s="17">
        <v>45364.0</v>
      </c>
      <c r="G41" s="17">
        <v>46459.0</v>
      </c>
      <c r="H41" s="3" t="s">
        <v>312</v>
      </c>
      <c r="I41" s="3" t="s">
        <v>313</v>
      </c>
      <c r="J41" s="3">
        <v>120536.0</v>
      </c>
      <c r="M41" s="5">
        <v>138.72326026679065</v>
      </c>
      <c r="N41" s="3" t="s">
        <v>314</v>
      </c>
      <c r="P41" s="3">
        <v>138.72326026679065</v>
      </c>
      <c r="R41" s="3" t="s">
        <v>315</v>
      </c>
      <c r="S41" s="3" t="s">
        <v>319</v>
      </c>
      <c r="T41" s="3" t="s">
        <v>317</v>
      </c>
    </row>
    <row r="42" ht="15.75" customHeight="1">
      <c r="A42" s="16">
        <v>45863.0</v>
      </c>
      <c r="B42" s="3" t="s">
        <v>311</v>
      </c>
      <c r="C42" s="3" t="s">
        <v>150</v>
      </c>
      <c r="D42" s="3" t="s">
        <v>1</v>
      </c>
      <c r="F42" s="17">
        <v>45364.0</v>
      </c>
      <c r="G42" s="17">
        <v>46459.0</v>
      </c>
      <c r="H42" s="3" t="s">
        <v>312</v>
      </c>
      <c r="I42" s="3" t="s">
        <v>313</v>
      </c>
      <c r="J42" s="3">
        <v>95668.0</v>
      </c>
      <c r="M42" s="5">
        <v>131.55036102319752</v>
      </c>
      <c r="N42" s="3" t="s">
        <v>314</v>
      </c>
      <c r="P42" s="3">
        <v>131.55036102319752</v>
      </c>
      <c r="R42" s="3" t="s">
        <v>315</v>
      </c>
      <c r="S42" s="3" t="s">
        <v>316</v>
      </c>
      <c r="T42" s="3" t="s">
        <v>317</v>
      </c>
    </row>
    <row r="43" ht="15.75" customHeight="1">
      <c r="A43" s="16">
        <v>45863.0</v>
      </c>
      <c r="B43" s="3" t="s">
        <v>311</v>
      </c>
      <c r="C43" s="3" t="s">
        <v>114</v>
      </c>
      <c r="D43" s="3" t="s">
        <v>1</v>
      </c>
      <c r="F43" s="17">
        <v>45364.0</v>
      </c>
      <c r="G43" s="17">
        <v>46459.0</v>
      </c>
      <c r="H43" s="3" t="s">
        <v>312</v>
      </c>
      <c r="I43" s="3" t="s">
        <v>313</v>
      </c>
      <c r="J43" s="3">
        <v>119016.0</v>
      </c>
      <c r="M43" s="5">
        <v>130.99025270254313</v>
      </c>
      <c r="N43" s="3" t="s">
        <v>314</v>
      </c>
      <c r="P43" s="3">
        <v>130.99025270254313</v>
      </c>
      <c r="R43" s="3" t="s">
        <v>315</v>
      </c>
      <c r="S43" s="3" t="s">
        <v>321</v>
      </c>
      <c r="T43" s="3" t="s">
        <v>317</v>
      </c>
    </row>
    <row r="44" ht="15.75" customHeight="1">
      <c r="A44" s="16">
        <v>45863.0</v>
      </c>
      <c r="B44" s="3" t="s">
        <v>311</v>
      </c>
      <c r="C44" s="3" t="s">
        <v>106</v>
      </c>
      <c r="D44" s="3" t="s">
        <v>1</v>
      </c>
      <c r="F44" s="17">
        <v>45364.0</v>
      </c>
      <c r="G44" s="17">
        <v>46459.0</v>
      </c>
      <c r="H44" s="3" t="s">
        <v>312</v>
      </c>
      <c r="I44" s="3" t="s">
        <v>313</v>
      </c>
      <c r="J44" s="3">
        <v>97770.0</v>
      </c>
      <c r="M44" s="5">
        <v>125.60612758963043</v>
      </c>
      <c r="N44" s="3" t="s">
        <v>314</v>
      </c>
      <c r="P44" s="3">
        <v>125.60612758963043</v>
      </c>
      <c r="R44" s="3" t="s">
        <v>315</v>
      </c>
      <c r="S44" s="3" t="s">
        <v>320</v>
      </c>
      <c r="T44" s="3" t="s">
        <v>317</v>
      </c>
    </row>
    <row r="45" ht="15.75" customHeight="1">
      <c r="A45" s="16">
        <v>45863.0</v>
      </c>
      <c r="B45" s="3" t="s">
        <v>311</v>
      </c>
      <c r="C45" s="3" t="s">
        <v>214</v>
      </c>
      <c r="D45" s="3" t="s">
        <v>1</v>
      </c>
      <c r="F45" s="17">
        <v>45364.0</v>
      </c>
      <c r="G45" s="17">
        <v>46459.0</v>
      </c>
      <c r="H45" s="3" t="s">
        <v>312</v>
      </c>
      <c r="I45" s="3" t="s">
        <v>313</v>
      </c>
      <c r="J45" s="3">
        <v>102714.0</v>
      </c>
      <c r="M45" s="5">
        <v>121.67805856424653</v>
      </c>
      <c r="N45" s="3" t="s">
        <v>314</v>
      </c>
      <c r="P45" s="3">
        <v>121.67805856424653</v>
      </c>
      <c r="R45" s="3" t="s">
        <v>315</v>
      </c>
      <c r="S45" s="3" t="s">
        <v>320</v>
      </c>
      <c r="T45" s="3" t="s">
        <v>317</v>
      </c>
    </row>
    <row r="46" ht="15.75" customHeight="1">
      <c r="A46" s="16">
        <v>45863.0</v>
      </c>
      <c r="B46" s="3" t="s">
        <v>311</v>
      </c>
      <c r="C46" s="3" t="s">
        <v>214</v>
      </c>
      <c r="D46" s="3" t="s">
        <v>1</v>
      </c>
      <c r="F46" s="17">
        <v>45364.0</v>
      </c>
      <c r="G46" s="17">
        <v>46459.0</v>
      </c>
      <c r="H46" s="3" t="s">
        <v>312</v>
      </c>
      <c r="I46" s="3" t="s">
        <v>313</v>
      </c>
      <c r="J46" s="3">
        <v>129236.0</v>
      </c>
      <c r="M46" s="5">
        <v>119.66083122202039</v>
      </c>
      <c r="N46" s="3" t="s">
        <v>314</v>
      </c>
      <c r="P46" s="3">
        <v>119.66083122202039</v>
      </c>
      <c r="R46" s="3" t="s">
        <v>315</v>
      </c>
      <c r="S46" s="3" t="s">
        <v>318</v>
      </c>
      <c r="T46" s="3" t="s">
        <v>317</v>
      </c>
    </row>
    <row r="47" ht="15.75" customHeight="1">
      <c r="A47" s="16">
        <v>45863.0</v>
      </c>
      <c r="B47" s="3" t="s">
        <v>311</v>
      </c>
      <c r="C47" s="3" t="s">
        <v>138</v>
      </c>
      <c r="D47" s="3" t="s">
        <v>1</v>
      </c>
      <c r="F47" s="17">
        <v>45364.0</v>
      </c>
      <c r="G47" s="17">
        <v>46459.0</v>
      </c>
      <c r="H47" s="3" t="s">
        <v>312</v>
      </c>
      <c r="I47" s="3" t="s">
        <v>313</v>
      </c>
      <c r="J47" s="3">
        <v>84103.0</v>
      </c>
      <c r="M47" s="5">
        <v>115.6131240453442</v>
      </c>
      <c r="N47" s="3" t="s">
        <v>314</v>
      </c>
      <c r="P47" s="3">
        <v>115.6131240453442</v>
      </c>
      <c r="R47" s="3" t="s">
        <v>315</v>
      </c>
      <c r="S47" s="3" t="s">
        <v>321</v>
      </c>
      <c r="T47" s="3" t="s">
        <v>317</v>
      </c>
    </row>
    <row r="48" ht="15.75" customHeight="1">
      <c r="A48" s="16">
        <v>45863.0</v>
      </c>
      <c r="B48" s="3" t="s">
        <v>311</v>
      </c>
      <c r="C48" s="3" t="s">
        <v>56</v>
      </c>
      <c r="D48" s="3" t="s">
        <v>1</v>
      </c>
      <c r="F48" s="17">
        <v>45364.0</v>
      </c>
      <c r="G48" s="17">
        <v>46459.0</v>
      </c>
      <c r="H48" s="3" t="s">
        <v>312</v>
      </c>
      <c r="I48" s="3" t="s">
        <v>313</v>
      </c>
      <c r="J48" s="3">
        <v>80746.0</v>
      </c>
      <c r="M48" s="5">
        <v>113.668273455978</v>
      </c>
      <c r="N48" s="3" t="s">
        <v>314</v>
      </c>
      <c r="P48" s="3">
        <v>113.668273455978</v>
      </c>
      <c r="R48" s="3" t="s">
        <v>315</v>
      </c>
      <c r="S48" s="3" t="s">
        <v>321</v>
      </c>
      <c r="T48" s="3" t="s">
        <v>317</v>
      </c>
    </row>
    <row r="49" ht="15.75" customHeight="1">
      <c r="A49" s="16">
        <v>45863.0</v>
      </c>
      <c r="B49" s="3" t="s">
        <v>311</v>
      </c>
      <c r="C49" s="3" t="s">
        <v>192</v>
      </c>
      <c r="D49" s="3" t="s">
        <v>1</v>
      </c>
      <c r="F49" s="17">
        <v>45364.0</v>
      </c>
      <c r="G49" s="17">
        <v>46459.0</v>
      </c>
      <c r="H49" s="3" t="s">
        <v>312</v>
      </c>
      <c r="I49" s="3" t="s">
        <v>313</v>
      </c>
      <c r="J49" s="3">
        <v>84166.0</v>
      </c>
      <c r="M49" s="5">
        <v>112.30940982194424</v>
      </c>
      <c r="N49" s="3" t="s">
        <v>314</v>
      </c>
      <c r="P49" s="3">
        <v>112.30940982194424</v>
      </c>
      <c r="R49" s="3" t="s">
        <v>315</v>
      </c>
      <c r="S49" s="3" t="s">
        <v>320</v>
      </c>
      <c r="T49" s="3" t="s">
        <v>317</v>
      </c>
    </row>
    <row r="50" ht="15.75" customHeight="1">
      <c r="A50" s="16">
        <v>45863.0</v>
      </c>
      <c r="B50" s="3" t="s">
        <v>311</v>
      </c>
      <c r="C50" s="3" t="s">
        <v>168</v>
      </c>
      <c r="D50" s="3" t="s">
        <v>1</v>
      </c>
      <c r="F50" s="17">
        <v>45364.0</v>
      </c>
      <c r="G50" s="17">
        <v>46459.0</v>
      </c>
      <c r="H50" s="3" t="s">
        <v>312</v>
      </c>
      <c r="I50" s="3" t="s">
        <v>313</v>
      </c>
      <c r="J50" s="3">
        <v>107313.0</v>
      </c>
      <c r="M50" s="5">
        <v>111.96215464856063</v>
      </c>
      <c r="N50" s="3" t="s">
        <v>314</v>
      </c>
      <c r="P50" s="3">
        <v>111.96215464856063</v>
      </c>
      <c r="R50" s="3" t="s">
        <v>315</v>
      </c>
      <c r="S50" s="3" t="s">
        <v>319</v>
      </c>
      <c r="T50" s="3" t="s">
        <v>317</v>
      </c>
    </row>
    <row r="51" ht="15.75" customHeight="1">
      <c r="A51" s="16">
        <v>45863.0</v>
      </c>
      <c r="B51" s="3" t="s">
        <v>311</v>
      </c>
      <c r="C51" s="3" t="s">
        <v>280</v>
      </c>
      <c r="D51" s="3" t="s">
        <v>1</v>
      </c>
      <c r="F51" s="17">
        <v>45364.0</v>
      </c>
      <c r="G51" s="17">
        <v>46459.0</v>
      </c>
      <c r="H51" s="3" t="s">
        <v>312</v>
      </c>
      <c r="I51" s="3" t="s">
        <v>313</v>
      </c>
      <c r="J51" s="3">
        <v>90474.0</v>
      </c>
      <c r="M51" s="5">
        <v>103.23855800229819</v>
      </c>
      <c r="N51" s="3" t="s">
        <v>314</v>
      </c>
      <c r="P51" s="3">
        <v>103.23855800229819</v>
      </c>
      <c r="R51" s="3" t="s">
        <v>315</v>
      </c>
      <c r="S51" s="3" t="s">
        <v>316</v>
      </c>
      <c r="T51" s="3" t="s">
        <v>317</v>
      </c>
    </row>
    <row r="52" ht="15.75" customHeight="1">
      <c r="A52" s="16">
        <v>45863.0</v>
      </c>
      <c r="B52" s="3" t="s">
        <v>311</v>
      </c>
      <c r="C52" s="3" t="s">
        <v>196</v>
      </c>
      <c r="D52" s="3" t="s">
        <v>1</v>
      </c>
      <c r="F52" s="17">
        <v>45364.0</v>
      </c>
      <c r="G52" s="17">
        <v>46459.0</v>
      </c>
      <c r="H52" s="3" t="s">
        <v>312</v>
      </c>
      <c r="I52" s="3" t="s">
        <v>313</v>
      </c>
      <c r="J52" s="3">
        <v>87930.0</v>
      </c>
      <c r="M52" s="5">
        <v>98.69354221891895</v>
      </c>
      <c r="N52" s="3" t="s">
        <v>314</v>
      </c>
      <c r="P52" s="3">
        <v>98.69354221891895</v>
      </c>
      <c r="R52" s="3" t="s">
        <v>315</v>
      </c>
      <c r="S52" s="3" t="s">
        <v>320</v>
      </c>
      <c r="T52" s="3" t="s">
        <v>317</v>
      </c>
    </row>
    <row r="53" ht="15.75" customHeight="1">
      <c r="A53" s="16">
        <v>45863.0</v>
      </c>
      <c r="B53" s="3" t="s">
        <v>311</v>
      </c>
      <c r="C53" s="3" t="s">
        <v>56</v>
      </c>
      <c r="D53" s="3" t="s">
        <v>1</v>
      </c>
      <c r="F53" s="17">
        <v>45364.0</v>
      </c>
      <c r="G53" s="17">
        <v>46459.0</v>
      </c>
      <c r="H53" s="3" t="s">
        <v>312</v>
      </c>
      <c r="I53" s="3" t="s">
        <v>313</v>
      </c>
      <c r="J53" s="3">
        <v>95106.0</v>
      </c>
      <c r="M53" s="5">
        <v>98.34162033376877</v>
      </c>
      <c r="N53" s="3" t="s">
        <v>314</v>
      </c>
      <c r="P53" s="3">
        <v>98.34162033376877</v>
      </c>
      <c r="R53" s="3" t="s">
        <v>315</v>
      </c>
      <c r="S53" s="3" t="s">
        <v>322</v>
      </c>
      <c r="T53" s="3" t="s">
        <v>317</v>
      </c>
    </row>
    <row r="54" ht="15.75" customHeight="1">
      <c r="A54" s="16">
        <v>45863.0</v>
      </c>
      <c r="B54" s="3" t="s">
        <v>311</v>
      </c>
      <c r="C54" s="3" t="s">
        <v>192</v>
      </c>
      <c r="D54" s="3" t="s">
        <v>1</v>
      </c>
      <c r="F54" s="17">
        <v>45364.0</v>
      </c>
      <c r="G54" s="17">
        <v>46459.0</v>
      </c>
      <c r="H54" s="3" t="s">
        <v>312</v>
      </c>
      <c r="I54" s="3" t="s">
        <v>313</v>
      </c>
      <c r="J54" s="3">
        <v>98325.0</v>
      </c>
      <c r="M54" s="5">
        <v>96.21739590806357</v>
      </c>
      <c r="N54" s="3" t="s">
        <v>314</v>
      </c>
      <c r="P54" s="3">
        <v>96.21739590806357</v>
      </c>
      <c r="R54" s="3" t="s">
        <v>315</v>
      </c>
      <c r="S54" s="3" t="s">
        <v>318</v>
      </c>
      <c r="T54" s="3" t="s">
        <v>317</v>
      </c>
    </row>
    <row r="55" ht="15.75" customHeight="1">
      <c r="A55" s="16">
        <v>45863.0</v>
      </c>
      <c r="B55" s="3" t="s">
        <v>311</v>
      </c>
      <c r="C55" s="3" t="s">
        <v>106</v>
      </c>
      <c r="D55" s="3" t="s">
        <v>1</v>
      </c>
      <c r="F55" s="17">
        <v>45364.0</v>
      </c>
      <c r="G55" s="17">
        <v>46459.0</v>
      </c>
      <c r="H55" s="3" t="s">
        <v>312</v>
      </c>
      <c r="I55" s="3" t="s">
        <v>313</v>
      </c>
      <c r="J55" s="3">
        <v>94097.0</v>
      </c>
      <c r="M55" s="5">
        <v>93.92294508769089</v>
      </c>
      <c r="N55" s="3" t="s">
        <v>314</v>
      </c>
      <c r="P55" s="3">
        <v>93.92294508769089</v>
      </c>
      <c r="R55" s="3" t="s">
        <v>315</v>
      </c>
      <c r="S55" s="3" t="s">
        <v>318</v>
      </c>
      <c r="T55" s="3" t="s">
        <v>317</v>
      </c>
    </row>
    <row r="56" ht="15.75" customHeight="1">
      <c r="A56" s="16">
        <v>45863.0</v>
      </c>
      <c r="B56" s="3" t="s">
        <v>311</v>
      </c>
      <c r="C56" s="3" t="s">
        <v>170</v>
      </c>
      <c r="D56" s="3" t="s">
        <v>1</v>
      </c>
      <c r="F56" s="17">
        <v>45364.0</v>
      </c>
      <c r="G56" s="17">
        <v>46459.0</v>
      </c>
      <c r="H56" s="3" t="s">
        <v>312</v>
      </c>
      <c r="I56" s="3" t="s">
        <v>313</v>
      </c>
      <c r="J56" s="3">
        <v>72205.0</v>
      </c>
      <c r="M56" s="5">
        <v>93.45411251532086</v>
      </c>
      <c r="N56" s="3" t="s">
        <v>314</v>
      </c>
      <c r="P56" s="3">
        <v>93.45411251532086</v>
      </c>
      <c r="R56" s="3" t="s">
        <v>315</v>
      </c>
      <c r="S56" s="3" t="s">
        <v>321</v>
      </c>
      <c r="T56" s="3" t="s">
        <v>317</v>
      </c>
    </row>
    <row r="57" ht="15.75" customHeight="1">
      <c r="A57" s="16">
        <v>45863.0</v>
      </c>
      <c r="B57" s="3" t="s">
        <v>311</v>
      </c>
      <c r="C57" s="3" t="s">
        <v>214</v>
      </c>
      <c r="D57" s="3" t="s">
        <v>1</v>
      </c>
      <c r="F57" s="17">
        <v>45364.0</v>
      </c>
      <c r="G57" s="17">
        <v>46459.0</v>
      </c>
      <c r="H57" s="3" t="s">
        <v>312</v>
      </c>
      <c r="I57" s="3" t="s">
        <v>313</v>
      </c>
      <c r="J57" s="3">
        <v>63477.0</v>
      </c>
      <c r="M57" s="5">
        <v>93.17016433391767</v>
      </c>
      <c r="N57" s="3" t="s">
        <v>314</v>
      </c>
      <c r="P57" s="3">
        <v>93.17016433391767</v>
      </c>
      <c r="R57" s="3" t="s">
        <v>315</v>
      </c>
      <c r="S57" s="3" t="s">
        <v>321</v>
      </c>
      <c r="T57" s="3" t="s">
        <v>317</v>
      </c>
    </row>
    <row r="58" ht="15.75" customHeight="1">
      <c r="A58" s="16">
        <v>45863.0</v>
      </c>
      <c r="B58" s="3" t="s">
        <v>311</v>
      </c>
      <c r="C58" s="3" t="s">
        <v>130</v>
      </c>
      <c r="D58" s="3" t="s">
        <v>1</v>
      </c>
      <c r="F58" s="17">
        <v>45364.0</v>
      </c>
      <c r="G58" s="17">
        <v>46459.0</v>
      </c>
      <c r="H58" s="3" t="s">
        <v>312</v>
      </c>
      <c r="I58" s="3" t="s">
        <v>313</v>
      </c>
      <c r="J58" s="3">
        <v>69200.0</v>
      </c>
      <c r="M58" s="5">
        <v>93.11375840152826</v>
      </c>
      <c r="N58" s="3" t="s">
        <v>314</v>
      </c>
      <c r="P58" s="3">
        <v>93.11375840152826</v>
      </c>
      <c r="R58" s="3" t="s">
        <v>315</v>
      </c>
      <c r="S58" s="3" t="s">
        <v>316</v>
      </c>
      <c r="T58" s="3" t="s">
        <v>317</v>
      </c>
    </row>
    <row r="59" ht="15.75" customHeight="1">
      <c r="A59" s="16">
        <v>45863.0</v>
      </c>
      <c r="B59" s="3" t="s">
        <v>311</v>
      </c>
      <c r="C59" s="3" t="s">
        <v>192</v>
      </c>
      <c r="D59" s="3" t="s">
        <v>1</v>
      </c>
      <c r="F59" s="17">
        <v>45364.0</v>
      </c>
      <c r="G59" s="17">
        <v>46459.0</v>
      </c>
      <c r="H59" s="3" t="s">
        <v>312</v>
      </c>
      <c r="I59" s="3" t="s">
        <v>313</v>
      </c>
      <c r="J59" s="3">
        <v>82026.0</v>
      </c>
      <c r="M59" s="5">
        <v>91.6753722728537</v>
      </c>
      <c r="N59" s="3" t="s">
        <v>314</v>
      </c>
      <c r="P59" s="3">
        <v>91.6753722728537</v>
      </c>
      <c r="R59" s="3" t="s">
        <v>315</v>
      </c>
      <c r="S59" s="3" t="s">
        <v>319</v>
      </c>
      <c r="T59" s="3" t="s">
        <v>317</v>
      </c>
    </row>
    <row r="60" ht="15.75" customHeight="1">
      <c r="A60" s="16">
        <v>45863.0</v>
      </c>
      <c r="B60" s="3" t="s">
        <v>311</v>
      </c>
      <c r="C60" s="3" t="s">
        <v>234</v>
      </c>
      <c r="D60" s="3" t="s">
        <v>1</v>
      </c>
      <c r="F60" s="17">
        <v>45364.0</v>
      </c>
      <c r="G60" s="17">
        <v>46459.0</v>
      </c>
      <c r="H60" s="3" t="s">
        <v>312</v>
      </c>
      <c r="I60" s="3" t="s">
        <v>313</v>
      </c>
      <c r="J60" s="3">
        <v>24526.0</v>
      </c>
      <c r="M60" s="5">
        <v>91.58909144700442</v>
      </c>
      <c r="N60" s="3" t="s">
        <v>314</v>
      </c>
      <c r="P60" s="3">
        <v>91.58909144700442</v>
      </c>
      <c r="R60" s="3" t="s">
        <v>315</v>
      </c>
      <c r="S60" s="3" t="s">
        <v>23</v>
      </c>
      <c r="T60" s="3" t="s">
        <v>317</v>
      </c>
    </row>
    <row r="61" ht="15.75" customHeight="1">
      <c r="A61" s="16">
        <v>45863.0</v>
      </c>
      <c r="B61" s="3" t="s">
        <v>311</v>
      </c>
      <c r="C61" s="3" t="s">
        <v>214</v>
      </c>
      <c r="D61" s="3" t="s">
        <v>1</v>
      </c>
      <c r="F61" s="17">
        <v>45364.0</v>
      </c>
      <c r="G61" s="17">
        <v>46459.0</v>
      </c>
      <c r="H61" s="3" t="s">
        <v>312</v>
      </c>
      <c r="I61" s="3" t="s">
        <v>313</v>
      </c>
      <c r="J61" s="3">
        <v>77207.0</v>
      </c>
      <c r="M61" s="5">
        <v>86.33947717183523</v>
      </c>
      <c r="N61" s="3" t="s">
        <v>314</v>
      </c>
      <c r="P61" s="3">
        <v>86.33947717183523</v>
      </c>
      <c r="R61" s="3" t="s">
        <v>315</v>
      </c>
      <c r="S61" s="3" t="s">
        <v>322</v>
      </c>
      <c r="T61" s="3" t="s">
        <v>317</v>
      </c>
    </row>
    <row r="62" ht="15.75" customHeight="1">
      <c r="A62" s="16">
        <v>45863.0</v>
      </c>
      <c r="B62" s="3" t="s">
        <v>311</v>
      </c>
      <c r="C62" s="3" t="s">
        <v>164</v>
      </c>
      <c r="D62" s="3" t="s">
        <v>1</v>
      </c>
      <c r="F62" s="17">
        <v>45364.0</v>
      </c>
      <c r="G62" s="17">
        <v>46459.0</v>
      </c>
      <c r="H62" s="3" t="s">
        <v>312</v>
      </c>
      <c r="I62" s="3" t="s">
        <v>313</v>
      </c>
      <c r="J62" s="3">
        <v>79697.0</v>
      </c>
      <c r="M62" s="5">
        <v>85.60748422168648</v>
      </c>
      <c r="N62" s="3" t="s">
        <v>314</v>
      </c>
      <c r="P62" s="3">
        <v>85.60748422168648</v>
      </c>
      <c r="R62" s="3" t="s">
        <v>315</v>
      </c>
      <c r="S62" s="3" t="s">
        <v>320</v>
      </c>
      <c r="T62" s="3" t="s">
        <v>317</v>
      </c>
    </row>
    <row r="63" ht="15.75" customHeight="1">
      <c r="A63" s="16">
        <v>45863.0</v>
      </c>
      <c r="B63" s="3" t="s">
        <v>311</v>
      </c>
      <c r="C63" s="3" t="s">
        <v>138</v>
      </c>
      <c r="D63" s="3" t="s">
        <v>1</v>
      </c>
      <c r="F63" s="17">
        <v>45364.0</v>
      </c>
      <c r="G63" s="17">
        <v>46459.0</v>
      </c>
      <c r="H63" s="3" t="s">
        <v>312</v>
      </c>
      <c r="I63" s="3" t="s">
        <v>313</v>
      </c>
      <c r="J63" s="3">
        <v>78591.0</v>
      </c>
      <c r="M63" s="5">
        <v>84.34412577535836</v>
      </c>
      <c r="N63" s="3" t="s">
        <v>314</v>
      </c>
      <c r="P63" s="3">
        <v>84.34412577535836</v>
      </c>
      <c r="R63" s="3" t="s">
        <v>315</v>
      </c>
      <c r="S63" s="3" t="s">
        <v>322</v>
      </c>
      <c r="T63" s="3" t="s">
        <v>317</v>
      </c>
    </row>
    <row r="64" ht="15.75" customHeight="1">
      <c r="A64" s="16">
        <v>45863.0</v>
      </c>
      <c r="B64" s="3" t="s">
        <v>311</v>
      </c>
      <c r="C64" s="3" t="s">
        <v>54</v>
      </c>
      <c r="D64" s="3" t="s">
        <v>1</v>
      </c>
      <c r="F64" s="17">
        <v>45364.0</v>
      </c>
      <c r="G64" s="17">
        <v>46459.0</v>
      </c>
      <c r="H64" s="3" t="s">
        <v>312</v>
      </c>
      <c r="I64" s="3" t="s">
        <v>313</v>
      </c>
      <c r="J64" s="3">
        <v>78061.0</v>
      </c>
      <c r="M64" s="5">
        <v>81.70219894869867</v>
      </c>
      <c r="N64" s="3" t="s">
        <v>314</v>
      </c>
      <c r="P64" s="3">
        <v>81.70219894869867</v>
      </c>
      <c r="R64" s="3" t="s">
        <v>315</v>
      </c>
      <c r="S64" s="3" t="s">
        <v>320</v>
      </c>
      <c r="T64" s="3" t="s">
        <v>317</v>
      </c>
    </row>
    <row r="65" ht="15.75" customHeight="1">
      <c r="A65" s="16">
        <v>45863.0</v>
      </c>
      <c r="B65" s="3" t="s">
        <v>311</v>
      </c>
      <c r="C65" s="3" t="s">
        <v>106</v>
      </c>
      <c r="D65" s="3" t="s">
        <v>1</v>
      </c>
      <c r="F65" s="17">
        <v>45364.0</v>
      </c>
      <c r="G65" s="17">
        <v>46459.0</v>
      </c>
      <c r="H65" s="3" t="s">
        <v>312</v>
      </c>
      <c r="I65" s="3" t="s">
        <v>313</v>
      </c>
      <c r="J65" s="3">
        <v>52887.0</v>
      </c>
      <c r="M65" s="5">
        <v>79.92893476910032</v>
      </c>
      <c r="N65" s="3" t="s">
        <v>314</v>
      </c>
      <c r="P65" s="3">
        <v>79.92893476910032</v>
      </c>
      <c r="R65" s="3" t="s">
        <v>315</v>
      </c>
      <c r="S65" s="3" t="s">
        <v>321</v>
      </c>
      <c r="T65" s="3" t="s">
        <v>317</v>
      </c>
    </row>
    <row r="66" ht="15.75" customHeight="1">
      <c r="A66" s="16">
        <v>45863.0</v>
      </c>
      <c r="B66" s="3" t="s">
        <v>311</v>
      </c>
      <c r="C66" s="3" t="s">
        <v>170</v>
      </c>
      <c r="D66" s="3" t="s">
        <v>1</v>
      </c>
      <c r="F66" s="17">
        <v>45364.0</v>
      </c>
      <c r="G66" s="17">
        <v>46459.0</v>
      </c>
      <c r="H66" s="3" t="s">
        <v>312</v>
      </c>
      <c r="I66" s="3" t="s">
        <v>313</v>
      </c>
      <c r="J66" s="3">
        <v>102523.0</v>
      </c>
      <c r="M66" s="5">
        <v>78.13428029473798</v>
      </c>
      <c r="N66" s="3" t="s">
        <v>314</v>
      </c>
      <c r="P66" s="3">
        <v>78.13428029473798</v>
      </c>
      <c r="R66" s="3" t="s">
        <v>315</v>
      </c>
      <c r="S66" s="3" t="s">
        <v>318</v>
      </c>
      <c r="T66" s="3" t="s">
        <v>317</v>
      </c>
    </row>
    <row r="67" ht="15.75" customHeight="1">
      <c r="A67" s="16">
        <v>45863.0</v>
      </c>
      <c r="B67" s="3" t="s">
        <v>311</v>
      </c>
      <c r="C67" s="3" t="s">
        <v>170</v>
      </c>
      <c r="D67" s="3" t="s">
        <v>1</v>
      </c>
      <c r="F67" s="17">
        <v>45364.0</v>
      </c>
      <c r="G67" s="17">
        <v>46459.0</v>
      </c>
      <c r="H67" s="3" t="s">
        <v>312</v>
      </c>
      <c r="I67" s="3" t="s">
        <v>313</v>
      </c>
      <c r="J67" s="3">
        <v>76894.0</v>
      </c>
      <c r="M67" s="5">
        <v>77.87906474633728</v>
      </c>
      <c r="N67" s="3" t="s">
        <v>314</v>
      </c>
      <c r="P67" s="3">
        <v>77.87906474633728</v>
      </c>
      <c r="R67" s="3" t="s">
        <v>315</v>
      </c>
      <c r="S67" s="3" t="s">
        <v>320</v>
      </c>
      <c r="T67" s="3" t="s">
        <v>317</v>
      </c>
    </row>
    <row r="68" ht="15.75" customHeight="1">
      <c r="A68" s="16">
        <v>45863.0</v>
      </c>
      <c r="B68" s="3" t="s">
        <v>311</v>
      </c>
      <c r="C68" s="3" t="s">
        <v>196</v>
      </c>
      <c r="D68" s="3" t="s">
        <v>1</v>
      </c>
      <c r="F68" s="17">
        <v>45364.0</v>
      </c>
      <c r="G68" s="17">
        <v>46459.0</v>
      </c>
      <c r="H68" s="3" t="s">
        <v>312</v>
      </c>
      <c r="I68" s="3" t="s">
        <v>313</v>
      </c>
      <c r="J68" s="3">
        <v>87198.0</v>
      </c>
      <c r="M68" s="5">
        <v>76.99725871212706</v>
      </c>
      <c r="N68" s="3" t="s">
        <v>314</v>
      </c>
      <c r="P68" s="3">
        <v>76.99725871212706</v>
      </c>
      <c r="R68" s="3" t="s">
        <v>315</v>
      </c>
      <c r="S68" s="3" t="s">
        <v>318</v>
      </c>
      <c r="T68" s="3" t="s">
        <v>317</v>
      </c>
    </row>
    <row r="69" ht="15.75" customHeight="1">
      <c r="A69" s="16">
        <v>45863.0</v>
      </c>
      <c r="B69" s="3" t="s">
        <v>311</v>
      </c>
      <c r="C69" s="3" t="s">
        <v>54</v>
      </c>
      <c r="D69" s="3" t="s">
        <v>1</v>
      </c>
      <c r="F69" s="17">
        <v>45364.0</v>
      </c>
      <c r="G69" s="17">
        <v>46459.0</v>
      </c>
      <c r="H69" s="3" t="s">
        <v>312</v>
      </c>
      <c r="I69" s="3" t="s">
        <v>313</v>
      </c>
      <c r="J69" s="3">
        <v>91035.0</v>
      </c>
      <c r="M69" s="5">
        <v>76.98434294796492</v>
      </c>
      <c r="N69" s="3" t="s">
        <v>314</v>
      </c>
      <c r="P69" s="3">
        <v>76.98434294796492</v>
      </c>
      <c r="R69" s="3" t="s">
        <v>315</v>
      </c>
      <c r="S69" s="3" t="s">
        <v>318</v>
      </c>
      <c r="T69" s="3" t="s">
        <v>317</v>
      </c>
    </row>
    <row r="70" ht="15.75" customHeight="1">
      <c r="A70" s="16">
        <v>45863.0</v>
      </c>
      <c r="B70" s="3" t="s">
        <v>311</v>
      </c>
      <c r="C70" s="3" t="s">
        <v>164</v>
      </c>
      <c r="D70" s="3" t="s">
        <v>1</v>
      </c>
      <c r="F70" s="17">
        <v>45364.0</v>
      </c>
      <c r="G70" s="17">
        <v>46459.0</v>
      </c>
      <c r="H70" s="3" t="s">
        <v>312</v>
      </c>
      <c r="I70" s="3" t="s">
        <v>313</v>
      </c>
      <c r="J70" s="3">
        <v>88864.0</v>
      </c>
      <c r="M70" s="5">
        <v>72.03347809262632</v>
      </c>
      <c r="N70" s="3" t="s">
        <v>314</v>
      </c>
      <c r="P70" s="3">
        <v>72.03347809262632</v>
      </c>
      <c r="R70" s="3" t="s">
        <v>315</v>
      </c>
      <c r="S70" s="3" t="s">
        <v>318</v>
      </c>
      <c r="T70" s="3" t="s">
        <v>317</v>
      </c>
    </row>
    <row r="71" ht="15.75" customHeight="1">
      <c r="A71" s="16">
        <v>45863.0</v>
      </c>
      <c r="B71" s="3" t="s">
        <v>311</v>
      </c>
      <c r="C71" s="3" t="s">
        <v>168</v>
      </c>
      <c r="D71" s="3" t="s">
        <v>1</v>
      </c>
      <c r="F71" s="17">
        <v>45364.0</v>
      </c>
      <c r="G71" s="17">
        <v>46459.0</v>
      </c>
      <c r="H71" s="3" t="s">
        <v>312</v>
      </c>
      <c r="I71" s="3" t="s">
        <v>313</v>
      </c>
      <c r="J71" s="3">
        <v>88819.0</v>
      </c>
      <c r="M71" s="5">
        <v>69.13769622686407</v>
      </c>
      <c r="N71" s="3" t="s">
        <v>314</v>
      </c>
      <c r="P71" s="3">
        <v>69.13769622686407</v>
      </c>
      <c r="R71" s="3" t="s">
        <v>315</v>
      </c>
      <c r="S71" s="3" t="s">
        <v>318</v>
      </c>
      <c r="T71" s="3" t="s">
        <v>317</v>
      </c>
    </row>
    <row r="72" ht="15.75" customHeight="1">
      <c r="A72" s="16">
        <v>45863.0</v>
      </c>
      <c r="B72" s="3" t="s">
        <v>311</v>
      </c>
      <c r="C72" s="3" t="s">
        <v>244</v>
      </c>
      <c r="D72" s="3" t="s">
        <v>1</v>
      </c>
      <c r="F72" s="17">
        <v>45364.0</v>
      </c>
      <c r="G72" s="17">
        <v>46459.0</v>
      </c>
      <c r="H72" s="3" t="s">
        <v>312</v>
      </c>
      <c r="I72" s="3" t="s">
        <v>313</v>
      </c>
      <c r="J72" s="3">
        <v>18453.0</v>
      </c>
      <c r="M72" s="5">
        <v>68.359665</v>
      </c>
      <c r="N72" s="3" t="s">
        <v>314</v>
      </c>
      <c r="P72" s="3">
        <v>68.359665</v>
      </c>
      <c r="R72" s="3" t="s">
        <v>315</v>
      </c>
      <c r="S72" s="3" t="s">
        <v>23</v>
      </c>
      <c r="T72" s="3" t="s">
        <v>317</v>
      </c>
    </row>
    <row r="73" ht="15.75" customHeight="1">
      <c r="A73" s="16">
        <v>45863.0</v>
      </c>
      <c r="B73" s="3" t="s">
        <v>311</v>
      </c>
      <c r="C73" s="3" t="s">
        <v>196</v>
      </c>
      <c r="D73" s="3" t="s">
        <v>1</v>
      </c>
      <c r="F73" s="17">
        <v>45364.0</v>
      </c>
      <c r="G73" s="17">
        <v>46459.0</v>
      </c>
      <c r="H73" s="3" t="s">
        <v>312</v>
      </c>
      <c r="I73" s="3" t="s">
        <v>313</v>
      </c>
      <c r="J73" s="3">
        <v>52665.0</v>
      </c>
      <c r="M73" s="5">
        <v>67.69228225422515</v>
      </c>
      <c r="N73" s="3" t="s">
        <v>314</v>
      </c>
      <c r="P73" s="3">
        <v>67.69228225422515</v>
      </c>
      <c r="R73" s="3" t="s">
        <v>315</v>
      </c>
      <c r="S73" s="3" t="s">
        <v>321</v>
      </c>
      <c r="T73" s="3" t="s">
        <v>317</v>
      </c>
    </row>
    <row r="74" ht="15.75" customHeight="1">
      <c r="A74" s="16">
        <v>45863.0</v>
      </c>
      <c r="B74" s="3" t="s">
        <v>311</v>
      </c>
      <c r="C74" s="3" t="s">
        <v>116</v>
      </c>
      <c r="D74" s="3" t="s">
        <v>1</v>
      </c>
      <c r="F74" s="17">
        <v>45364.0</v>
      </c>
      <c r="G74" s="17">
        <v>46459.0</v>
      </c>
      <c r="H74" s="3" t="s">
        <v>312</v>
      </c>
      <c r="I74" s="3" t="s">
        <v>313</v>
      </c>
      <c r="J74" s="3">
        <v>76371.0</v>
      </c>
      <c r="M74" s="5">
        <v>67.61485477223744</v>
      </c>
      <c r="N74" s="3" t="s">
        <v>314</v>
      </c>
      <c r="P74" s="3">
        <v>67.61485477223744</v>
      </c>
      <c r="R74" s="3" t="s">
        <v>315</v>
      </c>
      <c r="S74" s="3" t="s">
        <v>318</v>
      </c>
      <c r="T74" s="3" t="s">
        <v>317</v>
      </c>
    </row>
    <row r="75" ht="15.75" customHeight="1">
      <c r="A75" s="16">
        <v>45863.0</v>
      </c>
      <c r="B75" s="3" t="s">
        <v>311</v>
      </c>
      <c r="C75" s="3" t="s">
        <v>114</v>
      </c>
      <c r="D75" s="3" t="s">
        <v>1</v>
      </c>
      <c r="F75" s="17">
        <v>45364.0</v>
      </c>
      <c r="G75" s="17">
        <v>46459.0</v>
      </c>
      <c r="H75" s="3" t="s">
        <v>312</v>
      </c>
      <c r="I75" s="3" t="s">
        <v>313</v>
      </c>
      <c r="J75" s="3">
        <v>80069.0</v>
      </c>
      <c r="M75" s="5">
        <v>67.36661992989251</v>
      </c>
      <c r="N75" s="3" t="s">
        <v>314</v>
      </c>
      <c r="P75" s="3">
        <v>67.36661992989251</v>
      </c>
      <c r="R75" s="3" t="s">
        <v>315</v>
      </c>
      <c r="S75" s="3" t="s">
        <v>322</v>
      </c>
      <c r="T75" s="3" t="s">
        <v>317</v>
      </c>
    </row>
    <row r="76" ht="15.75" customHeight="1">
      <c r="A76" s="16">
        <v>45863.0</v>
      </c>
      <c r="B76" s="3" t="s">
        <v>311</v>
      </c>
      <c r="C76" s="3" t="s">
        <v>54</v>
      </c>
      <c r="D76" s="3" t="s">
        <v>1</v>
      </c>
      <c r="F76" s="17">
        <v>45364.0</v>
      </c>
      <c r="G76" s="17">
        <v>46459.0</v>
      </c>
      <c r="H76" s="3" t="s">
        <v>312</v>
      </c>
      <c r="I76" s="3" t="s">
        <v>313</v>
      </c>
      <c r="J76" s="3">
        <v>51167.0</v>
      </c>
      <c r="M76" s="5">
        <v>67.03624993028478</v>
      </c>
      <c r="N76" s="3" t="s">
        <v>314</v>
      </c>
      <c r="P76" s="3">
        <v>67.03624993028478</v>
      </c>
      <c r="R76" s="3" t="s">
        <v>315</v>
      </c>
      <c r="S76" s="3" t="s">
        <v>321</v>
      </c>
      <c r="T76" s="3" t="s">
        <v>317</v>
      </c>
    </row>
    <row r="77" ht="15.75" customHeight="1">
      <c r="A77" s="16">
        <v>45863.0</v>
      </c>
      <c r="B77" s="3" t="s">
        <v>311</v>
      </c>
      <c r="C77" s="3" t="s">
        <v>134</v>
      </c>
      <c r="D77" s="3" t="s">
        <v>1</v>
      </c>
      <c r="F77" s="17">
        <v>45364.0</v>
      </c>
      <c r="G77" s="17">
        <v>46459.0</v>
      </c>
      <c r="H77" s="3" t="s">
        <v>312</v>
      </c>
      <c r="I77" s="3" t="s">
        <v>313</v>
      </c>
      <c r="J77" s="3">
        <v>47230.0</v>
      </c>
      <c r="M77" s="5">
        <v>66.65240269329335</v>
      </c>
      <c r="N77" s="3" t="s">
        <v>314</v>
      </c>
      <c r="P77" s="3">
        <v>66.65240269329335</v>
      </c>
      <c r="R77" s="3" t="s">
        <v>315</v>
      </c>
      <c r="S77" s="3" t="s">
        <v>316</v>
      </c>
      <c r="T77" s="3" t="s">
        <v>317</v>
      </c>
    </row>
    <row r="78" ht="15.75" customHeight="1">
      <c r="A78" s="16">
        <v>45863.0</v>
      </c>
      <c r="B78" s="3" t="s">
        <v>311</v>
      </c>
      <c r="C78" s="3" t="s">
        <v>116</v>
      </c>
      <c r="D78" s="3" t="s">
        <v>1</v>
      </c>
      <c r="F78" s="17">
        <v>45364.0</v>
      </c>
      <c r="G78" s="17">
        <v>46459.0</v>
      </c>
      <c r="H78" s="3" t="s">
        <v>312</v>
      </c>
      <c r="I78" s="3" t="s">
        <v>313</v>
      </c>
      <c r="J78" s="3">
        <v>59395.0</v>
      </c>
      <c r="M78" s="5">
        <v>64.93670795850765</v>
      </c>
      <c r="N78" s="3" t="s">
        <v>314</v>
      </c>
      <c r="P78" s="3">
        <v>64.93670795850765</v>
      </c>
      <c r="R78" s="3" t="s">
        <v>315</v>
      </c>
      <c r="S78" s="3" t="s">
        <v>320</v>
      </c>
      <c r="T78" s="3" t="s">
        <v>317</v>
      </c>
    </row>
    <row r="79" ht="15.75" customHeight="1">
      <c r="A79" s="16">
        <v>45863.0</v>
      </c>
      <c r="B79" s="3" t="s">
        <v>311</v>
      </c>
      <c r="C79" s="3" t="s">
        <v>218</v>
      </c>
      <c r="D79" s="3" t="s">
        <v>1</v>
      </c>
      <c r="F79" s="17">
        <v>45364.0</v>
      </c>
      <c r="G79" s="17">
        <v>46459.0</v>
      </c>
      <c r="H79" s="3" t="s">
        <v>312</v>
      </c>
      <c r="I79" s="3" t="s">
        <v>313</v>
      </c>
      <c r="J79" s="3">
        <v>51237.0</v>
      </c>
      <c r="M79" s="5">
        <v>63.70246634809857</v>
      </c>
      <c r="N79" s="3" t="s">
        <v>314</v>
      </c>
      <c r="P79" s="3">
        <v>63.70246634809857</v>
      </c>
      <c r="R79" s="3" t="s">
        <v>315</v>
      </c>
      <c r="S79" s="3" t="s">
        <v>316</v>
      </c>
      <c r="T79" s="3" t="s">
        <v>317</v>
      </c>
    </row>
    <row r="80" ht="15.75" customHeight="1">
      <c r="A80" s="16">
        <v>45863.0</v>
      </c>
      <c r="B80" s="3" t="s">
        <v>311</v>
      </c>
      <c r="C80" s="3" t="s">
        <v>164</v>
      </c>
      <c r="D80" s="3" t="s">
        <v>1</v>
      </c>
      <c r="F80" s="17">
        <v>45364.0</v>
      </c>
      <c r="G80" s="17">
        <v>46459.0</v>
      </c>
      <c r="H80" s="3" t="s">
        <v>312</v>
      </c>
      <c r="I80" s="3" t="s">
        <v>313</v>
      </c>
      <c r="J80" s="3">
        <v>45025.0</v>
      </c>
      <c r="M80" s="5">
        <v>61.72971148638722</v>
      </c>
      <c r="N80" s="3" t="s">
        <v>314</v>
      </c>
      <c r="P80" s="3">
        <v>61.72971148638722</v>
      </c>
      <c r="R80" s="3" t="s">
        <v>315</v>
      </c>
      <c r="S80" s="3" t="s">
        <v>321</v>
      </c>
      <c r="T80" s="3" t="s">
        <v>317</v>
      </c>
    </row>
    <row r="81" ht="15.75" customHeight="1">
      <c r="A81" s="16">
        <v>45863.0</v>
      </c>
      <c r="B81" s="3" t="s">
        <v>311</v>
      </c>
      <c r="C81" s="3" t="s">
        <v>108</v>
      </c>
      <c r="D81" s="3" t="s">
        <v>1</v>
      </c>
      <c r="F81" s="17">
        <v>45364.0</v>
      </c>
      <c r="G81" s="17">
        <v>46459.0</v>
      </c>
      <c r="H81" s="3" t="s">
        <v>312</v>
      </c>
      <c r="I81" s="3" t="s">
        <v>313</v>
      </c>
      <c r="J81" s="3">
        <v>42445.0</v>
      </c>
      <c r="M81" s="5">
        <v>61.4006723213669</v>
      </c>
      <c r="N81" s="3" t="s">
        <v>314</v>
      </c>
      <c r="P81" s="3">
        <v>61.4006723213669</v>
      </c>
      <c r="R81" s="3" t="s">
        <v>315</v>
      </c>
      <c r="S81" s="3" t="s">
        <v>316</v>
      </c>
      <c r="T81" s="3" t="s">
        <v>317</v>
      </c>
    </row>
    <row r="82" ht="15.75" customHeight="1">
      <c r="A82" s="16">
        <v>45863.0</v>
      </c>
      <c r="B82" s="3" t="s">
        <v>311</v>
      </c>
      <c r="C82" s="3" t="s">
        <v>168</v>
      </c>
      <c r="D82" s="3" t="s">
        <v>1</v>
      </c>
      <c r="F82" s="17">
        <v>45364.0</v>
      </c>
      <c r="G82" s="17">
        <v>46459.0</v>
      </c>
      <c r="H82" s="3" t="s">
        <v>312</v>
      </c>
      <c r="I82" s="3" t="s">
        <v>313</v>
      </c>
      <c r="J82" s="3">
        <v>61556.0</v>
      </c>
      <c r="M82" s="5">
        <v>61.313536479297674</v>
      </c>
      <c r="N82" s="3" t="s">
        <v>314</v>
      </c>
      <c r="P82" s="3">
        <v>61.313536479297674</v>
      </c>
      <c r="R82" s="3" t="s">
        <v>315</v>
      </c>
      <c r="S82" s="3" t="s">
        <v>320</v>
      </c>
      <c r="T82" s="3" t="s">
        <v>317</v>
      </c>
    </row>
    <row r="83" ht="15.75" customHeight="1">
      <c r="A83" s="16">
        <v>45863.0</v>
      </c>
      <c r="B83" s="3" t="s">
        <v>311</v>
      </c>
      <c r="C83" s="3" t="s">
        <v>222</v>
      </c>
      <c r="D83" s="3" t="s">
        <v>1</v>
      </c>
      <c r="F83" s="17">
        <v>45364.0</v>
      </c>
      <c r="G83" s="17">
        <v>46459.0</v>
      </c>
      <c r="H83" s="3" t="s">
        <v>312</v>
      </c>
      <c r="I83" s="3" t="s">
        <v>313</v>
      </c>
      <c r="J83" s="3">
        <v>61436.0</v>
      </c>
      <c r="M83" s="5">
        <v>58.49267311888747</v>
      </c>
      <c r="N83" s="3" t="s">
        <v>314</v>
      </c>
      <c r="P83" s="3">
        <v>58.49267311888747</v>
      </c>
      <c r="R83" s="3" t="s">
        <v>315</v>
      </c>
      <c r="S83" s="3" t="s">
        <v>316</v>
      </c>
      <c r="T83" s="3" t="s">
        <v>317</v>
      </c>
    </row>
    <row r="84" ht="15.75" customHeight="1">
      <c r="A84" s="16">
        <v>45863.0</v>
      </c>
      <c r="B84" s="3" t="s">
        <v>311</v>
      </c>
      <c r="C84" s="3" t="s">
        <v>192</v>
      </c>
      <c r="D84" s="3" t="s">
        <v>1</v>
      </c>
      <c r="F84" s="17">
        <v>45364.0</v>
      </c>
      <c r="G84" s="17">
        <v>46459.0</v>
      </c>
      <c r="H84" s="3" t="s">
        <v>312</v>
      </c>
      <c r="I84" s="3" t="s">
        <v>313</v>
      </c>
      <c r="J84" s="3">
        <v>40212.0</v>
      </c>
      <c r="M84" s="5">
        <v>57.346591941689404</v>
      </c>
      <c r="N84" s="3" t="s">
        <v>314</v>
      </c>
      <c r="P84" s="3">
        <v>57.346591941689404</v>
      </c>
      <c r="R84" s="3" t="s">
        <v>315</v>
      </c>
      <c r="S84" s="3" t="s">
        <v>321</v>
      </c>
      <c r="T84" s="3" t="s">
        <v>317</v>
      </c>
    </row>
    <row r="85" ht="15.75" customHeight="1">
      <c r="A85" s="16">
        <v>45863.0</v>
      </c>
      <c r="B85" s="3" t="s">
        <v>311</v>
      </c>
      <c r="C85" s="3" t="s">
        <v>130</v>
      </c>
      <c r="D85" s="3" t="s">
        <v>1</v>
      </c>
      <c r="F85" s="17">
        <v>45364.0</v>
      </c>
      <c r="G85" s="17">
        <v>46459.0</v>
      </c>
      <c r="H85" s="3" t="s">
        <v>312</v>
      </c>
      <c r="I85" s="3" t="s">
        <v>313</v>
      </c>
      <c r="J85" s="3">
        <v>62093.0</v>
      </c>
      <c r="M85" s="5">
        <v>57.28632250104274</v>
      </c>
      <c r="N85" s="3" t="s">
        <v>314</v>
      </c>
      <c r="P85" s="3">
        <v>57.28632250104274</v>
      </c>
      <c r="R85" s="3" t="s">
        <v>315</v>
      </c>
      <c r="S85" s="3" t="s">
        <v>318</v>
      </c>
      <c r="T85" s="3" t="s">
        <v>317</v>
      </c>
    </row>
    <row r="86" ht="15.75" customHeight="1">
      <c r="A86" s="16">
        <v>45863.0</v>
      </c>
      <c r="B86" s="3" t="s">
        <v>311</v>
      </c>
      <c r="C86" s="3" t="s">
        <v>168</v>
      </c>
      <c r="D86" s="3" t="s">
        <v>1</v>
      </c>
      <c r="F86" s="17">
        <v>45364.0</v>
      </c>
      <c r="G86" s="17">
        <v>46459.0</v>
      </c>
      <c r="H86" s="3" t="s">
        <v>312</v>
      </c>
      <c r="I86" s="3" t="s">
        <v>313</v>
      </c>
      <c r="J86" s="3">
        <v>43141.0</v>
      </c>
      <c r="M86" s="5">
        <v>56.30337043466139</v>
      </c>
      <c r="N86" s="3" t="s">
        <v>314</v>
      </c>
      <c r="P86" s="3">
        <v>56.30337043466139</v>
      </c>
      <c r="R86" s="3" t="s">
        <v>315</v>
      </c>
      <c r="S86" s="3" t="s">
        <v>321</v>
      </c>
      <c r="T86" s="3" t="s">
        <v>317</v>
      </c>
    </row>
    <row r="87" ht="15.75" customHeight="1">
      <c r="A87" s="16">
        <v>45863.0</v>
      </c>
      <c r="B87" s="3" t="s">
        <v>311</v>
      </c>
      <c r="C87" s="3" t="s">
        <v>164</v>
      </c>
      <c r="D87" s="3" t="s">
        <v>1</v>
      </c>
      <c r="F87" s="17">
        <v>45364.0</v>
      </c>
      <c r="G87" s="17">
        <v>46459.0</v>
      </c>
      <c r="H87" s="3" t="s">
        <v>312</v>
      </c>
      <c r="I87" s="3" t="s">
        <v>313</v>
      </c>
      <c r="J87" s="3">
        <v>52799.0</v>
      </c>
      <c r="M87" s="5">
        <v>53.04176936874895</v>
      </c>
      <c r="N87" s="3" t="s">
        <v>314</v>
      </c>
      <c r="P87" s="3">
        <v>53.04176936874895</v>
      </c>
      <c r="R87" s="3" t="s">
        <v>315</v>
      </c>
      <c r="S87" s="3" t="s">
        <v>322</v>
      </c>
      <c r="T87" s="3" t="s">
        <v>317</v>
      </c>
    </row>
    <row r="88" ht="15.75" customHeight="1">
      <c r="A88" s="16">
        <v>45863.0</v>
      </c>
      <c r="B88" s="3" t="s">
        <v>311</v>
      </c>
      <c r="C88" s="3" t="s">
        <v>250</v>
      </c>
      <c r="D88" s="3" t="s">
        <v>1</v>
      </c>
      <c r="F88" s="17">
        <v>45364.0</v>
      </c>
      <c r="G88" s="17">
        <v>46459.0</v>
      </c>
      <c r="H88" s="3" t="s">
        <v>312</v>
      </c>
      <c r="I88" s="3" t="s">
        <v>313</v>
      </c>
      <c r="J88" s="3">
        <v>40818.0</v>
      </c>
      <c r="M88" s="5">
        <v>52.817791020792875</v>
      </c>
      <c r="N88" s="3" t="s">
        <v>314</v>
      </c>
      <c r="P88" s="3">
        <v>52.817791020792875</v>
      </c>
      <c r="R88" s="3" t="s">
        <v>315</v>
      </c>
      <c r="S88" s="3" t="s">
        <v>316</v>
      </c>
      <c r="T88" s="3" t="s">
        <v>317</v>
      </c>
    </row>
    <row r="89" ht="15.75" customHeight="1">
      <c r="A89" s="16">
        <v>45863.0</v>
      </c>
      <c r="B89" s="3" t="s">
        <v>311</v>
      </c>
      <c r="C89" s="3" t="s">
        <v>116</v>
      </c>
      <c r="D89" s="3" t="s">
        <v>1</v>
      </c>
      <c r="F89" s="17">
        <v>45364.0</v>
      </c>
      <c r="G89" s="17">
        <v>46459.0</v>
      </c>
      <c r="H89" s="3" t="s">
        <v>312</v>
      </c>
      <c r="I89" s="3" t="s">
        <v>313</v>
      </c>
      <c r="J89" s="3">
        <v>51400.0</v>
      </c>
      <c r="M89" s="5">
        <v>51.743919039516925</v>
      </c>
      <c r="N89" s="3" t="s">
        <v>314</v>
      </c>
      <c r="P89" s="3">
        <v>51.743919039516925</v>
      </c>
      <c r="R89" s="3" t="s">
        <v>315</v>
      </c>
      <c r="S89" s="3" t="s">
        <v>319</v>
      </c>
      <c r="T89" s="3" t="s">
        <v>317</v>
      </c>
    </row>
    <row r="90" ht="15.75" customHeight="1">
      <c r="A90" s="16">
        <v>45863.0</v>
      </c>
      <c r="B90" s="3" t="s">
        <v>311</v>
      </c>
      <c r="C90" s="3" t="s">
        <v>130</v>
      </c>
      <c r="D90" s="3" t="s">
        <v>1</v>
      </c>
      <c r="F90" s="17">
        <v>45364.0</v>
      </c>
      <c r="G90" s="17">
        <v>46459.0</v>
      </c>
      <c r="H90" s="3" t="s">
        <v>312</v>
      </c>
      <c r="I90" s="3" t="s">
        <v>313</v>
      </c>
      <c r="J90" s="3">
        <v>43450.0</v>
      </c>
      <c r="M90" s="5">
        <v>50.760714747642645</v>
      </c>
      <c r="N90" s="3" t="s">
        <v>314</v>
      </c>
      <c r="P90" s="3">
        <v>50.760714747642645</v>
      </c>
      <c r="R90" s="3" t="s">
        <v>315</v>
      </c>
      <c r="S90" s="3" t="s">
        <v>320</v>
      </c>
      <c r="T90" s="3" t="s">
        <v>317</v>
      </c>
    </row>
    <row r="91" ht="15.75" customHeight="1">
      <c r="A91" s="16">
        <v>45863.0</v>
      </c>
      <c r="B91" s="3" t="s">
        <v>311</v>
      </c>
      <c r="C91" s="3" t="s">
        <v>192</v>
      </c>
      <c r="D91" s="3" t="s">
        <v>1</v>
      </c>
      <c r="F91" s="17">
        <v>45364.0</v>
      </c>
      <c r="G91" s="17">
        <v>46459.0</v>
      </c>
      <c r="H91" s="3" t="s">
        <v>312</v>
      </c>
      <c r="I91" s="3" t="s">
        <v>313</v>
      </c>
      <c r="J91" s="3">
        <v>44266.0</v>
      </c>
      <c r="M91" s="5">
        <v>49.75341136355235</v>
      </c>
      <c r="N91" s="3" t="s">
        <v>314</v>
      </c>
      <c r="P91" s="3">
        <v>49.75341136355235</v>
      </c>
      <c r="R91" s="3" t="s">
        <v>315</v>
      </c>
      <c r="S91" s="3" t="s">
        <v>322</v>
      </c>
      <c r="T91" s="3" t="s">
        <v>317</v>
      </c>
    </row>
    <row r="92" ht="15.75" customHeight="1">
      <c r="A92" s="16">
        <v>45863.0</v>
      </c>
      <c r="B92" s="3" t="s">
        <v>311</v>
      </c>
      <c r="C92" s="3" t="s">
        <v>168</v>
      </c>
      <c r="D92" s="3" t="s">
        <v>1</v>
      </c>
      <c r="F92" s="17">
        <v>45364.0</v>
      </c>
      <c r="G92" s="17">
        <v>46459.0</v>
      </c>
      <c r="H92" s="3" t="s">
        <v>312</v>
      </c>
      <c r="I92" s="3" t="s">
        <v>313</v>
      </c>
      <c r="J92" s="3">
        <v>48370.0</v>
      </c>
      <c r="M92" s="5">
        <v>49.03189758030076</v>
      </c>
      <c r="N92" s="3" t="s">
        <v>314</v>
      </c>
      <c r="P92" s="3">
        <v>49.03189758030076</v>
      </c>
      <c r="R92" s="3" t="s">
        <v>315</v>
      </c>
      <c r="S92" s="3" t="s">
        <v>322</v>
      </c>
      <c r="T92" s="3" t="s">
        <v>317</v>
      </c>
    </row>
    <row r="93" ht="15.75" customHeight="1">
      <c r="A93" s="16">
        <v>45863.0</v>
      </c>
      <c r="B93" s="3" t="s">
        <v>311</v>
      </c>
      <c r="C93" s="3" t="s">
        <v>54</v>
      </c>
      <c r="D93" s="3" t="s">
        <v>1</v>
      </c>
      <c r="F93" s="17">
        <v>45364.0</v>
      </c>
      <c r="G93" s="17">
        <v>46459.0</v>
      </c>
      <c r="H93" s="3" t="s">
        <v>312</v>
      </c>
      <c r="I93" s="3" t="s">
        <v>313</v>
      </c>
      <c r="J93" s="3">
        <v>47574.0</v>
      </c>
      <c r="M93" s="5">
        <v>48.280121947011224</v>
      </c>
      <c r="N93" s="3" t="s">
        <v>314</v>
      </c>
      <c r="P93" s="3">
        <v>48.280121947011224</v>
      </c>
      <c r="R93" s="3" t="s">
        <v>315</v>
      </c>
      <c r="S93" s="3" t="s">
        <v>322</v>
      </c>
      <c r="T93" s="3" t="s">
        <v>317</v>
      </c>
    </row>
    <row r="94" ht="15.75" customHeight="1">
      <c r="A94" s="16">
        <v>45863.0</v>
      </c>
      <c r="B94" s="3" t="s">
        <v>311</v>
      </c>
      <c r="C94" s="3" t="s">
        <v>106</v>
      </c>
      <c r="D94" s="3" t="s">
        <v>1</v>
      </c>
      <c r="F94" s="17">
        <v>45364.0</v>
      </c>
      <c r="G94" s="17">
        <v>46459.0</v>
      </c>
      <c r="H94" s="3" t="s">
        <v>312</v>
      </c>
      <c r="I94" s="3" t="s">
        <v>313</v>
      </c>
      <c r="J94" s="3">
        <v>43187.0</v>
      </c>
      <c r="M94" s="5">
        <v>47.657971798002386</v>
      </c>
      <c r="N94" s="3" t="s">
        <v>314</v>
      </c>
      <c r="P94" s="3">
        <v>47.657971798002386</v>
      </c>
      <c r="R94" s="3" t="s">
        <v>315</v>
      </c>
      <c r="S94" s="3" t="s">
        <v>322</v>
      </c>
      <c r="T94" s="3" t="s">
        <v>317</v>
      </c>
    </row>
    <row r="95" ht="15.75" customHeight="1">
      <c r="A95" s="16">
        <v>45863.0</v>
      </c>
      <c r="B95" s="3" t="s">
        <v>311</v>
      </c>
      <c r="C95" s="3" t="s">
        <v>280</v>
      </c>
      <c r="D95" s="3" t="s">
        <v>1</v>
      </c>
      <c r="F95" s="17">
        <v>45364.0</v>
      </c>
      <c r="G95" s="17">
        <v>46459.0</v>
      </c>
      <c r="H95" s="3" t="s">
        <v>312</v>
      </c>
      <c r="I95" s="3" t="s">
        <v>313</v>
      </c>
      <c r="J95" s="3">
        <v>55063.0</v>
      </c>
      <c r="M95" s="5">
        <v>45.99223834297754</v>
      </c>
      <c r="N95" s="3" t="s">
        <v>314</v>
      </c>
      <c r="P95" s="3">
        <v>45.99223834297754</v>
      </c>
      <c r="R95" s="3" t="s">
        <v>315</v>
      </c>
      <c r="S95" s="3" t="s">
        <v>318</v>
      </c>
      <c r="T95" s="3" t="s">
        <v>317</v>
      </c>
    </row>
    <row r="96" ht="15.75" customHeight="1">
      <c r="A96" s="16">
        <v>45863.0</v>
      </c>
      <c r="B96" s="3" t="s">
        <v>311</v>
      </c>
      <c r="C96" s="3" t="s">
        <v>146</v>
      </c>
      <c r="D96" s="3" t="s">
        <v>1</v>
      </c>
      <c r="F96" s="17">
        <v>45364.0</v>
      </c>
      <c r="G96" s="17">
        <v>46459.0</v>
      </c>
      <c r="H96" s="3" t="s">
        <v>312</v>
      </c>
      <c r="I96" s="3" t="s">
        <v>313</v>
      </c>
      <c r="J96" s="3">
        <v>48162.0</v>
      </c>
      <c r="M96" s="5">
        <v>45.34674385733108</v>
      </c>
      <c r="N96" s="3" t="s">
        <v>314</v>
      </c>
      <c r="P96" s="3">
        <v>45.34674385733108</v>
      </c>
      <c r="R96" s="3" t="s">
        <v>315</v>
      </c>
      <c r="S96" s="3" t="s">
        <v>318</v>
      </c>
      <c r="T96" s="3" t="s">
        <v>317</v>
      </c>
    </row>
    <row r="97" ht="15.75" customHeight="1">
      <c r="A97" s="16">
        <v>45863.0</v>
      </c>
      <c r="B97" s="3" t="s">
        <v>311</v>
      </c>
      <c r="C97" s="3" t="s">
        <v>74</v>
      </c>
      <c r="D97" s="3" t="s">
        <v>1</v>
      </c>
      <c r="F97" s="17">
        <v>45364.0</v>
      </c>
      <c r="G97" s="17">
        <v>46459.0</v>
      </c>
      <c r="H97" s="3" t="s">
        <v>312</v>
      </c>
      <c r="I97" s="3" t="s">
        <v>313</v>
      </c>
      <c r="J97" s="3">
        <v>12019.0</v>
      </c>
      <c r="M97" s="5">
        <v>44.84991926958518</v>
      </c>
      <c r="N97" s="3" t="s">
        <v>314</v>
      </c>
      <c r="P97" s="3">
        <v>44.84991926958518</v>
      </c>
      <c r="R97" s="3" t="s">
        <v>315</v>
      </c>
      <c r="S97" s="3" t="s">
        <v>23</v>
      </c>
      <c r="T97" s="3" t="s">
        <v>317</v>
      </c>
    </row>
    <row r="98" ht="15.75" customHeight="1">
      <c r="A98" s="16">
        <v>45863.0</v>
      </c>
      <c r="B98" s="3" t="s">
        <v>311</v>
      </c>
      <c r="C98" s="3" t="s">
        <v>116</v>
      </c>
      <c r="D98" s="3" t="s">
        <v>1</v>
      </c>
      <c r="F98" s="17">
        <v>45364.0</v>
      </c>
      <c r="G98" s="17">
        <v>46459.0</v>
      </c>
      <c r="H98" s="3" t="s">
        <v>312</v>
      </c>
      <c r="I98" s="3" t="s">
        <v>313</v>
      </c>
      <c r="J98" s="3">
        <v>34147.0</v>
      </c>
      <c r="M98" s="5">
        <v>44.0304477109458</v>
      </c>
      <c r="N98" s="3" t="s">
        <v>314</v>
      </c>
      <c r="P98" s="3">
        <v>44.0304477109458</v>
      </c>
      <c r="R98" s="3" t="s">
        <v>315</v>
      </c>
      <c r="S98" s="3" t="s">
        <v>321</v>
      </c>
      <c r="T98" s="3" t="s">
        <v>317</v>
      </c>
    </row>
    <row r="99" ht="15.75" customHeight="1">
      <c r="A99" s="16">
        <v>45863.0</v>
      </c>
      <c r="B99" s="3" t="s">
        <v>311</v>
      </c>
      <c r="C99" s="3" t="s">
        <v>146</v>
      </c>
      <c r="D99" s="3" t="s">
        <v>1</v>
      </c>
      <c r="F99" s="17">
        <v>45364.0</v>
      </c>
      <c r="G99" s="17">
        <v>46459.0</v>
      </c>
      <c r="H99" s="3" t="s">
        <v>312</v>
      </c>
      <c r="I99" s="3" t="s">
        <v>313</v>
      </c>
      <c r="J99" s="3">
        <v>38505.0</v>
      </c>
      <c r="M99" s="5">
        <v>43.050020067790754</v>
      </c>
      <c r="N99" s="3" t="s">
        <v>314</v>
      </c>
      <c r="P99" s="3">
        <v>43.050020067790754</v>
      </c>
      <c r="R99" s="3" t="s">
        <v>315</v>
      </c>
      <c r="S99" s="3" t="s">
        <v>320</v>
      </c>
      <c r="T99" s="3" t="s">
        <v>317</v>
      </c>
    </row>
    <row r="100" ht="15.75" customHeight="1">
      <c r="A100" s="16">
        <v>45863.0</v>
      </c>
      <c r="B100" s="3" t="s">
        <v>311</v>
      </c>
      <c r="C100" s="3" t="s">
        <v>122</v>
      </c>
      <c r="D100" s="3" t="s">
        <v>1</v>
      </c>
      <c r="F100" s="17">
        <v>45364.0</v>
      </c>
      <c r="G100" s="17">
        <v>46459.0</v>
      </c>
      <c r="H100" s="3" t="s">
        <v>312</v>
      </c>
      <c r="I100" s="3" t="s">
        <v>313</v>
      </c>
      <c r="J100" s="3">
        <v>51781.0</v>
      </c>
      <c r="M100" s="5">
        <v>42.633490364418</v>
      </c>
      <c r="N100" s="3" t="s">
        <v>314</v>
      </c>
      <c r="P100" s="3">
        <v>42.633490364418</v>
      </c>
      <c r="R100" s="3" t="s">
        <v>315</v>
      </c>
      <c r="S100" s="3" t="s">
        <v>318</v>
      </c>
      <c r="T100" s="3" t="s">
        <v>317</v>
      </c>
    </row>
    <row r="101" ht="15.75" customHeight="1">
      <c r="A101" s="16">
        <v>45863.0</v>
      </c>
      <c r="B101" s="3" t="s">
        <v>311</v>
      </c>
      <c r="C101" s="3" t="s">
        <v>150</v>
      </c>
      <c r="D101" s="3" t="s">
        <v>1</v>
      </c>
      <c r="F101" s="17">
        <v>45364.0</v>
      </c>
      <c r="G101" s="17">
        <v>46459.0</v>
      </c>
      <c r="H101" s="3" t="s">
        <v>312</v>
      </c>
      <c r="I101" s="3" t="s">
        <v>313</v>
      </c>
      <c r="J101" s="3">
        <v>39336.0</v>
      </c>
      <c r="M101" s="5">
        <v>42.606322793061196</v>
      </c>
      <c r="N101" s="3" t="s">
        <v>314</v>
      </c>
      <c r="P101" s="3">
        <v>42.606322793061196</v>
      </c>
      <c r="R101" s="3" t="s">
        <v>315</v>
      </c>
      <c r="S101" s="3" t="s">
        <v>320</v>
      </c>
      <c r="T101" s="3" t="s">
        <v>317</v>
      </c>
    </row>
    <row r="102" ht="15.75" customHeight="1">
      <c r="A102" s="16">
        <v>45863.0</v>
      </c>
      <c r="B102" s="3" t="s">
        <v>311</v>
      </c>
      <c r="C102" s="3" t="s">
        <v>150</v>
      </c>
      <c r="D102" s="3" t="s">
        <v>1</v>
      </c>
      <c r="F102" s="17">
        <v>45364.0</v>
      </c>
      <c r="G102" s="17">
        <v>46459.0</v>
      </c>
      <c r="H102" s="3" t="s">
        <v>312</v>
      </c>
      <c r="I102" s="3" t="s">
        <v>313</v>
      </c>
      <c r="J102" s="3">
        <v>45074.0</v>
      </c>
      <c r="M102" s="5">
        <v>40.37649203957189</v>
      </c>
      <c r="N102" s="3" t="s">
        <v>314</v>
      </c>
      <c r="P102" s="3">
        <v>40.37649203957189</v>
      </c>
      <c r="R102" s="3" t="s">
        <v>315</v>
      </c>
      <c r="S102" s="3" t="s">
        <v>318</v>
      </c>
      <c r="T102" s="3" t="s">
        <v>317</v>
      </c>
    </row>
    <row r="103" ht="15.75" customHeight="1">
      <c r="A103" s="16">
        <v>45863.0</v>
      </c>
      <c r="B103" s="3" t="s">
        <v>311</v>
      </c>
      <c r="C103" s="3" t="s">
        <v>280</v>
      </c>
      <c r="D103" s="3" t="s">
        <v>1</v>
      </c>
      <c r="F103" s="17">
        <v>45364.0</v>
      </c>
      <c r="G103" s="17">
        <v>46459.0</v>
      </c>
      <c r="H103" s="3" t="s">
        <v>312</v>
      </c>
      <c r="I103" s="3" t="s">
        <v>313</v>
      </c>
      <c r="J103" s="3">
        <v>37089.0</v>
      </c>
      <c r="M103" s="5">
        <v>40.10345285298594</v>
      </c>
      <c r="N103" s="3" t="s">
        <v>314</v>
      </c>
      <c r="P103" s="3">
        <v>40.10345285298594</v>
      </c>
      <c r="R103" s="3" t="s">
        <v>315</v>
      </c>
      <c r="S103" s="3" t="s">
        <v>320</v>
      </c>
      <c r="T103" s="3" t="s">
        <v>317</v>
      </c>
    </row>
    <row r="104" ht="15.75" customHeight="1">
      <c r="A104" s="16">
        <v>45863.0</v>
      </c>
      <c r="B104" s="3" t="s">
        <v>311</v>
      </c>
      <c r="C104" s="3" t="s">
        <v>280</v>
      </c>
      <c r="D104" s="3" t="s">
        <v>1</v>
      </c>
      <c r="F104" s="17">
        <v>45364.0</v>
      </c>
      <c r="G104" s="17">
        <v>46459.0</v>
      </c>
      <c r="H104" s="3" t="s">
        <v>312</v>
      </c>
      <c r="I104" s="3" t="s">
        <v>313</v>
      </c>
      <c r="J104" s="3">
        <v>39515.0</v>
      </c>
      <c r="M104" s="5">
        <v>39.356375224610886</v>
      </c>
      <c r="N104" s="3" t="s">
        <v>314</v>
      </c>
      <c r="P104" s="3">
        <v>39.356375224610886</v>
      </c>
      <c r="R104" s="3" t="s">
        <v>315</v>
      </c>
      <c r="S104" s="3" t="s">
        <v>319</v>
      </c>
      <c r="T104" s="3" t="s">
        <v>317</v>
      </c>
    </row>
    <row r="105" ht="15.75" customHeight="1">
      <c r="A105" s="16">
        <v>45863.0</v>
      </c>
      <c r="B105" s="3" t="s">
        <v>311</v>
      </c>
      <c r="C105" s="3" t="s">
        <v>270</v>
      </c>
      <c r="D105" s="3" t="s">
        <v>1</v>
      </c>
      <c r="F105" s="17">
        <v>45364.0</v>
      </c>
      <c r="G105" s="17">
        <v>46459.0</v>
      </c>
      <c r="H105" s="3" t="s">
        <v>312</v>
      </c>
      <c r="I105" s="3" t="s">
        <v>313</v>
      </c>
      <c r="J105" s="3">
        <v>36093.0</v>
      </c>
      <c r="M105" s="5">
        <v>39.24240864294898</v>
      </c>
      <c r="N105" s="3" t="s">
        <v>314</v>
      </c>
      <c r="P105" s="3">
        <v>39.24240864294898</v>
      </c>
      <c r="R105" s="3" t="s">
        <v>315</v>
      </c>
      <c r="S105" s="3" t="s">
        <v>316</v>
      </c>
      <c r="T105" s="3" t="s">
        <v>317</v>
      </c>
    </row>
    <row r="106" ht="15.75" customHeight="1">
      <c r="A106" s="16">
        <v>45863.0</v>
      </c>
      <c r="B106" s="3" t="s">
        <v>311</v>
      </c>
      <c r="C106" s="3" t="s">
        <v>122</v>
      </c>
      <c r="D106" s="3" t="s">
        <v>1</v>
      </c>
      <c r="F106" s="17">
        <v>45364.0</v>
      </c>
      <c r="G106" s="17">
        <v>46459.0</v>
      </c>
      <c r="H106" s="3" t="s">
        <v>312</v>
      </c>
      <c r="I106" s="3" t="s">
        <v>313</v>
      </c>
      <c r="J106" s="3">
        <v>36080.0</v>
      </c>
      <c r="M106" s="5">
        <v>39.196467216216014</v>
      </c>
      <c r="N106" s="3" t="s">
        <v>314</v>
      </c>
      <c r="P106" s="3">
        <v>39.196467216216014</v>
      </c>
      <c r="R106" s="3" t="s">
        <v>315</v>
      </c>
      <c r="S106" s="3" t="s">
        <v>320</v>
      </c>
      <c r="T106" s="3" t="s">
        <v>317</v>
      </c>
    </row>
    <row r="107" ht="15.75" customHeight="1">
      <c r="A107" s="16">
        <v>45863.0</v>
      </c>
      <c r="B107" s="3" t="s">
        <v>311</v>
      </c>
      <c r="C107" s="3" t="s">
        <v>196</v>
      </c>
      <c r="D107" s="3" t="s">
        <v>1</v>
      </c>
      <c r="F107" s="17">
        <v>45364.0</v>
      </c>
      <c r="G107" s="17">
        <v>46459.0</v>
      </c>
      <c r="H107" s="3" t="s">
        <v>312</v>
      </c>
      <c r="I107" s="3" t="s">
        <v>313</v>
      </c>
      <c r="J107" s="3">
        <v>37560.0</v>
      </c>
      <c r="M107" s="5">
        <v>37.592529389689375</v>
      </c>
      <c r="N107" s="3" t="s">
        <v>314</v>
      </c>
      <c r="P107" s="3">
        <v>37.592529389689375</v>
      </c>
      <c r="R107" s="3" t="s">
        <v>315</v>
      </c>
      <c r="S107" s="3" t="s">
        <v>322</v>
      </c>
      <c r="T107" s="3" t="s">
        <v>317</v>
      </c>
    </row>
    <row r="108" ht="15.75" customHeight="1">
      <c r="A108" s="16">
        <v>45863.0</v>
      </c>
      <c r="B108" s="3" t="s">
        <v>311</v>
      </c>
      <c r="C108" s="3" t="s">
        <v>146</v>
      </c>
      <c r="D108" s="3" t="s">
        <v>1</v>
      </c>
      <c r="F108" s="17">
        <v>45364.0</v>
      </c>
      <c r="G108" s="17">
        <v>46459.0</v>
      </c>
      <c r="H108" s="3" t="s">
        <v>312</v>
      </c>
      <c r="I108" s="3" t="s">
        <v>313</v>
      </c>
      <c r="J108" s="3">
        <v>33168.0</v>
      </c>
      <c r="M108" s="5">
        <v>37.474108686667286</v>
      </c>
      <c r="N108" s="3" t="s">
        <v>314</v>
      </c>
      <c r="P108" s="3">
        <v>37.474108686667286</v>
      </c>
      <c r="R108" s="3" t="s">
        <v>315</v>
      </c>
      <c r="S108" s="3" t="s">
        <v>319</v>
      </c>
      <c r="T108" s="3" t="s">
        <v>317</v>
      </c>
    </row>
    <row r="109" ht="15.75" customHeight="1">
      <c r="A109" s="16">
        <v>45863.0</v>
      </c>
      <c r="B109" s="3" t="s">
        <v>311</v>
      </c>
      <c r="C109" s="3" t="s">
        <v>130</v>
      </c>
      <c r="D109" s="3" t="s">
        <v>1</v>
      </c>
      <c r="F109" s="17">
        <v>45364.0</v>
      </c>
      <c r="G109" s="17">
        <v>46459.0</v>
      </c>
      <c r="H109" s="3" t="s">
        <v>312</v>
      </c>
      <c r="I109" s="3" t="s">
        <v>313</v>
      </c>
      <c r="J109" s="3">
        <v>26978.0</v>
      </c>
      <c r="M109" s="5">
        <v>34.942968227968684</v>
      </c>
      <c r="N109" s="3" t="s">
        <v>314</v>
      </c>
      <c r="P109" s="3">
        <v>34.942968227968684</v>
      </c>
      <c r="R109" s="3" t="s">
        <v>315</v>
      </c>
      <c r="S109" s="3" t="s">
        <v>321</v>
      </c>
      <c r="T109" s="3" t="s">
        <v>317</v>
      </c>
    </row>
    <row r="110" ht="15.75" customHeight="1">
      <c r="A110" s="16">
        <v>45863.0</v>
      </c>
      <c r="B110" s="3" t="s">
        <v>311</v>
      </c>
      <c r="C110" s="3" t="s">
        <v>114</v>
      </c>
      <c r="D110" s="3" t="s">
        <v>1</v>
      </c>
      <c r="F110" s="17">
        <v>45364.0</v>
      </c>
      <c r="G110" s="17">
        <v>46459.0</v>
      </c>
      <c r="H110" s="3" t="s">
        <v>312</v>
      </c>
      <c r="I110" s="3" t="s">
        <v>313</v>
      </c>
      <c r="J110" s="3">
        <v>10918.0</v>
      </c>
      <c r="M110" s="5">
        <v>34.428236525345135</v>
      </c>
      <c r="N110" s="3" t="s">
        <v>314</v>
      </c>
      <c r="P110" s="3">
        <v>34.428236525345135</v>
      </c>
      <c r="R110" s="3" t="s">
        <v>315</v>
      </c>
      <c r="S110" s="3" t="s">
        <v>23</v>
      </c>
      <c r="T110" s="3" t="s">
        <v>317</v>
      </c>
    </row>
    <row r="111" ht="15.75" customHeight="1">
      <c r="A111" s="16">
        <v>45863.0</v>
      </c>
      <c r="B111" s="3" t="s">
        <v>311</v>
      </c>
      <c r="C111" s="3" t="s">
        <v>134</v>
      </c>
      <c r="D111" s="3" t="s">
        <v>1</v>
      </c>
      <c r="F111" s="17">
        <v>45364.0</v>
      </c>
      <c r="G111" s="17">
        <v>46459.0</v>
      </c>
      <c r="H111" s="3" t="s">
        <v>312</v>
      </c>
      <c r="I111" s="3" t="s">
        <v>313</v>
      </c>
      <c r="J111" s="3">
        <v>34834.0</v>
      </c>
      <c r="M111" s="5">
        <v>33.756491108313426</v>
      </c>
      <c r="N111" s="3" t="s">
        <v>314</v>
      </c>
      <c r="P111" s="3">
        <v>33.756491108313426</v>
      </c>
      <c r="R111" s="3" t="s">
        <v>315</v>
      </c>
      <c r="S111" s="3" t="s">
        <v>318</v>
      </c>
      <c r="T111" s="3" t="s">
        <v>317</v>
      </c>
    </row>
    <row r="112" ht="15.75" customHeight="1">
      <c r="A112" s="16">
        <v>45863.0</v>
      </c>
      <c r="B112" s="3" t="s">
        <v>311</v>
      </c>
      <c r="C112" s="3" t="s">
        <v>132</v>
      </c>
      <c r="D112" s="3" t="s">
        <v>1</v>
      </c>
      <c r="F112" s="17">
        <v>45364.0</v>
      </c>
      <c r="G112" s="17">
        <v>46459.0</v>
      </c>
      <c r="H112" s="3" t="s">
        <v>312</v>
      </c>
      <c r="I112" s="3" t="s">
        <v>313</v>
      </c>
      <c r="J112" s="3">
        <v>10406.0</v>
      </c>
      <c r="M112" s="5">
        <v>31.848301723502214</v>
      </c>
      <c r="N112" s="3" t="s">
        <v>314</v>
      </c>
      <c r="P112" s="3">
        <v>31.848301723502214</v>
      </c>
      <c r="R112" s="3" t="s">
        <v>315</v>
      </c>
      <c r="S112" s="3" t="s">
        <v>23</v>
      </c>
      <c r="T112" s="3" t="s">
        <v>317</v>
      </c>
    </row>
    <row r="113" ht="15.75" customHeight="1">
      <c r="A113" s="16">
        <v>45863.0</v>
      </c>
      <c r="B113" s="3" t="s">
        <v>311</v>
      </c>
      <c r="C113" s="3" t="s">
        <v>122</v>
      </c>
      <c r="D113" s="3" t="s">
        <v>1</v>
      </c>
      <c r="F113" s="17">
        <v>45364.0</v>
      </c>
      <c r="G113" s="17">
        <v>46459.0</v>
      </c>
      <c r="H113" s="3" t="s">
        <v>312</v>
      </c>
      <c r="I113" s="3" t="s">
        <v>313</v>
      </c>
      <c r="J113" s="3">
        <v>26874.0</v>
      </c>
      <c r="M113" s="5">
        <v>31.249135344650913</v>
      </c>
      <c r="N113" s="3" t="s">
        <v>314</v>
      </c>
      <c r="P113" s="3">
        <v>31.249135344650913</v>
      </c>
      <c r="R113" s="3" t="s">
        <v>315</v>
      </c>
      <c r="S113" s="3" t="s">
        <v>321</v>
      </c>
      <c r="T113" s="3" t="s">
        <v>317</v>
      </c>
    </row>
    <row r="114" ht="15.75" customHeight="1">
      <c r="A114" s="16">
        <v>45863.0</v>
      </c>
      <c r="B114" s="3" t="s">
        <v>311</v>
      </c>
      <c r="C114" s="3" t="s">
        <v>222</v>
      </c>
      <c r="D114" s="3" t="s">
        <v>1</v>
      </c>
      <c r="F114" s="17">
        <v>45364.0</v>
      </c>
      <c r="G114" s="17">
        <v>46459.0</v>
      </c>
      <c r="H114" s="3" t="s">
        <v>312</v>
      </c>
      <c r="I114" s="3" t="s">
        <v>313</v>
      </c>
      <c r="J114" s="3">
        <v>34885.0</v>
      </c>
      <c r="M114" s="5">
        <v>29.053400914164484</v>
      </c>
      <c r="N114" s="3" t="s">
        <v>314</v>
      </c>
      <c r="P114" s="3">
        <v>29.053400914164484</v>
      </c>
      <c r="R114" s="3" t="s">
        <v>315</v>
      </c>
      <c r="S114" s="3" t="s">
        <v>319</v>
      </c>
      <c r="T114" s="3" t="s">
        <v>317</v>
      </c>
    </row>
    <row r="115" ht="15.75" customHeight="1">
      <c r="A115" s="16">
        <v>45863.0</v>
      </c>
      <c r="B115" s="3" t="s">
        <v>311</v>
      </c>
      <c r="C115" s="3" t="s">
        <v>134</v>
      </c>
      <c r="D115" s="3" t="s">
        <v>1</v>
      </c>
      <c r="F115" s="17">
        <v>45364.0</v>
      </c>
      <c r="G115" s="17">
        <v>46459.0</v>
      </c>
      <c r="H115" s="3" t="s">
        <v>312</v>
      </c>
      <c r="I115" s="3" t="s">
        <v>313</v>
      </c>
      <c r="J115" s="3">
        <v>23927.0</v>
      </c>
      <c r="M115" s="5">
        <v>28.896148203155942</v>
      </c>
      <c r="N115" s="3" t="s">
        <v>314</v>
      </c>
      <c r="P115" s="3">
        <v>28.896148203155942</v>
      </c>
      <c r="R115" s="3" t="s">
        <v>315</v>
      </c>
      <c r="S115" s="3" t="s">
        <v>320</v>
      </c>
      <c r="T115" s="3" t="s">
        <v>317</v>
      </c>
    </row>
    <row r="116" ht="15.75" customHeight="1">
      <c r="A116" s="16">
        <v>45863.0</v>
      </c>
      <c r="B116" s="3" t="s">
        <v>311</v>
      </c>
      <c r="C116" s="3" t="s">
        <v>122</v>
      </c>
      <c r="D116" s="3" t="s">
        <v>1</v>
      </c>
      <c r="F116" s="17">
        <v>45364.0</v>
      </c>
      <c r="G116" s="17">
        <v>46459.0</v>
      </c>
      <c r="H116" s="3" t="s">
        <v>312</v>
      </c>
      <c r="I116" s="3" t="s">
        <v>313</v>
      </c>
      <c r="J116" s="3">
        <v>28270.0</v>
      </c>
      <c r="M116" s="5">
        <v>28.834965114263532</v>
      </c>
      <c r="N116" s="3" t="s">
        <v>314</v>
      </c>
      <c r="P116" s="3">
        <v>28.834965114263532</v>
      </c>
      <c r="R116" s="3" t="s">
        <v>315</v>
      </c>
      <c r="S116" s="3" t="s">
        <v>319</v>
      </c>
      <c r="T116" s="3" t="s">
        <v>317</v>
      </c>
    </row>
    <row r="117" ht="15.75" customHeight="1">
      <c r="A117" s="16">
        <v>45863.0</v>
      </c>
      <c r="B117" s="3" t="s">
        <v>311</v>
      </c>
      <c r="C117" s="3" t="s">
        <v>148</v>
      </c>
      <c r="D117" s="3" t="s">
        <v>1</v>
      </c>
      <c r="F117" s="17">
        <v>45364.0</v>
      </c>
      <c r="G117" s="17">
        <v>46459.0</v>
      </c>
      <c r="H117" s="3" t="s">
        <v>312</v>
      </c>
      <c r="I117" s="3" t="s">
        <v>313</v>
      </c>
      <c r="J117" s="3">
        <v>16799.0</v>
      </c>
      <c r="M117" s="5">
        <v>28.154305822594132</v>
      </c>
      <c r="N117" s="3" t="s">
        <v>314</v>
      </c>
      <c r="P117" s="3">
        <v>28.154305822594132</v>
      </c>
      <c r="R117" s="3" t="s">
        <v>315</v>
      </c>
      <c r="S117" s="3" t="s">
        <v>316</v>
      </c>
      <c r="T117" s="3" t="s">
        <v>317</v>
      </c>
    </row>
    <row r="118" ht="15.75" customHeight="1">
      <c r="A118" s="16">
        <v>45863.0</v>
      </c>
      <c r="B118" s="3" t="s">
        <v>311</v>
      </c>
      <c r="C118" s="3" t="s">
        <v>146</v>
      </c>
      <c r="D118" s="3" t="s">
        <v>1</v>
      </c>
      <c r="F118" s="17">
        <v>45364.0</v>
      </c>
      <c r="G118" s="17">
        <v>46459.0</v>
      </c>
      <c r="H118" s="3" t="s">
        <v>312</v>
      </c>
      <c r="I118" s="3" t="s">
        <v>313</v>
      </c>
      <c r="J118" s="3">
        <v>18974.0</v>
      </c>
      <c r="M118" s="5">
        <v>27.86990155102543</v>
      </c>
      <c r="N118" s="3" t="s">
        <v>314</v>
      </c>
      <c r="P118" s="3">
        <v>27.86990155102543</v>
      </c>
      <c r="R118" s="3" t="s">
        <v>315</v>
      </c>
      <c r="S118" s="3" t="s">
        <v>321</v>
      </c>
      <c r="T118" s="3" t="s">
        <v>317</v>
      </c>
    </row>
    <row r="119" ht="15.75" customHeight="1">
      <c r="A119" s="16">
        <v>45863.0</v>
      </c>
      <c r="B119" s="3" t="s">
        <v>311</v>
      </c>
      <c r="C119" s="3" t="s">
        <v>150</v>
      </c>
      <c r="D119" s="3" t="s">
        <v>1</v>
      </c>
      <c r="F119" s="17">
        <v>45364.0</v>
      </c>
      <c r="G119" s="17">
        <v>46459.0</v>
      </c>
      <c r="H119" s="3" t="s">
        <v>312</v>
      </c>
      <c r="I119" s="3" t="s">
        <v>313</v>
      </c>
      <c r="J119" s="3">
        <v>19170.0</v>
      </c>
      <c r="M119" s="5">
        <v>25.92879767720709</v>
      </c>
      <c r="N119" s="3" t="s">
        <v>314</v>
      </c>
      <c r="P119" s="3">
        <v>25.92879767720709</v>
      </c>
      <c r="R119" s="3" t="s">
        <v>315</v>
      </c>
      <c r="S119" s="3" t="s">
        <v>321</v>
      </c>
      <c r="T119" s="3" t="s">
        <v>317</v>
      </c>
    </row>
    <row r="120" ht="15.75" customHeight="1">
      <c r="A120" s="16">
        <v>45863.0</v>
      </c>
      <c r="B120" s="3" t="s">
        <v>311</v>
      </c>
      <c r="C120" s="3" t="s">
        <v>218</v>
      </c>
      <c r="D120" s="3" t="s">
        <v>1</v>
      </c>
      <c r="F120" s="17">
        <v>45364.0</v>
      </c>
      <c r="G120" s="17">
        <v>46459.0</v>
      </c>
      <c r="H120" s="3" t="s">
        <v>312</v>
      </c>
      <c r="I120" s="3" t="s">
        <v>313</v>
      </c>
      <c r="J120" s="3">
        <v>22709.0</v>
      </c>
      <c r="M120" s="5">
        <v>25.010346813180725</v>
      </c>
      <c r="N120" s="3" t="s">
        <v>314</v>
      </c>
      <c r="P120" s="3">
        <v>25.010346813180725</v>
      </c>
      <c r="R120" s="3" t="s">
        <v>315</v>
      </c>
      <c r="S120" s="3" t="s">
        <v>320</v>
      </c>
      <c r="T120" s="3" t="s">
        <v>317</v>
      </c>
    </row>
    <row r="121" ht="15.75" customHeight="1">
      <c r="A121" s="16">
        <v>45863.0</v>
      </c>
      <c r="B121" s="3" t="s">
        <v>311</v>
      </c>
      <c r="C121" s="3" t="s">
        <v>323</v>
      </c>
      <c r="D121" s="3" t="s">
        <v>1</v>
      </c>
      <c r="F121" s="17">
        <v>45364.0</v>
      </c>
      <c r="G121" s="17">
        <v>46459.0</v>
      </c>
      <c r="H121" s="3" t="s">
        <v>312</v>
      </c>
      <c r="I121" s="3" t="s">
        <v>313</v>
      </c>
      <c r="J121" s="3">
        <v>26827.0</v>
      </c>
      <c r="M121" s="5">
        <v>25.031043460808874</v>
      </c>
      <c r="N121" s="3" t="s">
        <v>314</v>
      </c>
      <c r="P121" s="3">
        <v>25.031043460808874</v>
      </c>
      <c r="R121" s="3" t="s">
        <v>315</v>
      </c>
      <c r="S121" s="3" t="s">
        <v>316</v>
      </c>
      <c r="T121" s="3" t="s">
        <v>317</v>
      </c>
    </row>
    <row r="122" ht="15.75" customHeight="1">
      <c r="A122" s="16">
        <v>45863.0</v>
      </c>
      <c r="B122" s="3" t="s">
        <v>311</v>
      </c>
      <c r="C122" s="3" t="s">
        <v>112</v>
      </c>
      <c r="D122" s="3" t="s">
        <v>1</v>
      </c>
      <c r="F122" s="17">
        <v>45364.0</v>
      </c>
      <c r="G122" s="17">
        <v>46459.0</v>
      </c>
      <c r="H122" s="3" t="s">
        <v>312</v>
      </c>
      <c r="I122" s="3" t="s">
        <v>313</v>
      </c>
      <c r="J122" s="3">
        <v>20572.0</v>
      </c>
      <c r="M122" s="5">
        <v>24.754166731485345</v>
      </c>
      <c r="N122" s="3" t="s">
        <v>314</v>
      </c>
      <c r="P122" s="3">
        <v>24.754166731485345</v>
      </c>
      <c r="R122" s="3" t="s">
        <v>315</v>
      </c>
      <c r="S122" s="3" t="s">
        <v>316</v>
      </c>
      <c r="T122" s="3" t="s">
        <v>317</v>
      </c>
    </row>
    <row r="123" ht="15.75" customHeight="1">
      <c r="A123" s="16">
        <v>45863.0</v>
      </c>
      <c r="B123" s="3" t="s">
        <v>311</v>
      </c>
      <c r="C123" s="3" t="s">
        <v>150</v>
      </c>
      <c r="D123" s="3" t="s">
        <v>1</v>
      </c>
      <c r="F123" s="17">
        <v>45364.0</v>
      </c>
      <c r="G123" s="17">
        <v>46459.0</v>
      </c>
      <c r="H123" s="3" t="s">
        <v>312</v>
      </c>
      <c r="I123" s="3" t="s">
        <v>313</v>
      </c>
      <c r="J123" s="3">
        <v>24016.0</v>
      </c>
      <c r="M123" s="5">
        <v>23.54205796409795</v>
      </c>
      <c r="N123" s="3" t="s">
        <v>314</v>
      </c>
      <c r="P123" s="3">
        <v>23.54205796409795</v>
      </c>
      <c r="R123" s="3" t="s">
        <v>315</v>
      </c>
      <c r="S123" s="3" t="s">
        <v>319</v>
      </c>
      <c r="T123" s="3" t="s">
        <v>317</v>
      </c>
    </row>
    <row r="124" ht="15.75" customHeight="1">
      <c r="A124" s="16">
        <v>45863.0</v>
      </c>
      <c r="B124" s="3" t="s">
        <v>311</v>
      </c>
      <c r="C124" s="3" t="s">
        <v>218</v>
      </c>
      <c r="D124" s="3" t="s">
        <v>1</v>
      </c>
      <c r="F124" s="17">
        <v>45364.0</v>
      </c>
      <c r="G124" s="17">
        <v>46459.0</v>
      </c>
      <c r="H124" s="3" t="s">
        <v>312</v>
      </c>
      <c r="I124" s="3" t="s">
        <v>313</v>
      </c>
      <c r="J124" s="3">
        <v>26516.0</v>
      </c>
      <c r="M124" s="5">
        <v>23.471005368466695</v>
      </c>
      <c r="N124" s="3" t="s">
        <v>314</v>
      </c>
      <c r="P124" s="3">
        <v>23.471005368466695</v>
      </c>
      <c r="R124" s="3" t="s">
        <v>315</v>
      </c>
      <c r="S124" s="3" t="s">
        <v>318</v>
      </c>
      <c r="T124" s="3" t="s">
        <v>317</v>
      </c>
    </row>
    <row r="125" ht="15.75" customHeight="1">
      <c r="A125" s="16">
        <v>45863.0</v>
      </c>
      <c r="B125" s="3" t="s">
        <v>311</v>
      </c>
      <c r="C125" s="3" t="s">
        <v>250</v>
      </c>
      <c r="D125" s="3" t="s">
        <v>1</v>
      </c>
      <c r="F125" s="17">
        <v>45364.0</v>
      </c>
      <c r="G125" s="17">
        <v>46459.0</v>
      </c>
      <c r="H125" s="3" t="s">
        <v>312</v>
      </c>
      <c r="I125" s="3" t="s">
        <v>313</v>
      </c>
      <c r="J125" s="3">
        <v>25642.0</v>
      </c>
      <c r="M125" s="5">
        <v>23.119619428607972</v>
      </c>
      <c r="N125" s="3" t="s">
        <v>314</v>
      </c>
      <c r="P125" s="3">
        <v>23.119619428607972</v>
      </c>
      <c r="R125" s="3" t="s">
        <v>315</v>
      </c>
      <c r="S125" s="3" t="s">
        <v>318</v>
      </c>
      <c r="T125" s="3" t="s">
        <v>317</v>
      </c>
    </row>
    <row r="126" ht="15.75" customHeight="1">
      <c r="A126" s="16">
        <v>45863.0</v>
      </c>
      <c r="B126" s="3" t="s">
        <v>311</v>
      </c>
      <c r="C126" s="3" t="s">
        <v>204</v>
      </c>
      <c r="D126" s="3" t="s">
        <v>1</v>
      </c>
      <c r="F126" s="17">
        <v>45364.0</v>
      </c>
      <c r="G126" s="17">
        <v>46459.0</v>
      </c>
      <c r="H126" s="3" t="s">
        <v>312</v>
      </c>
      <c r="I126" s="3" t="s">
        <v>324</v>
      </c>
      <c r="J126" s="3">
        <v>34089.0</v>
      </c>
      <c r="M126" s="5">
        <v>22.842</v>
      </c>
      <c r="N126" s="3" t="s">
        <v>314</v>
      </c>
      <c r="P126" s="3">
        <v>22.842</v>
      </c>
      <c r="R126" s="3" t="s">
        <v>315</v>
      </c>
      <c r="S126" s="3" t="s">
        <v>325</v>
      </c>
      <c r="T126" s="3" t="s">
        <v>317</v>
      </c>
    </row>
    <row r="127" ht="15.75" customHeight="1">
      <c r="A127" s="16">
        <v>45863.0</v>
      </c>
      <c r="B127" s="3" t="s">
        <v>311</v>
      </c>
      <c r="C127" s="3" t="s">
        <v>160</v>
      </c>
      <c r="D127" s="3" t="s">
        <v>1</v>
      </c>
      <c r="F127" s="17">
        <v>45364.0</v>
      </c>
      <c r="G127" s="17">
        <v>46459.0</v>
      </c>
      <c r="H127" s="3" t="s">
        <v>312</v>
      </c>
      <c r="I127" s="3" t="s">
        <v>313</v>
      </c>
      <c r="J127" s="3">
        <v>5469.0</v>
      </c>
      <c r="M127" s="5">
        <v>21.836328453917034</v>
      </c>
      <c r="N127" s="3" t="s">
        <v>314</v>
      </c>
      <c r="P127" s="3">
        <v>21.836328453917034</v>
      </c>
      <c r="R127" s="3" t="s">
        <v>315</v>
      </c>
      <c r="S127" s="3" t="s">
        <v>23</v>
      </c>
      <c r="T127" s="3" t="s">
        <v>317</v>
      </c>
    </row>
    <row r="128" ht="15.75" customHeight="1">
      <c r="A128" s="16">
        <v>45863.0</v>
      </c>
      <c r="B128" s="3" t="s">
        <v>311</v>
      </c>
      <c r="C128" s="3" t="s">
        <v>134</v>
      </c>
      <c r="D128" s="3" t="s">
        <v>1</v>
      </c>
      <c r="F128" s="17">
        <v>45364.0</v>
      </c>
      <c r="G128" s="17">
        <v>46459.0</v>
      </c>
      <c r="H128" s="3" t="s">
        <v>312</v>
      </c>
      <c r="I128" s="3" t="s">
        <v>313</v>
      </c>
      <c r="J128" s="3">
        <v>15909.0</v>
      </c>
      <c r="M128" s="5">
        <v>21.742460791259493</v>
      </c>
      <c r="N128" s="3" t="s">
        <v>314</v>
      </c>
      <c r="P128" s="3">
        <v>21.742460791259493</v>
      </c>
      <c r="R128" s="3" t="s">
        <v>315</v>
      </c>
      <c r="S128" s="3" t="s">
        <v>321</v>
      </c>
      <c r="T128" s="3" t="s">
        <v>317</v>
      </c>
    </row>
    <row r="129" ht="15.75" customHeight="1">
      <c r="A129" s="16">
        <v>45863.0</v>
      </c>
      <c r="B129" s="3" t="s">
        <v>311</v>
      </c>
      <c r="C129" s="3" t="s">
        <v>108</v>
      </c>
      <c r="D129" s="3" t="s">
        <v>1</v>
      </c>
      <c r="F129" s="17">
        <v>45364.0</v>
      </c>
      <c r="G129" s="17">
        <v>46459.0</v>
      </c>
      <c r="H129" s="3" t="s">
        <v>312</v>
      </c>
      <c r="I129" s="3" t="s">
        <v>313</v>
      </c>
      <c r="J129" s="3">
        <v>21350.0</v>
      </c>
      <c r="M129" s="5">
        <v>21.444527675414268</v>
      </c>
      <c r="N129" s="3" t="s">
        <v>314</v>
      </c>
      <c r="P129" s="3">
        <v>21.444527675414268</v>
      </c>
      <c r="R129" s="3" t="s">
        <v>315</v>
      </c>
      <c r="S129" s="3" t="s">
        <v>319</v>
      </c>
      <c r="T129" s="3" t="s">
        <v>317</v>
      </c>
    </row>
    <row r="130" ht="15.75" customHeight="1">
      <c r="A130" s="16">
        <v>45863.0</v>
      </c>
      <c r="B130" s="3" t="s">
        <v>311</v>
      </c>
      <c r="C130" s="3" t="s">
        <v>280</v>
      </c>
      <c r="D130" s="3" t="s">
        <v>1</v>
      </c>
      <c r="F130" s="17">
        <v>45364.0</v>
      </c>
      <c r="G130" s="17">
        <v>46459.0</v>
      </c>
      <c r="H130" s="3" t="s">
        <v>312</v>
      </c>
      <c r="I130" s="3" t="s">
        <v>313</v>
      </c>
      <c r="J130" s="3">
        <v>17151.0</v>
      </c>
      <c r="M130" s="5">
        <v>21.434554906108005</v>
      </c>
      <c r="N130" s="3" t="s">
        <v>314</v>
      </c>
      <c r="P130" s="3">
        <v>21.434554906108005</v>
      </c>
      <c r="R130" s="3" t="s">
        <v>315</v>
      </c>
      <c r="S130" s="3" t="s">
        <v>321</v>
      </c>
      <c r="T130" s="3" t="s">
        <v>317</v>
      </c>
    </row>
    <row r="131" ht="15.75" customHeight="1">
      <c r="A131" s="16">
        <v>45863.0</v>
      </c>
      <c r="B131" s="3" t="s">
        <v>311</v>
      </c>
      <c r="C131" s="3" t="s">
        <v>218</v>
      </c>
      <c r="D131" s="3" t="s">
        <v>1</v>
      </c>
      <c r="F131" s="17">
        <v>45364.0</v>
      </c>
      <c r="G131" s="17">
        <v>46459.0</v>
      </c>
      <c r="H131" s="3" t="s">
        <v>312</v>
      </c>
      <c r="I131" s="3" t="s">
        <v>313</v>
      </c>
      <c r="J131" s="3">
        <v>19694.0</v>
      </c>
      <c r="M131" s="5">
        <v>20.390614102067218</v>
      </c>
      <c r="N131" s="3" t="s">
        <v>314</v>
      </c>
      <c r="P131" s="3">
        <v>20.390614102067218</v>
      </c>
      <c r="R131" s="3" t="s">
        <v>315</v>
      </c>
      <c r="S131" s="3" t="s">
        <v>319</v>
      </c>
      <c r="T131" s="3" t="s">
        <v>317</v>
      </c>
    </row>
    <row r="132" ht="15.75" customHeight="1">
      <c r="A132" s="16">
        <v>45863.0</v>
      </c>
      <c r="B132" s="3" t="s">
        <v>311</v>
      </c>
      <c r="C132" s="3" t="s">
        <v>250</v>
      </c>
      <c r="D132" s="3" t="s">
        <v>1</v>
      </c>
      <c r="F132" s="17">
        <v>45364.0</v>
      </c>
      <c r="G132" s="17">
        <v>46459.0</v>
      </c>
      <c r="H132" s="3" t="s">
        <v>312</v>
      </c>
      <c r="I132" s="3" t="s">
        <v>313</v>
      </c>
      <c r="J132" s="3">
        <v>16502.0</v>
      </c>
      <c r="M132" s="5">
        <v>19.894990466501152</v>
      </c>
      <c r="N132" s="3" t="s">
        <v>314</v>
      </c>
      <c r="P132" s="3">
        <v>19.894990466501152</v>
      </c>
      <c r="R132" s="3" t="s">
        <v>315</v>
      </c>
      <c r="S132" s="3" t="s">
        <v>320</v>
      </c>
      <c r="T132" s="3" t="s">
        <v>317</v>
      </c>
    </row>
    <row r="133" ht="15.75" customHeight="1">
      <c r="A133" s="16">
        <v>45863.0</v>
      </c>
      <c r="B133" s="3" t="s">
        <v>311</v>
      </c>
      <c r="C133" s="3" t="s">
        <v>76</v>
      </c>
      <c r="D133" s="3" t="s">
        <v>1</v>
      </c>
      <c r="F133" s="17">
        <v>45364.0</v>
      </c>
      <c r="G133" s="17">
        <v>46459.0</v>
      </c>
      <c r="H133" s="3" t="s">
        <v>312</v>
      </c>
      <c r="I133" s="3" t="s">
        <v>313</v>
      </c>
      <c r="J133" s="3">
        <v>20306.0</v>
      </c>
      <c r="M133" s="5">
        <v>19.69284039098943</v>
      </c>
      <c r="N133" s="3" t="s">
        <v>314</v>
      </c>
      <c r="P133" s="3">
        <v>19.69284039098943</v>
      </c>
      <c r="R133" s="3" t="s">
        <v>315</v>
      </c>
      <c r="S133" s="3" t="s">
        <v>322</v>
      </c>
      <c r="T133" s="3" t="s">
        <v>317</v>
      </c>
    </row>
    <row r="134" ht="15.75" customHeight="1">
      <c r="A134" s="16">
        <v>45863.0</v>
      </c>
      <c r="B134" s="3" t="s">
        <v>311</v>
      </c>
      <c r="C134" s="3" t="s">
        <v>270</v>
      </c>
      <c r="D134" s="3" t="s">
        <v>1</v>
      </c>
      <c r="F134" s="17">
        <v>45364.0</v>
      </c>
      <c r="G134" s="17">
        <v>46459.0</v>
      </c>
      <c r="H134" s="3" t="s">
        <v>312</v>
      </c>
      <c r="I134" s="3" t="s">
        <v>313</v>
      </c>
      <c r="J134" s="3">
        <v>26471.0</v>
      </c>
      <c r="M134" s="5">
        <v>19.108553590946148</v>
      </c>
      <c r="N134" s="3" t="s">
        <v>314</v>
      </c>
      <c r="P134" s="3">
        <v>19.108553590946148</v>
      </c>
      <c r="R134" s="3" t="s">
        <v>315</v>
      </c>
      <c r="S134" s="3" t="s">
        <v>318</v>
      </c>
      <c r="T134" s="3" t="s">
        <v>317</v>
      </c>
    </row>
    <row r="135" ht="15.75" customHeight="1">
      <c r="A135" s="16">
        <v>45863.0</v>
      </c>
      <c r="B135" s="3" t="s">
        <v>311</v>
      </c>
      <c r="C135" s="3" t="s">
        <v>21</v>
      </c>
      <c r="D135" s="3" t="s">
        <v>1</v>
      </c>
      <c r="F135" s="17">
        <v>45364.0</v>
      </c>
      <c r="G135" s="17">
        <v>46459.0</v>
      </c>
      <c r="H135" s="3" t="s">
        <v>312</v>
      </c>
      <c r="I135" s="3" t="s">
        <v>313</v>
      </c>
      <c r="J135" s="3">
        <v>4980.0</v>
      </c>
      <c r="M135" s="5">
        <v>18.87303</v>
      </c>
      <c r="N135" s="3" t="s">
        <v>314</v>
      </c>
      <c r="P135" s="3">
        <v>18.87303</v>
      </c>
      <c r="R135" s="3" t="s">
        <v>315</v>
      </c>
      <c r="S135" s="3" t="s">
        <v>23</v>
      </c>
      <c r="T135" s="3" t="s">
        <v>317</v>
      </c>
    </row>
    <row r="136" ht="15.75" customHeight="1">
      <c r="A136" s="16">
        <v>45863.0</v>
      </c>
      <c r="B136" s="3" t="s">
        <v>311</v>
      </c>
      <c r="C136" s="3" t="s">
        <v>108</v>
      </c>
      <c r="D136" s="3" t="s">
        <v>1</v>
      </c>
      <c r="F136" s="17">
        <v>45364.0</v>
      </c>
      <c r="G136" s="17">
        <v>46459.0</v>
      </c>
      <c r="H136" s="3" t="s">
        <v>312</v>
      </c>
      <c r="I136" s="3" t="s">
        <v>313</v>
      </c>
      <c r="J136" s="3">
        <v>15621.0</v>
      </c>
      <c r="M136" s="5">
        <v>18.85720276453067</v>
      </c>
      <c r="N136" s="3" t="s">
        <v>314</v>
      </c>
      <c r="P136" s="3">
        <v>18.85720276453067</v>
      </c>
      <c r="R136" s="3" t="s">
        <v>315</v>
      </c>
      <c r="S136" s="3" t="s">
        <v>320</v>
      </c>
      <c r="T136" s="3" t="s">
        <v>317</v>
      </c>
    </row>
    <row r="137" ht="15.75" customHeight="1">
      <c r="A137" s="16">
        <v>45863.0</v>
      </c>
      <c r="B137" s="3" t="s">
        <v>311</v>
      </c>
      <c r="C137" s="3" t="s">
        <v>224</v>
      </c>
      <c r="D137" s="3" t="s">
        <v>1</v>
      </c>
      <c r="F137" s="17">
        <v>45364.0</v>
      </c>
      <c r="G137" s="17">
        <v>46459.0</v>
      </c>
      <c r="H137" s="3" t="s">
        <v>312</v>
      </c>
      <c r="I137" s="3" t="s">
        <v>313</v>
      </c>
      <c r="J137" s="3">
        <v>4913.0</v>
      </c>
      <c r="M137" s="5">
        <v>18.45155390783407</v>
      </c>
      <c r="N137" s="3" t="s">
        <v>314</v>
      </c>
      <c r="P137" s="3">
        <v>18.45155390783407</v>
      </c>
      <c r="R137" s="3" t="s">
        <v>315</v>
      </c>
      <c r="S137" s="3" t="s">
        <v>23</v>
      </c>
      <c r="T137" s="3" t="s">
        <v>317</v>
      </c>
    </row>
    <row r="138" ht="15.75" customHeight="1">
      <c r="A138" s="16">
        <v>45863.0</v>
      </c>
      <c r="B138" s="3" t="s">
        <v>311</v>
      </c>
      <c r="C138" s="3" t="s">
        <v>218</v>
      </c>
      <c r="D138" s="3" t="s">
        <v>1</v>
      </c>
      <c r="F138" s="17">
        <v>45364.0</v>
      </c>
      <c r="G138" s="17">
        <v>46459.0</v>
      </c>
      <c r="H138" s="3" t="s">
        <v>312</v>
      </c>
      <c r="I138" s="3" t="s">
        <v>313</v>
      </c>
      <c r="J138" s="3">
        <v>14523.0</v>
      </c>
      <c r="M138" s="5">
        <v>18.430980142384282</v>
      </c>
      <c r="N138" s="3" t="s">
        <v>314</v>
      </c>
      <c r="P138" s="3">
        <v>18.430980142384282</v>
      </c>
      <c r="R138" s="3" t="s">
        <v>315</v>
      </c>
      <c r="S138" s="3" t="s">
        <v>321</v>
      </c>
      <c r="T138" s="3" t="s">
        <v>317</v>
      </c>
    </row>
    <row r="139" ht="15.75" customHeight="1">
      <c r="A139" s="16">
        <v>45863.0</v>
      </c>
      <c r="B139" s="3" t="s">
        <v>311</v>
      </c>
      <c r="C139" s="3" t="s">
        <v>126</v>
      </c>
      <c r="D139" s="3" t="s">
        <v>1</v>
      </c>
      <c r="F139" s="17">
        <v>45364.0</v>
      </c>
      <c r="G139" s="17">
        <v>46459.0</v>
      </c>
      <c r="H139" s="3" t="s">
        <v>312</v>
      </c>
      <c r="I139" s="3" t="s">
        <v>313</v>
      </c>
      <c r="J139" s="3">
        <v>12439.0</v>
      </c>
      <c r="M139" s="5">
        <v>17.205670241049305</v>
      </c>
      <c r="N139" s="3" t="s">
        <v>314</v>
      </c>
      <c r="P139" s="3">
        <v>17.205670241049305</v>
      </c>
      <c r="R139" s="3" t="s">
        <v>315</v>
      </c>
      <c r="S139" s="3" t="s">
        <v>316</v>
      </c>
      <c r="T139" s="3" t="s">
        <v>317</v>
      </c>
    </row>
    <row r="140" ht="15.75" customHeight="1">
      <c r="A140" s="16">
        <v>45863.0</v>
      </c>
      <c r="B140" s="3" t="s">
        <v>311</v>
      </c>
      <c r="C140" s="3" t="s">
        <v>222</v>
      </c>
      <c r="D140" s="3" t="s">
        <v>1</v>
      </c>
      <c r="F140" s="17">
        <v>45364.0</v>
      </c>
      <c r="G140" s="17">
        <v>46459.0</v>
      </c>
      <c r="H140" s="3" t="s">
        <v>312</v>
      </c>
      <c r="I140" s="3" t="s">
        <v>313</v>
      </c>
      <c r="J140" s="3">
        <v>22331.0</v>
      </c>
      <c r="M140" s="5">
        <v>16.84248166831648</v>
      </c>
      <c r="N140" s="3" t="s">
        <v>314</v>
      </c>
      <c r="P140" s="3">
        <v>16.84248166831648</v>
      </c>
      <c r="R140" s="3" t="s">
        <v>315</v>
      </c>
      <c r="S140" s="3" t="s">
        <v>318</v>
      </c>
      <c r="T140" s="3" t="s">
        <v>317</v>
      </c>
    </row>
    <row r="141" ht="15.75" customHeight="1">
      <c r="A141" s="16">
        <v>45863.0</v>
      </c>
      <c r="B141" s="3" t="s">
        <v>311</v>
      </c>
      <c r="C141" s="3" t="s">
        <v>112</v>
      </c>
      <c r="D141" s="3" t="s">
        <v>1</v>
      </c>
      <c r="F141" s="17">
        <v>45364.0</v>
      </c>
      <c r="G141" s="17">
        <v>46459.0</v>
      </c>
      <c r="H141" s="3" t="s">
        <v>312</v>
      </c>
      <c r="I141" s="3" t="s">
        <v>313</v>
      </c>
      <c r="J141" s="3">
        <v>14700.0</v>
      </c>
      <c r="M141" s="5">
        <v>16.82363539544273</v>
      </c>
      <c r="N141" s="3" t="s">
        <v>314</v>
      </c>
      <c r="P141" s="3">
        <v>16.82363539544273</v>
      </c>
      <c r="R141" s="3" t="s">
        <v>315</v>
      </c>
      <c r="S141" s="3" t="s">
        <v>319</v>
      </c>
      <c r="T141" s="3" t="s">
        <v>317</v>
      </c>
    </row>
    <row r="142" ht="15.75" customHeight="1">
      <c r="A142" s="16">
        <v>45863.0</v>
      </c>
      <c r="B142" s="3" t="s">
        <v>311</v>
      </c>
      <c r="C142" s="3" t="s">
        <v>222</v>
      </c>
      <c r="D142" s="3" t="s">
        <v>1</v>
      </c>
      <c r="F142" s="17">
        <v>45364.0</v>
      </c>
      <c r="G142" s="17">
        <v>46459.0</v>
      </c>
      <c r="H142" s="3" t="s">
        <v>312</v>
      </c>
      <c r="I142" s="3" t="s">
        <v>313</v>
      </c>
      <c r="J142" s="3">
        <v>15452.0</v>
      </c>
      <c r="M142" s="5">
        <v>16.406767699558515</v>
      </c>
      <c r="N142" s="3" t="s">
        <v>314</v>
      </c>
      <c r="P142" s="3">
        <v>16.406767699558515</v>
      </c>
      <c r="R142" s="3" t="s">
        <v>315</v>
      </c>
      <c r="S142" s="3" t="s">
        <v>321</v>
      </c>
      <c r="T142" s="3" t="s">
        <v>317</v>
      </c>
    </row>
    <row r="143" ht="15.75" customHeight="1">
      <c r="A143" s="16">
        <v>45863.0</v>
      </c>
      <c r="B143" s="3" t="s">
        <v>311</v>
      </c>
      <c r="C143" s="3" t="s">
        <v>170</v>
      </c>
      <c r="D143" s="3" t="s">
        <v>1</v>
      </c>
      <c r="F143" s="17">
        <v>45364.0</v>
      </c>
      <c r="G143" s="17">
        <v>46459.0</v>
      </c>
      <c r="H143" s="3" t="s">
        <v>312</v>
      </c>
      <c r="I143" s="3" t="s">
        <v>313</v>
      </c>
      <c r="J143" s="3">
        <v>15120.0</v>
      </c>
      <c r="M143" s="5">
        <v>16.07602768815785</v>
      </c>
      <c r="N143" s="3" t="s">
        <v>314</v>
      </c>
      <c r="P143" s="3">
        <v>16.07602768815785</v>
      </c>
      <c r="R143" s="3" t="s">
        <v>315</v>
      </c>
      <c r="S143" s="3" t="s">
        <v>322</v>
      </c>
      <c r="T143" s="3" t="s">
        <v>317</v>
      </c>
    </row>
    <row r="144" ht="15.75" customHeight="1">
      <c r="A144" s="16">
        <v>45863.0</v>
      </c>
      <c r="B144" s="3" t="s">
        <v>311</v>
      </c>
      <c r="C144" s="3" t="s">
        <v>212</v>
      </c>
      <c r="D144" s="3" t="s">
        <v>1</v>
      </c>
      <c r="F144" s="17">
        <v>45364.0</v>
      </c>
      <c r="G144" s="17">
        <v>46459.0</v>
      </c>
      <c r="H144" s="3" t="s">
        <v>312</v>
      </c>
      <c r="I144" s="3" t="s">
        <v>313</v>
      </c>
      <c r="J144" s="3">
        <v>43427.0</v>
      </c>
      <c r="M144" s="5">
        <v>15.858606565904749</v>
      </c>
      <c r="N144" s="3" t="s">
        <v>314</v>
      </c>
      <c r="P144" s="3">
        <v>15.858606565904749</v>
      </c>
      <c r="R144" s="3" t="s">
        <v>315</v>
      </c>
      <c r="S144" s="3" t="s">
        <v>320</v>
      </c>
      <c r="T144" s="3" t="s">
        <v>317</v>
      </c>
    </row>
    <row r="145" ht="15.75" customHeight="1">
      <c r="A145" s="16">
        <v>45863.0</v>
      </c>
      <c r="B145" s="3" t="s">
        <v>311</v>
      </c>
      <c r="C145" s="3" t="s">
        <v>108</v>
      </c>
      <c r="D145" s="3" t="s">
        <v>1</v>
      </c>
      <c r="F145" s="17">
        <v>45364.0</v>
      </c>
      <c r="G145" s="17">
        <v>46459.0</v>
      </c>
      <c r="H145" s="3" t="s">
        <v>312</v>
      </c>
      <c r="I145" s="3" t="s">
        <v>313</v>
      </c>
      <c r="J145" s="3">
        <v>17146.0</v>
      </c>
      <c r="M145" s="5">
        <v>15.442526954060316</v>
      </c>
      <c r="N145" s="3" t="s">
        <v>314</v>
      </c>
      <c r="P145" s="3">
        <v>15.442526954060316</v>
      </c>
      <c r="R145" s="3" t="s">
        <v>315</v>
      </c>
      <c r="S145" s="3" t="s">
        <v>318</v>
      </c>
      <c r="T145" s="3" t="s">
        <v>317</v>
      </c>
    </row>
    <row r="146" ht="15.75" customHeight="1">
      <c r="A146" s="16">
        <v>45863.0</v>
      </c>
      <c r="B146" s="3" t="s">
        <v>311</v>
      </c>
      <c r="C146" s="3" t="s">
        <v>76</v>
      </c>
      <c r="D146" s="3" t="s">
        <v>1</v>
      </c>
      <c r="F146" s="17">
        <v>45364.0</v>
      </c>
      <c r="G146" s="17">
        <v>46459.0</v>
      </c>
      <c r="H146" s="3" t="s">
        <v>312</v>
      </c>
      <c r="I146" s="3" t="s">
        <v>313</v>
      </c>
      <c r="J146" s="3">
        <v>3700.0</v>
      </c>
      <c r="M146" s="5">
        <v>15.432134453917035</v>
      </c>
      <c r="N146" s="3" t="s">
        <v>314</v>
      </c>
      <c r="P146" s="3">
        <v>15.432134453917035</v>
      </c>
      <c r="R146" s="3" t="s">
        <v>315</v>
      </c>
      <c r="S146" s="3" t="s">
        <v>23</v>
      </c>
      <c r="T146" s="3" t="s">
        <v>317</v>
      </c>
    </row>
    <row r="147" ht="15.75" customHeight="1">
      <c r="A147" s="16">
        <v>45863.0</v>
      </c>
      <c r="B147" s="3" t="s">
        <v>311</v>
      </c>
      <c r="C147" s="3" t="s">
        <v>222</v>
      </c>
      <c r="D147" s="3" t="s">
        <v>1</v>
      </c>
      <c r="F147" s="17">
        <v>45364.0</v>
      </c>
      <c r="G147" s="17">
        <v>46459.0</v>
      </c>
      <c r="H147" s="3" t="s">
        <v>312</v>
      </c>
      <c r="I147" s="3" t="s">
        <v>313</v>
      </c>
      <c r="J147" s="3">
        <v>13268.0</v>
      </c>
      <c r="M147" s="5">
        <v>15.112574708744429</v>
      </c>
      <c r="N147" s="3" t="s">
        <v>314</v>
      </c>
      <c r="P147" s="3">
        <v>15.112574708744429</v>
      </c>
      <c r="R147" s="3" t="s">
        <v>315</v>
      </c>
      <c r="S147" s="3" t="s">
        <v>320</v>
      </c>
      <c r="T147" s="3" t="s">
        <v>317</v>
      </c>
    </row>
    <row r="148" ht="15.75" customHeight="1">
      <c r="A148" s="16">
        <v>45863.0</v>
      </c>
      <c r="B148" s="3" t="s">
        <v>311</v>
      </c>
      <c r="C148" s="3" t="s">
        <v>212</v>
      </c>
      <c r="D148" s="3" t="s">
        <v>1</v>
      </c>
      <c r="F148" s="17">
        <v>45364.0</v>
      </c>
      <c r="G148" s="17">
        <v>46459.0</v>
      </c>
      <c r="H148" s="3" t="s">
        <v>312</v>
      </c>
      <c r="I148" s="3" t="s">
        <v>313</v>
      </c>
      <c r="J148" s="3">
        <v>13133.0</v>
      </c>
      <c r="M148" s="5">
        <v>14.43053788939657</v>
      </c>
      <c r="N148" s="3" t="s">
        <v>314</v>
      </c>
      <c r="P148" s="3">
        <v>14.43053788939657</v>
      </c>
      <c r="R148" s="3" t="s">
        <v>315</v>
      </c>
      <c r="S148" s="3" t="s">
        <v>316</v>
      </c>
      <c r="T148" s="3" t="s">
        <v>317</v>
      </c>
    </row>
    <row r="149" ht="15.75" customHeight="1">
      <c r="A149" s="16">
        <v>45863.0</v>
      </c>
      <c r="B149" s="3" t="s">
        <v>311</v>
      </c>
      <c r="C149" s="3" t="s">
        <v>130</v>
      </c>
      <c r="D149" s="3" t="s">
        <v>1</v>
      </c>
      <c r="F149" s="17">
        <v>45364.0</v>
      </c>
      <c r="G149" s="17">
        <v>46459.0</v>
      </c>
      <c r="H149" s="3" t="s">
        <v>312</v>
      </c>
      <c r="I149" s="3" t="s">
        <v>313</v>
      </c>
      <c r="J149" s="3">
        <v>13024.0</v>
      </c>
      <c r="M149" s="5">
        <v>14.349439105618458</v>
      </c>
      <c r="N149" s="3" t="s">
        <v>314</v>
      </c>
      <c r="P149" s="3">
        <v>14.349439105618458</v>
      </c>
      <c r="R149" s="3" t="s">
        <v>315</v>
      </c>
      <c r="S149" s="3" t="s">
        <v>319</v>
      </c>
      <c r="T149" s="3" t="s">
        <v>317</v>
      </c>
    </row>
    <row r="150" ht="15.75" customHeight="1">
      <c r="A150" s="16">
        <v>45863.0</v>
      </c>
      <c r="B150" s="3" t="s">
        <v>311</v>
      </c>
      <c r="C150" s="3" t="s">
        <v>136</v>
      </c>
      <c r="D150" s="3" t="s">
        <v>1</v>
      </c>
      <c r="F150" s="17">
        <v>45364.0</v>
      </c>
      <c r="G150" s="17">
        <v>46459.0</v>
      </c>
      <c r="H150" s="3" t="s">
        <v>312</v>
      </c>
      <c r="I150" s="3" t="s">
        <v>313</v>
      </c>
      <c r="J150" s="3">
        <v>11195.0</v>
      </c>
      <c r="M150" s="5">
        <v>14.205990116519601</v>
      </c>
      <c r="N150" s="3" t="s">
        <v>314</v>
      </c>
      <c r="P150" s="3">
        <v>14.205990116519601</v>
      </c>
      <c r="R150" s="3" t="s">
        <v>315</v>
      </c>
      <c r="S150" s="3" t="s">
        <v>316</v>
      </c>
      <c r="T150" s="3" t="s">
        <v>317</v>
      </c>
    </row>
    <row r="151" ht="15.75" customHeight="1">
      <c r="A151" s="16">
        <v>45863.0</v>
      </c>
      <c r="B151" s="3" t="s">
        <v>311</v>
      </c>
      <c r="C151" s="3" t="s">
        <v>178</v>
      </c>
      <c r="D151" s="3" t="s">
        <v>1</v>
      </c>
      <c r="F151" s="17">
        <v>45364.0</v>
      </c>
      <c r="G151" s="17">
        <v>46459.0</v>
      </c>
      <c r="H151" s="3" t="s">
        <v>312</v>
      </c>
      <c r="I151" s="3" t="s">
        <v>313</v>
      </c>
      <c r="J151" s="3">
        <v>10927.0</v>
      </c>
      <c r="M151" s="5">
        <v>14.127157133792359</v>
      </c>
      <c r="N151" s="3" t="s">
        <v>314</v>
      </c>
      <c r="P151" s="3">
        <v>14.127157133792359</v>
      </c>
      <c r="R151" s="3" t="s">
        <v>315</v>
      </c>
      <c r="S151" s="3" t="s">
        <v>316</v>
      </c>
      <c r="T151" s="3" t="s">
        <v>317</v>
      </c>
    </row>
    <row r="152" ht="15.75" customHeight="1">
      <c r="A152" s="16">
        <v>45863.0</v>
      </c>
      <c r="B152" s="3" t="s">
        <v>311</v>
      </c>
      <c r="C152" s="3" t="s">
        <v>148</v>
      </c>
      <c r="D152" s="3" t="s">
        <v>1</v>
      </c>
      <c r="F152" s="17">
        <v>45364.0</v>
      </c>
      <c r="G152" s="17">
        <v>46459.0</v>
      </c>
      <c r="H152" s="3" t="s">
        <v>312</v>
      </c>
      <c r="I152" s="3" t="s">
        <v>313</v>
      </c>
      <c r="J152" s="3">
        <v>13222.0</v>
      </c>
      <c r="M152" s="5">
        <v>13.94192070006225</v>
      </c>
      <c r="N152" s="3" t="s">
        <v>314</v>
      </c>
      <c r="P152" s="3">
        <v>13.94192070006225</v>
      </c>
      <c r="R152" s="3" t="s">
        <v>315</v>
      </c>
      <c r="S152" s="3" t="s">
        <v>318</v>
      </c>
      <c r="T152" s="3" t="s">
        <v>317</v>
      </c>
    </row>
    <row r="153" ht="15.75" customHeight="1">
      <c r="A153" s="16">
        <v>45863.0</v>
      </c>
      <c r="B153" s="3" t="s">
        <v>311</v>
      </c>
      <c r="C153" s="3" t="s">
        <v>250</v>
      </c>
      <c r="D153" s="3" t="s">
        <v>1</v>
      </c>
      <c r="F153" s="17">
        <v>45364.0</v>
      </c>
      <c r="G153" s="17">
        <v>46459.0</v>
      </c>
      <c r="H153" s="3" t="s">
        <v>312</v>
      </c>
      <c r="I153" s="3" t="s">
        <v>313</v>
      </c>
      <c r="J153" s="3">
        <v>10525.0</v>
      </c>
      <c r="M153" s="5">
        <v>13.490963868633791</v>
      </c>
      <c r="N153" s="3" t="s">
        <v>314</v>
      </c>
      <c r="P153" s="3">
        <v>13.490963868633791</v>
      </c>
      <c r="R153" s="3" t="s">
        <v>315</v>
      </c>
      <c r="S153" s="3" t="s">
        <v>321</v>
      </c>
      <c r="T153" s="3" t="s">
        <v>317</v>
      </c>
    </row>
    <row r="154" ht="15.75" customHeight="1">
      <c r="A154" s="16">
        <v>45863.0</v>
      </c>
      <c r="B154" s="3" t="s">
        <v>311</v>
      </c>
      <c r="C154" s="3" t="s">
        <v>148</v>
      </c>
      <c r="D154" s="3" t="s">
        <v>1</v>
      </c>
      <c r="F154" s="17">
        <v>45364.0</v>
      </c>
      <c r="G154" s="17">
        <v>46459.0</v>
      </c>
      <c r="H154" s="3" t="s">
        <v>312</v>
      </c>
      <c r="I154" s="3" t="s">
        <v>313</v>
      </c>
      <c r="J154" s="3">
        <v>9706.0</v>
      </c>
      <c r="M154" s="5">
        <v>13.047088237779906</v>
      </c>
      <c r="N154" s="3" t="s">
        <v>314</v>
      </c>
      <c r="P154" s="3">
        <v>13.047088237779906</v>
      </c>
      <c r="R154" s="3" t="s">
        <v>315</v>
      </c>
      <c r="S154" s="3" t="s">
        <v>320</v>
      </c>
      <c r="T154" s="3" t="s">
        <v>317</v>
      </c>
    </row>
    <row r="155" ht="15.75" customHeight="1">
      <c r="A155" s="16">
        <v>45863.0</v>
      </c>
      <c r="B155" s="3" t="s">
        <v>311</v>
      </c>
      <c r="C155" s="3" t="s">
        <v>194</v>
      </c>
      <c r="D155" s="3" t="s">
        <v>1</v>
      </c>
      <c r="F155" s="17">
        <v>45364.0</v>
      </c>
      <c r="G155" s="17">
        <v>46459.0</v>
      </c>
      <c r="H155" s="3" t="s">
        <v>312</v>
      </c>
      <c r="I155" s="3" t="s">
        <v>313</v>
      </c>
      <c r="J155" s="3">
        <v>10381.0</v>
      </c>
      <c r="M155" s="5">
        <v>12.841986371845486</v>
      </c>
      <c r="N155" s="3" t="s">
        <v>314</v>
      </c>
      <c r="P155" s="3">
        <v>12.841986371845486</v>
      </c>
      <c r="R155" s="3" t="s">
        <v>315</v>
      </c>
      <c r="S155" s="3" t="s">
        <v>316</v>
      </c>
      <c r="T155" s="3" t="s">
        <v>317</v>
      </c>
    </row>
    <row r="156" ht="15.75" customHeight="1">
      <c r="A156" s="16">
        <v>45863.0</v>
      </c>
      <c r="B156" s="3" t="s">
        <v>311</v>
      </c>
      <c r="C156" s="3" t="s">
        <v>170</v>
      </c>
      <c r="D156" s="3" t="s">
        <v>1</v>
      </c>
      <c r="F156" s="17">
        <v>45364.0</v>
      </c>
      <c r="G156" s="17">
        <v>46459.0</v>
      </c>
      <c r="H156" s="3" t="s">
        <v>312</v>
      </c>
      <c r="I156" s="3" t="s">
        <v>313</v>
      </c>
      <c r="J156" s="3">
        <v>2824.0</v>
      </c>
      <c r="M156" s="5">
        <v>12.531264</v>
      </c>
      <c r="N156" s="3" t="s">
        <v>314</v>
      </c>
      <c r="P156" s="3">
        <v>12.531264</v>
      </c>
      <c r="R156" s="3" t="s">
        <v>315</v>
      </c>
      <c r="S156" s="3" t="s">
        <v>23</v>
      </c>
      <c r="T156" s="3" t="s">
        <v>317</v>
      </c>
    </row>
    <row r="157" ht="15.75" customHeight="1">
      <c r="A157" s="16">
        <v>45863.0</v>
      </c>
      <c r="B157" s="3" t="s">
        <v>311</v>
      </c>
      <c r="C157" s="3" t="s">
        <v>146</v>
      </c>
      <c r="D157" s="3" t="s">
        <v>1</v>
      </c>
      <c r="F157" s="17">
        <v>45364.0</v>
      </c>
      <c r="G157" s="17">
        <v>46459.0</v>
      </c>
      <c r="H157" s="3" t="s">
        <v>312</v>
      </c>
      <c r="I157" s="3" t="s">
        <v>313</v>
      </c>
      <c r="J157" s="3">
        <v>11477.0</v>
      </c>
      <c r="M157" s="5">
        <v>12.50152599159907</v>
      </c>
      <c r="N157" s="3" t="s">
        <v>314</v>
      </c>
      <c r="P157" s="3">
        <v>12.50152599159907</v>
      </c>
      <c r="R157" s="3" t="s">
        <v>315</v>
      </c>
      <c r="S157" s="3" t="s">
        <v>322</v>
      </c>
      <c r="T157" s="3" t="s">
        <v>317</v>
      </c>
    </row>
    <row r="158" ht="15.75" customHeight="1">
      <c r="A158" s="16">
        <v>45863.0</v>
      </c>
      <c r="B158" s="3" t="s">
        <v>311</v>
      </c>
      <c r="C158" s="3" t="s">
        <v>280</v>
      </c>
      <c r="D158" s="3" t="s">
        <v>1</v>
      </c>
      <c r="F158" s="17">
        <v>45364.0</v>
      </c>
      <c r="G158" s="17">
        <v>46459.0</v>
      </c>
      <c r="H158" s="3" t="s">
        <v>312</v>
      </c>
      <c r="I158" s="3" t="s">
        <v>313</v>
      </c>
      <c r="J158" s="3">
        <v>13145.0</v>
      </c>
      <c r="M158" s="5">
        <v>12.211178982184869</v>
      </c>
      <c r="N158" s="3" t="s">
        <v>314</v>
      </c>
      <c r="P158" s="3">
        <v>12.211178982184869</v>
      </c>
      <c r="R158" s="3" t="s">
        <v>315</v>
      </c>
      <c r="S158" s="3" t="s">
        <v>322</v>
      </c>
      <c r="T158" s="3" t="s">
        <v>317</v>
      </c>
    </row>
    <row r="159" ht="15.75" customHeight="1">
      <c r="A159" s="16">
        <v>45863.0</v>
      </c>
      <c r="B159" s="3" t="s">
        <v>311</v>
      </c>
      <c r="C159" s="3" t="s">
        <v>202</v>
      </c>
      <c r="D159" s="3" t="s">
        <v>1</v>
      </c>
      <c r="F159" s="17">
        <v>45364.0</v>
      </c>
      <c r="G159" s="17">
        <v>46459.0</v>
      </c>
      <c r="H159" s="3" t="s">
        <v>312</v>
      </c>
      <c r="I159" s="3" t="s">
        <v>313</v>
      </c>
      <c r="J159" s="3">
        <v>8158.0</v>
      </c>
      <c r="M159" s="5">
        <v>12.12412980469087</v>
      </c>
      <c r="N159" s="3" t="s">
        <v>314</v>
      </c>
      <c r="P159" s="3">
        <v>12.12412980469087</v>
      </c>
      <c r="R159" s="3" t="s">
        <v>315</v>
      </c>
      <c r="S159" s="3" t="s">
        <v>316</v>
      </c>
      <c r="T159" s="3" t="s">
        <v>317</v>
      </c>
    </row>
    <row r="160" ht="15.75" customHeight="1">
      <c r="A160" s="16">
        <v>45863.0</v>
      </c>
      <c r="B160" s="3" t="s">
        <v>311</v>
      </c>
      <c r="C160" s="3" t="s">
        <v>112</v>
      </c>
      <c r="D160" s="3" t="s">
        <v>1</v>
      </c>
      <c r="F160" s="17">
        <v>45364.0</v>
      </c>
      <c r="G160" s="17">
        <v>46459.0</v>
      </c>
      <c r="H160" s="3" t="s">
        <v>312</v>
      </c>
      <c r="I160" s="3" t="s">
        <v>313</v>
      </c>
      <c r="J160" s="3">
        <v>12162.0</v>
      </c>
      <c r="M160" s="5">
        <v>11.078718255262467</v>
      </c>
      <c r="N160" s="3" t="s">
        <v>314</v>
      </c>
      <c r="P160" s="3">
        <v>11.078718255262467</v>
      </c>
      <c r="R160" s="3" t="s">
        <v>315</v>
      </c>
      <c r="S160" s="3" t="s">
        <v>318</v>
      </c>
      <c r="T160" s="3" t="s">
        <v>317</v>
      </c>
    </row>
    <row r="161" ht="15.75" customHeight="1">
      <c r="A161" s="16">
        <v>45863.0</v>
      </c>
      <c r="B161" s="3" t="s">
        <v>311</v>
      </c>
      <c r="C161" s="3" t="s">
        <v>270</v>
      </c>
      <c r="D161" s="3" t="s">
        <v>1</v>
      </c>
      <c r="F161" s="17">
        <v>45364.0</v>
      </c>
      <c r="G161" s="17">
        <v>46459.0</v>
      </c>
      <c r="H161" s="3" t="s">
        <v>312</v>
      </c>
      <c r="I161" s="3" t="s">
        <v>313</v>
      </c>
      <c r="J161" s="3">
        <v>10205.0</v>
      </c>
      <c r="M161" s="5">
        <v>10.914036139704454</v>
      </c>
      <c r="N161" s="3" t="s">
        <v>314</v>
      </c>
      <c r="P161" s="3">
        <v>10.914036139704454</v>
      </c>
      <c r="R161" s="3" t="s">
        <v>315</v>
      </c>
      <c r="S161" s="3" t="s">
        <v>321</v>
      </c>
      <c r="T161" s="3" t="s">
        <v>317</v>
      </c>
    </row>
    <row r="162" ht="15.75" customHeight="1">
      <c r="A162" s="16">
        <v>45863.0</v>
      </c>
      <c r="B162" s="3" t="s">
        <v>311</v>
      </c>
      <c r="C162" s="3" t="s">
        <v>104</v>
      </c>
      <c r="D162" s="3" t="s">
        <v>1</v>
      </c>
      <c r="F162" s="17">
        <v>45364.0</v>
      </c>
      <c r="G162" s="17">
        <v>46459.0</v>
      </c>
      <c r="H162" s="3" t="s">
        <v>312</v>
      </c>
      <c r="I162" s="3" t="s">
        <v>313</v>
      </c>
      <c r="J162" s="3">
        <v>2756.0</v>
      </c>
      <c r="M162" s="5">
        <v>10.792718453917036</v>
      </c>
      <c r="N162" s="3" t="s">
        <v>314</v>
      </c>
      <c r="P162" s="3">
        <v>10.792718453917036</v>
      </c>
      <c r="R162" s="3" t="s">
        <v>315</v>
      </c>
      <c r="S162" s="3" t="s">
        <v>23</v>
      </c>
      <c r="T162" s="3" t="s">
        <v>317</v>
      </c>
    </row>
    <row r="163" ht="15.75" customHeight="1">
      <c r="A163" s="16">
        <v>45863.0</v>
      </c>
      <c r="B163" s="3" t="s">
        <v>311</v>
      </c>
      <c r="C163" s="3" t="s">
        <v>270</v>
      </c>
      <c r="D163" s="3" t="s">
        <v>1</v>
      </c>
      <c r="F163" s="17">
        <v>45364.0</v>
      </c>
      <c r="G163" s="17">
        <v>46459.0</v>
      </c>
      <c r="H163" s="3" t="s">
        <v>312</v>
      </c>
      <c r="I163" s="3" t="s">
        <v>313</v>
      </c>
      <c r="J163" s="3">
        <v>9122.0</v>
      </c>
      <c r="M163" s="5">
        <v>10.472501214269277</v>
      </c>
      <c r="N163" s="3" t="s">
        <v>314</v>
      </c>
      <c r="P163" s="3">
        <v>10.472501214269277</v>
      </c>
      <c r="R163" s="3" t="s">
        <v>315</v>
      </c>
      <c r="S163" s="3" t="s">
        <v>320</v>
      </c>
      <c r="T163" s="3" t="s">
        <v>317</v>
      </c>
    </row>
    <row r="164" ht="15.75" customHeight="1">
      <c r="A164" s="16">
        <v>45863.0</v>
      </c>
      <c r="B164" s="3" t="s">
        <v>311</v>
      </c>
      <c r="C164" s="3" t="s">
        <v>112</v>
      </c>
      <c r="D164" s="3" t="s">
        <v>1</v>
      </c>
      <c r="F164" s="17">
        <v>45364.0</v>
      </c>
      <c r="G164" s="17">
        <v>46459.0</v>
      </c>
      <c r="H164" s="3" t="s">
        <v>312</v>
      </c>
      <c r="I164" s="3" t="s">
        <v>313</v>
      </c>
      <c r="J164" s="3">
        <v>8897.0</v>
      </c>
      <c r="M164" s="5">
        <v>10.19894897075448</v>
      </c>
      <c r="N164" s="3" t="s">
        <v>314</v>
      </c>
      <c r="P164" s="3">
        <v>10.19894897075448</v>
      </c>
      <c r="R164" s="3" t="s">
        <v>315</v>
      </c>
      <c r="S164" s="3" t="s">
        <v>320</v>
      </c>
      <c r="T164" s="3" t="s">
        <v>317</v>
      </c>
    </row>
    <row r="165" ht="15.75" customHeight="1">
      <c r="A165" s="16">
        <v>45863.0</v>
      </c>
      <c r="B165" s="3" t="s">
        <v>311</v>
      </c>
      <c r="C165" s="3" t="s">
        <v>54</v>
      </c>
      <c r="D165" s="3" t="s">
        <v>1</v>
      </c>
      <c r="F165" s="17">
        <v>45364.0</v>
      </c>
      <c r="G165" s="17">
        <v>46459.0</v>
      </c>
      <c r="H165" s="3" t="s">
        <v>312</v>
      </c>
      <c r="I165" s="3" t="s">
        <v>324</v>
      </c>
      <c r="J165" s="3">
        <v>5993.0</v>
      </c>
      <c r="M165" s="5">
        <v>10.133</v>
      </c>
      <c r="N165" s="3" t="s">
        <v>314</v>
      </c>
      <c r="P165" s="3">
        <v>10.133</v>
      </c>
      <c r="R165" s="3" t="s">
        <v>315</v>
      </c>
      <c r="S165" s="3" t="s">
        <v>325</v>
      </c>
      <c r="T165" s="3" t="s">
        <v>317</v>
      </c>
    </row>
    <row r="166" ht="15.75" customHeight="1">
      <c r="A166" s="16">
        <v>45863.0</v>
      </c>
      <c r="B166" s="3" t="s">
        <v>311</v>
      </c>
      <c r="C166" s="3" t="s">
        <v>112</v>
      </c>
      <c r="D166" s="3" t="s">
        <v>1</v>
      </c>
      <c r="F166" s="17">
        <v>45364.0</v>
      </c>
      <c r="G166" s="17">
        <v>46459.0</v>
      </c>
      <c r="H166" s="3" t="s">
        <v>312</v>
      </c>
      <c r="I166" s="3" t="s">
        <v>313</v>
      </c>
      <c r="J166" s="3">
        <v>6386.0</v>
      </c>
      <c r="M166" s="5">
        <v>9.58317666644395</v>
      </c>
      <c r="N166" s="3" t="s">
        <v>314</v>
      </c>
      <c r="P166" s="3">
        <v>9.58317666644395</v>
      </c>
      <c r="R166" s="3" t="s">
        <v>315</v>
      </c>
      <c r="S166" s="3" t="s">
        <v>321</v>
      </c>
      <c r="T166" s="3" t="s">
        <v>317</v>
      </c>
    </row>
    <row r="167" ht="15.75" customHeight="1">
      <c r="A167" s="16">
        <v>45863.0</v>
      </c>
      <c r="B167" s="3" t="s">
        <v>311</v>
      </c>
      <c r="C167" s="3" t="s">
        <v>126</v>
      </c>
      <c r="D167" s="3" t="s">
        <v>1</v>
      </c>
      <c r="F167" s="17">
        <v>45364.0</v>
      </c>
      <c r="G167" s="17">
        <v>46459.0</v>
      </c>
      <c r="H167" s="3" t="s">
        <v>312</v>
      </c>
      <c r="I167" s="3" t="s">
        <v>313</v>
      </c>
      <c r="J167" s="3">
        <v>10549.0</v>
      </c>
      <c r="M167" s="5">
        <v>9.485649833882958</v>
      </c>
      <c r="N167" s="3" t="s">
        <v>314</v>
      </c>
      <c r="P167" s="3">
        <v>9.485649833882958</v>
      </c>
      <c r="R167" s="3" t="s">
        <v>315</v>
      </c>
      <c r="S167" s="3" t="s">
        <v>318</v>
      </c>
      <c r="T167" s="3" t="s">
        <v>317</v>
      </c>
    </row>
    <row r="168" ht="15.75" customHeight="1">
      <c r="A168" s="16">
        <v>45863.0</v>
      </c>
      <c r="B168" s="3" t="s">
        <v>311</v>
      </c>
      <c r="C168" s="3" t="s">
        <v>126</v>
      </c>
      <c r="D168" s="3" t="s">
        <v>1</v>
      </c>
      <c r="F168" s="17">
        <v>45364.0</v>
      </c>
      <c r="G168" s="17">
        <v>46459.0</v>
      </c>
      <c r="H168" s="3" t="s">
        <v>312</v>
      </c>
      <c r="I168" s="3" t="s">
        <v>313</v>
      </c>
      <c r="J168" s="3">
        <v>8558.0</v>
      </c>
      <c r="M168" s="5">
        <v>9.406212542741413</v>
      </c>
      <c r="N168" s="3" t="s">
        <v>314</v>
      </c>
      <c r="P168" s="3">
        <v>9.406212542741413</v>
      </c>
      <c r="R168" s="3" t="s">
        <v>315</v>
      </c>
      <c r="S168" s="3" t="s">
        <v>320</v>
      </c>
      <c r="T168" s="3" t="s">
        <v>317</v>
      </c>
    </row>
    <row r="169" ht="15.75" customHeight="1">
      <c r="A169" s="16">
        <v>45863.0</v>
      </c>
      <c r="B169" s="3" t="s">
        <v>311</v>
      </c>
      <c r="C169" s="3" t="s">
        <v>134</v>
      </c>
      <c r="D169" s="3" t="s">
        <v>1</v>
      </c>
      <c r="F169" s="17">
        <v>45364.0</v>
      </c>
      <c r="G169" s="17">
        <v>46459.0</v>
      </c>
      <c r="H169" s="3" t="s">
        <v>312</v>
      </c>
      <c r="I169" s="3" t="s">
        <v>313</v>
      </c>
      <c r="J169" s="3">
        <v>9113.0</v>
      </c>
      <c r="M169" s="5">
        <v>9.314733984433213</v>
      </c>
      <c r="N169" s="3" t="s">
        <v>314</v>
      </c>
      <c r="P169" s="3">
        <v>9.314733984433213</v>
      </c>
      <c r="R169" s="3" t="s">
        <v>315</v>
      </c>
      <c r="S169" s="3" t="s">
        <v>319</v>
      </c>
      <c r="T169" s="3" t="s">
        <v>317</v>
      </c>
    </row>
    <row r="170" ht="15.75" customHeight="1">
      <c r="A170" s="16">
        <v>45863.0</v>
      </c>
      <c r="B170" s="3" t="s">
        <v>311</v>
      </c>
      <c r="C170" s="3" t="s">
        <v>108</v>
      </c>
      <c r="D170" s="3" t="s">
        <v>1</v>
      </c>
      <c r="F170" s="17">
        <v>45364.0</v>
      </c>
      <c r="G170" s="17">
        <v>46459.0</v>
      </c>
      <c r="H170" s="3" t="s">
        <v>312</v>
      </c>
      <c r="I170" s="3" t="s">
        <v>313</v>
      </c>
      <c r="J170" s="3">
        <v>6950.0</v>
      </c>
      <c r="M170" s="5">
        <v>9.281220537651102</v>
      </c>
      <c r="N170" s="3" t="s">
        <v>314</v>
      </c>
      <c r="P170" s="3">
        <v>9.281220537651102</v>
      </c>
      <c r="R170" s="3" t="s">
        <v>315</v>
      </c>
      <c r="S170" s="3" t="s">
        <v>321</v>
      </c>
      <c r="T170" s="3" t="s">
        <v>317</v>
      </c>
    </row>
    <row r="171" ht="15.75" customHeight="1">
      <c r="A171" s="16">
        <v>45863.0</v>
      </c>
      <c r="B171" s="3" t="s">
        <v>311</v>
      </c>
      <c r="C171" s="3" t="s">
        <v>323</v>
      </c>
      <c r="D171" s="3" t="s">
        <v>1</v>
      </c>
      <c r="F171" s="17">
        <v>45364.0</v>
      </c>
      <c r="G171" s="17">
        <v>46459.0</v>
      </c>
      <c r="H171" s="3" t="s">
        <v>312</v>
      </c>
      <c r="I171" s="3" t="s">
        <v>313</v>
      </c>
      <c r="J171" s="3">
        <v>10104.0</v>
      </c>
      <c r="M171" s="5">
        <v>9.213686682364068</v>
      </c>
      <c r="N171" s="3" t="s">
        <v>314</v>
      </c>
      <c r="P171" s="3">
        <v>9.213686682364068</v>
      </c>
      <c r="R171" s="3" t="s">
        <v>315</v>
      </c>
      <c r="S171" s="3" t="s">
        <v>319</v>
      </c>
      <c r="T171" s="3" t="s">
        <v>317</v>
      </c>
    </row>
    <row r="172" ht="15.75" customHeight="1">
      <c r="A172" s="16">
        <v>45863.0</v>
      </c>
      <c r="B172" s="3" t="s">
        <v>311</v>
      </c>
      <c r="C172" s="3" t="s">
        <v>136</v>
      </c>
      <c r="D172" s="3" t="s">
        <v>1</v>
      </c>
      <c r="F172" s="17">
        <v>45364.0</v>
      </c>
      <c r="G172" s="17">
        <v>46459.0</v>
      </c>
      <c r="H172" s="3" t="s">
        <v>312</v>
      </c>
      <c r="I172" s="3" t="s">
        <v>313</v>
      </c>
      <c r="J172" s="3">
        <v>10222.0</v>
      </c>
      <c r="M172" s="5">
        <v>8.770148700370632</v>
      </c>
      <c r="N172" s="3" t="s">
        <v>314</v>
      </c>
      <c r="P172" s="3">
        <v>8.770148700370632</v>
      </c>
      <c r="R172" s="3" t="s">
        <v>315</v>
      </c>
      <c r="S172" s="3" t="s">
        <v>318</v>
      </c>
      <c r="T172" s="3" t="s">
        <v>317</v>
      </c>
    </row>
    <row r="173" ht="15.75" customHeight="1">
      <c r="A173" s="16">
        <v>45863.0</v>
      </c>
      <c r="B173" s="3" t="s">
        <v>311</v>
      </c>
      <c r="C173" s="3" t="s">
        <v>250</v>
      </c>
      <c r="D173" s="3" t="s">
        <v>1</v>
      </c>
      <c r="F173" s="17">
        <v>45364.0</v>
      </c>
      <c r="G173" s="17">
        <v>46459.0</v>
      </c>
      <c r="H173" s="3" t="s">
        <v>312</v>
      </c>
      <c r="I173" s="3" t="s">
        <v>313</v>
      </c>
      <c r="J173" s="3">
        <v>8102.0</v>
      </c>
      <c r="M173" s="5">
        <v>8.320420718952985</v>
      </c>
      <c r="N173" s="3" t="s">
        <v>314</v>
      </c>
      <c r="P173" s="3">
        <v>8.320420718952985</v>
      </c>
      <c r="R173" s="3" t="s">
        <v>315</v>
      </c>
      <c r="S173" s="3" t="s">
        <v>319</v>
      </c>
      <c r="T173" s="3" t="s">
        <v>317</v>
      </c>
    </row>
    <row r="174" ht="15.75" customHeight="1">
      <c r="A174" s="16">
        <v>45863.0</v>
      </c>
      <c r="B174" s="3" t="s">
        <v>311</v>
      </c>
      <c r="C174" s="3" t="s">
        <v>278</v>
      </c>
      <c r="D174" s="3" t="s">
        <v>1</v>
      </c>
      <c r="F174" s="17">
        <v>45364.0</v>
      </c>
      <c r="G174" s="17">
        <v>46459.0</v>
      </c>
      <c r="H174" s="3" t="s">
        <v>312</v>
      </c>
      <c r="I174" s="3" t="s">
        <v>313</v>
      </c>
      <c r="J174" s="3">
        <v>8110.0</v>
      </c>
      <c r="M174" s="5">
        <v>8.213532769534174</v>
      </c>
      <c r="N174" s="3" t="s">
        <v>314</v>
      </c>
      <c r="P174" s="3">
        <v>8.213532769534174</v>
      </c>
      <c r="R174" s="3" t="s">
        <v>315</v>
      </c>
      <c r="S174" s="3" t="s">
        <v>316</v>
      </c>
      <c r="T174" s="3" t="s">
        <v>317</v>
      </c>
    </row>
    <row r="175" ht="15.75" customHeight="1">
      <c r="A175" s="16">
        <v>45863.0</v>
      </c>
      <c r="B175" s="3" t="s">
        <v>311</v>
      </c>
      <c r="C175" s="3" t="s">
        <v>276</v>
      </c>
      <c r="D175" s="3" t="s">
        <v>1</v>
      </c>
      <c r="F175" s="17">
        <v>45364.0</v>
      </c>
      <c r="G175" s="17">
        <v>46459.0</v>
      </c>
      <c r="H175" s="3" t="s">
        <v>312</v>
      </c>
      <c r="I175" s="3" t="s">
        <v>313</v>
      </c>
      <c r="J175" s="3">
        <v>9207.0</v>
      </c>
      <c r="M175" s="5">
        <v>8.103249507742508</v>
      </c>
      <c r="N175" s="3" t="s">
        <v>314</v>
      </c>
      <c r="P175" s="3">
        <v>8.103249507742508</v>
      </c>
      <c r="R175" s="3" t="s">
        <v>315</v>
      </c>
      <c r="S175" s="3" t="s">
        <v>316</v>
      </c>
      <c r="T175" s="3" t="s">
        <v>317</v>
      </c>
    </row>
    <row r="176" ht="15.75" customHeight="1">
      <c r="A176" s="16">
        <v>45863.0</v>
      </c>
      <c r="B176" s="3" t="s">
        <v>311</v>
      </c>
      <c r="C176" s="3" t="s">
        <v>323</v>
      </c>
      <c r="D176" s="3" t="s">
        <v>1</v>
      </c>
      <c r="F176" s="17">
        <v>45364.0</v>
      </c>
      <c r="G176" s="17">
        <v>46459.0</v>
      </c>
      <c r="H176" s="3" t="s">
        <v>312</v>
      </c>
      <c r="I176" s="3" t="s">
        <v>313</v>
      </c>
      <c r="J176" s="3">
        <v>10892.0</v>
      </c>
      <c r="M176" s="5">
        <v>7.92556656610426</v>
      </c>
      <c r="N176" s="3" t="s">
        <v>314</v>
      </c>
      <c r="P176" s="3">
        <v>7.92556656610426</v>
      </c>
      <c r="R176" s="3" t="s">
        <v>315</v>
      </c>
      <c r="S176" s="3" t="s">
        <v>318</v>
      </c>
      <c r="T176" s="3" t="s">
        <v>317</v>
      </c>
    </row>
    <row r="177" ht="15.75" customHeight="1">
      <c r="A177" s="16">
        <v>45863.0</v>
      </c>
      <c r="B177" s="3" t="s">
        <v>311</v>
      </c>
      <c r="C177" s="3" t="s">
        <v>98</v>
      </c>
      <c r="D177" s="3" t="s">
        <v>1</v>
      </c>
      <c r="F177" s="17">
        <v>45364.0</v>
      </c>
      <c r="G177" s="17">
        <v>46459.0</v>
      </c>
      <c r="H177" s="3" t="s">
        <v>312</v>
      </c>
      <c r="I177" s="3" t="s">
        <v>313</v>
      </c>
      <c r="J177" s="3">
        <v>5894.0</v>
      </c>
      <c r="M177" s="5">
        <v>7.881044952388349</v>
      </c>
      <c r="N177" s="3" t="s">
        <v>314</v>
      </c>
      <c r="P177" s="3">
        <v>7.881044952388349</v>
      </c>
      <c r="R177" s="3" t="s">
        <v>315</v>
      </c>
      <c r="S177" s="3" t="s">
        <v>316</v>
      </c>
      <c r="T177" s="3" t="s">
        <v>317</v>
      </c>
    </row>
    <row r="178" ht="15.75" customHeight="1">
      <c r="A178" s="16">
        <v>45863.0</v>
      </c>
      <c r="B178" s="3" t="s">
        <v>311</v>
      </c>
      <c r="C178" s="3" t="s">
        <v>36</v>
      </c>
      <c r="D178" s="3" t="s">
        <v>1</v>
      </c>
      <c r="F178" s="17">
        <v>45364.0</v>
      </c>
      <c r="G178" s="17">
        <v>46459.0</v>
      </c>
      <c r="H178" s="3" t="s">
        <v>312</v>
      </c>
      <c r="I178" s="3" t="s">
        <v>313</v>
      </c>
      <c r="J178" s="3">
        <v>2552.0</v>
      </c>
      <c r="M178" s="5">
        <v>7.743042085253319</v>
      </c>
      <c r="N178" s="3" t="s">
        <v>314</v>
      </c>
      <c r="P178" s="3">
        <v>7.743042085253319</v>
      </c>
      <c r="R178" s="3" t="s">
        <v>315</v>
      </c>
      <c r="S178" s="3" t="s">
        <v>23</v>
      </c>
      <c r="T178" s="3" t="s">
        <v>317</v>
      </c>
    </row>
    <row r="179" ht="15.75" customHeight="1">
      <c r="A179" s="16">
        <v>45863.0</v>
      </c>
      <c r="B179" s="3" t="s">
        <v>311</v>
      </c>
      <c r="C179" s="3" t="s">
        <v>116</v>
      </c>
      <c r="D179" s="3" t="s">
        <v>1</v>
      </c>
      <c r="F179" s="17">
        <v>45364.0</v>
      </c>
      <c r="G179" s="17">
        <v>46459.0</v>
      </c>
      <c r="H179" s="3" t="s">
        <v>312</v>
      </c>
      <c r="I179" s="3" t="s">
        <v>313</v>
      </c>
      <c r="J179" s="3">
        <v>7970.0</v>
      </c>
      <c r="M179" s="5">
        <v>7.672385998763818</v>
      </c>
      <c r="N179" s="3" t="s">
        <v>314</v>
      </c>
      <c r="P179" s="3">
        <v>7.672385998763818</v>
      </c>
      <c r="R179" s="3" t="s">
        <v>315</v>
      </c>
      <c r="S179" s="3" t="s">
        <v>322</v>
      </c>
      <c r="T179" s="3" t="s">
        <v>317</v>
      </c>
    </row>
    <row r="180" ht="15.75" customHeight="1">
      <c r="A180" s="16">
        <v>45863.0</v>
      </c>
      <c r="B180" s="3" t="s">
        <v>311</v>
      </c>
      <c r="C180" s="3" t="s">
        <v>124</v>
      </c>
      <c r="D180" s="3" t="s">
        <v>1</v>
      </c>
      <c r="F180" s="17">
        <v>45364.0</v>
      </c>
      <c r="G180" s="17">
        <v>46459.0</v>
      </c>
      <c r="H180" s="3" t="s">
        <v>312</v>
      </c>
      <c r="I180" s="3" t="s">
        <v>313</v>
      </c>
      <c r="J180" s="3">
        <v>2375.0</v>
      </c>
      <c r="M180" s="5">
        <v>7.645714</v>
      </c>
      <c r="N180" s="3" t="s">
        <v>314</v>
      </c>
      <c r="P180" s="3">
        <v>7.645714</v>
      </c>
      <c r="R180" s="3" t="s">
        <v>315</v>
      </c>
      <c r="S180" s="3" t="s">
        <v>23</v>
      </c>
      <c r="T180" s="3" t="s">
        <v>317</v>
      </c>
    </row>
    <row r="181" ht="15.75" customHeight="1">
      <c r="A181" s="16">
        <v>45863.0</v>
      </c>
      <c r="B181" s="3" t="s">
        <v>311</v>
      </c>
      <c r="C181" s="3" t="s">
        <v>50</v>
      </c>
      <c r="D181" s="3" t="s">
        <v>1</v>
      </c>
      <c r="F181" s="17">
        <v>45364.0</v>
      </c>
      <c r="G181" s="17">
        <v>46459.0</v>
      </c>
      <c r="H181" s="3" t="s">
        <v>312</v>
      </c>
      <c r="I181" s="3" t="s">
        <v>313</v>
      </c>
      <c r="J181" s="3">
        <v>2176.0</v>
      </c>
      <c r="M181" s="5">
        <v>7.2036274539170355</v>
      </c>
      <c r="N181" s="3" t="s">
        <v>314</v>
      </c>
      <c r="P181" s="3">
        <v>7.2036274539170355</v>
      </c>
      <c r="R181" s="3" t="s">
        <v>315</v>
      </c>
      <c r="S181" s="3" t="s">
        <v>23</v>
      </c>
      <c r="T181" s="3" t="s">
        <v>317</v>
      </c>
    </row>
    <row r="182" ht="15.75" customHeight="1">
      <c r="A182" s="16">
        <v>45863.0</v>
      </c>
      <c r="B182" s="3" t="s">
        <v>311</v>
      </c>
      <c r="C182" s="3" t="s">
        <v>222</v>
      </c>
      <c r="D182" s="3" t="s">
        <v>1</v>
      </c>
      <c r="F182" s="17">
        <v>45364.0</v>
      </c>
      <c r="G182" s="17">
        <v>46459.0</v>
      </c>
      <c r="H182" s="3" t="s">
        <v>312</v>
      </c>
      <c r="I182" s="3" t="s">
        <v>313</v>
      </c>
      <c r="J182" s="3">
        <v>8284.0</v>
      </c>
      <c r="M182" s="5">
        <v>7.187854706152998</v>
      </c>
      <c r="N182" s="3" t="s">
        <v>314</v>
      </c>
      <c r="P182" s="3">
        <v>7.187854706152998</v>
      </c>
      <c r="R182" s="3" t="s">
        <v>315</v>
      </c>
      <c r="S182" s="3" t="s">
        <v>322</v>
      </c>
      <c r="T182" s="3" t="s">
        <v>317</v>
      </c>
    </row>
    <row r="183" ht="15.75" customHeight="1">
      <c r="A183" s="16">
        <v>45863.0</v>
      </c>
      <c r="B183" s="3" t="s">
        <v>311</v>
      </c>
      <c r="C183" s="3" t="s">
        <v>108</v>
      </c>
      <c r="D183" s="3" t="s">
        <v>1</v>
      </c>
      <c r="F183" s="17">
        <v>45364.0</v>
      </c>
      <c r="G183" s="17">
        <v>46459.0</v>
      </c>
      <c r="H183" s="3" t="s">
        <v>312</v>
      </c>
      <c r="I183" s="3" t="s">
        <v>313</v>
      </c>
      <c r="J183" s="3">
        <v>7066.0</v>
      </c>
      <c r="M183" s="5">
        <v>7.187310702448525</v>
      </c>
      <c r="N183" s="3" t="s">
        <v>314</v>
      </c>
      <c r="P183" s="3">
        <v>7.187310702448525</v>
      </c>
      <c r="R183" s="3" t="s">
        <v>315</v>
      </c>
      <c r="S183" s="3" t="s">
        <v>322</v>
      </c>
      <c r="T183" s="3" t="s">
        <v>317</v>
      </c>
    </row>
    <row r="184" ht="15.75" customHeight="1">
      <c r="A184" s="16">
        <v>45863.0</v>
      </c>
      <c r="B184" s="3" t="s">
        <v>311</v>
      </c>
      <c r="C184" s="3" t="s">
        <v>112</v>
      </c>
      <c r="D184" s="3" t="s">
        <v>1</v>
      </c>
      <c r="F184" s="17">
        <v>45364.0</v>
      </c>
      <c r="G184" s="17">
        <v>46459.0</v>
      </c>
      <c r="H184" s="3" t="s">
        <v>312</v>
      </c>
      <c r="I184" s="3" t="s">
        <v>313</v>
      </c>
      <c r="J184" s="3">
        <v>5870.0</v>
      </c>
      <c r="M184" s="5">
        <v>7.058283705152253</v>
      </c>
      <c r="N184" s="3" t="s">
        <v>314</v>
      </c>
      <c r="P184" s="3">
        <v>7.058283705152253</v>
      </c>
      <c r="R184" s="3" t="s">
        <v>315</v>
      </c>
      <c r="S184" s="3" t="s">
        <v>322</v>
      </c>
      <c r="T184" s="3" t="s">
        <v>317</v>
      </c>
    </row>
    <row r="185" ht="15.75" customHeight="1">
      <c r="A185" s="16">
        <v>45863.0</v>
      </c>
      <c r="B185" s="3" t="s">
        <v>311</v>
      </c>
      <c r="C185" s="3" t="s">
        <v>218</v>
      </c>
      <c r="D185" s="3" t="s">
        <v>1</v>
      </c>
      <c r="F185" s="17">
        <v>45364.0</v>
      </c>
      <c r="G185" s="17">
        <v>46459.0</v>
      </c>
      <c r="H185" s="3" t="s">
        <v>312</v>
      </c>
      <c r="I185" s="3" t="s">
        <v>313</v>
      </c>
      <c r="J185" s="3">
        <v>6466.0</v>
      </c>
      <c r="M185" s="5">
        <v>7.029470994082235</v>
      </c>
      <c r="N185" s="3" t="s">
        <v>314</v>
      </c>
      <c r="P185" s="3">
        <v>7.029470994082235</v>
      </c>
      <c r="R185" s="3" t="s">
        <v>315</v>
      </c>
      <c r="S185" s="3" t="s">
        <v>322</v>
      </c>
      <c r="T185" s="3" t="s">
        <v>317</v>
      </c>
    </row>
    <row r="186" ht="15.75" customHeight="1">
      <c r="A186" s="16">
        <v>45863.0</v>
      </c>
      <c r="B186" s="3" t="s">
        <v>311</v>
      </c>
      <c r="C186" s="3" t="s">
        <v>268</v>
      </c>
      <c r="D186" s="3" t="s">
        <v>1</v>
      </c>
      <c r="F186" s="17">
        <v>45364.0</v>
      </c>
      <c r="G186" s="17">
        <v>46459.0</v>
      </c>
      <c r="H186" s="3" t="s">
        <v>312</v>
      </c>
      <c r="I186" s="3" t="s">
        <v>313</v>
      </c>
      <c r="J186" s="3">
        <v>6085.0</v>
      </c>
      <c r="M186" s="5">
        <v>6.958781911011688</v>
      </c>
      <c r="N186" s="3" t="s">
        <v>314</v>
      </c>
      <c r="P186" s="3">
        <v>6.958781911011688</v>
      </c>
      <c r="R186" s="3" t="s">
        <v>315</v>
      </c>
      <c r="S186" s="3" t="s">
        <v>316</v>
      </c>
      <c r="T186" s="3" t="s">
        <v>317</v>
      </c>
    </row>
    <row r="187" ht="15.75" customHeight="1">
      <c r="A187" s="16">
        <v>45863.0</v>
      </c>
      <c r="B187" s="3" t="s">
        <v>311</v>
      </c>
      <c r="C187" s="3" t="s">
        <v>126</v>
      </c>
      <c r="D187" s="3" t="s">
        <v>1</v>
      </c>
      <c r="F187" s="17">
        <v>45364.0</v>
      </c>
      <c r="G187" s="17">
        <v>46459.0</v>
      </c>
      <c r="H187" s="3" t="s">
        <v>312</v>
      </c>
      <c r="I187" s="3" t="s">
        <v>313</v>
      </c>
      <c r="J187" s="3">
        <v>5222.0</v>
      </c>
      <c r="M187" s="5">
        <v>6.869951123960996</v>
      </c>
      <c r="N187" s="3" t="s">
        <v>314</v>
      </c>
      <c r="P187" s="3">
        <v>6.869951123960996</v>
      </c>
      <c r="R187" s="3" t="s">
        <v>315</v>
      </c>
      <c r="S187" s="3" t="s">
        <v>321</v>
      </c>
      <c r="T187" s="3" t="s">
        <v>317</v>
      </c>
    </row>
    <row r="188" ht="15.75" customHeight="1">
      <c r="A188" s="16">
        <v>45863.0</v>
      </c>
      <c r="B188" s="3" t="s">
        <v>311</v>
      </c>
      <c r="C188" s="3" t="s">
        <v>323</v>
      </c>
      <c r="D188" s="3" t="s">
        <v>1</v>
      </c>
      <c r="F188" s="17">
        <v>45364.0</v>
      </c>
      <c r="G188" s="17">
        <v>46459.0</v>
      </c>
      <c r="H188" s="3" t="s">
        <v>312</v>
      </c>
      <c r="I188" s="3" t="s">
        <v>313</v>
      </c>
      <c r="J188" s="3">
        <v>7184.0</v>
      </c>
      <c r="M188" s="5">
        <v>6.908930925925459</v>
      </c>
      <c r="N188" s="3" t="s">
        <v>314</v>
      </c>
      <c r="P188" s="3">
        <v>6.908930925925459</v>
      </c>
      <c r="R188" s="3" t="s">
        <v>315</v>
      </c>
      <c r="S188" s="3" t="s">
        <v>320</v>
      </c>
      <c r="T188" s="3" t="s">
        <v>317</v>
      </c>
    </row>
    <row r="189" ht="15.75" customHeight="1">
      <c r="A189" s="16">
        <v>45863.0</v>
      </c>
      <c r="B189" s="3" t="s">
        <v>311</v>
      </c>
      <c r="C189" s="3" t="s">
        <v>136</v>
      </c>
      <c r="D189" s="3" t="s">
        <v>1</v>
      </c>
      <c r="F189" s="17">
        <v>45364.0</v>
      </c>
      <c r="G189" s="17">
        <v>46459.0</v>
      </c>
      <c r="H189" s="3" t="s">
        <v>312</v>
      </c>
      <c r="I189" s="3" t="s">
        <v>313</v>
      </c>
      <c r="J189" s="3">
        <v>6700.0</v>
      </c>
      <c r="M189" s="5">
        <v>6.815322429956061</v>
      </c>
      <c r="N189" s="3" t="s">
        <v>314</v>
      </c>
      <c r="P189" s="3">
        <v>6.815322429956061</v>
      </c>
      <c r="R189" s="3" t="s">
        <v>315</v>
      </c>
      <c r="S189" s="3" t="s">
        <v>320</v>
      </c>
      <c r="T189" s="3" t="s">
        <v>317</v>
      </c>
    </row>
    <row r="190" ht="15.75" customHeight="1">
      <c r="A190" s="16">
        <v>45863.0</v>
      </c>
      <c r="B190" s="3" t="s">
        <v>311</v>
      </c>
      <c r="C190" s="3" t="s">
        <v>270</v>
      </c>
      <c r="D190" s="3" t="s">
        <v>1</v>
      </c>
      <c r="F190" s="17">
        <v>45364.0</v>
      </c>
      <c r="G190" s="17">
        <v>46459.0</v>
      </c>
      <c r="H190" s="3" t="s">
        <v>312</v>
      </c>
      <c r="I190" s="3" t="s">
        <v>313</v>
      </c>
      <c r="J190" s="3">
        <v>7710.0</v>
      </c>
      <c r="M190" s="5">
        <v>6.812805687800775</v>
      </c>
      <c r="N190" s="3" t="s">
        <v>314</v>
      </c>
      <c r="P190" s="3">
        <v>6.812805687800775</v>
      </c>
      <c r="R190" s="3" t="s">
        <v>315</v>
      </c>
      <c r="S190" s="3" t="s">
        <v>319</v>
      </c>
      <c r="T190" s="3" t="s">
        <v>317</v>
      </c>
    </row>
    <row r="191" ht="15.75" customHeight="1">
      <c r="A191" s="16">
        <v>45863.0</v>
      </c>
      <c r="B191" s="3" t="s">
        <v>311</v>
      </c>
      <c r="C191" s="3" t="s">
        <v>56</v>
      </c>
      <c r="D191" s="3" t="s">
        <v>1</v>
      </c>
      <c r="F191" s="17">
        <v>45364.0</v>
      </c>
      <c r="G191" s="17">
        <v>46459.0</v>
      </c>
      <c r="H191" s="3" t="s">
        <v>312</v>
      </c>
      <c r="I191" s="3" t="s">
        <v>324</v>
      </c>
      <c r="J191" s="3">
        <v>22412.0</v>
      </c>
      <c r="M191" s="5">
        <v>6.664</v>
      </c>
      <c r="N191" s="3" t="s">
        <v>314</v>
      </c>
      <c r="P191" s="3">
        <v>6.664</v>
      </c>
      <c r="R191" s="3" t="s">
        <v>315</v>
      </c>
      <c r="S191" s="3" t="s">
        <v>325</v>
      </c>
      <c r="T191" s="3" t="s">
        <v>317</v>
      </c>
    </row>
    <row r="192" ht="15.75" customHeight="1">
      <c r="A192" s="16">
        <v>45863.0</v>
      </c>
      <c r="B192" s="3" t="s">
        <v>311</v>
      </c>
      <c r="C192" s="3" t="s">
        <v>110</v>
      </c>
      <c r="D192" s="3" t="s">
        <v>1</v>
      </c>
      <c r="F192" s="17">
        <v>45364.0</v>
      </c>
      <c r="G192" s="17">
        <v>46459.0</v>
      </c>
      <c r="H192" s="3" t="s">
        <v>312</v>
      </c>
      <c r="I192" s="3" t="s">
        <v>313</v>
      </c>
      <c r="J192" s="3">
        <v>2411.0</v>
      </c>
      <c r="M192" s="5">
        <v>6.493609907834071</v>
      </c>
      <c r="N192" s="3" t="s">
        <v>314</v>
      </c>
      <c r="P192" s="3">
        <v>6.493609907834071</v>
      </c>
      <c r="R192" s="3" t="s">
        <v>315</v>
      </c>
      <c r="S192" s="3" t="s">
        <v>23</v>
      </c>
      <c r="T192" s="3" t="s">
        <v>317</v>
      </c>
    </row>
    <row r="193" ht="15.75" customHeight="1">
      <c r="A193" s="16">
        <v>45863.0</v>
      </c>
      <c r="B193" s="3" t="s">
        <v>311</v>
      </c>
      <c r="C193" s="3" t="s">
        <v>136</v>
      </c>
      <c r="D193" s="3" t="s">
        <v>1</v>
      </c>
      <c r="F193" s="17">
        <v>45364.0</v>
      </c>
      <c r="G193" s="17">
        <v>46459.0</v>
      </c>
      <c r="H193" s="3" t="s">
        <v>312</v>
      </c>
      <c r="I193" s="3" t="s">
        <v>313</v>
      </c>
      <c r="J193" s="3">
        <v>4818.0</v>
      </c>
      <c r="M193" s="5">
        <v>6.402817960601064</v>
      </c>
      <c r="N193" s="3" t="s">
        <v>314</v>
      </c>
      <c r="P193" s="3">
        <v>6.402817960601064</v>
      </c>
      <c r="R193" s="3" t="s">
        <v>315</v>
      </c>
      <c r="S193" s="3" t="s">
        <v>321</v>
      </c>
      <c r="T193" s="3" t="s">
        <v>317</v>
      </c>
    </row>
    <row r="194" ht="15.75" customHeight="1">
      <c r="A194" s="16">
        <v>45863.0</v>
      </c>
      <c r="B194" s="3" t="s">
        <v>311</v>
      </c>
      <c r="C194" s="3" t="s">
        <v>148</v>
      </c>
      <c r="D194" s="3" t="s">
        <v>1</v>
      </c>
      <c r="F194" s="17">
        <v>45364.0</v>
      </c>
      <c r="G194" s="17">
        <v>46459.0</v>
      </c>
      <c r="H194" s="3" t="s">
        <v>312</v>
      </c>
      <c r="I194" s="3" t="s">
        <v>313</v>
      </c>
      <c r="J194" s="3">
        <v>4874.0</v>
      </c>
      <c r="M194" s="5">
        <v>6.318454415813542</v>
      </c>
      <c r="N194" s="3" t="s">
        <v>314</v>
      </c>
      <c r="P194" s="3">
        <v>6.318454415813542</v>
      </c>
      <c r="R194" s="3" t="s">
        <v>315</v>
      </c>
      <c r="S194" s="3" t="s">
        <v>321</v>
      </c>
      <c r="T194" s="3" t="s">
        <v>317</v>
      </c>
    </row>
    <row r="195" ht="15.75" customHeight="1">
      <c r="A195" s="16">
        <v>45863.0</v>
      </c>
      <c r="B195" s="3" t="s">
        <v>311</v>
      </c>
      <c r="C195" s="3" t="s">
        <v>198</v>
      </c>
      <c r="D195" s="3" t="s">
        <v>1</v>
      </c>
      <c r="F195" s="17">
        <v>45364.0</v>
      </c>
      <c r="G195" s="17">
        <v>46459.0</v>
      </c>
      <c r="H195" s="3" t="s">
        <v>312</v>
      </c>
      <c r="I195" s="3" t="s">
        <v>313</v>
      </c>
      <c r="J195" s="3">
        <v>4595.0</v>
      </c>
      <c r="M195" s="5">
        <v>6.060200570192591</v>
      </c>
      <c r="N195" s="3" t="s">
        <v>314</v>
      </c>
      <c r="P195" s="3">
        <v>6.060200570192591</v>
      </c>
      <c r="R195" s="3" t="s">
        <v>315</v>
      </c>
      <c r="S195" s="3" t="s">
        <v>316</v>
      </c>
      <c r="T195" s="3" t="s">
        <v>317</v>
      </c>
    </row>
    <row r="196" ht="15.75" customHeight="1">
      <c r="A196" s="16">
        <v>45863.0</v>
      </c>
      <c r="B196" s="3" t="s">
        <v>311</v>
      </c>
      <c r="C196" s="3" t="s">
        <v>66</v>
      </c>
      <c r="D196" s="3" t="s">
        <v>1</v>
      </c>
      <c r="F196" s="17">
        <v>45364.0</v>
      </c>
      <c r="G196" s="17">
        <v>46459.0</v>
      </c>
      <c r="H196" s="3" t="s">
        <v>312</v>
      </c>
      <c r="I196" s="3" t="s">
        <v>313</v>
      </c>
      <c r="J196" s="3">
        <v>1735.0</v>
      </c>
      <c r="M196" s="5">
        <v>5.802291453917036</v>
      </c>
      <c r="N196" s="3" t="s">
        <v>314</v>
      </c>
      <c r="P196" s="3">
        <v>5.802291453917036</v>
      </c>
      <c r="R196" s="3" t="s">
        <v>315</v>
      </c>
      <c r="S196" s="3" t="s">
        <v>23</v>
      </c>
      <c r="T196" s="3" t="s">
        <v>317</v>
      </c>
    </row>
    <row r="197" ht="15.75" customHeight="1">
      <c r="A197" s="16">
        <v>45863.0</v>
      </c>
      <c r="B197" s="3" t="s">
        <v>311</v>
      </c>
      <c r="C197" s="3" t="s">
        <v>178</v>
      </c>
      <c r="D197" s="3" t="s">
        <v>1</v>
      </c>
      <c r="F197" s="17">
        <v>45364.0</v>
      </c>
      <c r="G197" s="17">
        <v>46459.0</v>
      </c>
      <c r="H197" s="3" t="s">
        <v>312</v>
      </c>
      <c r="I197" s="3" t="s">
        <v>313</v>
      </c>
      <c r="J197" s="3">
        <v>6822.0</v>
      </c>
      <c r="M197" s="5">
        <v>5.665595605864017</v>
      </c>
      <c r="N197" s="3" t="s">
        <v>314</v>
      </c>
      <c r="P197" s="3">
        <v>5.665595605864017</v>
      </c>
      <c r="R197" s="3" t="s">
        <v>315</v>
      </c>
      <c r="S197" s="3" t="s">
        <v>320</v>
      </c>
      <c r="T197" s="3" t="s">
        <v>317</v>
      </c>
    </row>
    <row r="198" ht="15.75" customHeight="1">
      <c r="A198" s="16">
        <v>45863.0</v>
      </c>
      <c r="B198" s="3" t="s">
        <v>311</v>
      </c>
      <c r="C198" s="3" t="s">
        <v>278</v>
      </c>
      <c r="D198" s="3" t="s">
        <v>1</v>
      </c>
      <c r="F198" s="17">
        <v>45364.0</v>
      </c>
      <c r="G198" s="17">
        <v>46459.0</v>
      </c>
      <c r="H198" s="3" t="s">
        <v>312</v>
      </c>
      <c r="I198" s="3" t="s">
        <v>313</v>
      </c>
      <c r="J198" s="3">
        <v>5000.0</v>
      </c>
      <c r="M198" s="5">
        <v>5.5549199887865415</v>
      </c>
      <c r="N198" s="3" t="s">
        <v>314</v>
      </c>
      <c r="P198" s="3">
        <v>5.5549199887865415</v>
      </c>
      <c r="R198" s="3" t="s">
        <v>315</v>
      </c>
      <c r="S198" s="3" t="s">
        <v>319</v>
      </c>
      <c r="T198" s="3" t="s">
        <v>317</v>
      </c>
    </row>
    <row r="199" ht="15.75" customHeight="1">
      <c r="A199" s="16">
        <v>45863.0</v>
      </c>
      <c r="B199" s="3" t="s">
        <v>311</v>
      </c>
      <c r="C199" s="3" t="s">
        <v>128</v>
      </c>
      <c r="D199" s="3" t="s">
        <v>1</v>
      </c>
      <c r="F199" s="17">
        <v>45364.0</v>
      </c>
      <c r="G199" s="17">
        <v>46459.0</v>
      </c>
      <c r="H199" s="3" t="s">
        <v>312</v>
      </c>
      <c r="I199" s="3" t="s">
        <v>313</v>
      </c>
      <c r="J199" s="3">
        <v>5390.0</v>
      </c>
      <c r="M199" s="5">
        <v>5.523570720643882</v>
      </c>
      <c r="N199" s="3" t="s">
        <v>314</v>
      </c>
      <c r="P199" s="3">
        <v>5.523570720643882</v>
      </c>
      <c r="R199" s="3" t="s">
        <v>315</v>
      </c>
      <c r="S199" s="3" t="s">
        <v>316</v>
      </c>
      <c r="T199" s="3" t="s">
        <v>317</v>
      </c>
    </row>
    <row r="200" ht="15.75" customHeight="1">
      <c r="A200" s="16">
        <v>45863.0</v>
      </c>
      <c r="B200" s="3" t="s">
        <v>311</v>
      </c>
      <c r="C200" s="3" t="s">
        <v>323</v>
      </c>
      <c r="D200" s="3" t="s">
        <v>1</v>
      </c>
      <c r="F200" s="17">
        <v>45364.0</v>
      </c>
      <c r="G200" s="17">
        <v>46459.0</v>
      </c>
      <c r="H200" s="3" t="s">
        <v>312</v>
      </c>
      <c r="I200" s="3" t="s">
        <v>313</v>
      </c>
      <c r="J200" s="3">
        <v>4951.0</v>
      </c>
      <c r="M200" s="5">
        <v>5.396784506739681</v>
      </c>
      <c r="N200" s="3" t="s">
        <v>314</v>
      </c>
      <c r="P200" s="3">
        <v>5.396784506739681</v>
      </c>
      <c r="R200" s="3" t="s">
        <v>315</v>
      </c>
      <c r="S200" s="3" t="s">
        <v>321</v>
      </c>
      <c r="T200" s="3" t="s">
        <v>317</v>
      </c>
    </row>
    <row r="201" ht="15.75" customHeight="1">
      <c r="A201" s="16">
        <v>45863.0</v>
      </c>
      <c r="B201" s="3" t="s">
        <v>311</v>
      </c>
      <c r="C201" s="3" t="s">
        <v>178</v>
      </c>
      <c r="D201" s="3" t="s">
        <v>1</v>
      </c>
      <c r="F201" s="17">
        <v>45364.0</v>
      </c>
      <c r="G201" s="17">
        <v>46459.0</v>
      </c>
      <c r="H201" s="3" t="s">
        <v>312</v>
      </c>
      <c r="I201" s="3" t="s">
        <v>313</v>
      </c>
      <c r="J201" s="3">
        <v>6915.0</v>
      </c>
      <c r="M201" s="5">
        <v>5.377492963679393</v>
      </c>
      <c r="N201" s="3" t="s">
        <v>314</v>
      </c>
      <c r="P201" s="3">
        <v>5.377492963679393</v>
      </c>
      <c r="R201" s="3" t="s">
        <v>315</v>
      </c>
      <c r="S201" s="3" t="s">
        <v>318</v>
      </c>
      <c r="T201" s="3" t="s">
        <v>317</v>
      </c>
    </row>
    <row r="202" ht="15.75" customHeight="1">
      <c r="A202" s="16">
        <v>45863.0</v>
      </c>
      <c r="B202" s="3" t="s">
        <v>311</v>
      </c>
      <c r="C202" s="3" t="s">
        <v>76</v>
      </c>
      <c r="D202" s="3" t="s">
        <v>1</v>
      </c>
      <c r="F202" s="17">
        <v>45364.0</v>
      </c>
      <c r="G202" s="17">
        <v>46459.0</v>
      </c>
      <c r="H202" s="3" t="s">
        <v>312</v>
      </c>
      <c r="I202" s="3" t="s">
        <v>324</v>
      </c>
      <c r="J202" s="3">
        <v>4010.0</v>
      </c>
      <c r="M202" s="5">
        <v>5.297</v>
      </c>
      <c r="N202" s="3" t="s">
        <v>314</v>
      </c>
      <c r="P202" s="3">
        <v>5.297</v>
      </c>
      <c r="R202" s="3" t="s">
        <v>315</v>
      </c>
      <c r="S202" s="3" t="s">
        <v>325</v>
      </c>
      <c r="T202" s="3" t="s">
        <v>317</v>
      </c>
    </row>
    <row r="203" ht="15.75" customHeight="1">
      <c r="A203" s="16">
        <v>45863.0</v>
      </c>
      <c r="B203" s="3" t="s">
        <v>311</v>
      </c>
      <c r="C203" s="3" t="s">
        <v>162</v>
      </c>
      <c r="D203" s="3" t="s">
        <v>1</v>
      </c>
      <c r="F203" s="17">
        <v>45364.0</v>
      </c>
      <c r="G203" s="17">
        <v>46459.0</v>
      </c>
      <c r="H203" s="3" t="s">
        <v>312</v>
      </c>
      <c r="I203" s="3" t="s">
        <v>313</v>
      </c>
      <c r="J203" s="3">
        <v>5907.0</v>
      </c>
      <c r="M203" s="5">
        <v>5.225682360818144</v>
      </c>
      <c r="N203" s="3" t="s">
        <v>314</v>
      </c>
      <c r="P203" s="3">
        <v>5.225682360818144</v>
      </c>
      <c r="R203" s="3" t="s">
        <v>315</v>
      </c>
      <c r="S203" s="3" t="s">
        <v>316</v>
      </c>
      <c r="T203" s="3" t="s">
        <v>317</v>
      </c>
    </row>
    <row r="204" ht="15.75" customHeight="1">
      <c r="A204" s="16">
        <v>45863.0</v>
      </c>
      <c r="B204" s="3" t="s">
        <v>311</v>
      </c>
      <c r="C204" s="3" t="s">
        <v>76</v>
      </c>
      <c r="D204" s="3" t="s">
        <v>1</v>
      </c>
      <c r="F204" s="17">
        <v>45364.0</v>
      </c>
      <c r="G204" s="17">
        <v>46459.0</v>
      </c>
      <c r="H204" s="3" t="s">
        <v>312</v>
      </c>
      <c r="I204" s="3" t="s">
        <v>313</v>
      </c>
      <c r="J204" s="3">
        <v>8988.0</v>
      </c>
      <c r="M204" s="5">
        <v>5.217162920067136</v>
      </c>
      <c r="N204" s="3" t="s">
        <v>314</v>
      </c>
      <c r="P204" s="3">
        <v>5.217162920067136</v>
      </c>
      <c r="R204" s="3" t="s">
        <v>315</v>
      </c>
      <c r="S204" s="3" t="s">
        <v>326</v>
      </c>
      <c r="T204" s="3" t="s">
        <v>317</v>
      </c>
    </row>
    <row r="205" ht="15.75" customHeight="1">
      <c r="A205" s="16">
        <v>45863.0</v>
      </c>
      <c r="B205" s="3" t="s">
        <v>311</v>
      </c>
      <c r="C205" s="3" t="s">
        <v>234</v>
      </c>
      <c r="D205" s="3" t="s">
        <v>1</v>
      </c>
      <c r="F205" s="17">
        <v>45364.0</v>
      </c>
      <c r="G205" s="17">
        <v>46459.0</v>
      </c>
      <c r="H205" s="3" t="s">
        <v>312</v>
      </c>
      <c r="I205" s="3" t="s">
        <v>313</v>
      </c>
      <c r="J205" s="3">
        <v>6736.0</v>
      </c>
      <c r="M205" s="5">
        <v>5.098877415804471</v>
      </c>
      <c r="N205" s="3" t="s">
        <v>314</v>
      </c>
      <c r="P205" s="3">
        <v>5.098877415804471</v>
      </c>
      <c r="R205" s="3" t="s">
        <v>315</v>
      </c>
      <c r="S205" s="3" t="s">
        <v>316</v>
      </c>
      <c r="T205" s="3" t="s">
        <v>317</v>
      </c>
    </row>
    <row r="206" ht="15.75" customHeight="1">
      <c r="A206" s="16">
        <v>45863.0</v>
      </c>
      <c r="B206" s="3" t="s">
        <v>311</v>
      </c>
      <c r="C206" s="3" t="s">
        <v>260</v>
      </c>
      <c r="D206" s="3" t="s">
        <v>1</v>
      </c>
      <c r="F206" s="17">
        <v>45364.0</v>
      </c>
      <c r="G206" s="17">
        <v>46459.0</v>
      </c>
      <c r="H206" s="3" t="s">
        <v>312</v>
      </c>
      <c r="I206" s="3" t="s">
        <v>313</v>
      </c>
      <c r="J206" s="3">
        <v>4298.0</v>
      </c>
      <c r="M206" s="5">
        <v>5.067636522237824</v>
      </c>
      <c r="N206" s="3" t="s">
        <v>314</v>
      </c>
      <c r="P206" s="3">
        <v>5.067636522237824</v>
      </c>
      <c r="R206" s="3" t="s">
        <v>315</v>
      </c>
      <c r="S206" s="3" t="s">
        <v>316</v>
      </c>
      <c r="T206" s="3" t="s">
        <v>317</v>
      </c>
    </row>
    <row r="207" ht="15.75" customHeight="1">
      <c r="A207" s="16">
        <v>45863.0</v>
      </c>
      <c r="B207" s="3" t="s">
        <v>311</v>
      </c>
      <c r="C207" s="3" t="s">
        <v>268</v>
      </c>
      <c r="D207" s="3" t="s">
        <v>1</v>
      </c>
      <c r="F207" s="17">
        <v>45364.0</v>
      </c>
      <c r="G207" s="17">
        <v>46459.0</v>
      </c>
      <c r="H207" s="3" t="s">
        <v>312</v>
      </c>
      <c r="I207" s="3" t="s">
        <v>313</v>
      </c>
      <c r="J207" s="3">
        <v>4409.0</v>
      </c>
      <c r="M207" s="5">
        <v>4.549320632915697</v>
      </c>
      <c r="N207" s="3" t="s">
        <v>314</v>
      </c>
      <c r="P207" s="3">
        <v>4.549320632915697</v>
      </c>
      <c r="R207" s="3" t="s">
        <v>315</v>
      </c>
      <c r="S207" s="3" t="s">
        <v>319</v>
      </c>
      <c r="T207" s="3" t="s">
        <v>317</v>
      </c>
    </row>
    <row r="208" ht="15.75" customHeight="1">
      <c r="A208" s="16">
        <v>45863.0</v>
      </c>
      <c r="B208" s="3" t="s">
        <v>311</v>
      </c>
      <c r="C208" s="3" t="s">
        <v>228</v>
      </c>
      <c r="D208" s="3" t="s">
        <v>1</v>
      </c>
      <c r="F208" s="17">
        <v>45364.0</v>
      </c>
      <c r="G208" s="17">
        <v>46459.0</v>
      </c>
      <c r="H208" s="3" t="s">
        <v>312</v>
      </c>
      <c r="I208" s="3" t="s">
        <v>313</v>
      </c>
      <c r="J208" s="3">
        <v>4019.0</v>
      </c>
      <c r="M208" s="5">
        <v>4.463200910268326</v>
      </c>
      <c r="N208" s="3" t="s">
        <v>314</v>
      </c>
      <c r="P208" s="3">
        <v>4.463200910268326</v>
      </c>
      <c r="R208" s="3" t="s">
        <v>315</v>
      </c>
      <c r="S208" s="3" t="s">
        <v>316</v>
      </c>
      <c r="T208" s="3" t="s">
        <v>317</v>
      </c>
    </row>
    <row r="209" ht="15.75" customHeight="1">
      <c r="A209" s="16">
        <v>45863.0</v>
      </c>
      <c r="B209" s="3" t="s">
        <v>311</v>
      </c>
      <c r="C209" s="3" t="s">
        <v>82</v>
      </c>
      <c r="D209" s="3" t="s">
        <v>1</v>
      </c>
      <c r="F209" s="17">
        <v>45364.0</v>
      </c>
      <c r="G209" s="17">
        <v>46459.0</v>
      </c>
      <c r="H209" s="3" t="s">
        <v>312</v>
      </c>
      <c r="I209" s="3" t="s">
        <v>313</v>
      </c>
      <c r="J209" s="3">
        <v>1351.0</v>
      </c>
      <c r="M209" s="5">
        <v>4.412834</v>
      </c>
      <c r="N209" s="3" t="s">
        <v>314</v>
      </c>
      <c r="P209" s="3">
        <v>4.412834</v>
      </c>
      <c r="R209" s="3" t="s">
        <v>315</v>
      </c>
      <c r="S209" s="3" t="s">
        <v>23</v>
      </c>
      <c r="T209" s="3" t="s">
        <v>317</v>
      </c>
    </row>
    <row r="210" ht="15.75" customHeight="1">
      <c r="A210" s="16">
        <v>45863.0</v>
      </c>
      <c r="B210" s="3" t="s">
        <v>311</v>
      </c>
      <c r="C210" s="3" t="s">
        <v>276</v>
      </c>
      <c r="D210" s="3" t="s">
        <v>1</v>
      </c>
      <c r="F210" s="17">
        <v>45364.0</v>
      </c>
      <c r="G210" s="17">
        <v>46459.0</v>
      </c>
      <c r="H210" s="3" t="s">
        <v>312</v>
      </c>
      <c r="I210" s="3" t="s">
        <v>313</v>
      </c>
      <c r="J210" s="3">
        <v>5335.0</v>
      </c>
      <c r="M210" s="5">
        <v>4.276029973733211</v>
      </c>
      <c r="N210" s="3" t="s">
        <v>314</v>
      </c>
      <c r="P210" s="3">
        <v>4.276029973733211</v>
      </c>
      <c r="R210" s="3" t="s">
        <v>315</v>
      </c>
      <c r="S210" s="3" t="s">
        <v>319</v>
      </c>
      <c r="T210" s="3" t="s">
        <v>317</v>
      </c>
    </row>
    <row r="211" ht="15.75" customHeight="1">
      <c r="A211" s="16">
        <v>45863.0</v>
      </c>
      <c r="B211" s="3" t="s">
        <v>311</v>
      </c>
      <c r="C211" s="3" t="s">
        <v>192</v>
      </c>
      <c r="D211" s="3" t="s">
        <v>1</v>
      </c>
      <c r="F211" s="17">
        <v>45364.0</v>
      </c>
      <c r="G211" s="17">
        <v>46459.0</v>
      </c>
      <c r="H211" s="3" t="s">
        <v>312</v>
      </c>
      <c r="I211" s="3" t="s">
        <v>324</v>
      </c>
      <c r="J211" s="3">
        <v>5913.0</v>
      </c>
      <c r="M211" s="5">
        <v>4.189</v>
      </c>
      <c r="N211" s="3" t="s">
        <v>314</v>
      </c>
      <c r="P211" s="3">
        <v>4.189</v>
      </c>
      <c r="R211" s="3" t="s">
        <v>315</v>
      </c>
      <c r="S211" s="3" t="s">
        <v>325</v>
      </c>
      <c r="T211" s="3" t="s">
        <v>317</v>
      </c>
    </row>
    <row r="212" ht="15.75" customHeight="1">
      <c r="A212" s="16">
        <v>45863.0</v>
      </c>
      <c r="B212" s="3" t="s">
        <v>311</v>
      </c>
      <c r="C212" s="3" t="s">
        <v>234</v>
      </c>
      <c r="D212" s="3" t="s">
        <v>1</v>
      </c>
      <c r="F212" s="17">
        <v>45364.0</v>
      </c>
      <c r="G212" s="17">
        <v>46459.0</v>
      </c>
      <c r="H212" s="3" t="s">
        <v>312</v>
      </c>
      <c r="I212" s="3" t="s">
        <v>313</v>
      </c>
      <c r="J212" s="3">
        <v>4465.0</v>
      </c>
      <c r="M212" s="5">
        <v>4.134931999811527</v>
      </c>
      <c r="N212" s="3" t="s">
        <v>314</v>
      </c>
      <c r="P212" s="3">
        <v>4.134931999811527</v>
      </c>
      <c r="R212" s="3" t="s">
        <v>315</v>
      </c>
      <c r="S212" s="3" t="s">
        <v>319</v>
      </c>
      <c r="T212" s="3" t="s">
        <v>317</v>
      </c>
    </row>
    <row r="213" ht="15.75" customHeight="1">
      <c r="A213" s="16">
        <v>45863.0</v>
      </c>
      <c r="B213" s="3" t="s">
        <v>311</v>
      </c>
      <c r="C213" s="3" t="s">
        <v>78</v>
      </c>
      <c r="D213" s="3" t="s">
        <v>1</v>
      </c>
      <c r="F213" s="17">
        <v>45364.0</v>
      </c>
      <c r="G213" s="17">
        <v>46459.0</v>
      </c>
      <c r="H213" s="3" t="s">
        <v>312</v>
      </c>
      <c r="I213" s="3" t="s">
        <v>313</v>
      </c>
      <c r="J213" s="3">
        <v>2969.0</v>
      </c>
      <c r="M213" s="5">
        <v>4.044522</v>
      </c>
      <c r="N213" s="3" t="s">
        <v>314</v>
      </c>
      <c r="P213" s="3">
        <v>4.044522</v>
      </c>
      <c r="R213" s="3" t="s">
        <v>315</v>
      </c>
      <c r="S213" s="3" t="s">
        <v>23</v>
      </c>
      <c r="T213" s="3" t="s">
        <v>317</v>
      </c>
    </row>
    <row r="214" ht="15.75" customHeight="1">
      <c r="A214" s="16">
        <v>45863.0</v>
      </c>
      <c r="B214" s="3" t="s">
        <v>311</v>
      </c>
      <c r="C214" s="3" t="s">
        <v>194</v>
      </c>
      <c r="D214" s="3" t="s">
        <v>1</v>
      </c>
      <c r="F214" s="17">
        <v>45364.0</v>
      </c>
      <c r="G214" s="17">
        <v>46459.0</v>
      </c>
      <c r="H214" s="3" t="s">
        <v>312</v>
      </c>
      <c r="I214" s="3" t="s">
        <v>313</v>
      </c>
      <c r="J214" s="3">
        <v>3797.0</v>
      </c>
      <c r="M214" s="5">
        <v>3.939976925631888</v>
      </c>
      <c r="N214" s="3" t="s">
        <v>314</v>
      </c>
      <c r="P214" s="3">
        <v>3.939976925631888</v>
      </c>
      <c r="R214" s="3" t="s">
        <v>315</v>
      </c>
      <c r="S214" s="3" t="s">
        <v>320</v>
      </c>
      <c r="T214" s="3" t="s">
        <v>317</v>
      </c>
    </row>
    <row r="215" ht="15.75" customHeight="1">
      <c r="A215" s="16">
        <v>45863.0</v>
      </c>
      <c r="B215" s="3" t="s">
        <v>311</v>
      </c>
      <c r="C215" s="3" t="s">
        <v>178</v>
      </c>
      <c r="D215" s="3" t="s">
        <v>1</v>
      </c>
      <c r="F215" s="17">
        <v>45364.0</v>
      </c>
      <c r="G215" s="17">
        <v>46459.0</v>
      </c>
      <c r="H215" s="3" t="s">
        <v>312</v>
      </c>
      <c r="I215" s="3" t="s">
        <v>313</v>
      </c>
      <c r="J215" s="3">
        <v>3519.0</v>
      </c>
      <c r="M215" s="5">
        <v>3.85461847515231</v>
      </c>
      <c r="N215" s="3" t="s">
        <v>314</v>
      </c>
      <c r="P215" s="3">
        <v>3.85461847515231</v>
      </c>
      <c r="R215" s="3" t="s">
        <v>315</v>
      </c>
      <c r="S215" s="3" t="s">
        <v>321</v>
      </c>
      <c r="T215" s="3" t="s">
        <v>317</v>
      </c>
    </row>
    <row r="216" ht="15.75" customHeight="1">
      <c r="A216" s="16">
        <v>45863.0</v>
      </c>
      <c r="B216" s="3" t="s">
        <v>311</v>
      </c>
      <c r="C216" s="3" t="s">
        <v>40</v>
      </c>
      <c r="D216" s="3" t="s">
        <v>1</v>
      </c>
      <c r="F216" s="17">
        <v>45364.0</v>
      </c>
      <c r="G216" s="17">
        <v>46459.0</v>
      </c>
      <c r="H216" s="3" t="s">
        <v>312</v>
      </c>
      <c r="I216" s="3" t="s">
        <v>313</v>
      </c>
      <c r="J216" s="3">
        <v>1179.0</v>
      </c>
      <c r="M216" s="5">
        <v>3.847649</v>
      </c>
      <c r="N216" s="3" t="s">
        <v>314</v>
      </c>
      <c r="P216" s="3">
        <v>3.847649</v>
      </c>
      <c r="R216" s="3" t="s">
        <v>315</v>
      </c>
      <c r="S216" s="3" t="s">
        <v>23</v>
      </c>
      <c r="T216" s="3" t="s">
        <v>317</v>
      </c>
    </row>
    <row r="217" ht="15.75" customHeight="1">
      <c r="A217" s="16">
        <v>45863.0</v>
      </c>
      <c r="B217" s="3" t="s">
        <v>311</v>
      </c>
      <c r="C217" s="3" t="s">
        <v>122</v>
      </c>
      <c r="D217" s="3" t="s">
        <v>1</v>
      </c>
      <c r="F217" s="17">
        <v>45364.0</v>
      </c>
      <c r="G217" s="17">
        <v>46459.0</v>
      </c>
      <c r="H217" s="3" t="s">
        <v>312</v>
      </c>
      <c r="I217" s="3" t="s">
        <v>313</v>
      </c>
      <c r="J217" s="3">
        <v>3967.0</v>
      </c>
      <c r="M217" s="5">
        <v>3.8287709908361083</v>
      </c>
      <c r="N217" s="3" t="s">
        <v>314</v>
      </c>
      <c r="P217" s="3">
        <v>3.8287709908361083</v>
      </c>
      <c r="R217" s="3" t="s">
        <v>315</v>
      </c>
      <c r="S217" s="3" t="s">
        <v>322</v>
      </c>
      <c r="T217" s="3" t="s">
        <v>317</v>
      </c>
    </row>
    <row r="218" ht="15.75" customHeight="1">
      <c r="A218" s="16">
        <v>45863.0</v>
      </c>
      <c r="B218" s="3" t="s">
        <v>311</v>
      </c>
      <c r="C218" s="3" t="s">
        <v>134</v>
      </c>
      <c r="D218" s="3" t="s">
        <v>1</v>
      </c>
      <c r="F218" s="17">
        <v>45364.0</v>
      </c>
      <c r="G218" s="17">
        <v>46459.0</v>
      </c>
      <c r="H218" s="3" t="s">
        <v>312</v>
      </c>
      <c r="I218" s="3" t="s">
        <v>313</v>
      </c>
      <c r="J218" s="3">
        <v>1071.0</v>
      </c>
      <c r="M218" s="5">
        <v>3.7372035322577437</v>
      </c>
      <c r="N218" s="3" t="s">
        <v>314</v>
      </c>
      <c r="P218" s="3">
        <v>3.7372035322577437</v>
      </c>
      <c r="R218" s="3" t="s">
        <v>315</v>
      </c>
      <c r="S218" s="3" t="s">
        <v>23</v>
      </c>
      <c r="T218" s="3" t="s">
        <v>317</v>
      </c>
    </row>
    <row r="219" ht="15.75" customHeight="1">
      <c r="A219" s="16">
        <v>45863.0</v>
      </c>
      <c r="B219" s="3" t="s">
        <v>311</v>
      </c>
      <c r="C219" s="3" t="s">
        <v>234</v>
      </c>
      <c r="D219" s="3" t="s">
        <v>1</v>
      </c>
      <c r="F219" s="17">
        <v>45364.0</v>
      </c>
      <c r="G219" s="17">
        <v>46459.0</v>
      </c>
      <c r="H219" s="3" t="s">
        <v>312</v>
      </c>
      <c r="I219" s="3" t="s">
        <v>313</v>
      </c>
      <c r="J219" s="3">
        <v>1865.0</v>
      </c>
      <c r="M219" s="5">
        <v>3.5485309960519427</v>
      </c>
      <c r="N219" s="3" t="s">
        <v>314</v>
      </c>
      <c r="P219" s="3">
        <v>3.5485309960519427</v>
      </c>
      <c r="R219" s="3" t="s">
        <v>315</v>
      </c>
      <c r="S219" s="3" t="s">
        <v>320</v>
      </c>
      <c r="T219" s="3" t="s">
        <v>317</v>
      </c>
    </row>
    <row r="220" ht="15.75" customHeight="1">
      <c r="A220" s="16">
        <v>45863.0</v>
      </c>
      <c r="B220" s="3" t="s">
        <v>311</v>
      </c>
      <c r="C220" s="3" t="s">
        <v>30</v>
      </c>
      <c r="D220" s="3" t="s">
        <v>1</v>
      </c>
      <c r="F220" s="17">
        <v>45364.0</v>
      </c>
      <c r="G220" s="17">
        <v>46459.0</v>
      </c>
      <c r="H220" s="3" t="s">
        <v>312</v>
      </c>
      <c r="I220" s="3" t="s">
        <v>313</v>
      </c>
      <c r="J220" s="3">
        <v>1266.0</v>
      </c>
      <c r="M220" s="5">
        <v>3.449465</v>
      </c>
      <c r="N220" s="3" t="s">
        <v>314</v>
      </c>
      <c r="P220" s="3">
        <v>3.449465</v>
      </c>
      <c r="R220" s="3" t="s">
        <v>315</v>
      </c>
      <c r="S220" s="3" t="s">
        <v>23</v>
      </c>
      <c r="T220" s="3" t="s">
        <v>317</v>
      </c>
    </row>
    <row r="221" ht="15.75" customHeight="1">
      <c r="A221" s="16">
        <v>45863.0</v>
      </c>
      <c r="B221" s="3" t="s">
        <v>311</v>
      </c>
      <c r="C221" s="3" t="s">
        <v>172</v>
      </c>
      <c r="D221" s="3" t="s">
        <v>1</v>
      </c>
      <c r="F221" s="17">
        <v>45364.0</v>
      </c>
      <c r="G221" s="17">
        <v>46459.0</v>
      </c>
      <c r="H221" s="3" t="s">
        <v>312</v>
      </c>
      <c r="I221" s="3" t="s">
        <v>313</v>
      </c>
      <c r="J221" s="3">
        <v>3875.0</v>
      </c>
      <c r="M221" s="5">
        <v>3.44398845437983</v>
      </c>
      <c r="N221" s="3" t="s">
        <v>314</v>
      </c>
      <c r="P221" s="3">
        <v>3.44398845437983</v>
      </c>
      <c r="R221" s="3" t="s">
        <v>315</v>
      </c>
      <c r="S221" s="3" t="s">
        <v>316</v>
      </c>
      <c r="T221" s="3" t="s">
        <v>317</v>
      </c>
    </row>
    <row r="222" ht="15.75" customHeight="1">
      <c r="A222" s="16">
        <v>45863.0</v>
      </c>
      <c r="B222" s="3" t="s">
        <v>311</v>
      </c>
      <c r="C222" s="3" t="s">
        <v>194</v>
      </c>
      <c r="D222" s="3" t="s">
        <v>1</v>
      </c>
      <c r="F222" s="17">
        <v>45364.0</v>
      </c>
      <c r="G222" s="17">
        <v>46459.0</v>
      </c>
      <c r="H222" s="3" t="s">
        <v>312</v>
      </c>
      <c r="I222" s="3" t="s">
        <v>313</v>
      </c>
      <c r="J222" s="3">
        <v>3883.0</v>
      </c>
      <c r="M222" s="5">
        <v>3.3727429982132717</v>
      </c>
      <c r="N222" s="3" t="s">
        <v>314</v>
      </c>
      <c r="P222" s="3">
        <v>3.3727429982132717</v>
      </c>
      <c r="R222" s="3" t="s">
        <v>315</v>
      </c>
      <c r="S222" s="3" t="s">
        <v>318</v>
      </c>
      <c r="T222" s="3" t="s">
        <v>317</v>
      </c>
    </row>
    <row r="223" ht="15.75" customHeight="1">
      <c r="A223" s="16">
        <v>45863.0</v>
      </c>
      <c r="B223" s="3" t="s">
        <v>311</v>
      </c>
      <c r="C223" s="3" t="s">
        <v>262</v>
      </c>
      <c r="D223" s="3" t="s">
        <v>1</v>
      </c>
      <c r="F223" s="17">
        <v>45364.0</v>
      </c>
      <c r="G223" s="17">
        <v>46459.0</v>
      </c>
      <c r="H223" s="3" t="s">
        <v>312</v>
      </c>
      <c r="I223" s="3" t="s">
        <v>313</v>
      </c>
      <c r="J223" s="3">
        <v>3507.0</v>
      </c>
      <c r="M223" s="5">
        <v>3.3453352238625285</v>
      </c>
      <c r="N223" s="3" t="s">
        <v>314</v>
      </c>
      <c r="P223" s="3">
        <v>3.3453352238625285</v>
      </c>
      <c r="R223" s="3" t="s">
        <v>315</v>
      </c>
      <c r="S223" s="3" t="s">
        <v>316</v>
      </c>
      <c r="T223" s="3" t="s">
        <v>317</v>
      </c>
    </row>
    <row r="224" ht="15.75" customHeight="1">
      <c r="A224" s="16">
        <v>45863.0</v>
      </c>
      <c r="B224" s="3" t="s">
        <v>311</v>
      </c>
      <c r="C224" s="3" t="s">
        <v>234</v>
      </c>
      <c r="D224" s="3" t="s">
        <v>1</v>
      </c>
      <c r="F224" s="17">
        <v>45364.0</v>
      </c>
      <c r="G224" s="17">
        <v>46459.0</v>
      </c>
      <c r="H224" s="3" t="s">
        <v>312</v>
      </c>
      <c r="I224" s="3" t="s">
        <v>313</v>
      </c>
      <c r="J224" s="3">
        <v>2110.0</v>
      </c>
      <c r="M224" s="5">
        <v>3.3433929930935227</v>
      </c>
      <c r="N224" s="3" t="s">
        <v>314</v>
      </c>
      <c r="P224" s="3">
        <v>3.3433929930935227</v>
      </c>
      <c r="R224" s="3" t="s">
        <v>315</v>
      </c>
      <c r="S224" s="3" t="s">
        <v>321</v>
      </c>
      <c r="T224" s="3" t="s">
        <v>317</v>
      </c>
    </row>
    <row r="225" ht="15.75" customHeight="1">
      <c r="A225" s="16">
        <v>45863.0</v>
      </c>
      <c r="B225" s="3" t="s">
        <v>311</v>
      </c>
      <c r="C225" s="3" t="s">
        <v>18</v>
      </c>
      <c r="D225" s="3" t="s">
        <v>1</v>
      </c>
      <c r="F225" s="17">
        <v>45364.0</v>
      </c>
      <c r="G225" s="17">
        <v>46459.0</v>
      </c>
      <c r="H225" s="3" t="s">
        <v>312</v>
      </c>
      <c r="I225" s="3" t="s">
        <v>313</v>
      </c>
      <c r="J225" s="3">
        <v>2944.0</v>
      </c>
      <c r="M225" s="5">
        <v>3.2631485439700483</v>
      </c>
      <c r="N225" s="3" t="s">
        <v>314</v>
      </c>
      <c r="P225" s="3">
        <v>3.2631485439700483</v>
      </c>
      <c r="R225" s="3" t="s">
        <v>315</v>
      </c>
      <c r="S225" s="3" t="s">
        <v>320</v>
      </c>
      <c r="T225" s="3" t="s">
        <v>317</v>
      </c>
    </row>
    <row r="226" ht="15.75" customHeight="1">
      <c r="A226" s="16">
        <v>45863.0</v>
      </c>
      <c r="B226" s="3" t="s">
        <v>311</v>
      </c>
      <c r="C226" s="3" t="s">
        <v>150</v>
      </c>
      <c r="D226" s="3" t="s">
        <v>1</v>
      </c>
      <c r="F226" s="17">
        <v>45364.0</v>
      </c>
      <c r="G226" s="17">
        <v>46459.0</v>
      </c>
      <c r="H226" s="3" t="s">
        <v>312</v>
      </c>
      <c r="I226" s="3" t="s">
        <v>313</v>
      </c>
      <c r="J226" s="3">
        <v>4011.0</v>
      </c>
      <c r="M226" s="5">
        <v>3.1758299986844545</v>
      </c>
      <c r="N226" s="3" t="s">
        <v>314</v>
      </c>
      <c r="P226" s="3">
        <v>3.1758299986844545</v>
      </c>
      <c r="R226" s="3" t="s">
        <v>315</v>
      </c>
      <c r="S226" s="3" t="s">
        <v>322</v>
      </c>
      <c r="T226" s="3" t="s">
        <v>317</v>
      </c>
    </row>
    <row r="227" ht="15.75" customHeight="1">
      <c r="A227" s="16">
        <v>45863.0</v>
      </c>
      <c r="B227" s="3" t="s">
        <v>311</v>
      </c>
      <c r="C227" s="3" t="s">
        <v>130</v>
      </c>
      <c r="D227" s="3" t="s">
        <v>1</v>
      </c>
      <c r="F227" s="17">
        <v>45364.0</v>
      </c>
      <c r="G227" s="17">
        <v>46459.0</v>
      </c>
      <c r="H227" s="3" t="s">
        <v>312</v>
      </c>
      <c r="I227" s="3" t="s">
        <v>313</v>
      </c>
      <c r="J227" s="3">
        <v>3102.0</v>
      </c>
      <c r="M227" s="5">
        <v>2.956171996751836</v>
      </c>
      <c r="N227" s="3" t="s">
        <v>314</v>
      </c>
      <c r="P227" s="3">
        <v>2.956171996751836</v>
      </c>
      <c r="R227" s="3" t="s">
        <v>315</v>
      </c>
      <c r="S227" s="3" t="s">
        <v>322</v>
      </c>
      <c r="T227" s="3" t="s">
        <v>317</v>
      </c>
    </row>
    <row r="228" ht="15.75" customHeight="1">
      <c r="A228" s="16">
        <v>45863.0</v>
      </c>
      <c r="B228" s="3" t="s">
        <v>311</v>
      </c>
      <c r="C228" s="3" t="s">
        <v>18</v>
      </c>
      <c r="D228" s="3" t="s">
        <v>1</v>
      </c>
      <c r="F228" s="17">
        <v>45364.0</v>
      </c>
      <c r="G228" s="17">
        <v>46459.0</v>
      </c>
      <c r="H228" s="3" t="s">
        <v>312</v>
      </c>
      <c r="I228" s="3" t="s">
        <v>313</v>
      </c>
      <c r="J228" s="3">
        <v>2068.0</v>
      </c>
      <c r="M228" s="5">
        <v>2.950629408846709</v>
      </c>
      <c r="N228" s="3" t="s">
        <v>314</v>
      </c>
      <c r="P228" s="3">
        <v>2.950629408846709</v>
      </c>
      <c r="R228" s="3" t="s">
        <v>315</v>
      </c>
      <c r="S228" s="3" t="s">
        <v>316</v>
      </c>
      <c r="T228" s="3" t="s">
        <v>317</v>
      </c>
    </row>
    <row r="229" ht="15.75" customHeight="1">
      <c r="A229" s="16">
        <v>45863.0</v>
      </c>
      <c r="B229" s="3" t="s">
        <v>311</v>
      </c>
      <c r="C229" s="3" t="s">
        <v>278</v>
      </c>
      <c r="D229" s="3" t="s">
        <v>1</v>
      </c>
      <c r="F229" s="17">
        <v>45364.0</v>
      </c>
      <c r="G229" s="17">
        <v>46459.0</v>
      </c>
      <c r="H229" s="3" t="s">
        <v>312</v>
      </c>
      <c r="I229" s="3" t="s">
        <v>313</v>
      </c>
      <c r="J229" s="3">
        <v>2130.0</v>
      </c>
      <c r="M229" s="5">
        <v>2.91613</v>
      </c>
      <c r="N229" s="3" t="s">
        <v>314</v>
      </c>
      <c r="P229" s="3">
        <v>2.91613</v>
      </c>
      <c r="R229" s="3" t="s">
        <v>315</v>
      </c>
      <c r="S229" s="3" t="s">
        <v>322</v>
      </c>
      <c r="T229" s="3" t="s">
        <v>317</v>
      </c>
    </row>
    <row r="230" ht="15.75" customHeight="1">
      <c r="A230" s="16">
        <v>45863.0</v>
      </c>
      <c r="B230" s="3" t="s">
        <v>311</v>
      </c>
      <c r="C230" s="3" t="s">
        <v>164</v>
      </c>
      <c r="D230" s="3" t="s">
        <v>1</v>
      </c>
      <c r="F230" s="17">
        <v>45364.0</v>
      </c>
      <c r="G230" s="17">
        <v>46459.0</v>
      </c>
      <c r="H230" s="3" t="s">
        <v>312</v>
      </c>
      <c r="I230" s="3" t="s">
        <v>324</v>
      </c>
      <c r="J230" s="3">
        <v>10068.0</v>
      </c>
      <c r="M230" s="5">
        <v>2.916</v>
      </c>
      <c r="N230" s="3" t="s">
        <v>314</v>
      </c>
      <c r="P230" s="3">
        <v>2.916</v>
      </c>
      <c r="R230" s="3" t="s">
        <v>315</v>
      </c>
      <c r="S230" s="3" t="s">
        <v>325</v>
      </c>
      <c r="T230" s="3" t="s">
        <v>317</v>
      </c>
    </row>
    <row r="231" ht="15.75" customHeight="1">
      <c r="A231" s="16">
        <v>45863.0</v>
      </c>
      <c r="B231" s="3" t="s">
        <v>311</v>
      </c>
      <c r="C231" s="3" t="s">
        <v>148</v>
      </c>
      <c r="D231" s="3" t="s">
        <v>1</v>
      </c>
      <c r="F231" s="17">
        <v>45364.0</v>
      </c>
      <c r="G231" s="17">
        <v>46459.0</v>
      </c>
      <c r="H231" s="3" t="s">
        <v>312</v>
      </c>
      <c r="I231" s="3" t="s">
        <v>313</v>
      </c>
      <c r="J231" s="3">
        <v>2777.0</v>
      </c>
      <c r="M231" s="5">
        <v>2.9020429942010324</v>
      </c>
      <c r="N231" s="3" t="s">
        <v>314</v>
      </c>
      <c r="P231" s="3">
        <v>2.9020429942010324</v>
      </c>
      <c r="R231" s="3" t="s">
        <v>315</v>
      </c>
      <c r="S231" s="3" t="s">
        <v>319</v>
      </c>
      <c r="T231" s="3" t="s">
        <v>317</v>
      </c>
    </row>
    <row r="232" ht="15.75" customHeight="1">
      <c r="A232" s="16">
        <v>45863.0</v>
      </c>
      <c r="B232" s="3" t="s">
        <v>311</v>
      </c>
      <c r="C232" s="3" t="s">
        <v>18</v>
      </c>
      <c r="D232" s="3" t="s">
        <v>1</v>
      </c>
      <c r="F232" s="17">
        <v>45364.0</v>
      </c>
      <c r="G232" s="17">
        <v>46459.0</v>
      </c>
      <c r="H232" s="3" t="s">
        <v>312</v>
      </c>
      <c r="I232" s="3" t="s">
        <v>313</v>
      </c>
      <c r="J232" s="3">
        <v>2955.0</v>
      </c>
      <c r="M232" s="5">
        <v>2.8182689988306526</v>
      </c>
      <c r="N232" s="3" t="s">
        <v>314</v>
      </c>
      <c r="P232" s="3">
        <v>2.8182689988306526</v>
      </c>
      <c r="R232" s="3" t="s">
        <v>315</v>
      </c>
      <c r="S232" s="3" t="s">
        <v>318</v>
      </c>
      <c r="T232" s="3" t="s">
        <v>317</v>
      </c>
    </row>
    <row r="233" ht="15.75" customHeight="1">
      <c r="A233" s="16">
        <v>45863.0</v>
      </c>
      <c r="B233" s="3" t="s">
        <v>311</v>
      </c>
      <c r="C233" s="3" t="s">
        <v>250</v>
      </c>
      <c r="D233" s="3" t="s">
        <v>1</v>
      </c>
      <c r="F233" s="17">
        <v>45364.0</v>
      </c>
      <c r="G233" s="17">
        <v>46459.0</v>
      </c>
      <c r="H233" s="3" t="s">
        <v>312</v>
      </c>
      <c r="I233" s="3" t="s">
        <v>313</v>
      </c>
      <c r="J233" s="3">
        <v>2545.0</v>
      </c>
      <c r="M233" s="5">
        <v>2.7059277078154356</v>
      </c>
      <c r="N233" s="3" t="s">
        <v>314</v>
      </c>
      <c r="P233" s="3">
        <v>2.7059277078154356</v>
      </c>
      <c r="R233" s="3" t="s">
        <v>315</v>
      </c>
      <c r="S233" s="3" t="s">
        <v>322</v>
      </c>
      <c r="T233" s="3" t="s">
        <v>317</v>
      </c>
    </row>
    <row r="234" ht="15.75" customHeight="1">
      <c r="A234" s="16">
        <v>45863.0</v>
      </c>
      <c r="B234" s="3" t="s">
        <v>311</v>
      </c>
      <c r="C234" s="3" t="s">
        <v>92</v>
      </c>
      <c r="D234" s="3" t="s">
        <v>1</v>
      </c>
      <c r="F234" s="17">
        <v>45364.0</v>
      </c>
      <c r="G234" s="17">
        <v>46459.0</v>
      </c>
      <c r="H234" s="3" t="s">
        <v>312</v>
      </c>
      <c r="I234" s="3" t="s">
        <v>313</v>
      </c>
      <c r="J234" s="3">
        <v>2846.0</v>
      </c>
      <c r="M234" s="5">
        <v>2.662109675636357</v>
      </c>
      <c r="N234" s="3" t="s">
        <v>314</v>
      </c>
      <c r="P234" s="3">
        <v>2.662109675636357</v>
      </c>
      <c r="R234" s="3" t="s">
        <v>315</v>
      </c>
      <c r="S234" s="3" t="s">
        <v>316</v>
      </c>
      <c r="T234" s="3" t="s">
        <v>317</v>
      </c>
    </row>
    <row r="235" ht="15.75" customHeight="1">
      <c r="A235" s="16">
        <v>45863.0</v>
      </c>
      <c r="B235" s="3" t="s">
        <v>311</v>
      </c>
      <c r="C235" s="3" t="s">
        <v>212</v>
      </c>
      <c r="D235" s="3" t="s">
        <v>1</v>
      </c>
      <c r="F235" s="17">
        <v>45364.0</v>
      </c>
      <c r="G235" s="17">
        <v>46459.0</v>
      </c>
      <c r="H235" s="3" t="s">
        <v>312</v>
      </c>
      <c r="I235" s="3" t="s">
        <v>313</v>
      </c>
      <c r="J235" s="3">
        <v>3359.0</v>
      </c>
      <c r="M235" s="5">
        <v>2.6496827081112895</v>
      </c>
      <c r="N235" s="3" t="s">
        <v>314</v>
      </c>
      <c r="P235" s="3">
        <v>2.6496827081112895</v>
      </c>
      <c r="R235" s="3" t="s">
        <v>315</v>
      </c>
      <c r="S235" s="3" t="s">
        <v>318</v>
      </c>
      <c r="T235" s="3" t="s">
        <v>317</v>
      </c>
    </row>
    <row r="236" ht="15.75" customHeight="1">
      <c r="A236" s="16">
        <v>45863.0</v>
      </c>
      <c r="B236" s="3" t="s">
        <v>311</v>
      </c>
      <c r="C236" s="3" t="s">
        <v>276</v>
      </c>
      <c r="D236" s="3" t="s">
        <v>1</v>
      </c>
      <c r="F236" s="17">
        <v>45364.0</v>
      </c>
      <c r="G236" s="17">
        <v>46459.0</v>
      </c>
      <c r="H236" s="3" t="s">
        <v>312</v>
      </c>
      <c r="I236" s="3" t="s">
        <v>313</v>
      </c>
      <c r="J236" s="3">
        <v>2317.0</v>
      </c>
      <c r="M236" s="5">
        <v>2.6347754173371234</v>
      </c>
      <c r="N236" s="3" t="s">
        <v>314</v>
      </c>
      <c r="P236" s="3">
        <v>2.6347754173371234</v>
      </c>
      <c r="R236" s="3" t="s">
        <v>315</v>
      </c>
      <c r="S236" s="3" t="s">
        <v>321</v>
      </c>
      <c r="T236" s="3" t="s">
        <v>317</v>
      </c>
    </row>
    <row r="237" ht="15.75" customHeight="1">
      <c r="A237" s="16">
        <v>45863.0</v>
      </c>
      <c r="B237" s="3" t="s">
        <v>311</v>
      </c>
      <c r="C237" s="3" t="s">
        <v>58</v>
      </c>
      <c r="D237" s="3" t="s">
        <v>1</v>
      </c>
      <c r="F237" s="17">
        <v>45364.0</v>
      </c>
      <c r="G237" s="17">
        <v>46459.0</v>
      </c>
      <c r="H237" s="3" t="s">
        <v>312</v>
      </c>
      <c r="I237" s="3" t="s">
        <v>313</v>
      </c>
      <c r="J237" s="3">
        <v>2437.0</v>
      </c>
      <c r="M237" s="5">
        <v>2.626152811723493</v>
      </c>
      <c r="N237" s="3" t="s">
        <v>314</v>
      </c>
      <c r="P237" s="3">
        <v>2.626152811723493</v>
      </c>
      <c r="R237" s="3" t="s">
        <v>315</v>
      </c>
      <c r="S237" s="3" t="s">
        <v>316</v>
      </c>
      <c r="T237" s="3" t="s">
        <v>317</v>
      </c>
    </row>
    <row r="238" ht="15.75" customHeight="1">
      <c r="A238" s="16">
        <v>45863.0</v>
      </c>
      <c r="B238" s="3" t="s">
        <v>311</v>
      </c>
      <c r="C238" s="3" t="s">
        <v>212</v>
      </c>
      <c r="D238" s="3" t="s">
        <v>1</v>
      </c>
      <c r="F238" s="17">
        <v>45364.0</v>
      </c>
      <c r="G238" s="17">
        <v>46459.0</v>
      </c>
      <c r="H238" s="3" t="s">
        <v>312</v>
      </c>
      <c r="I238" s="3" t="s">
        <v>313</v>
      </c>
      <c r="J238" s="3">
        <v>2834.0</v>
      </c>
      <c r="M238" s="5">
        <v>2.6113229819739923</v>
      </c>
      <c r="N238" s="3" t="s">
        <v>314</v>
      </c>
      <c r="P238" s="3">
        <v>2.6113229819739923</v>
      </c>
      <c r="R238" s="3" t="s">
        <v>315</v>
      </c>
      <c r="S238" s="3" t="s">
        <v>319</v>
      </c>
      <c r="T238" s="3" t="s">
        <v>317</v>
      </c>
    </row>
    <row r="239" ht="15.75" customHeight="1">
      <c r="A239" s="16">
        <v>45863.0</v>
      </c>
      <c r="B239" s="3" t="s">
        <v>311</v>
      </c>
      <c r="C239" s="3" t="s">
        <v>50</v>
      </c>
      <c r="D239" s="3" t="s">
        <v>1</v>
      </c>
      <c r="F239" s="17">
        <v>45364.0</v>
      </c>
      <c r="G239" s="17">
        <v>46459.0</v>
      </c>
      <c r="H239" s="3" t="s">
        <v>312</v>
      </c>
      <c r="I239" s="3" t="s">
        <v>313</v>
      </c>
      <c r="J239" s="3">
        <v>1805.0</v>
      </c>
      <c r="M239" s="5">
        <v>2.596916998310469</v>
      </c>
      <c r="N239" s="3" t="s">
        <v>314</v>
      </c>
      <c r="P239" s="3">
        <v>2.596916998310469</v>
      </c>
      <c r="R239" s="3" t="s">
        <v>315</v>
      </c>
      <c r="S239" s="3" t="s">
        <v>320</v>
      </c>
      <c r="T239" s="3" t="s">
        <v>317</v>
      </c>
    </row>
    <row r="240" ht="15.75" customHeight="1">
      <c r="A240" s="16">
        <v>45863.0</v>
      </c>
      <c r="B240" s="3" t="s">
        <v>311</v>
      </c>
      <c r="C240" s="3" t="s">
        <v>198</v>
      </c>
      <c r="D240" s="3" t="s">
        <v>1</v>
      </c>
      <c r="F240" s="17">
        <v>45364.0</v>
      </c>
      <c r="G240" s="17">
        <v>46459.0</v>
      </c>
      <c r="H240" s="3" t="s">
        <v>312</v>
      </c>
      <c r="I240" s="3" t="s">
        <v>313</v>
      </c>
      <c r="J240" s="3">
        <v>1471.0</v>
      </c>
      <c r="M240" s="5">
        <v>2.5823958262881836</v>
      </c>
      <c r="N240" s="3" t="s">
        <v>314</v>
      </c>
      <c r="P240" s="3">
        <v>2.5823958262881836</v>
      </c>
      <c r="R240" s="3" t="s">
        <v>315</v>
      </c>
      <c r="S240" s="3" t="s">
        <v>320</v>
      </c>
      <c r="T240" s="3" t="s">
        <v>317</v>
      </c>
    </row>
    <row r="241" ht="15.75" customHeight="1">
      <c r="A241" s="16">
        <v>45863.0</v>
      </c>
      <c r="B241" s="3" t="s">
        <v>311</v>
      </c>
      <c r="C241" s="3" t="s">
        <v>214</v>
      </c>
      <c r="D241" s="3" t="s">
        <v>1</v>
      </c>
      <c r="F241" s="17">
        <v>45364.0</v>
      </c>
      <c r="G241" s="17">
        <v>46459.0</v>
      </c>
      <c r="H241" s="3" t="s">
        <v>312</v>
      </c>
      <c r="I241" s="3" t="s">
        <v>324</v>
      </c>
      <c r="J241" s="3">
        <v>10463.0</v>
      </c>
      <c r="M241" s="5">
        <v>2.553</v>
      </c>
      <c r="N241" s="3" t="s">
        <v>314</v>
      </c>
      <c r="P241" s="3">
        <v>2.553</v>
      </c>
      <c r="R241" s="3" t="s">
        <v>315</v>
      </c>
      <c r="S241" s="3" t="s">
        <v>325</v>
      </c>
      <c r="T241" s="3" t="s">
        <v>317</v>
      </c>
    </row>
    <row r="242" ht="15.75" customHeight="1">
      <c r="A242" s="16">
        <v>45863.0</v>
      </c>
      <c r="B242" s="3" t="s">
        <v>311</v>
      </c>
      <c r="C242" s="3" t="s">
        <v>168</v>
      </c>
      <c r="D242" s="3" t="s">
        <v>1</v>
      </c>
      <c r="F242" s="17">
        <v>45364.0</v>
      </c>
      <c r="G242" s="17">
        <v>46459.0</v>
      </c>
      <c r="H242" s="3" t="s">
        <v>312</v>
      </c>
      <c r="I242" s="3" t="s">
        <v>324</v>
      </c>
      <c r="J242" s="3">
        <v>4006.0</v>
      </c>
      <c r="M242" s="5">
        <v>2.48</v>
      </c>
      <c r="N242" s="3" t="s">
        <v>314</v>
      </c>
      <c r="P242" s="3">
        <v>2.48</v>
      </c>
      <c r="R242" s="3" t="s">
        <v>315</v>
      </c>
      <c r="S242" s="3" t="s">
        <v>325</v>
      </c>
      <c r="T242" s="3" t="s">
        <v>317</v>
      </c>
    </row>
    <row r="243" ht="15.75" customHeight="1">
      <c r="A243" s="16">
        <v>45863.0</v>
      </c>
      <c r="B243" s="3" t="s">
        <v>311</v>
      </c>
      <c r="C243" s="3" t="s">
        <v>126</v>
      </c>
      <c r="D243" s="3" t="s">
        <v>1</v>
      </c>
      <c r="F243" s="17">
        <v>45364.0</v>
      </c>
      <c r="G243" s="17">
        <v>46459.0</v>
      </c>
      <c r="H243" s="3" t="s">
        <v>312</v>
      </c>
      <c r="I243" s="3" t="s">
        <v>313</v>
      </c>
      <c r="J243" s="3">
        <v>2515.0</v>
      </c>
      <c r="M243" s="5">
        <v>2.4599759986354535</v>
      </c>
      <c r="N243" s="3" t="s">
        <v>314</v>
      </c>
      <c r="P243" s="3">
        <v>2.4599759986354535</v>
      </c>
      <c r="R243" s="3" t="s">
        <v>315</v>
      </c>
      <c r="S243" s="3" t="s">
        <v>319</v>
      </c>
      <c r="T243" s="3" t="s">
        <v>317</v>
      </c>
    </row>
    <row r="244" ht="15.75" customHeight="1">
      <c r="A244" s="16">
        <v>45863.0</v>
      </c>
      <c r="B244" s="3" t="s">
        <v>311</v>
      </c>
      <c r="C244" s="3" t="s">
        <v>196</v>
      </c>
      <c r="D244" s="3" t="s">
        <v>1</v>
      </c>
      <c r="F244" s="17">
        <v>45364.0</v>
      </c>
      <c r="G244" s="17">
        <v>46459.0</v>
      </c>
      <c r="H244" s="3" t="s">
        <v>312</v>
      </c>
      <c r="I244" s="3" t="s">
        <v>324</v>
      </c>
      <c r="J244" s="3">
        <v>4926.0</v>
      </c>
      <c r="M244" s="5">
        <v>2.417</v>
      </c>
      <c r="N244" s="3" t="s">
        <v>314</v>
      </c>
      <c r="P244" s="3">
        <v>2.417</v>
      </c>
      <c r="R244" s="3" t="s">
        <v>315</v>
      </c>
      <c r="S244" s="3" t="s">
        <v>325</v>
      </c>
      <c r="T244" s="3" t="s">
        <v>317</v>
      </c>
    </row>
    <row r="245" ht="15.75" customHeight="1">
      <c r="A245" s="16">
        <v>45863.0</v>
      </c>
      <c r="B245" s="3" t="s">
        <v>311</v>
      </c>
      <c r="C245" s="3" t="s">
        <v>136</v>
      </c>
      <c r="D245" s="3" t="s">
        <v>1</v>
      </c>
      <c r="F245" s="17">
        <v>45364.0</v>
      </c>
      <c r="G245" s="17">
        <v>46459.0</v>
      </c>
      <c r="H245" s="3" t="s">
        <v>312</v>
      </c>
      <c r="I245" s="3" t="s">
        <v>313</v>
      </c>
      <c r="J245" s="3">
        <v>2304.0</v>
      </c>
      <c r="M245" s="5">
        <v>2.415770705499453</v>
      </c>
      <c r="N245" s="3" t="s">
        <v>314</v>
      </c>
      <c r="P245" s="3">
        <v>2.415770705499453</v>
      </c>
      <c r="R245" s="3" t="s">
        <v>315</v>
      </c>
      <c r="S245" s="3" t="s">
        <v>319</v>
      </c>
      <c r="T245" s="3" t="s">
        <v>317</v>
      </c>
    </row>
    <row r="246" ht="15.75" customHeight="1">
      <c r="A246" s="16">
        <v>45863.0</v>
      </c>
      <c r="B246" s="3" t="s">
        <v>311</v>
      </c>
      <c r="C246" s="3" t="s">
        <v>44</v>
      </c>
      <c r="D246" s="3" t="s">
        <v>1</v>
      </c>
      <c r="F246" s="17">
        <v>45364.0</v>
      </c>
      <c r="G246" s="17">
        <v>46459.0</v>
      </c>
      <c r="H246" s="3" t="s">
        <v>312</v>
      </c>
      <c r="I246" s="3" t="s">
        <v>313</v>
      </c>
      <c r="J246" s="3">
        <v>518.0</v>
      </c>
      <c r="M246" s="5">
        <v>2.38272</v>
      </c>
      <c r="N246" s="3" t="s">
        <v>314</v>
      </c>
      <c r="P246" s="3">
        <v>2.38272</v>
      </c>
      <c r="R246" s="3" t="s">
        <v>315</v>
      </c>
      <c r="S246" s="3" t="s">
        <v>23</v>
      </c>
      <c r="T246" s="3" t="s">
        <v>317</v>
      </c>
    </row>
    <row r="247" ht="15.75" customHeight="1">
      <c r="A247" s="16">
        <v>45863.0</v>
      </c>
      <c r="B247" s="3" t="s">
        <v>311</v>
      </c>
      <c r="C247" s="3" t="s">
        <v>278</v>
      </c>
      <c r="D247" s="3" t="s">
        <v>1</v>
      </c>
      <c r="F247" s="17">
        <v>45364.0</v>
      </c>
      <c r="G247" s="17">
        <v>46459.0</v>
      </c>
      <c r="H247" s="3" t="s">
        <v>312</v>
      </c>
      <c r="I247" s="3" t="s">
        <v>313</v>
      </c>
      <c r="J247" s="3">
        <v>2131.0</v>
      </c>
      <c r="M247" s="5">
        <v>2.3924305697423347</v>
      </c>
      <c r="N247" s="3" t="s">
        <v>314</v>
      </c>
      <c r="P247" s="3">
        <v>2.3924305697423347</v>
      </c>
      <c r="R247" s="3" t="s">
        <v>315</v>
      </c>
      <c r="S247" s="3" t="s">
        <v>320</v>
      </c>
      <c r="T247" s="3" t="s">
        <v>317</v>
      </c>
    </row>
    <row r="248" ht="15.75" customHeight="1">
      <c r="A248" s="16">
        <v>45863.0</v>
      </c>
      <c r="B248" s="3" t="s">
        <v>311</v>
      </c>
      <c r="C248" s="3" t="s">
        <v>278</v>
      </c>
      <c r="D248" s="3" t="s">
        <v>1</v>
      </c>
      <c r="F248" s="17">
        <v>45364.0</v>
      </c>
      <c r="G248" s="17">
        <v>46459.0</v>
      </c>
      <c r="H248" s="3" t="s">
        <v>312</v>
      </c>
      <c r="I248" s="3" t="s">
        <v>313</v>
      </c>
      <c r="J248" s="3">
        <v>2778.0</v>
      </c>
      <c r="M248" s="5">
        <v>2.3599869990444904</v>
      </c>
      <c r="N248" s="3" t="s">
        <v>314</v>
      </c>
      <c r="P248" s="3">
        <v>2.3599869990444904</v>
      </c>
      <c r="R248" s="3" t="s">
        <v>315</v>
      </c>
      <c r="S248" s="3" t="s">
        <v>318</v>
      </c>
      <c r="T248" s="3" t="s">
        <v>317</v>
      </c>
    </row>
    <row r="249" ht="15.75" customHeight="1">
      <c r="A249" s="16">
        <v>45863.0</v>
      </c>
      <c r="B249" s="3" t="s">
        <v>311</v>
      </c>
      <c r="C249" s="3" t="s">
        <v>202</v>
      </c>
      <c r="D249" s="3" t="s">
        <v>1</v>
      </c>
      <c r="F249" s="17">
        <v>45364.0</v>
      </c>
      <c r="G249" s="17">
        <v>46459.0</v>
      </c>
      <c r="H249" s="3" t="s">
        <v>312</v>
      </c>
      <c r="I249" s="3" t="s">
        <v>313</v>
      </c>
      <c r="J249" s="3">
        <v>2734.0</v>
      </c>
      <c r="M249" s="5">
        <v>2.3501699994322363</v>
      </c>
      <c r="N249" s="3" t="s">
        <v>314</v>
      </c>
      <c r="P249" s="3">
        <v>2.3501699994322363</v>
      </c>
      <c r="R249" s="3" t="s">
        <v>315</v>
      </c>
      <c r="S249" s="3" t="s">
        <v>319</v>
      </c>
      <c r="T249" s="3" t="s">
        <v>317</v>
      </c>
    </row>
    <row r="250" ht="15.75" customHeight="1">
      <c r="A250" s="16">
        <v>45863.0</v>
      </c>
      <c r="B250" s="3" t="s">
        <v>311</v>
      </c>
      <c r="C250" s="3" t="s">
        <v>323</v>
      </c>
      <c r="D250" s="3" t="s">
        <v>1</v>
      </c>
      <c r="F250" s="17">
        <v>45364.0</v>
      </c>
      <c r="G250" s="17">
        <v>46459.0</v>
      </c>
      <c r="H250" s="3" t="s">
        <v>312</v>
      </c>
      <c r="I250" s="3" t="s">
        <v>313</v>
      </c>
      <c r="J250" s="3">
        <v>2482.0</v>
      </c>
      <c r="M250" s="5">
        <v>2.3396209984102</v>
      </c>
      <c r="N250" s="3" t="s">
        <v>314</v>
      </c>
      <c r="P250" s="3">
        <v>2.3396209984102</v>
      </c>
      <c r="R250" s="3" t="s">
        <v>315</v>
      </c>
      <c r="S250" s="3" t="s">
        <v>322</v>
      </c>
      <c r="T250" s="3" t="s">
        <v>317</v>
      </c>
    </row>
    <row r="251" ht="15.75" customHeight="1">
      <c r="A251" s="16">
        <v>45863.0</v>
      </c>
      <c r="B251" s="3" t="s">
        <v>311</v>
      </c>
      <c r="C251" s="3" t="s">
        <v>276</v>
      </c>
      <c r="D251" s="3" t="s">
        <v>1</v>
      </c>
      <c r="F251" s="17">
        <v>45364.0</v>
      </c>
      <c r="G251" s="17">
        <v>46459.0</v>
      </c>
      <c r="H251" s="3" t="s">
        <v>312</v>
      </c>
      <c r="I251" s="3" t="s">
        <v>313</v>
      </c>
      <c r="J251" s="3">
        <v>3095.0</v>
      </c>
      <c r="M251" s="5">
        <v>2.319912989934289</v>
      </c>
      <c r="N251" s="3" t="s">
        <v>314</v>
      </c>
      <c r="P251" s="3">
        <v>2.319912989934289</v>
      </c>
      <c r="R251" s="3" t="s">
        <v>315</v>
      </c>
      <c r="S251" s="3" t="s">
        <v>318</v>
      </c>
      <c r="T251" s="3" t="s">
        <v>317</v>
      </c>
    </row>
    <row r="252" ht="15.75" customHeight="1">
      <c r="A252" s="16">
        <v>45863.0</v>
      </c>
      <c r="B252" s="3" t="s">
        <v>311</v>
      </c>
      <c r="C252" s="3" t="s">
        <v>262</v>
      </c>
      <c r="D252" s="3" t="s">
        <v>1</v>
      </c>
      <c r="F252" s="17">
        <v>45364.0</v>
      </c>
      <c r="G252" s="17">
        <v>46459.0</v>
      </c>
      <c r="H252" s="3" t="s">
        <v>312</v>
      </c>
      <c r="I252" s="3" t="s">
        <v>313</v>
      </c>
      <c r="J252" s="3">
        <v>2206.0</v>
      </c>
      <c r="M252" s="5">
        <v>2.291405999481545</v>
      </c>
      <c r="N252" s="3" t="s">
        <v>314</v>
      </c>
      <c r="P252" s="3">
        <v>2.291405999481545</v>
      </c>
      <c r="R252" s="3" t="s">
        <v>315</v>
      </c>
      <c r="S252" s="3" t="s">
        <v>319</v>
      </c>
      <c r="T252" s="3" t="s">
        <v>317</v>
      </c>
    </row>
    <row r="253" ht="15.75" customHeight="1">
      <c r="A253" s="16">
        <v>45863.0</v>
      </c>
      <c r="B253" s="3" t="s">
        <v>311</v>
      </c>
      <c r="C253" s="3" t="s">
        <v>98</v>
      </c>
      <c r="D253" s="3" t="s">
        <v>1</v>
      </c>
      <c r="F253" s="17">
        <v>45364.0</v>
      </c>
      <c r="G253" s="17">
        <v>46459.0</v>
      </c>
      <c r="H253" s="3" t="s">
        <v>312</v>
      </c>
      <c r="I253" s="3" t="s">
        <v>313</v>
      </c>
      <c r="J253" s="3">
        <v>1763.0</v>
      </c>
      <c r="M253" s="5">
        <v>2.28176503915379</v>
      </c>
      <c r="N253" s="3" t="s">
        <v>314</v>
      </c>
      <c r="P253" s="3">
        <v>2.28176503915379</v>
      </c>
      <c r="R253" s="3" t="s">
        <v>315</v>
      </c>
      <c r="S253" s="3" t="s">
        <v>320</v>
      </c>
      <c r="T253" s="3" t="s">
        <v>317</v>
      </c>
    </row>
    <row r="254" ht="15.75" customHeight="1">
      <c r="A254" s="16">
        <v>45863.0</v>
      </c>
      <c r="B254" s="3" t="s">
        <v>311</v>
      </c>
      <c r="C254" s="3" t="s">
        <v>234</v>
      </c>
      <c r="D254" s="3" t="s">
        <v>1</v>
      </c>
      <c r="F254" s="17">
        <v>45364.0</v>
      </c>
      <c r="G254" s="17">
        <v>46459.0</v>
      </c>
      <c r="H254" s="3" t="s">
        <v>312</v>
      </c>
      <c r="I254" s="3" t="s">
        <v>313</v>
      </c>
      <c r="J254" s="3">
        <v>2956.0</v>
      </c>
      <c r="M254" s="5">
        <v>2.2426829956659255</v>
      </c>
      <c r="N254" s="3" t="s">
        <v>314</v>
      </c>
      <c r="P254" s="3">
        <v>2.2426829956659255</v>
      </c>
      <c r="R254" s="3" t="s">
        <v>315</v>
      </c>
      <c r="S254" s="3" t="s">
        <v>318</v>
      </c>
      <c r="T254" s="3" t="s">
        <v>317</v>
      </c>
    </row>
    <row r="255" ht="15.75" customHeight="1">
      <c r="A255" s="16">
        <v>45863.0</v>
      </c>
      <c r="B255" s="3" t="s">
        <v>311</v>
      </c>
      <c r="C255" s="3" t="s">
        <v>42</v>
      </c>
      <c r="D255" s="3" t="s">
        <v>1</v>
      </c>
      <c r="F255" s="17">
        <v>45364.0</v>
      </c>
      <c r="G255" s="17">
        <v>46459.0</v>
      </c>
      <c r="H255" s="3" t="s">
        <v>312</v>
      </c>
      <c r="I255" s="3" t="s">
        <v>313</v>
      </c>
      <c r="J255" s="3">
        <v>2015.0</v>
      </c>
      <c r="M255" s="5">
        <v>2.232960524734804</v>
      </c>
      <c r="N255" s="3" t="s">
        <v>314</v>
      </c>
      <c r="P255" s="3">
        <v>2.232960524734804</v>
      </c>
      <c r="R255" s="3" t="s">
        <v>315</v>
      </c>
      <c r="S255" s="3" t="s">
        <v>316</v>
      </c>
      <c r="T255" s="3" t="s">
        <v>317</v>
      </c>
    </row>
    <row r="256" ht="15.75" customHeight="1">
      <c r="A256" s="16">
        <v>45863.0</v>
      </c>
      <c r="B256" s="3" t="s">
        <v>311</v>
      </c>
      <c r="C256" s="3" t="s">
        <v>202</v>
      </c>
      <c r="D256" s="3" t="s">
        <v>1</v>
      </c>
      <c r="F256" s="17">
        <v>45364.0</v>
      </c>
      <c r="G256" s="17">
        <v>46459.0</v>
      </c>
      <c r="H256" s="3" t="s">
        <v>312</v>
      </c>
      <c r="I256" s="3" t="s">
        <v>313</v>
      </c>
      <c r="J256" s="3">
        <v>2006.0</v>
      </c>
      <c r="M256" s="5">
        <v>2.2350077094545444</v>
      </c>
      <c r="N256" s="3" t="s">
        <v>314</v>
      </c>
      <c r="P256" s="3">
        <v>2.2350077094545444</v>
      </c>
      <c r="R256" s="3" t="s">
        <v>315</v>
      </c>
      <c r="S256" s="3" t="s">
        <v>320</v>
      </c>
      <c r="T256" s="3" t="s">
        <v>317</v>
      </c>
    </row>
    <row r="257" ht="15.75" customHeight="1">
      <c r="A257" s="16">
        <v>45863.0</v>
      </c>
      <c r="B257" s="3" t="s">
        <v>311</v>
      </c>
      <c r="C257" s="3" t="s">
        <v>84</v>
      </c>
      <c r="D257" s="3" t="s">
        <v>1</v>
      </c>
      <c r="F257" s="17">
        <v>45364.0</v>
      </c>
      <c r="G257" s="17">
        <v>46459.0</v>
      </c>
      <c r="H257" s="3" t="s">
        <v>312</v>
      </c>
      <c r="I257" s="3" t="s">
        <v>313</v>
      </c>
      <c r="J257" s="3">
        <v>1665.0</v>
      </c>
      <c r="M257" s="5">
        <v>2.15754210677396</v>
      </c>
      <c r="N257" s="3" t="s">
        <v>314</v>
      </c>
      <c r="P257" s="3">
        <v>2.15754210677396</v>
      </c>
      <c r="R257" s="3" t="s">
        <v>315</v>
      </c>
      <c r="S257" s="3" t="s">
        <v>316</v>
      </c>
      <c r="T257" s="3" t="s">
        <v>317</v>
      </c>
    </row>
    <row r="258" ht="15.75" customHeight="1">
      <c r="A258" s="16">
        <v>45863.0</v>
      </c>
      <c r="B258" s="3" t="s">
        <v>311</v>
      </c>
      <c r="C258" s="3" t="s">
        <v>134</v>
      </c>
      <c r="D258" s="3" t="s">
        <v>1</v>
      </c>
      <c r="F258" s="17">
        <v>45364.0</v>
      </c>
      <c r="G258" s="17">
        <v>46459.0</v>
      </c>
      <c r="H258" s="3" t="s">
        <v>312</v>
      </c>
      <c r="I258" s="3" t="s">
        <v>313</v>
      </c>
      <c r="J258" s="3">
        <v>2127.0</v>
      </c>
      <c r="M258" s="5">
        <v>2.128421999138727</v>
      </c>
      <c r="N258" s="3" t="s">
        <v>314</v>
      </c>
      <c r="P258" s="3">
        <v>2.128421999138727</v>
      </c>
      <c r="R258" s="3" t="s">
        <v>315</v>
      </c>
      <c r="S258" s="3" t="s">
        <v>322</v>
      </c>
      <c r="T258" s="3" t="s">
        <v>317</v>
      </c>
    </row>
    <row r="259" ht="15.75" customHeight="1">
      <c r="A259" s="16">
        <v>45863.0</v>
      </c>
      <c r="B259" s="3" t="s">
        <v>311</v>
      </c>
      <c r="C259" s="3" t="s">
        <v>278</v>
      </c>
      <c r="D259" s="3" t="s">
        <v>1</v>
      </c>
      <c r="F259" s="17">
        <v>45364.0</v>
      </c>
      <c r="G259" s="17">
        <v>46459.0</v>
      </c>
      <c r="H259" s="3" t="s">
        <v>312</v>
      </c>
      <c r="I259" s="3" t="s">
        <v>313</v>
      </c>
      <c r="J259" s="3">
        <v>1461.0</v>
      </c>
      <c r="M259" s="5">
        <v>2.124954998781036</v>
      </c>
      <c r="N259" s="3" t="s">
        <v>314</v>
      </c>
      <c r="P259" s="3">
        <v>2.124954998781036</v>
      </c>
      <c r="R259" s="3" t="s">
        <v>315</v>
      </c>
      <c r="S259" s="3" t="s">
        <v>321</v>
      </c>
      <c r="T259" s="3" t="s">
        <v>317</v>
      </c>
    </row>
    <row r="260" ht="15.75" customHeight="1">
      <c r="A260" s="16">
        <v>45863.0</v>
      </c>
      <c r="B260" s="3" t="s">
        <v>311</v>
      </c>
      <c r="C260" s="3" t="s">
        <v>260</v>
      </c>
      <c r="D260" s="3" t="s">
        <v>1</v>
      </c>
      <c r="F260" s="17">
        <v>45364.0</v>
      </c>
      <c r="G260" s="17">
        <v>46459.0</v>
      </c>
      <c r="H260" s="3" t="s">
        <v>312</v>
      </c>
      <c r="I260" s="3" t="s">
        <v>313</v>
      </c>
      <c r="J260" s="3">
        <v>2289.0</v>
      </c>
      <c r="M260" s="5">
        <v>2.0424229971567995</v>
      </c>
      <c r="N260" s="3" t="s">
        <v>314</v>
      </c>
      <c r="P260" s="3">
        <v>2.0424229971567995</v>
      </c>
      <c r="R260" s="3" t="s">
        <v>315</v>
      </c>
      <c r="S260" s="3" t="s">
        <v>318</v>
      </c>
      <c r="T260" s="3" t="s">
        <v>317</v>
      </c>
    </row>
    <row r="261" ht="15.75" customHeight="1">
      <c r="A261" s="16">
        <v>45863.0</v>
      </c>
      <c r="B261" s="3" t="s">
        <v>311</v>
      </c>
      <c r="C261" s="3" t="s">
        <v>152</v>
      </c>
      <c r="D261" s="3" t="s">
        <v>1</v>
      </c>
      <c r="F261" s="17">
        <v>45364.0</v>
      </c>
      <c r="G261" s="17">
        <v>46459.0</v>
      </c>
      <c r="H261" s="3" t="s">
        <v>312</v>
      </c>
      <c r="I261" s="3" t="s">
        <v>313</v>
      </c>
      <c r="J261" s="3">
        <v>1880.0</v>
      </c>
      <c r="M261" s="5">
        <v>2.0316340620432243</v>
      </c>
      <c r="N261" s="3" t="s">
        <v>314</v>
      </c>
      <c r="P261" s="3">
        <v>2.0316340620432243</v>
      </c>
      <c r="R261" s="3" t="s">
        <v>315</v>
      </c>
      <c r="S261" s="3" t="s">
        <v>316</v>
      </c>
      <c r="T261" s="3" t="s">
        <v>317</v>
      </c>
    </row>
    <row r="262" ht="15.75" customHeight="1">
      <c r="A262" s="16">
        <v>45863.0</v>
      </c>
      <c r="B262" s="3" t="s">
        <v>311</v>
      </c>
      <c r="C262" s="3" t="s">
        <v>230</v>
      </c>
      <c r="D262" s="3" t="s">
        <v>1</v>
      </c>
      <c r="F262" s="17">
        <v>45364.0</v>
      </c>
      <c r="G262" s="17">
        <v>46459.0</v>
      </c>
      <c r="H262" s="3" t="s">
        <v>312</v>
      </c>
      <c r="I262" s="3" t="s">
        <v>313</v>
      </c>
      <c r="J262" s="3">
        <v>553.0</v>
      </c>
      <c r="M262" s="5">
        <v>1.9610404539170354</v>
      </c>
      <c r="N262" s="3" t="s">
        <v>314</v>
      </c>
      <c r="P262" s="3">
        <v>1.9610404539170354</v>
      </c>
      <c r="R262" s="3" t="s">
        <v>315</v>
      </c>
      <c r="S262" s="3" t="s">
        <v>23</v>
      </c>
      <c r="T262" s="3" t="s">
        <v>317</v>
      </c>
    </row>
    <row r="263" ht="15.75" customHeight="1">
      <c r="A263" s="16">
        <v>45863.0</v>
      </c>
      <c r="B263" s="3" t="s">
        <v>311</v>
      </c>
      <c r="C263" s="3" t="s">
        <v>28</v>
      </c>
      <c r="D263" s="3" t="s">
        <v>1</v>
      </c>
      <c r="F263" s="17">
        <v>45364.0</v>
      </c>
      <c r="G263" s="17">
        <v>46459.0</v>
      </c>
      <c r="H263" s="3" t="s">
        <v>312</v>
      </c>
      <c r="I263" s="3" t="s">
        <v>313</v>
      </c>
      <c r="J263" s="3">
        <v>1610.0</v>
      </c>
      <c r="M263" s="5">
        <v>1.9527571709282499</v>
      </c>
      <c r="N263" s="3" t="s">
        <v>314</v>
      </c>
      <c r="P263" s="3">
        <v>1.9527571709282499</v>
      </c>
      <c r="R263" s="3" t="s">
        <v>315</v>
      </c>
      <c r="S263" s="3" t="s">
        <v>316</v>
      </c>
      <c r="T263" s="3" t="s">
        <v>317</v>
      </c>
    </row>
    <row r="264" ht="15.75" customHeight="1">
      <c r="A264" s="16">
        <v>45863.0</v>
      </c>
      <c r="B264" s="3" t="s">
        <v>311</v>
      </c>
      <c r="C264" s="3" t="s">
        <v>18</v>
      </c>
      <c r="D264" s="3" t="s">
        <v>1</v>
      </c>
      <c r="F264" s="17">
        <v>45364.0</v>
      </c>
      <c r="G264" s="17">
        <v>46459.0</v>
      </c>
      <c r="H264" s="3" t="s">
        <v>312</v>
      </c>
      <c r="I264" s="3" t="s">
        <v>313</v>
      </c>
      <c r="J264" s="3">
        <v>1667.0</v>
      </c>
      <c r="M264" s="5">
        <v>1.9347154189090892</v>
      </c>
      <c r="N264" s="3" t="s">
        <v>314</v>
      </c>
      <c r="P264" s="3">
        <v>1.9347154189090892</v>
      </c>
      <c r="R264" s="3" t="s">
        <v>315</v>
      </c>
      <c r="S264" s="3" t="s">
        <v>321</v>
      </c>
      <c r="T264" s="3" t="s">
        <v>317</v>
      </c>
    </row>
    <row r="265" ht="15.75" customHeight="1">
      <c r="A265" s="16">
        <v>45863.0</v>
      </c>
      <c r="B265" s="3" t="s">
        <v>311</v>
      </c>
      <c r="C265" s="3" t="s">
        <v>276</v>
      </c>
      <c r="D265" s="3" t="s">
        <v>1</v>
      </c>
      <c r="F265" s="17">
        <v>45364.0</v>
      </c>
      <c r="G265" s="17">
        <v>46459.0</v>
      </c>
      <c r="H265" s="3" t="s">
        <v>312</v>
      </c>
      <c r="I265" s="3" t="s">
        <v>313</v>
      </c>
      <c r="J265" s="3">
        <v>1764.0</v>
      </c>
      <c r="M265" s="5">
        <v>1.8949674436629271</v>
      </c>
      <c r="N265" s="3" t="s">
        <v>314</v>
      </c>
      <c r="P265" s="3">
        <v>1.8949674436629271</v>
      </c>
      <c r="R265" s="3" t="s">
        <v>315</v>
      </c>
      <c r="S265" s="3" t="s">
        <v>320</v>
      </c>
      <c r="T265" s="3" t="s">
        <v>317</v>
      </c>
    </row>
    <row r="266" ht="15.75" customHeight="1">
      <c r="A266" s="16">
        <v>45863.0</v>
      </c>
      <c r="B266" s="3" t="s">
        <v>311</v>
      </c>
      <c r="C266" s="3" t="s">
        <v>216</v>
      </c>
      <c r="D266" s="3" t="s">
        <v>1</v>
      </c>
      <c r="F266" s="17">
        <v>45364.0</v>
      </c>
      <c r="G266" s="17">
        <v>46459.0</v>
      </c>
      <c r="H266" s="3" t="s">
        <v>312</v>
      </c>
      <c r="I266" s="3" t="s">
        <v>313</v>
      </c>
      <c r="J266" s="3">
        <v>1395.0</v>
      </c>
      <c r="M266" s="5">
        <v>1.7864239825454529</v>
      </c>
      <c r="N266" s="3" t="s">
        <v>314</v>
      </c>
      <c r="P266" s="3">
        <v>1.7864239825454529</v>
      </c>
      <c r="R266" s="3" t="s">
        <v>315</v>
      </c>
      <c r="S266" s="3" t="s">
        <v>316</v>
      </c>
      <c r="T266" s="3" t="s">
        <v>317</v>
      </c>
    </row>
    <row r="267" ht="15.75" customHeight="1">
      <c r="A267" s="16">
        <v>45863.0</v>
      </c>
      <c r="B267" s="3" t="s">
        <v>311</v>
      </c>
      <c r="C267" s="3" t="s">
        <v>98</v>
      </c>
      <c r="D267" s="3" t="s">
        <v>1</v>
      </c>
      <c r="F267" s="17">
        <v>45364.0</v>
      </c>
      <c r="G267" s="17">
        <v>46459.0</v>
      </c>
      <c r="H267" s="3" t="s">
        <v>312</v>
      </c>
      <c r="I267" s="3" t="s">
        <v>313</v>
      </c>
      <c r="J267" s="3">
        <v>2138.0</v>
      </c>
      <c r="M267" s="5">
        <v>1.7673619919226349</v>
      </c>
      <c r="N267" s="3" t="s">
        <v>314</v>
      </c>
      <c r="P267" s="3">
        <v>1.7673619919226349</v>
      </c>
      <c r="R267" s="3" t="s">
        <v>315</v>
      </c>
      <c r="S267" s="3" t="s">
        <v>319</v>
      </c>
      <c r="T267" s="3" t="s">
        <v>317</v>
      </c>
    </row>
    <row r="268" ht="15.75" customHeight="1">
      <c r="A268" s="16">
        <v>45863.0</v>
      </c>
      <c r="B268" s="3" t="s">
        <v>311</v>
      </c>
      <c r="C268" s="3" t="s">
        <v>178</v>
      </c>
      <c r="D268" s="3" t="s">
        <v>1</v>
      </c>
      <c r="F268" s="17">
        <v>45364.0</v>
      </c>
      <c r="G268" s="17">
        <v>46459.0</v>
      </c>
      <c r="H268" s="3" t="s">
        <v>312</v>
      </c>
      <c r="I268" s="3" t="s">
        <v>313</v>
      </c>
      <c r="J268" s="3">
        <v>1967.0</v>
      </c>
      <c r="M268" s="5">
        <v>1.7407924117487243</v>
      </c>
      <c r="N268" s="3" t="s">
        <v>314</v>
      </c>
      <c r="P268" s="3">
        <v>1.7407924117487243</v>
      </c>
      <c r="R268" s="3" t="s">
        <v>315</v>
      </c>
      <c r="S268" s="3" t="s">
        <v>319</v>
      </c>
      <c r="T268" s="3" t="s">
        <v>317</v>
      </c>
    </row>
    <row r="269" ht="15.75" customHeight="1">
      <c r="A269" s="16">
        <v>45863.0</v>
      </c>
      <c r="B269" s="3" t="s">
        <v>311</v>
      </c>
      <c r="C269" s="3" t="s">
        <v>194</v>
      </c>
      <c r="D269" s="3" t="s">
        <v>1</v>
      </c>
      <c r="F269" s="17">
        <v>45364.0</v>
      </c>
      <c r="G269" s="17">
        <v>46459.0</v>
      </c>
      <c r="H269" s="3" t="s">
        <v>312</v>
      </c>
      <c r="I269" s="3" t="s">
        <v>313</v>
      </c>
      <c r="J269" s="3">
        <v>1438.0</v>
      </c>
      <c r="M269" s="5">
        <v>1.7349554189090892</v>
      </c>
      <c r="N269" s="3" t="s">
        <v>314</v>
      </c>
      <c r="P269" s="3">
        <v>1.7349554189090892</v>
      </c>
      <c r="R269" s="3" t="s">
        <v>315</v>
      </c>
      <c r="S269" s="3" t="s">
        <v>321</v>
      </c>
      <c r="T269" s="3" t="s">
        <v>317</v>
      </c>
    </row>
    <row r="270" ht="15.75" customHeight="1">
      <c r="A270" s="16">
        <v>45863.0</v>
      </c>
      <c r="B270" s="3" t="s">
        <v>311</v>
      </c>
      <c r="C270" s="3" t="s">
        <v>254</v>
      </c>
      <c r="D270" s="3" t="s">
        <v>1</v>
      </c>
      <c r="F270" s="17">
        <v>45364.0</v>
      </c>
      <c r="G270" s="17">
        <v>46459.0</v>
      </c>
      <c r="H270" s="3" t="s">
        <v>312</v>
      </c>
      <c r="I270" s="3" t="s">
        <v>313</v>
      </c>
      <c r="J270" s="3">
        <v>408.0</v>
      </c>
      <c r="M270" s="5">
        <v>1.724658</v>
      </c>
      <c r="N270" s="3" t="s">
        <v>314</v>
      </c>
      <c r="P270" s="3">
        <v>1.724658</v>
      </c>
      <c r="R270" s="3" t="s">
        <v>315</v>
      </c>
      <c r="S270" s="3" t="s">
        <v>23</v>
      </c>
      <c r="T270" s="3" t="s">
        <v>317</v>
      </c>
    </row>
    <row r="271" ht="15.75" customHeight="1">
      <c r="A271" s="16">
        <v>45863.0</v>
      </c>
      <c r="B271" s="3" t="s">
        <v>311</v>
      </c>
      <c r="C271" s="3" t="s">
        <v>34</v>
      </c>
      <c r="D271" s="3" t="s">
        <v>1</v>
      </c>
      <c r="F271" s="17">
        <v>45364.0</v>
      </c>
      <c r="G271" s="17">
        <v>46459.0</v>
      </c>
      <c r="H271" s="3" t="s">
        <v>312</v>
      </c>
      <c r="I271" s="3" t="s">
        <v>313</v>
      </c>
      <c r="J271" s="3">
        <v>1269.0</v>
      </c>
      <c r="M271" s="5">
        <v>1.70992</v>
      </c>
      <c r="N271" s="3" t="s">
        <v>314</v>
      </c>
      <c r="P271" s="3">
        <v>1.70992</v>
      </c>
      <c r="R271" s="3" t="s">
        <v>315</v>
      </c>
      <c r="S271" s="3" t="s">
        <v>320</v>
      </c>
      <c r="T271" s="3" t="s">
        <v>317</v>
      </c>
    </row>
    <row r="272" ht="15.75" customHeight="1">
      <c r="A272" s="16">
        <v>45863.0</v>
      </c>
      <c r="B272" s="3" t="s">
        <v>311</v>
      </c>
      <c r="C272" s="3" t="s">
        <v>98</v>
      </c>
      <c r="D272" s="3" t="s">
        <v>1</v>
      </c>
      <c r="F272" s="17">
        <v>45364.0</v>
      </c>
      <c r="G272" s="17">
        <v>46459.0</v>
      </c>
      <c r="H272" s="3" t="s">
        <v>312</v>
      </c>
      <c r="I272" s="3" t="s">
        <v>313</v>
      </c>
      <c r="J272" s="3">
        <v>1992.0</v>
      </c>
      <c r="M272" s="5">
        <v>1.7030449969000712</v>
      </c>
      <c r="N272" s="3" t="s">
        <v>314</v>
      </c>
      <c r="P272" s="3">
        <v>1.7030449969000712</v>
      </c>
      <c r="R272" s="3" t="s">
        <v>315</v>
      </c>
      <c r="S272" s="3" t="s">
        <v>318</v>
      </c>
      <c r="T272" s="3" t="s">
        <v>317</v>
      </c>
    </row>
    <row r="273" ht="15.75" customHeight="1">
      <c r="A273" s="16">
        <v>45863.0</v>
      </c>
      <c r="B273" s="3" t="s">
        <v>311</v>
      </c>
      <c r="C273" s="3" t="s">
        <v>92</v>
      </c>
      <c r="D273" s="3" t="s">
        <v>1</v>
      </c>
      <c r="F273" s="17">
        <v>45364.0</v>
      </c>
      <c r="G273" s="17">
        <v>46459.0</v>
      </c>
      <c r="H273" s="3" t="s">
        <v>312</v>
      </c>
      <c r="I273" s="3" t="s">
        <v>313</v>
      </c>
      <c r="J273" s="3">
        <v>2168.0</v>
      </c>
      <c r="M273" s="5">
        <v>1.694190180875553</v>
      </c>
      <c r="N273" s="3" t="s">
        <v>314</v>
      </c>
      <c r="P273" s="3">
        <v>1.694190180875553</v>
      </c>
      <c r="R273" s="3" t="s">
        <v>315</v>
      </c>
      <c r="S273" s="3" t="s">
        <v>318</v>
      </c>
      <c r="T273" s="3" t="s">
        <v>317</v>
      </c>
    </row>
    <row r="274" ht="15.75" customHeight="1">
      <c r="A274" s="16">
        <v>45863.0</v>
      </c>
      <c r="B274" s="3" t="s">
        <v>311</v>
      </c>
      <c r="C274" s="3" t="s">
        <v>100</v>
      </c>
      <c r="D274" s="3" t="s">
        <v>1</v>
      </c>
      <c r="F274" s="17">
        <v>45364.0</v>
      </c>
      <c r="G274" s="17">
        <v>46459.0</v>
      </c>
      <c r="H274" s="3" t="s">
        <v>312</v>
      </c>
      <c r="I274" s="3" t="s">
        <v>313</v>
      </c>
      <c r="J274" s="3">
        <v>565.0</v>
      </c>
      <c r="M274" s="5">
        <v>1.6211294539170353</v>
      </c>
      <c r="N274" s="3" t="s">
        <v>314</v>
      </c>
      <c r="P274" s="3">
        <v>1.6211294539170353</v>
      </c>
      <c r="R274" s="3" t="s">
        <v>315</v>
      </c>
      <c r="S274" s="3" t="s">
        <v>23</v>
      </c>
      <c r="T274" s="3" t="s">
        <v>317</v>
      </c>
    </row>
    <row r="275" ht="15.75" customHeight="1">
      <c r="A275" s="16">
        <v>45863.0</v>
      </c>
      <c r="B275" s="3" t="s">
        <v>311</v>
      </c>
      <c r="C275" s="3" t="s">
        <v>194</v>
      </c>
      <c r="D275" s="3" t="s">
        <v>1</v>
      </c>
      <c r="F275" s="17">
        <v>45364.0</v>
      </c>
      <c r="G275" s="17">
        <v>46459.0</v>
      </c>
      <c r="H275" s="3" t="s">
        <v>312</v>
      </c>
      <c r="I275" s="3" t="s">
        <v>313</v>
      </c>
      <c r="J275" s="3">
        <v>1588.0</v>
      </c>
      <c r="M275" s="5">
        <v>1.6168697068041988</v>
      </c>
      <c r="N275" s="3" t="s">
        <v>314</v>
      </c>
      <c r="P275" s="3">
        <v>1.6168697068041988</v>
      </c>
      <c r="R275" s="3" t="s">
        <v>315</v>
      </c>
      <c r="S275" s="3" t="s">
        <v>319</v>
      </c>
      <c r="T275" s="3" t="s">
        <v>317</v>
      </c>
    </row>
    <row r="276" ht="15.75" customHeight="1">
      <c r="A276" s="16">
        <v>45863.0</v>
      </c>
      <c r="B276" s="3" t="s">
        <v>311</v>
      </c>
      <c r="C276" s="3" t="s">
        <v>106</v>
      </c>
      <c r="D276" s="3" t="s">
        <v>1</v>
      </c>
      <c r="F276" s="17">
        <v>45364.0</v>
      </c>
      <c r="G276" s="17">
        <v>46459.0</v>
      </c>
      <c r="H276" s="3" t="s">
        <v>312</v>
      </c>
      <c r="I276" s="3" t="s">
        <v>324</v>
      </c>
      <c r="J276" s="3">
        <v>6739.0</v>
      </c>
      <c r="M276" s="5">
        <v>1.594</v>
      </c>
      <c r="N276" s="3" t="s">
        <v>314</v>
      </c>
      <c r="P276" s="3">
        <v>1.594</v>
      </c>
      <c r="R276" s="3" t="s">
        <v>315</v>
      </c>
      <c r="S276" s="3" t="s">
        <v>325</v>
      </c>
      <c r="T276" s="3" t="s">
        <v>317</v>
      </c>
    </row>
    <row r="277" ht="15.75" customHeight="1">
      <c r="A277" s="16">
        <v>45863.0</v>
      </c>
      <c r="B277" s="3" t="s">
        <v>311</v>
      </c>
      <c r="C277" s="3" t="s">
        <v>260</v>
      </c>
      <c r="D277" s="3" t="s">
        <v>1</v>
      </c>
      <c r="F277" s="17">
        <v>45364.0</v>
      </c>
      <c r="G277" s="17">
        <v>46459.0</v>
      </c>
      <c r="H277" s="3" t="s">
        <v>312</v>
      </c>
      <c r="I277" s="3" t="s">
        <v>313</v>
      </c>
      <c r="J277" s="3">
        <v>1421.0</v>
      </c>
      <c r="M277" s="5">
        <v>1.5712662963728712</v>
      </c>
      <c r="N277" s="3" t="s">
        <v>314</v>
      </c>
      <c r="P277" s="3">
        <v>1.5712662963728712</v>
      </c>
      <c r="R277" s="3" t="s">
        <v>315</v>
      </c>
      <c r="S277" s="3" t="s">
        <v>320</v>
      </c>
      <c r="T277" s="3" t="s">
        <v>317</v>
      </c>
    </row>
    <row r="278" ht="15.75" customHeight="1">
      <c r="A278" s="16">
        <v>45863.0</v>
      </c>
      <c r="B278" s="3" t="s">
        <v>311</v>
      </c>
      <c r="C278" s="3" t="s">
        <v>270</v>
      </c>
      <c r="D278" s="3" t="s">
        <v>1</v>
      </c>
      <c r="F278" s="17">
        <v>45364.0</v>
      </c>
      <c r="G278" s="17">
        <v>46459.0</v>
      </c>
      <c r="H278" s="3" t="s">
        <v>312</v>
      </c>
      <c r="I278" s="3" t="s">
        <v>313</v>
      </c>
      <c r="J278" s="3">
        <v>1849.0</v>
      </c>
      <c r="M278" s="5">
        <v>1.5539789993143636</v>
      </c>
      <c r="N278" s="3" t="s">
        <v>314</v>
      </c>
      <c r="P278" s="3">
        <v>1.5539789993143636</v>
      </c>
      <c r="R278" s="3" t="s">
        <v>315</v>
      </c>
      <c r="S278" s="3" t="s">
        <v>322</v>
      </c>
      <c r="T278" s="3" t="s">
        <v>317</v>
      </c>
    </row>
    <row r="279" ht="15.75" customHeight="1">
      <c r="A279" s="16">
        <v>45863.0</v>
      </c>
      <c r="B279" s="3" t="s">
        <v>311</v>
      </c>
      <c r="C279" s="3" t="s">
        <v>268</v>
      </c>
      <c r="D279" s="3" t="s">
        <v>1</v>
      </c>
      <c r="F279" s="17">
        <v>45364.0</v>
      </c>
      <c r="G279" s="17">
        <v>46459.0</v>
      </c>
      <c r="H279" s="3" t="s">
        <v>312</v>
      </c>
      <c r="I279" s="3" t="s">
        <v>313</v>
      </c>
      <c r="J279" s="3">
        <v>1327.0</v>
      </c>
      <c r="M279" s="5">
        <v>1.5308438</v>
      </c>
      <c r="N279" s="3" t="s">
        <v>314</v>
      </c>
      <c r="P279" s="3">
        <v>1.5308438</v>
      </c>
      <c r="R279" s="3" t="s">
        <v>315</v>
      </c>
      <c r="S279" s="3" t="s">
        <v>320</v>
      </c>
      <c r="T279" s="3" t="s">
        <v>317</v>
      </c>
    </row>
    <row r="280" ht="15.75" customHeight="1">
      <c r="A280" s="16">
        <v>45863.0</v>
      </c>
      <c r="B280" s="3" t="s">
        <v>311</v>
      </c>
      <c r="C280" s="3" t="s">
        <v>260</v>
      </c>
      <c r="D280" s="3" t="s">
        <v>1</v>
      </c>
      <c r="F280" s="17">
        <v>45364.0</v>
      </c>
      <c r="G280" s="17">
        <v>46459.0</v>
      </c>
      <c r="H280" s="3" t="s">
        <v>312</v>
      </c>
      <c r="I280" s="3" t="s">
        <v>313</v>
      </c>
      <c r="J280" s="3">
        <v>1360.0</v>
      </c>
      <c r="M280" s="5">
        <v>1.5288159940501445</v>
      </c>
      <c r="N280" s="3" t="s">
        <v>314</v>
      </c>
      <c r="P280" s="3">
        <v>1.5288159940501445</v>
      </c>
      <c r="R280" s="3" t="s">
        <v>315</v>
      </c>
      <c r="S280" s="3" t="s">
        <v>321</v>
      </c>
      <c r="T280" s="3" t="s">
        <v>317</v>
      </c>
    </row>
    <row r="281" ht="15.75" customHeight="1">
      <c r="A281" s="16">
        <v>45863.0</v>
      </c>
      <c r="B281" s="3" t="s">
        <v>311</v>
      </c>
      <c r="C281" s="3" t="s">
        <v>228</v>
      </c>
      <c r="D281" s="3" t="s">
        <v>1</v>
      </c>
      <c r="F281" s="17">
        <v>45364.0</v>
      </c>
      <c r="G281" s="17">
        <v>46459.0</v>
      </c>
      <c r="H281" s="3" t="s">
        <v>312</v>
      </c>
      <c r="I281" s="3" t="s">
        <v>313</v>
      </c>
      <c r="J281" s="3">
        <v>2030.0</v>
      </c>
      <c r="M281" s="5">
        <v>1.4690377269585178</v>
      </c>
      <c r="N281" s="3" t="s">
        <v>314</v>
      </c>
      <c r="P281" s="3">
        <v>1.4690377269585178</v>
      </c>
      <c r="R281" s="3" t="s">
        <v>315</v>
      </c>
      <c r="S281" s="3" t="s">
        <v>318</v>
      </c>
      <c r="T281" s="3" t="s">
        <v>317</v>
      </c>
    </row>
    <row r="282" ht="15.75" customHeight="1">
      <c r="A282" s="16">
        <v>45863.0</v>
      </c>
      <c r="B282" s="3" t="s">
        <v>311</v>
      </c>
      <c r="C282" s="3" t="s">
        <v>228</v>
      </c>
      <c r="D282" s="3" t="s">
        <v>1</v>
      </c>
      <c r="F282" s="17">
        <v>45364.0</v>
      </c>
      <c r="G282" s="17">
        <v>46459.0</v>
      </c>
      <c r="H282" s="3" t="s">
        <v>312</v>
      </c>
      <c r="I282" s="3" t="s">
        <v>313</v>
      </c>
      <c r="J282" s="3">
        <v>1471.0</v>
      </c>
      <c r="M282" s="5">
        <v>1.4235751539309869</v>
      </c>
      <c r="N282" s="3" t="s">
        <v>314</v>
      </c>
      <c r="P282" s="3">
        <v>1.4235751539309869</v>
      </c>
      <c r="R282" s="3" t="s">
        <v>315</v>
      </c>
      <c r="S282" s="3" t="s">
        <v>320</v>
      </c>
      <c r="T282" s="3" t="s">
        <v>317</v>
      </c>
    </row>
    <row r="283" ht="15.75" customHeight="1">
      <c r="A283" s="16">
        <v>45863.0</v>
      </c>
      <c r="B283" s="3" t="s">
        <v>311</v>
      </c>
      <c r="C283" s="3" t="s">
        <v>52</v>
      </c>
      <c r="D283" s="3" t="s">
        <v>1</v>
      </c>
      <c r="F283" s="17">
        <v>45364.0</v>
      </c>
      <c r="G283" s="17">
        <v>46459.0</v>
      </c>
      <c r="H283" s="3" t="s">
        <v>312</v>
      </c>
      <c r="I283" s="3" t="s">
        <v>313</v>
      </c>
      <c r="J283" s="3">
        <v>506.0</v>
      </c>
      <c r="M283" s="5">
        <v>1.420131</v>
      </c>
      <c r="N283" s="3" t="s">
        <v>314</v>
      </c>
      <c r="P283" s="3">
        <v>1.420131</v>
      </c>
      <c r="R283" s="3" t="s">
        <v>315</v>
      </c>
      <c r="S283" s="3" t="s">
        <v>23</v>
      </c>
      <c r="T283" s="3" t="s">
        <v>317</v>
      </c>
    </row>
    <row r="284" ht="15.75" customHeight="1">
      <c r="A284" s="16">
        <v>45863.0</v>
      </c>
      <c r="B284" s="3" t="s">
        <v>311</v>
      </c>
      <c r="C284" s="3" t="s">
        <v>92</v>
      </c>
      <c r="D284" s="3" t="s">
        <v>1</v>
      </c>
      <c r="F284" s="17">
        <v>45364.0</v>
      </c>
      <c r="G284" s="17">
        <v>46459.0</v>
      </c>
      <c r="H284" s="3" t="s">
        <v>312</v>
      </c>
      <c r="I284" s="3" t="s">
        <v>313</v>
      </c>
      <c r="J284" s="3">
        <v>1411.0</v>
      </c>
      <c r="M284" s="5">
        <v>1.418291291735214</v>
      </c>
      <c r="N284" s="3" t="s">
        <v>314</v>
      </c>
      <c r="P284" s="3">
        <v>1.418291291735214</v>
      </c>
      <c r="R284" s="3" t="s">
        <v>315</v>
      </c>
      <c r="S284" s="3" t="s">
        <v>321</v>
      </c>
      <c r="T284" s="3" t="s">
        <v>317</v>
      </c>
    </row>
    <row r="285" ht="15.75" customHeight="1">
      <c r="A285" s="16">
        <v>45863.0</v>
      </c>
      <c r="B285" s="3" t="s">
        <v>311</v>
      </c>
      <c r="C285" s="3" t="s">
        <v>198</v>
      </c>
      <c r="D285" s="3" t="s">
        <v>1</v>
      </c>
      <c r="F285" s="17">
        <v>45364.0</v>
      </c>
      <c r="G285" s="17">
        <v>46459.0</v>
      </c>
      <c r="H285" s="3" t="s">
        <v>312</v>
      </c>
      <c r="I285" s="3" t="s">
        <v>313</v>
      </c>
      <c r="J285" s="3">
        <v>1269.0</v>
      </c>
      <c r="M285" s="5">
        <v>1.4098819915066834</v>
      </c>
      <c r="N285" s="3" t="s">
        <v>314</v>
      </c>
      <c r="P285" s="3">
        <v>1.4098819915066834</v>
      </c>
      <c r="R285" s="3" t="s">
        <v>315</v>
      </c>
      <c r="S285" s="3" t="s">
        <v>319</v>
      </c>
      <c r="T285" s="3" t="s">
        <v>317</v>
      </c>
    </row>
    <row r="286" ht="15.75" customHeight="1">
      <c r="A286" s="16">
        <v>45863.0</v>
      </c>
      <c r="B286" s="3" t="s">
        <v>311</v>
      </c>
      <c r="C286" s="3" t="s">
        <v>280</v>
      </c>
      <c r="D286" s="3" t="s">
        <v>1</v>
      </c>
      <c r="F286" s="17">
        <v>45364.0</v>
      </c>
      <c r="G286" s="17">
        <v>46459.0</v>
      </c>
      <c r="H286" s="3" t="s">
        <v>312</v>
      </c>
      <c r="I286" s="3" t="s">
        <v>324</v>
      </c>
      <c r="J286" s="3">
        <v>84.0</v>
      </c>
      <c r="M286" s="5">
        <v>1.399</v>
      </c>
      <c r="N286" s="3" t="s">
        <v>314</v>
      </c>
      <c r="P286" s="3">
        <v>1.399</v>
      </c>
      <c r="R286" s="3" t="s">
        <v>315</v>
      </c>
      <c r="S286" s="3" t="s">
        <v>325</v>
      </c>
      <c r="T286" s="3" t="s">
        <v>317</v>
      </c>
    </row>
    <row r="287" ht="15.75" customHeight="1">
      <c r="A287" s="16">
        <v>45863.0</v>
      </c>
      <c r="B287" s="3" t="s">
        <v>311</v>
      </c>
      <c r="C287" s="3" t="s">
        <v>42</v>
      </c>
      <c r="D287" s="3" t="s">
        <v>1</v>
      </c>
      <c r="F287" s="17">
        <v>45364.0</v>
      </c>
      <c r="G287" s="17">
        <v>46459.0</v>
      </c>
      <c r="H287" s="3" t="s">
        <v>312</v>
      </c>
      <c r="I287" s="3" t="s">
        <v>313</v>
      </c>
      <c r="J287" s="3">
        <v>978.0</v>
      </c>
      <c r="M287" s="5">
        <v>1.382036</v>
      </c>
      <c r="N287" s="3" t="s">
        <v>314</v>
      </c>
      <c r="P287" s="3">
        <v>1.382036</v>
      </c>
      <c r="R287" s="3" t="s">
        <v>315</v>
      </c>
      <c r="S287" s="3" t="s">
        <v>320</v>
      </c>
      <c r="T287" s="3" t="s">
        <v>317</v>
      </c>
    </row>
    <row r="288" ht="15.75" customHeight="1">
      <c r="A288" s="16">
        <v>45863.0</v>
      </c>
      <c r="B288" s="3" t="s">
        <v>311</v>
      </c>
      <c r="C288" s="3" t="s">
        <v>212</v>
      </c>
      <c r="D288" s="3" t="s">
        <v>1</v>
      </c>
      <c r="F288" s="17">
        <v>45364.0</v>
      </c>
      <c r="G288" s="17">
        <v>46459.0</v>
      </c>
      <c r="H288" s="3" t="s">
        <v>312</v>
      </c>
      <c r="I288" s="3" t="s">
        <v>313</v>
      </c>
      <c r="J288" s="3">
        <v>1138.0</v>
      </c>
      <c r="M288" s="5">
        <v>1.3769437053690519</v>
      </c>
      <c r="N288" s="3" t="s">
        <v>314</v>
      </c>
      <c r="P288" s="3">
        <v>1.3769437053690519</v>
      </c>
      <c r="R288" s="3" t="s">
        <v>315</v>
      </c>
      <c r="S288" s="3" t="s">
        <v>321</v>
      </c>
      <c r="T288" s="3" t="s">
        <v>317</v>
      </c>
    </row>
    <row r="289" ht="15.75" customHeight="1">
      <c r="A289" s="16">
        <v>45863.0</v>
      </c>
      <c r="B289" s="3" t="s">
        <v>311</v>
      </c>
      <c r="C289" s="3" t="s">
        <v>162</v>
      </c>
      <c r="D289" s="3" t="s">
        <v>1</v>
      </c>
      <c r="F289" s="17">
        <v>45364.0</v>
      </c>
      <c r="G289" s="17">
        <v>46459.0</v>
      </c>
      <c r="H289" s="3" t="s">
        <v>312</v>
      </c>
      <c r="I289" s="3" t="s">
        <v>313</v>
      </c>
      <c r="J289" s="3">
        <v>1257.0</v>
      </c>
      <c r="M289" s="5">
        <v>1.332261</v>
      </c>
      <c r="N289" s="3" t="s">
        <v>314</v>
      </c>
      <c r="P289" s="3">
        <v>1.332261</v>
      </c>
      <c r="R289" s="3" t="s">
        <v>315</v>
      </c>
      <c r="S289" s="3" t="s">
        <v>320</v>
      </c>
      <c r="T289" s="3" t="s">
        <v>317</v>
      </c>
    </row>
    <row r="290" ht="15.75" customHeight="1">
      <c r="A290" s="16">
        <v>45863.0</v>
      </c>
      <c r="B290" s="3" t="s">
        <v>311</v>
      </c>
      <c r="C290" s="3" t="s">
        <v>158</v>
      </c>
      <c r="D290" s="3" t="s">
        <v>1</v>
      </c>
      <c r="F290" s="17">
        <v>45364.0</v>
      </c>
      <c r="G290" s="17">
        <v>46459.0</v>
      </c>
      <c r="H290" s="3" t="s">
        <v>312</v>
      </c>
      <c r="I290" s="3" t="s">
        <v>313</v>
      </c>
      <c r="J290" s="3">
        <v>427.0</v>
      </c>
      <c r="M290" s="5">
        <v>1.331767</v>
      </c>
      <c r="N290" s="3" t="s">
        <v>314</v>
      </c>
      <c r="P290" s="3">
        <v>1.331767</v>
      </c>
      <c r="R290" s="3" t="s">
        <v>315</v>
      </c>
      <c r="S290" s="3" t="s">
        <v>23</v>
      </c>
      <c r="T290" s="3" t="s">
        <v>317</v>
      </c>
    </row>
    <row r="291" ht="15.75" customHeight="1">
      <c r="A291" s="16">
        <v>45863.0</v>
      </c>
      <c r="B291" s="3" t="s">
        <v>311</v>
      </c>
      <c r="C291" s="3" t="s">
        <v>266</v>
      </c>
      <c r="D291" s="3" t="s">
        <v>1</v>
      </c>
      <c r="F291" s="17">
        <v>45364.0</v>
      </c>
      <c r="G291" s="17">
        <v>46459.0</v>
      </c>
      <c r="H291" s="3" t="s">
        <v>312</v>
      </c>
      <c r="I291" s="3" t="s">
        <v>313</v>
      </c>
      <c r="J291" s="3">
        <v>1206.0</v>
      </c>
      <c r="M291" s="5">
        <v>1.3303504182170347</v>
      </c>
      <c r="N291" s="3" t="s">
        <v>314</v>
      </c>
      <c r="P291" s="3">
        <v>1.3303504182170347</v>
      </c>
      <c r="R291" s="3" t="s">
        <v>315</v>
      </c>
      <c r="S291" s="3" t="s">
        <v>316</v>
      </c>
      <c r="T291" s="3" t="s">
        <v>317</v>
      </c>
    </row>
    <row r="292" ht="15.75" customHeight="1">
      <c r="A292" s="16">
        <v>45863.0</v>
      </c>
      <c r="B292" s="3" t="s">
        <v>311</v>
      </c>
      <c r="C292" s="3" t="s">
        <v>262</v>
      </c>
      <c r="D292" s="3" t="s">
        <v>1</v>
      </c>
      <c r="F292" s="17">
        <v>45364.0</v>
      </c>
      <c r="G292" s="17">
        <v>46459.0</v>
      </c>
      <c r="H292" s="3" t="s">
        <v>312</v>
      </c>
      <c r="I292" s="3" t="s">
        <v>313</v>
      </c>
      <c r="J292" s="3">
        <v>959.0</v>
      </c>
      <c r="M292" s="5">
        <v>1.262139</v>
      </c>
      <c r="N292" s="3" t="s">
        <v>314</v>
      </c>
      <c r="P292" s="3">
        <v>1.262139</v>
      </c>
      <c r="R292" s="3" t="s">
        <v>315</v>
      </c>
      <c r="S292" s="3" t="s">
        <v>321</v>
      </c>
      <c r="T292" s="3" t="s">
        <v>317</v>
      </c>
    </row>
    <row r="293" ht="15.75" customHeight="1">
      <c r="A293" s="16">
        <v>45863.0</v>
      </c>
      <c r="B293" s="3" t="s">
        <v>311</v>
      </c>
      <c r="C293" s="3" t="s">
        <v>26</v>
      </c>
      <c r="D293" s="3" t="s">
        <v>1</v>
      </c>
      <c r="F293" s="17">
        <v>45364.0</v>
      </c>
      <c r="G293" s="17">
        <v>46459.0</v>
      </c>
      <c r="H293" s="3" t="s">
        <v>312</v>
      </c>
      <c r="I293" s="3" t="s">
        <v>313</v>
      </c>
      <c r="J293" s="3">
        <v>370.0</v>
      </c>
      <c r="M293" s="5">
        <v>1.2398524539170355</v>
      </c>
      <c r="N293" s="3" t="s">
        <v>314</v>
      </c>
      <c r="P293" s="3">
        <v>1.2398524539170355</v>
      </c>
      <c r="R293" s="3" t="s">
        <v>315</v>
      </c>
      <c r="S293" s="3" t="s">
        <v>23</v>
      </c>
      <c r="T293" s="3" t="s">
        <v>317</v>
      </c>
    </row>
    <row r="294" ht="15.75" customHeight="1">
      <c r="A294" s="16">
        <v>45863.0</v>
      </c>
      <c r="B294" s="3" t="s">
        <v>311</v>
      </c>
      <c r="C294" s="3" t="s">
        <v>172</v>
      </c>
      <c r="D294" s="3" t="s">
        <v>1</v>
      </c>
      <c r="F294" s="17">
        <v>45364.0</v>
      </c>
      <c r="G294" s="17">
        <v>46459.0</v>
      </c>
      <c r="H294" s="3" t="s">
        <v>312</v>
      </c>
      <c r="I294" s="3" t="s">
        <v>313</v>
      </c>
      <c r="J294" s="3">
        <v>1245.0</v>
      </c>
      <c r="M294" s="5">
        <v>1.2354509353761707</v>
      </c>
      <c r="N294" s="3" t="s">
        <v>314</v>
      </c>
      <c r="P294" s="3">
        <v>1.2354509353761707</v>
      </c>
      <c r="R294" s="3" t="s">
        <v>315</v>
      </c>
      <c r="S294" s="3" t="s">
        <v>320</v>
      </c>
      <c r="T294" s="3" t="s">
        <v>317</v>
      </c>
    </row>
    <row r="295" ht="15.75" customHeight="1">
      <c r="A295" s="16">
        <v>45863.0</v>
      </c>
      <c r="B295" s="3" t="s">
        <v>311</v>
      </c>
      <c r="C295" s="3" t="s">
        <v>128</v>
      </c>
      <c r="D295" s="3" t="s">
        <v>1</v>
      </c>
      <c r="F295" s="17">
        <v>45364.0</v>
      </c>
      <c r="G295" s="17">
        <v>46459.0</v>
      </c>
      <c r="H295" s="3" t="s">
        <v>312</v>
      </c>
      <c r="I295" s="3" t="s">
        <v>313</v>
      </c>
      <c r="J295" s="3">
        <v>1551.0</v>
      </c>
      <c r="M295" s="5">
        <v>1.2329807083683262</v>
      </c>
      <c r="N295" s="3" t="s">
        <v>314</v>
      </c>
      <c r="P295" s="3">
        <v>1.2329807083683262</v>
      </c>
      <c r="R295" s="3" t="s">
        <v>315</v>
      </c>
      <c r="S295" s="3" t="s">
        <v>318</v>
      </c>
      <c r="T295" s="3" t="s">
        <v>317</v>
      </c>
    </row>
    <row r="296" ht="15.75" customHeight="1">
      <c r="A296" s="16">
        <v>45863.0</v>
      </c>
      <c r="B296" s="3" t="s">
        <v>311</v>
      </c>
      <c r="C296" s="3" t="s">
        <v>172</v>
      </c>
      <c r="D296" s="3" t="s">
        <v>1</v>
      </c>
      <c r="F296" s="17">
        <v>45364.0</v>
      </c>
      <c r="G296" s="17">
        <v>46459.0</v>
      </c>
      <c r="H296" s="3" t="s">
        <v>312</v>
      </c>
      <c r="I296" s="3" t="s">
        <v>313</v>
      </c>
      <c r="J296" s="3">
        <v>1780.0</v>
      </c>
      <c r="M296" s="5">
        <v>1.2259429996186726</v>
      </c>
      <c r="N296" s="3" t="s">
        <v>314</v>
      </c>
      <c r="P296" s="3">
        <v>1.2259429996186726</v>
      </c>
      <c r="R296" s="3" t="s">
        <v>315</v>
      </c>
      <c r="S296" s="3" t="s">
        <v>318</v>
      </c>
      <c r="T296" s="3" t="s">
        <v>317</v>
      </c>
    </row>
    <row r="297" ht="15.75" customHeight="1">
      <c r="A297" s="16">
        <v>45863.0</v>
      </c>
      <c r="B297" s="3" t="s">
        <v>311</v>
      </c>
      <c r="C297" s="3" t="s">
        <v>202</v>
      </c>
      <c r="D297" s="3" t="s">
        <v>1</v>
      </c>
      <c r="F297" s="17">
        <v>45364.0</v>
      </c>
      <c r="G297" s="17">
        <v>46459.0</v>
      </c>
      <c r="H297" s="3" t="s">
        <v>312</v>
      </c>
      <c r="I297" s="3" t="s">
        <v>313</v>
      </c>
      <c r="J297" s="3">
        <v>1402.0</v>
      </c>
      <c r="M297" s="5">
        <v>1.215045998753018</v>
      </c>
      <c r="N297" s="3" t="s">
        <v>314</v>
      </c>
      <c r="P297" s="3">
        <v>1.215045998753018</v>
      </c>
      <c r="R297" s="3" t="s">
        <v>315</v>
      </c>
      <c r="S297" s="3" t="s">
        <v>318</v>
      </c>
      <c r="T297" s="3" t="s">
        <v>317</v>
      </c>
    </row>
    <row r="298" ht="15.75" customHeight="1">
      <c r="A298" s="16">
        <v>45863.0</v>
      </c>
      <c r="B298" s="3" t="s">
        <v>311</v>
      </c>
      <c r="C298" s="3" t="s">
        <v>170</v>
      </c>
      <c r="D298" s="3" t="s">
        <v>1</v>
      </c>
      <c r="F298" s="17">
        <v>45364.0</v>
      </c>
      <c r="G298" s="17">
        <v>46459.0</v>
      </c>
      <c r="H298" s="3" t="s">
        <v>312</v>
      </c>
      <c r="I298" s="3" t="s">
        <v>324</v>
      </c>
      <c r="J298" s="3">
        <v>1170.0</v>
      </c>
      <c r="M298" s="5">
        <v>1.205</v>
      </c>
      <c r="N298" s="3" t="s">
        <v>314</v>
      </c>
      <c r="P298" s="3">
        <v>1.205</v>
      </c>
      <c r="R298" s="3" t="s">
        <v>315</v>
      </c>
      <c r="S298" s="3" t="s">
        <v>325</v>
      </c>
      <c r="T298" s="3" t="s">
        <v>317</v>
      </c>
    </row>
    <row r="299" ht="15.75" customHeight="1">
      <c r="A299" s="16">
        <v>45863.0</v>
      </c>
      <c r="B299" s="3" t="s">
        <v>311</v>
      </c>
      <c r="C299" s="3" t="s">
        <v>98</v>
      </c>
      <c r="D299" s="3" t="s">
        <v>1</v>
      </c>
      <c r="F299" s="17">
        <v>45364.0</v>
      </c>
      <c r="G299" s="17">
        <v>46459.0</v>
      </c>
      <c r="H299" s="3" t="s">
        <v>312</v>
      </c>
      <c r="I299" s="3" t="s">
        <v>313</v>
      </c>
      <c r="J299" s="3">
        <v>1034.0</v>
      </c>
      <c r="M299" s="5">
        <v>1.1867779968723615</v>
      </c>
      <c r="N299" s="3" t="s">
        <v>314</v>
      </c>
      <c r="P299" s="3">
        <v>1.1867779968723615</v>
      </c>
      <c r="R299" s="3" t="s">
        <v>315</v>
      </c>
      <c r="S299" s="3" t="s">
        <v>321</v>
      </c>
      <c r="T299" s="3" t="s">
        <v>317</v>
      </c>
    </row>
    <row r="300" ht="15.75" customHeight="1">
      <c r="A300" s="16">
        <v>45863.0</v>
      </c>
      <c r="B300" s="3" t="s">
        <v>311</v>
      </c>
      <c r="C300" s="3" t="s">
        <v>162</v>
      </c>
      <c r="D300" s="3" t="s">
        <v>1</v>
      </c>
      <c r="F300" s="17">
        <v>45364.0</v>
      </c>
      <c r="G300" s="17">
        <v>46459.0</v>
      </c>
      <c r="H300" s="3" t="s">
        <v>312</v>
      </c>
      <c r="I300" s="3" t="s">
        <v>313</v>
      </c>
      <c r="J300" s="3">
        <v>1360.0</v>
      </c>
      <c r="M300" s="5">
        <v>1.18562</v>
      </c>
      <c r="N300" s="3" t="s">
        <v>314</v>
      </c>
      <c r="P300" s="3">
        <v>1.18562</v>
      </c>
      <c r="R300" s="3" t="s">
        <v>315</v>
      </c>
      <c r="S300" s="3" t="s">
        <v>318</v>
      </c>
      <c r="T300" s="3" t="s">
        <v>317</v>
      </c>
    </row>
    <row r="301" ht="15.75" customHeight="1">
      <c r="A301" s="16">
        <v>45863.0</v>
      </c>
      <c r="B301" s="3" t="s">
        <v>311</v>
      </c>
      <c r="C301" s="3" t="s">
        <v>92</v>
      </c>
      <c r="D301" s="3" t="s">
        <v>1</v>
      </c>
      <c r="F301" s="17">
        <v>45364.0</v>
      </c>
      <c r="G301" s="17">
        <v>46459.0</v>
      </c>
      <c r="H301" s="3" t="s">
        <v>312</v>
      </c>
      <c r="I301" s="3" t="s">
        <v>313</v>
      </c>
      <c r="J301" s="3">
        <v>1313.0</v>
      </c>
      <c r="M301" s="5">
        <v>1.1599608193266586</v>
      </c>
      <c r="N301" s="3" t="s">
        <v>314</v>
      </c>
      <c r="P301" s="3">
        <v>1.1599608193266586</v>
      </c>
      <c r="R301" s="3" t="s">
        <v>315</v>
      </c>
      <c r="S301" s="3" t="s">
        <v>320</v>
      </c>
      <c r="T301" s="3" t="s">
        <v>317</v>
      </c>
    </row>
    <row r="302" ht="15.75" customHeight="1">
      <c r="A302" s="16">
        <v>45863.0</v>
      </c>
      <c r="B302" s="3" t="s">
        <v>311</v>
      </c>
      <c r="C302" s="3" t="s">
        <v>268</v>
      </c>
      <c r="D302" s="3" t="s">
        <v>1</v>
      </c>
      <c r="F302" s="17">
        <v>45364.0</v>
      </c>
      <c r="G302" s="17">
        <v>46459.0</v>
      </c>
      <c r="H302" s="3" t="s">
        <v>312</v>
      </c>
      <c r="I302" s="3" t="s">
        <v>313</v>
      </c>
      <c r="J302" s="3">
        <v>1337.0</v>
      </c>
      <c r="M302" s="5">
        <v>1.14168</v>
      </c>
      <c r="N302" s="3" t="s">
        <v>314</v>
      </c>
      <c r="P302" s="3">
        <v>1.14168</v>
      </c>
      <c r="R302" s="3" t="s">
        <v>315</v>
      </c>
      <c r="S302" s="3" t="s">
        <v>318</v>
      </c>
      <c r="T302" s="3" t="s">
        <v>317</v>
      </c>
    </row>
    <row r="303" ht="15.75" customHeight="1">
      <c r="A303" s="16">
        <v>45863.0</v>
      </c>
      <c r="B303" s="3" t="s">
        <v>311</v>
      </c>
      <c r="C303" s="3" t="s">
        <v>260</v>
      </c>
      <c r="D303" s="3" t="s">
        <v>1</v>
      </c>
      <c r="F303" s="17">
        <v>45364.0</v>
      </c>
      <c r="G303" s="17">
        <v>46459.0</v>
      </c>
      <c r="H303" s="3" t="s">
        <v>312</v>
      </c>
      <c r="I303" s="3" t="s">
        <v>313</v>
      </c>
      <c r="J303" s="3">
        <v>1238.0</v>
      </c>
      <c r="M303" s="5">
        <v>1.1200789948151442</v>
      </c>
      <c r="N303" s="3" t="s">
        <v>314</v>
      </c>
      <c r="P303" s="3">
        <v>1.1200789948151442</v>
      </c>
      <c r="R303" s="3" t="s">
        <v>315</v>
      </c>
      <c r="S303" s="3" t="s">
        <v>319</v>
      </c>
      <c r="T303" s="3" t="s">
        <v>317</v>
      </c>
    </row>
    <row r="304" ht="15.75" customHeight="1">
      <c r="A304" s="16">
        <v>45863.0</v>
      </c>
      <c r="B304" s="3" t="s">
        <v>311</v>
      </c>
      <c r="C304" s="3" t="s">
        <v>18</v>
      </c>
      <c r="D304" s="3" t="s">
        <v>1</v>
      </c>
      <c r="F304" s="17">
        <v>45364.0</v>
      </c>
      <c r="G304" s="17">
        <v>46459.0</v>
      </c>
      <c r="H304" s="3" t="s">
        <v>312</v>
      </c>
      <c r="I304" s="3" t="s">
        <v>313</v>
      </c>
      <c r="J304" s="3">
        <v>1325.0</v>
      </c>
      <c r="M304" s="5">
        <v>1.1184839985601636</v>
      </c>
      <c r="N304" s="3" t="s">
        <v>314</v>
      </c>
      <c r="P304" s="3">
        <v>1.1184839985601636</v>
      </c>
      <c r="R304" s="3" t="s">
        <v>315</v>
      </c>
      <c r="S304" s="3" t="s">
        <v>319</v>
      </c>
      <c r="T304" s="3" t="s">
        <v>317</v>
      </c>
    </row>
    <row r="305" ht="15.75" customHeight="1">
      <c r="A305" s="16">
        <v>45863.0</v>
      </c>
      <c r="B305" s="3" t="s">
        <v>311</v>
      </c>
      <c r="C305" s="3" t="s">
        <v>128</v>
      </c>
      <c r="D305" s="3" t="s">
        <v>1</v>
      </c>
      <c r="F305" s="17">
        <v>45364.0</v>
      </c>
      <c r="G305" s="17">
        <v>46459.0</v>
      </c>
      <c r="H305" s="3" t="s">
        <v>312</v>
      </c>
      <c r="I305" s="3" t="s">
        <v>313</v>
      </c>
      <c r="J305" s="3">
        <v>952.0</v>
      </c>
      <c r="M305" s="5">
        <v>1.116247708893199</v>
      </c>
      <c r="N305" s="3" t="s">
        <v>314</v>
      </c>
      <c r="P305" s="3">
        <v>1.116247708893199</v>
      </c>
      <c r="R305" s="3" t="s">
        <v>315</v>
      </c>
      <c r="S305" s="3" t="s">
        <v>319</v>
      </c>
      <c r="T305" s="3" t="s">
        <v>317</v>
      </c>
    </row>
    <row r="306" ht="15.75" customHeight="1">
      <c r="A306" s="16">
        <v>45863.0</v>
      </c>
      <c r="B306" s="3" t="s">
        <v>311</v>
      </c>
      <c r="C306" s="3" t="s">
        <v>130</v>
      </c>
      <c r="D306" s="3" t="s">
        <v>1</v>
      </c>
      <c r="F306" s="17">
        <v>45364.0</v>
      </c>
      <c r="G306" s="17">
        <v>46459.0</v>
      </c>
      <c r="H306" s="3" t="s">
        <v>312</v>
      </c>
      <c r="I306" s="3" t="s">
        <v>324</v>
      </c>
      <c r="J306" s="3">
        <v>27.0</v>
      </c>
      <c r="M306" s="5">
        <v>1.116</v>
      </c>
      <c r="N306" s="3" t="s">
        <v>314</v>
      </c>
      <c r="P306" s="3">
        <v>1.116</v>
      </c>
      <c r="R306" s="3" t="s">
        <v>315</v>
      </c>
      <c r="S306" s="3" t="s">
        <v>327</v>
      </c>
      <c r="T306" s="3" t="s">
        <v>317</v>
      </c>
    </row>
    <row r="307" ht="15.75" customHeight="1">
      <c r="A307" s="16">
        <v>45863.0</v>
      </c>
      <c r="B307" s="3" t="s">
        <v>311</v>
      </c>
      <c r="C307" s="3" t="s">
        <v>268</v>
      </c>
      <c r="D307" s="3" t="s">
        <v>1</v>
      </c>
      <c r="F307" s="17">
        <v>45364.0</v>
      </c>
      <c r="G307" s="17">
        <v>46459.0</v>
      </c>
      <c r="H307" s="3" t="s">
        <v>312</v>
      </c>
      <c r="I307" s="3" t="s">
        <v>313</v>
      </c>
      <c r="J307" s="3">
        <v>772.0</v>
      </c>
      <c r="M307" s="5">
        <v>1.10159</v>
      </c>
      <c r="N307" s="3" t="s">
        <v>314</v>
      </c>
      <c r="P307" s="3">
        <v>1.10159</v>
      </c>
      <c r="R307" s="3" t="s">
        <v>315</v>
      </c>
      <c r="S307" s="3" t="s">
        <v>321</v>
      </c>
      <c r="T307" s="3" t="s">
        <v>317</v>
      </c>
    </row>
    <row r="308" ht="15.75" customHeight="1">
      <c r="A308" s="16">
        <v>45863.0</v>
      </c>
      <c r="B308" s="3" t="s">
        <v>311</v>
      </c>
      <c r="C308" s="3" t="s">
        <v>122</v>
      </c>
      <c r="D308" s="3" t="s">
        <v>1</v>
      </c>
      <c r="F308" s="17">
        <v>45364.0</v>
      </c>
      <c r="G308" s="17">
        <v>46459.0</v>
      </c>
      <c r="H308" s="3" t="s">
        <v>312</v>
      </c>
      <c r="I308" s="3" t="s">
        <v>313</v>
      </c>
      <c r="J308" s="3">
        <v>1738.0</v>
      </c>
      <c r="M308" s="5">
        <v>1.0962030387092925</v>
      </c>
      <c r="N308" s="3" t="s">
        <v>314</v>
      </c>
      <c r="P308" s="3">
        <v>1.0962030387092925</v>
      </c>
      <c r="R308" s="3" t="s">
        <v>315</v>
      </c>
      <c r="S308" s="3" t="s">
        <v>326</v>
      </c>
      <c r="T308" s="3" t="s">
        <v>317</v>
      </c>
    </row>
    <row r="309" ht="15.75" customHeight="1">
      <c r="A309" s="16">
        <v>45863.0</v>
      </c>
      <c r="B309" s="3" t="s">
        <v>311</v>
      </c>
      <c r="C309" s="3" t="s">
        <v>198</v>
      </c>
      <c r="D309" s="3" t="s">
        <v>1</v>
      </c>
      <c r="F309" s="17">
        <v>45364.0</v>
      </c>
      <c r="G309" s="17">
        <v>46459.0</v>
      </c>
      <c r="H309" s="3" t="s">
        <v>312</v>
      </c>
      <c r="I309" s="3" t="s">
        <v>313</v>
      </c>
      <c r="J309" s="3">
        <v>1137.0</v>
      </c>
      <c r="M309" s="5">
        <v>1.0921479997493815</v>
      </c>
      <c r="N309" s="3" t="s">
        <v>314</v>
      </c>
      <c r="P309" s="3">
        <v>1.0921479997493815</v>
      </c>
      <c r="R309" s="3" t="s">
        <v>315</v>
      </c>
      <c r="S309" s="3" t="s">
        <v>318</v>
      </c>
      <c r="T309" s="3" t="s">
        <v>317</v>
      </c>
    </row>
    <row r="310" ht="15.75" customHeight="1">
      <c r="A310" s="16">
        <v>45863.0</v>
      </c>
      <c r="B310" s="3" t="s">
        <v>311</v>
      </c>
      <c r="C310" s="3" t="s">
        <v>262</v>
      </c>
      <c r="D310" s="3" t="s">
        <v>1</v>
      </c>
      <c r="F310" s="17">
        <v>45364.0</v>
      </c>
      <c r="G310" s="17">
        <v>46459.0</v>
      </c>
      <c r="H310" s="3" t="s">
        <v>312</v>
      </c>
      <c r="I310" s="3" t="s">
        <v>313</v>
      </c>
      <c r="J310" s="3">
        <v>1172.0</v>
      </c>
      <c r="M310" s="5">
        <v>1.0953931591704869</v>
      </c>
      <c r="N310" s="3" t="s">
        <v>314</v>
      </c>
      <c r="P310" s="3">
        <v>1.0953931591704869</v>
      </c>
      <c r="R310" s="3" t="s">
        <v>315</v>
      </c>
      <c r="S310" s="3" t="s">
        <v>320</v>
      </c>
      <c r="T310" s="3" t="s">
        <v>317</v>
      </c>
    </row>
    <row r="311" ht="15.75" customHeight="1">
      <c r="A311" s="16">
        <v>45863.0</v>
      </c>
      <c r="B311" s="3" t="s">
        <v>311</v>
      </c>
      <c r="C311" s="3" t="s">
        <v>204</v>
      </c>
      <c r="D311" s="3" t="s">
        <v>1</v>
      </c>
      <c r="F311" s="17">
        <v>45364.0</v>
      </c>
      <c r="G311" s="17">
        <v>46459.0</v>
      </c>
      <c r="H311" s="3" t="s">
        <v>312</v>
      </c>
      <c r="I311" s="3" t="s">
        <v>313</v>
      </c>
      <c r="J311" s="3">
        <v>1610.0</v>
      </c>
      <c r="M311" s="5">
        <v>1.1154219064741044</v>
      </c>
      <c r="N311" s="3" t="s">
        <v>314</v>
      </c>
      <c r="P311" s="3">
        <v>1.1154219064741044</v>
      </c>
      <c r="R311" s="3" t="s">
        <v>315</v>
      </c>
      <c r="S311" s="3" t="s">
        <v>326</v>
      </c>
      <c r="T311" s="3" t="s">
        <v>317</v>
      </c>
    </row>
    <row r="312" ht="15.75" customHeight="1">
      <c r="A312" s="16">
        <v>45863.0</v>
      </c>
      <c r="B312" s="3" t="s">
        <v>311</v>
      </c>
      <c r="C312" s="3" t="s">
        <v>198</v>
      </c>
      <c r="D312" s="3" t="s">
        <v>1</v>
      </c>
      <c r="F312" s="17">
        <v>45364.0</v>
      </c>
      <c r="G312" s="17">
        <v>46459.0</v>
      </c>
      <c r="H312" s="3" t="s">
        <v>312</v>
      </c>
      <c r="I312" s="3" t="s">
        <v>313</v>
      </c>
      <c r="J312" s="3">
        <v>823.0</v>
      </c>
      <c r="M312" s="5">
        <v>1.0828154154389407</v>
      </c>
      <c r="N312" s="3" t="s">
        <v>314</v>
      </c>
      <c r="P312" s="3">
        <v>1.0828154154389407</v>
      </c>
      <c r="R312" s="3" t="s">
        <v>315</v>
      </c>
      <c r="S312" s="3" t="s">
        <v>321</v>
      </c>
      <c r="T312" s="3" t="s">
        <v>317</v>
      </c>
    </row>
    <row r="313" ht="15.75" customHeight="1">
      <c r="A313" s="16">
        <v>45863.0</v>
      </c>
      <c r="B313" s="3" t="s">
        <v>311</v>
      </c>
      <c r="C313" s="3" t="s">
        <v>132</v>
      </c>
      <c r="D313" s="3" t="s">
        <v>1</v>
      </c>
      <c r="F313" s="17">
        <v>45364.0</v>
      </c>
      <c r="G313" s="17">
        <v>46459.0</v>
      </c>
      <c r="H313" s="3" t="s">
        <v>312</v>
      </c>
      <c r="I313" s="3" t="s">
        <v>313</v>
      </c>
      <c r="J313" s="3">
        <v>803.0</v>
      </c>
      <c r="M313" s="5">
        <v>1.0788539999935818</v>
      </c>
      <c r="N313" s="3" t="s">
        <v>314</v>
      </c>
      <c r="P313" s="3">
        <v>1.0788539999935818</v>
      </c>
      <c r="R313" s="3" t="s">
        <v>315</v>
      </c>
      <c r="S313" s="3" t="s">
        <v>320</v>
      </c>
      <c r="T313" s="3" t="s">
        <v>317</v>
      </c>
    </row>
    <row r="314" ht="15.75" customHeight="1">
      <c r="A314" s="16">
        <v>45863.0</v>
      </c>
      <c r="B314" s="3" t="s">
        <v>311</v>
      </c>
      <c r="C314" s="3" t="s">
        <v>162</v>
      </c>
      <c r="D314" s="3" t="s">
        <v>1</v>
      </c>
      <c r="F314" s="17">
        <v>45364.0</v>
      </c>
      <c r="G314" s="17">
        <v>46459.0</v>
      </c>
      <c r="H314" s="3" t="s">
        <v>312</v>
      </c>
      <c r="I314" s="3" t="s">
        <v>313</v>
      </c>
      <c r="J314" s="3">
        <v>1181.0</v>
      </c>
      <c r="M314" s="5">
        <v>1.062576</v>
      </c>
      <c r="N314" s="3" t="s">
        <v>314</v>
      </c>
      <c r="P314" s="3">
        <v>1.062576</v>
      </c>
      <c r="R314" s="3" t="s">
        <v>315</v>
      </c>
      <c r="S314" s="3" t="s">
        <v>319</v>
      </c>
      <c r="T314" s="3" t="s">
        <v>317</v>
      </c>
    </row>
    <row r="315" ht="15.75" customHeight="1">
      <c r="A315" s="16">
        <v>45863.0</v>
      </c>
      <c r="B315" s="3" t="s">
        <v>311</v>
      </c>
      <c r="C315" s="3" t="s">
        <v>262</v>
      </c>
      <c r="D315" s="3" t="s">
        <v>1</v>
      </c>
      <c r="F315" s="17">
        <v>45364.0</v>
      </c>
      <c r="G315" s="17">
        <v>46459.0</v>
      </c>
      <c r="H315" s="3" t="s">
        <v>312</v>
      </c>
      <c r="I315" s="3" t="s">
        <v>313</v>
      </c>
      <c r="J315" s="3">
        <v>1449.0</v>
      </c>
      <c r="M315" s="5">
        <v>1.0219229991086727</v>
      </c>
      <c r="N315" s="3" t="s">
        <v>314</v>
      </c>
      <c r="P315" s="3">
        <v>1.0219229991086727</v>
      </c>
      <c r="R315" s="3" t="s">
        <v>315</v>
      </c>
      <c r="S315" s="3" t="s">
        <v>318</v>
      </c>
      <c r="T315" s="3" t="s">
        <v>317</v>
      </c>
    </row>
    <row r="316" ht="15.75" customHeight="1">
      <c r="A316" s="16">
        <v>45863.0</v>
      </c>
      <c r="B316" s="3" t="s">
        <v>311</v>
      </c>
      <c r="C316" s="3" t="s">
        <v>134</v>
      </c>
      <c r="D316" s="3" t="s">
        <v>1</v>
      </c>
      <c r="F316" s="17">
        <v>45364.0</v>
      </c>
      <c r="G316" s="17">
        <v>46459.0</v>
      </c>
      <c r="H316" s="3" t="s">
        <v>312</v>
      </c>
      <c r="I316" s="3" t="s">
        <v>324</v>
      </c>
      <c r="J316" s="3">
        <v>104.0</v>
      </c>
      <c r="M316" s="5">
        <v>1.008</v>
      </c>
      <c r="N316" s="3" t="s">
        <v>314</v>
      </c>
      <c r="P316" s="3">
        <v>1.008</v>
      </c>
      <c r="R316" s="3" t="s">
        <v>315</v>
      </c>
      <c r="S316" s="3" t="s">
        <v>325</v>
      </c>
      <c r="T316" s="3" t="s">
        <v>317</v>
      </c>
    </row>
    <row r="317" ht="15.75" customHeight="1">
      <c r="A317" s="16">
        <v>45863.0</v>
      </c>
      <c r="B317" s="3" t="s">
        <v>311</v>
      </c>
      <c r="C317" s="3" t="s">
        <v>128</v>
      </c>
      <c r="D317" s="3" t="s">
        <v>1</v>
      </c>
      <c r="F317" s="17">
        <v>45364.0</v>
      </c>
      <c r="G317" s="17">
        <v>46459.0</v>
      </c>
      <c r="H317" s="3" t="s">
        <v>312</v>
      </c>
      <c r="I317" s="3" t="s">
        <v>313</v>
      </c>
      <c r="J317" s="3">
        <v>1076.0</v>
      </c>
      <c r="M317" s="5">
        <v>1.0048541283636339</v>
      </c>
      <c r="N317" s="3" t="s">
        <v>314</v>
      </c>
      <c r="P317" s="3">
        <v>1.0048541283636339</v>
      </c>
      <c r="R317" s="3" t="s">
        <v>315</v>
      </c>
      <c r="S317" s="3" t="s">
        <v>320</v>
      </c>
      <c r="T317" s="3" t="s">
        <v>317</v>
      </c>
    </row>
    <row r="318" ht="15.75" customHeight="1">
      <c r="A318" s="16">
        <v>45863.0</v>
      </c>
      <c r="B318" s="3" t="s">
        <v>311</v>
      </c>
      <c r="C318" s="3" t="s">
        <v>250</v>
      </c>
      <c r="D318" s="3" t="s">
        <v>1</v>
      </c>
      <c r="F318" s="17">
        <v>45364.0</v>
      </c>
      <c r="G318" s="17">
        <v>46459.0</v>
      </c>
      <c r="H318" s="3" t="s">
        <v>312</v>
      </c>
      <c r="I318" s="3" t="s">
        <v>324</v>
      </c>
      <c r="J318" s="3">
        <v>127.0</v>
      </c>
      <c r="M318" s="5">
        <v>1.004</v>
      </c>
      <c r="N318" s="3" t="s">
        <v>314</v>
      </c>
      <c r="P318" s="3">
        <v>1.004</v>
      </c>
      <c r="R318" s="3" t="s">
        <v>315</v>
      </c>
      <c r="S318" s="3" t="s">
        <v>325</v>
      </c>
      <c r="T318" s="3" t="s">
        <v>317</v>
      </c>
    </row>
    <row r="319" ht="15.75" customHeight="1">
      <c r="A319" s="16">
        <v>45863.0</v>
      </c>
      <c r="B319" s="3" t="s">
        <v>311</v>
      </c>
      <c r="C319" s="3" t="s">
        <v>268</v>
      </c>
      <c r="D319" s="3" t="s">
        <v>1</v>
      </c>
      <c r="F319" s="17">
        <v>45364.0</v>
      </c>
      <c r="G319" s="17">
        <v>46459.0</v>
      </c>
      <c r="H319" s="3" t="s">
        <v>312</v>
      </c>
      <c r="I319" s="3" t="s">
        <v>313</v>
      </c>
      <c r="J319" s="3">
        <v>876.0</v>
      </c>
      <c r="M319" s="5">
        <v>0.998722</v>
      </c>
      <c r="N319" s="3" t="s">
        <v>314</v>
      </c>
      <c r="P319" s="3">
        <v>0.998722</v>
      </c>
      <c r="R319" s="3" t="s">
        <v>315</v>
      </c>
      <c r="S319" s="3" t="s">
        <v>322</v>
      </c>
      <c r="T319" s="3" t="s">
        <v>317</v>
      </c>
    </row>
    <row r="320" ht="15.75" customHeight="1">
      <c r="A320" s="16">
        <v>45863.0</v>
      </c>
      <c r="B320" s="3" t="s">
        <v>311</v>
      </c>
      <c r="C320" s="3" t="s">
        <v>84</v>
      </c>
      <c r="D320" s="3" t="s">
        <v>1</v>
      </c>
      <c r="F320" s="17">
        <v>45364.0</v>
      </c>
      <c r="G320" s="17">
        <v>46459.0</v>
      </c>
      <c r="H320" s="3" t="s">
        <v>312</v>
      </c>
      <c r="I320" s="3" t="s">
        <v>313</v>
      </c>
      <c r="J320" s="3">
        <v>1147.0</v>
      </c>
      <c r="M320" s="5">
        <v>0.963692999008018</v>
      </c>
      <c r="N320" s="3" t="s">
        <v>314</v>
      </c>
      <c r="P320" s="3">
        <v>0.963692999008018</v>
      </c>
      <c r="R320" s="3" t="s">
        <v>315</v>
      </c>
      <c r="S320" s="3" t="s">
        <v>318</v>
      </c>
      <c r="T320" s="3" t="s">
        <v>317</v>
      </c>
    </row>
    <row r="321" ht="15.75" customHeight="1">
      <c r="A321" s="16">
        <v>45863.0</v>
      </c>
      <c r="B321" s="3" t="s">
        <v>311</v>
      </c>
      <c r="C321" s="3" t="s">
        <v>84</v>
      </c>
      <c r="D321" s="3" t="s">
        <v>1</v>
      </c>
      <c r="F321" s="17">
        <v>45364.0</v>
      </c>
      <c r="G321" s="17">
        <v>46459.0</v>
      </c>
      <c r="H321" s="3" t="s">
        <v>312</v>
      </c>
      <c r="I321" s="3" t="s">
        <v>313</v>
      </c>
      <c r="J321" s="3">
        <v>776.0</v>
      </c>
      <c r="M321" s="5">
        <v>0.9358534082111686</v>
      </c>
      <c r="N321" s="3" t="s">
        <v>314</v>
      </c>
      <c r="P321" s="3">
        <v>0.9358534082111686</v>
      </c>
      <c r="R321" s="3" t="s">
        <v>315</v>
      </c>
      <c r="S321" s="3" t="s">
        <v>320</v>
      </c>
      <c r="T321" s="3" t="s">
        <v>317</v>
      </c>
    </row>
    <row r="322" ht="15.75" customHeight="1">
      <c r="A322" s="16">
        <v>45863.0</v>
      </c>
      <c r="B322" s="3" t="s">
        <v>311</v>
      </c>
      <c r="C322" s="3" t="s">
        <v>116</v>
      </c>
      <c r="D322" s="3" t="s">
        <v>1</v>
      </c>
      <c r="F322" s="17">
        <v>45364.0</v>
      </c>
      <c r="G322" s="17">
        <v>46459.0</v>
      </c>
      <c r="H322" s="3" t="s">
        <v>312</v>
      </c>
      <c r="I322" s="3" t="s">
        <v>324</v>
      </c>
      <c r="J322" s="3">
        <v>523.0</v>
      </c>
      <c r="M322" s="5">
        <v>0.934</v>
      </c>
      <c r="N322" s="3" t="s">
        <v>314</v>
      </c>
      <c r="P322" s="3">
        <v>0.934</v>
      </c>
      <c r="R322" s="3" t="s">
        <v>315</v>
      </c>
      <c r="S322" s="3" t="s">
        <v>325</v>
      </c>
      <c r="T322" s="3" t="s">
        <v>317</v>
      </c>
    </row>
    <row r="323" ht="15.75" customHeight="1">
      <c r="A323" s="16">
        <v>45863.0</v>
      </c>
      <c r="B323" s="3" t="s">
        <v>311</v>
      </c>
      <c r="C323" s="3" t="s">
        <v>162</v>
      </c>
      <c r="D323" s="3" t="s">
        <v>1</v>
      </c>
      <c r="F323" s="17">
        <v>45364.0</v>
      </c>
      <c r="G323" s="17">
        <v>46459.0</v>
      </c>
      <c r="H323" s="3" t="s">
        <v>312</v>
      </c>
      <c r="I323" s="3" t="s">
        <v>313</v>
      </c>
      <c r="J323" s="3">
        <v>569.0</v>
      </c>
      <c r="M323" s="5">
        <v>0.917006</v>
      </c>
      <c r="N323" s="3" t="s">
        <v>314</v>
      </c>
      <c r="P323" s="3">
        <v>0.917006</v>
      </c>
      <c r="R323" s="3" t="s">
        <v>315</v>
      </c>
      <c r="S323" s="3" t="s">
        <v>321</v>
      </c>
      <c r="T323" s="3" t="s">
        <v>317</v>
      </c>
    </row>
    <row r="324" ht="15.75" customHeight="1">
      <c r="A324" s="16">
        <v>45863.0</v>
      </c>
      <c r="B324" s="3" t="s">
        <v>311</v>
      </c>
      <c r="C324" s="3" t="s">
        <v>152</v>
      </c>
      <c r="D324" s="3" t="s">
        <v>1</v>
      </c>
      <c r="F324" s="17">
        <v>45364.0</v>
      </c>
      <c r="G324" s="17">
        <v>46459.0</v>
      </c>
      <c r="H324" s="3" t="s">
        <v>312</v>
      </c>
      <c r="I324" s="3" t="s">
        <v>313</v>
      </c>
      <c r="J324" s="3">
        <v>850.0</v>
      </c>
      <c r="M324" s="5">
        <v>0.8887416969022124</v>
      </c>
      <c r="N324" s="3" t="s">
        <v>314</v>
      </c>
      <c r="P324" s="3">
        <v>0.8887416969022124</v>
      </c>
      <c r="R324" s="3" t="s">
        <v>315</v>
      </c>
      <c r="S324" s="3" t="s">
        <v>320</v>
      </c>
      <c r="T324" s="3" t="s">
        <v>317</v>
      </c>
    </row>
    <row r="325" ht="15.75" customHeight="1">
      <c r="A325" s="16">
        <v>45863.0</v>
      </c>
      <c r="B325" s="3" t="s">
        <v>311</v>
      </c>
      <c r="C325" s="3" t="s">
        <v>228</v>
      </c>
      <c r="D325" s="3" t="s">
        <v>1</v>
      </c>
      <c r="F325" s="17">
        <v>45364.0</v>
      </c>
      <c r="G325" s="17">
        <v>46459.0</v>
      </c>
      <c r="H325" s="3" t="s">
        <v>312</v>
      </c>
      <c r="I325" s="3" t="s">
        <v>313</v>
      </c>
      <c r="J325" s="3">
        <v>885.0</v>
      </c>
      <c r="M325" s="5">
        <v>0.8106807090046535</v>
      </c>
      <c r="N325" s="3" t="s">
        <v>314</v>
      </c>
      <c r="P325" s="3">
        <v>0.8106807090046535</v>
      </c>
      <c r="R325" s="3" t="s">
        <v>315</v>
      </c>
      <c r="S325" s="3" t="s">
        <v>321</v>
      </c>
      <c r="T325" s="3" t="s">
        <v>317</v>
      </c>
    </row>
    <row r="326" ht="15.75" customHeight="1">
      <c r="A326" s="16">
        <v>45863.0</v>
      </c>
      <c r="B326" s="3" t="s">
        <v>311</v>
      </c>
      <c r="C326" s="3" t="s">
        <v>102</v>
      </c>
      <c r="D326" s="3" t="s">
        <v>1</v>
      </c>
      <c r="F326" s="17">
        <v>45364.0</v>
      </c>
      <c r="G326" s="17">
        <v>46459.0</v>
      </c>
      <c r="H326" s="3" t="s">
        <v>312</v>
      </c>
      <c r="I326" s="3" t="s">
        <v>313</v>
      </c>
      <c r="J326" s="3">
        <v>785.0</v>
      </c>
      <c r="M326" s="5">
        <v>0.8063454018181777</v>
      </c>
      <c r="N326" s="3" t="s">
        <v>314</v>
      </c>
      <c r="P326" s="3">
        <v>0.8063454018181777</v>
      </c>
      <c r="R326" s="3" t="s">
        <v>315</v>
      </c>
      <c r="S326" s="3" t="s">
        <v>316</v>
      </c>
      <c r="T326" s="3" t="s">
        <v>317</v>
      </c>
    </row>
    <row r="327" ht="15.75" customHeight="1">
      <c r="A327" s="16">
        <v>45863.0</v>
      </c>
      <c r="B327" s="3" t="s">
        <v>311</v>
      </c>
      <c r="C327" s="3" t="s">
        <v>114</v>
      </c>
      <c r="D327" s="3" t="s">
        <v>1</v>
      </c>
      <c r="F327" s="17">
        <v>45364.0</v>
      </c>
      <c r="G327" s="17">
        <v>46459.0</v>
      </c>
      <c r="H327" s="3" t="s">
        <v>312</v>
      </c>
      <c r="I327" s="3" t="s">
        <v>324</v>
      </c>
      <c r="J327" s="3">
        <v>1831.0</v>
      </c>
      <c r="M327" s="5">
        <v>0.792</v>
      </c>
      <c r="N327" s="3" t="s">
        <v>314</v>
      </c>
      <c r="P327" s="3">
        <v>0.792</v>
      </c>
      <c r="R327" s="3" t="s">
        <v>315</v>
      </c>
      <c r="S327" s="3" t="s">
        <v>325</v>
      </c>
      <c r="T327" s="3" t="s">
        <v>317</v>
      </c>
    </row>
    <row r="328" ht="15.75" customHeight="1">
      <c r="A328" s="16">
        <v>45863.0</v>
      </c>
      <c r="B328" s="3" t="s">
        <v>311</v>
      </c>
      <c r="C328" s="3" t="s">
        <v>62</v>
      </c>
      <c r="D328" s="3" t="s">
        <v>1</v>
      </c>
      <c r="F328" s="17">
        <v>45364.0</v>
      </c>
      <c r="G328" s="17">
        <v>46459.0</v>
      </c>
      <c r="H328" s="3" t="s">
        <v>312</v>
      </c>
      <c r="I328" s="3" t="s">
        <v>313</v>
      </c>
      <c r="J328" s="3">
        <v>563.0</v>
      </c>
      <c r="M328" s="5">
        <v>0.7660107090909091</v>
      </c>
      <c r="N328" s="3" t="s">
        <v>314</v>
      </c>
      <c r="P328" s="3">
        <v>0.7660107090909091</v>
      </c>
      <c r="R328" s="3" t="s">
        <v>315</v>
      </c>
      <c r="S328" s="3" t="s">
        <v>316</v>
      </c>
      <c r="T328" s="3" t="s">
        <v>317</v>
      </c>
    </row>
    <row r="329" ht="15.75" customHeight="1">
      <c r="A329" s="16">
        <v>45863.0</v>
      </c>
      <c r="B329" s="3" t="s">
        <v>311</v>
      </c>
      <c r="C329" s="3" t="s">
        <v>128</v>
      </c>
      <c r="D329" s="3" t="s">
        <v>1</v>
      </c>
      <c r="F329" s="17">
        <v>45364.0</v>
      </c>
      <c r="G329" s="17">
        <v>46459.0</v>
      </c>
      <c r="H329" s="3" t="s">
        <v>312</v>
      </c>
      <c r="I329" s="3" t="s">
        <v>313</v>
      </c>
      <c r="J329" s="3">
        <v>511.0</v>
      </c>
      <c r="M329" s="5">
        <v>0.7537244189090893</v>
      </c>
      <c r="N329" s="3" t="s">
        <v>314</v>
      </c>
      <c r="P329" s="3">
        <v>0.7537244189090893</v>
      </c>
      <c r="R329" s="3" t="s">
        <v>315</v>
      </c>
      <c r="S329" s="3" t="s">
        <v>321</v>
      </c>
      <c r="T329" s="3" t="s">
        <v>317</v>
      </c>
    </row>
    <row r="330" ht="15.75" customHeight="1">
      <c r="A330" s="16">
        <v>45863.0</v>
      </c>
      <c r="B330" s="3" t="s">
        <v>311</v>
      </c>
      <c r="C330" s="3" t="s">
        <v>34</v>
      </c>
      <c r="D330" s="3" t="s">
        <v>1</v>
      </c>
      <c r="F330" s="17">
        <v>45364.0</v>
      </c>
      <c r="G330" s="17">
        <v>46459.0</v>
      </c>
      <c r="H330" s="3" t="s">
        <v>312</v>
      </c>
      <c r="I330" s="3" t="s">
        <v>313</v>
      </c>
      <c r="J330" s="3">
        <v>704.0</v>
      </c>
      <c r="M330" s="5">
        <v>0.7500909991431085</v>
      </c>
      <c r="N330" s="3" t="s">
        <v>314</v>
      </c>
      <c r="P330" s="3">
        <v>0.7500909991431085</v>
      </c>
      <c r="R330" s="3" t="s">
        <v>315</v>
      </c>
      <c r="S330" s="3" t="s">
        <v>319</v>
      </c>
      <c r="T330" s="3" t="s">
        <v>317</v>
      </c>
    </row>
    <row r="331" ht="15.75" customHeight="1">
      <c r="A331" s="16">
        <v>45863.0</v>
      </c>
      <c r="B331" s="3" t="s">
        <v>311</v>
      </c>
      <c r="C331" s="3" t="s">
        <v>84</v>
      </c>
      <c r="D331" s="3" t="s">
        <v>1</v>
      </c>
      <c r="F331" s="17">
        <v>45364.0</v>
      </c>
      <c r="G331" s="17">
        <v>46459.0</v>
      </c>
      <c r="H331" s="3" t="s">
        <v>312</v>
      </c>
      <c r="I331" s="3" t="s">
        <v>313</v>
      </c>
      <c r="J331" s="3">
        <v>687.0</v>
      </c>
      <c r="M331" s="5">
        <v>0.7455719999807454</v>
      </c>
      <c r="N331" s="3" t="s">
        <v>314</v>
      </c>
      <c r="P331" s="3">
        <v>0.7455719999807454</v>
      </c>
      <c r="R331" s="3" t="s">
        <v>315</v>
      </c>
      <c r="S331" s="3" t="s">
        <v>321</v>
      </c>
      <c r="T331" s="3" t="s">
        <v>317</v>
      </c>
    </row>
    <row r="332" ht="15.75" customHeight="1">
      <c r="A332" s="16">
        <v>45863.0</v>
      </c>
      <c r="B332" s="3" t="s">
        <v>311</v>
      </c>
      <c r="C332" s="3" t="s">
        <v>172</v>
      </c>
      <c r="D332" s="3" t="s">
        <v>1</v>
      </c>
      <c r="F332" s="17">
        <v>45364.0</v>
      </c>
      <c r="G332" s="17">
        <v>46459.0</v>
      </c>
      <c r="H332" s="3" t="s">
        <v>312</v>
      </c>
      <c r="I332" s="3" t="s">
        <v>313</v>
      </c>
      <c r="J332" s="3">
        <v>680.0</v>
      </c>
      <c r="M332" s="5">
        <v>0.7436974348854076</v>
      </c>
      <c r="N332" s="3" t="s">
        <v>314</v>
      </c>
      <c r="P332" s="3">
        <v>0.7436974348854076</v>
      </c>
      <c r="R332" s="3" t="s">
        <v>315</v>
      </c>
      <c r="S332" s="3" t="s">
        <v>321</v>
      </c>
      <c r="T332" s="3" t="s">
        <v>317</v>
      </c>
    </row>
    <row r="333" ht="15.75" customHeight="1">
      <c r="A333" s="16">
        <v>45863.0</v>
      </c>
      <c r="B333" s="3" t="s">
        <v>311</v>
      </c>
      <c r="C333" s="3" t="s">
        <v>202</v>
      </c>
      <c r="D333" s="3" t="s">
        <v>1</v>
      </c>
      <c r="F333" s="17">
        <v>45364.0</v>
      </c>
      <c r="G333" s="17">
        <v>46459.0</v>
      </c>
      <c r="H333" s="3" t="s">
        <v>312</v>
      </c>
      <c r="I333" s="3" t="s">
        <v>313</v>
      </c>
      <c r="J333" s="3">
        <v>555.0</v>
      </c>
      <c r="M333" s="5">
        <v>0.7280887094545446</v>
      </c>
      <c r="N333" s="3" t="s">
        <v>314</v>
      </c>
      <c r="P333" s="3">
        <v>0.7280887094545446</v>
      </c>
      <c r="R333" s="3" t="s">
        <v>315</v>
      </c>
      <c r="S333" s="3" t="s">
        <v>321</v>
      </c>
      <c r="T333" s="3" t="s">
        <v>317</v>
      </c>
    </row>
    <row r="334" ht="15.75" customHeight="1">
      <c r="A334" s="16">
        <v>45863.0</v>
      </c>
      <c r="B334" s="3" t="s">
        <v>311</v>
      </c>
      <c r="C334" s="3" t="s">
        <v>130</v>
      </c>
      <c r="D334" s="3" t="s">
        <v>1</v>
      </c>
      <c r="F334" s="17">
        <v>45364.0</v>
      </c>
      <c r="G334" s="17">
        <v>46459.0</v>
      </c>
      <c r="H334" s="3" t="s">
        <v>312</v>
      </c>
      <c r="I334" s="3" t="s">
        <v>324</v>
      </c>
      <c r="J334" s="3">
        <v>174.0</v>
      </c>
      <c r="M334" s="5">
        <v>0.721</v>
      </c>
      <c r="N334" s="3" t="s">
        <v>314</v>
      </c>
      <c r="P334" s="3">
        <v>0.721</v>
      </c>
      <c r="R334" s="3" t="s">
        <v>315</v>
      </c>
      <c r="S334" s="3" t="s">
        <v>325</v>
      </c>
      <c r="T334" s="3" t="s">
        <v>317</v>
      </c>
    </row>
    <row r="335" ht="15.75" customHeight="1">
      <c r="A335" s="16">
        <v>45863.0</v>
      </c>
      <c r="B335" s="3" t="s">
        <v>311</v>
      </c>
      <c r="C335" s="3" t="s">
        <v>196</v>
      </c>
      <c r="D335" s="3" t="s">
        <v>1</v>
      </c>
      <c r="F335" s="17">
        <v>45364.0</v>
      </c>
      <c r="G335" s="17">
        <v>46459.0</v>
      </c>
      <c r="H335" s="3" t="s">
        <v>312</v>
      </c>
      <c r="I335" s="3" t="s">
        <v>313</v>
      </c>
      <c r="J335" s="3">
        <v>1445.0</v>
      </c>
      <c r="M335" s="5">
        <v>0.7163149091011617</v>
      </c>
      <c r="N335" s="3" t="s">
        <v>314</v>
      </c>
      <c r="P335" s="3">
        <v>0.7163149091011617</v>
      </c>
      <c r="R335" s="3" t="s">
        <v>315</v>
      </c>
      <c r="S335" s="3" t="s">
        <v>326</v>
      </c>
      <c r="T335" s="3" t="s">
        <v>317</v>
      </c>
    </row>
    <row r="336" ht="15.75" customHeight="1">
      <c r="A336" s="16">
        <v>45863.0</v>
      </c>
      <c r="B336" s="3" t="s">
        <v>311</v>
      </c>
      <c r="C336" s="3" t="s">
        <v>80</v>
      </c>
      <c r="D336" s="3" t="s">
        <v>1</v>
      </c>
      <c r="F336" s="17">
        <v>45364.0</v>
      </c>
      <c r="G336" s="17">
        <v>46459.0</v>
      </c>
      <c r="H336" s="3" t="s">
        <v>312</v>
      </c>
      <c r="I336" s="3" t="s">
        <v>313</v>
      </c>
      <c r="J336" s="3">
        <v>581.0</v>
      </c>
      <c r="M336" s="5">
        <v>0.7157502011666764</v>
      </c>
      <c r="N336" s="3" t="s">
        <v>314</v>
      </c>
      <c r="P336" s="3">
        <v>0.7157502011666764</v>
      </c>
      <c r="R336" s="3" t="s">
        <v>315</v>
      </c>
      <c r="S336" s="3" t="s">
        <v>316</v>
      </c>
      <c r="T336" s="3" t="s">
        <v>317</v>
      </c>
    </row>
    <row r="337" ht="15.75" customHeight="1">
      <c r="A337" s="16">
        <v>45863.0</v>
      </c>
      <c r="B337" s="3" t="s">
        <v>311</v>
      </c>
      <c r="C337" s="3" t="s">
        <v>216</v>
      </c>
      <c r="D337" s="3" t="s">
        <v>1</v>
      </c>
      <c r="F337" s="17">
        <v>45364.0</v>
      </c>
      <c r="G337" s="17">
        <v>46459.0</v>
      </c>
      <c r="H337" s="3" t="s">
        <v>312</v>
      </c>
      <c r="I337" s="3" t="s">
        <v>313</v>
      </c>
      <c r="J337" s="3">
        <v>613.0</v>
      </c>
      <c r="M337" s="5">
        <v>0.699027</v>
      </c>
      <c r="N337" s="3" t="s">
        <v>314</v>
      </c>
      <c r="P337" s="3">
        <v>0.699027</v>
      </c>
      <c r="R337" s="3" t="s">
        <v>315</v>
      </c>
      <c r="S337" s="3" t="s">
        <v>319</v>
      </c>
      <c r="T337" s="3" t="s">
        <v>317</v>
      </c>
    </row>
    <row r="338" ht="15.75" customHeight="1">
      <c r="A338" s="16">
        <v>45863.0</v>
      </c>
      <c r="B338" s="3" t="s">
        <v>311</v>
      </c>
      <c r="C338" s="3" t="s">
        <v>28</v>
      </c>
      <c r="D338" s="3" t="s">
        <v>1</v>
      </c>
      <c r="F338" s="17">
        <v>45364.0</v>
      </c>
      <c r="G338" s="17">
        <v>46459.0</v>
      </c>
      <c r="H338" s="3" t="s">
        <v>312</v>
      </c>
      <c r="I338" s="3" t="s">
        <v>313</v>
      </c>
      <c r="J338" s="3">
        <v>707.0</v>
      </c>
      <c r="M338" s="5">
        <v>0.6985749988965635</v>
      </c>
      <c r="N338" s="3" t="s">
        <v>314</v>
      </c>
      <c r="P338" s="3">
        <v>0.6985749988965635</v>
      </c>
      <c r="R338" s="3" t="s">
        <v>315</v>
      </c>
      <c r="S338" s="3" t="s">
        <v>319</v>
      </c>
      <c r="T338" s="3" t="s">
        <v>317</v>
      </c>
    </row>
    <row r="339" ht="15.75" customHeight="1">
      <c r="A339" s="16">
        <v>45863.0</v>
      </c>
      <c r="B339" s="3" t="s">
        <v>311</v>
      </c>
      <c r="C339" s="3" t="s">
        <v>160</v>
      </c>
      <c r="D339" s="3" t="s">
        <v>1</v>
      </c>
      <c r="F339" s="17">
        <v>45364.0</v>
      </c>
      <c r="G339" s="17">
        <v>46459.0</v>
      </c>
      <c r="H339" s="3" t="s">
        <v>312</v>
      </c>
      <c r="I339" s="3" t="s">
        <v>313</v>
      </c>
      <c r="J339" s="3">
        <v>449.0</v>
      </c>
      <c r="M339" s="5">
        <v>0.677479</v>
      </c>
      <c r="N339" s="3" t="s">
        <v>314</v>
      </c>
      <c r="P339" s="3">
        <v>0.677479</v>
      </c>
      <c r="R339" s="3" t="s">
        <v>315</v>
      </c>
      <c r="S339" s="3" t="s">
        <v>320</v>
      </c>
      <c r="T339" s="3" t="s">
        <v>317</v>
      </c>
    </row>
    <row r="340" ht="15.75" customHeight="1">
      <c r="A340" s="16">
        <v>45863.0</v>
      </c>
      <c r="B340" s="3" t="s">
        <v>311</v>
      </c>
      <c r="C340" s="3" t="s">
        <v>152</v>
      </c>
      <c r="D340" s="3" t="s">
        <v>1</v>
      </c>
      <c r="F340" s="17">
        <v>45364.0</v>
      </c>
      <c r="G340" s="17">
        <v>46459.0</v>
      </c>
      <c r="H340" s="3" t="s">
        <v>312</v>
      </c>
      <c r="I340" s="3" t="s">
        <v>313</v>
      </c>
      <c r="J340" s="3">
        <v>891.0</v>
      </c>
      <c r="M340" s="5">
        <v>0.665718</v>
      </c>
      <c r="N340" s="3" t="s">
        <v>314</v>
      </c>
      <c r="P340" s="3">
        <v>0.665718</v>
      </c>
      <c r="R340" s="3" t="s">
        <v>315</v>
      </c>
      <c r="S340" s="3" t="s">
        <v>318</v>
      </c>
      <c r="T340" s="3" t="s">
        <v>317</v>
      </c>
    </row>
    <row r="341" ht="15.75" customHeight="1">
      <c r="A341" s="16">
        <v>45863.0</v>
      </c>
      <c r="B341" s="3" t="s">
        <v>311</v>
      </c>
      <c r="C341" s="3" t="s">
        <v>228</v>
      </c>
      <c r="D341" s="3" t="s">
        <v>1</v>
      </c>
      <c r="F341" s="17">
        <v>45364.0</v>
      </c>
      <c r="G341" s="17">
        <v>46459.0</v>
      </c>
      <c r="H341" s="3" t="s">
        <v>312</v>
      </c>
      <c r="I341" s="3" t="s">
        <v>313</v>
      </c>
      <c r="J341" s="3">
        <v>905.0</v>
      </c>
      <c r="M341" s="5">
        <v>0.6445917269585177</v>
      </c>
      <c r="N341" s="3" t="s">
        <v>314</v>
      </c>
      <c r="P341" s="3">
        <v>0.6445917269585177</v>
      </c>
      <c r="R341" s="3" t="s">
        <v>315</v>
      </c>
      <c r="S341" s="3" t="s">
        <v>319</v>
      </c>
      <c r="T341" s="3" t="s">
        <v>317</v>
      </c>
    </row>
    <row r="342" ht="15.75" customHeight="1">
      <c r="A342" s="16">
        <v>45863.0</v>
      </c>
      <c r="B342" s="3" t="s">
        <v>311</v>
      </c>
      <c r="C342" s="3" t="s">
        <v>86</v>
      </c>
      <c r="D342" s="3" t="s">
        <v>1</v>
      </c>
      <c r="F342" s="17">
        <v>45364.0</v>
      </c>
      <c r="G342" s="17">
        <v>46459.0</v>
      </c>
      <c r="H342" s="3" t="s">
        <v>312</v>
      </c>
      <c r="I342" s="3" t="s">
        <v>313</v>
      </c>
      <c r="J342" s="3">
        <v>280.0</v>
      </c>
      <c r="M342" s="5">
        <v>0.637606</v>
      </c>
      <c r="N342" s="3" t="s">
        <v>314</v>
      </c>
      <c r="P342" s="3">
        <v>0.637606</v>
      </c>
      <c r="R342" s="3" t="s">
        <v>315</v>
      </c>
      <c r="S342" s="3" t="s">
        <v>23</v>
      </c>
      <c r="T342" s="3" t="s">
        <v>317</v>
      </c>
    </row>
    <row r="343" ht="15.75" customHeight="1">
      <c r="A343" s="16">
        <v>45863.0</v>
      </c>
      <c r="B343" s="3" t="s">
        <v>311</v>
      </c>
      <c r="C343" s="3" t="s">
        <v>266</v>
      </c>
      <c r="D343" s="3" t="s">
        <v>1</v>
      </c>
      <c r="F343" s="17">
        <v>45364.0</v>
      </c>
      <c r="G343" s="17">
        <v>46459.0</v>
      </c>
      <c r="H343" s="3" t="s">
        <v>312</v>
      </c>
      <c r="I343" s="3" t="s">
        <v>313</v>
      </c>
      <c r="J343" s="3">
        <v>748.0</v>
      </c>
      <c r="M343" s="5">
        <v>0.636958999057327</v>
      </c>
      <c r="N343" s="3" t="s">
        <v>314</v>
      </c>
      <c r="P343" s="3">
        <v>0.636958999057327</v>
      </c>
      <c r="R343" s="3" t="s">
        <v>315</v>
      </c>
      <c r="S343" s="3" t="s">
        <v>319</v>
      </c>
      <c r="T343" s="3" t="s">
        <v>317</v>
      </c>
    </row>
    <row r="344" ht="15.75" customHeight="1">
      <c r="A344" s="16">
        <v>45863.0</v>
      </c>
      <c r="B344" s="3" t="s">
        <v>311</v>
      </c>
      <c r="C344" s="3" t="s">
        <v>254</v>
      </c>
      <c r="D344" s="3" t="s">
        <v>1</v>
      </c>
      <c r="F344" s="17">
        <v>45364.0</v>
      </c>
      <c r="G344" s="17">
        <v>46459.0</v>
      </c>
      <c r="H344" s="3" t="s">
        <v>312</v>
      </c>
      <c r="I344" s="3" t="s">
        <v>313</v>
      </c>
      <c r="J344" s="3">
        <v>333.0</v>
      </c>
      <c r="M344" s="5">
        <v>0.6309889986972909</v>
      </c>
      <c r="N344" s="3" t="s">
        <v>314</v>
      </c>
      <c r="P344" s="3">
        <v>0.6309889986972909</v>
      </c>
      <c r="R344" s="3" t="s">
        <v>315</v>
      </c>
      <c r="S344" s="3" t="s">
        <v>320</v>
      </c>
      <c r="T344" s="3" t="s">
        <v>317</v>
      </c>
    </row>
    <row r="345" ht="15.75" customHeight="1">
      <c r="A345" s="16">
        <v>45863.0</v>
      </c>
      <c r="B345" s="3" t="s">
        <v>311</v>
      </c>
      <c r="C345" s="3" t="s">
        <v>42</v>
      </c>
      <c r="D345" s="3" t="s">
        <v>1</v>
      </c>
      <c r="F345" s="17">
        <v>45364.0</v>
      </c>
      <c r="G345" s="17">
        <v>46459.0</v>
      </c>
      <c r="H345" s="3" t="s">
        <v>312</v>
      </c>
      <c r="I345" s="3" t="s">
        <v>313</v>
      </c>
      <c r="J345" s="3">
        <v>804.0</v>
      </c>
      <c r="M345" s="5">
        <v>0.6266429990208544</v>
      </c>
      <c r="N345" s="3" t="s">
        <v>314</v>
      </c>
      <c r="P345" s="3">
        <v>0.6266429990208544</v>
      </c>
      <c r="R345" s="3" t="s">
        <v>315</v>
      </c>
      <c r="S345" s="3" t="s">
        <v>319</v>
      </c>
      <c r="T345" s="3" t="s">
        <v>317</v>
      </c>
    </row>
    <row r="346" ht="15.75" customHeight="1">
      <c r="A346" s="16">
        <v>45863.0</v>
      </c>
      <c r="B346" s="3" t="s">
        <v>311</v>
      </c>
      <c r="C346" s="3" t="s">
        <v>222</v>
      </c>
      <c r="D346" s="3" t="s">
        <v>1</v>
      </c>
      <c r="F346" s="17">
        <v>45364.0</v>
      </c>
      <c r="G346" s="17">
        <v>46459.0</v>
      </c>
      <c r="H346" s="3" t="s">
        <v>312</v>
      </c>
      <c r="I346" s="3" t="s">
        <v>324</v>
      </c>
      <c r="J346" s="3">
        <v>2035.0</v>
      </c>
      <c r="M346" s="5">
        <v>0.626</v>
      </c>
      <c r="N346" s="3" t="s">
        <v>314</v>
      </c>
      <c r="P346" s="3">
        <v>0.626</v>
      </c>
      <c r="R346" s="3" t="s">
        <v>315</v>
      </c>
      <c r="S346" s="3" t="s">
        <v>325</v>
      </c>
      <c r="T346" s="3" t="s">
        <v>317</v>
      </c>
    </row>
    <row r="347" ht="15.75" customHeight="1">
      <c r="A347" s="16">
        <v>45863.0</v>
      </c>
      <c r="B347" s="3" t="s">
        <v>311</v>
      </c>
      <c r="C347" s="3" t="s">
        <v>34</v>
      </c>
      <c r="D347" s="3" t="s">
        <v>1</v>
      </c>
      <c r="F347" s="17">
        <v>45364.0</v>
      </c>
      <c r="G347" s="17">
        <v>46459.0</v>
      </c>
      <c r="H347" s="3" t="s">
        <v>312</v>
      </c>
      <c r="I347" s="3" t="s">
        <v>313</v>
      </c>
      <c r="J347" s="3">
        <v>487.0</v>
      </c>
      <c r="M347" s="5">
        <v>0.598166</v>
      </c>
      <c r="N347" s="3" t="s">
        <v>314</v>
      </c>
      <c r="P347" s="3">
        <v>0.598166</v>
      </c>
      <c r="R347" s="3" t="s">
        <v>315</v>
      </c>
      <c r="S347" s="3" t="s">
        <v>316</v>
      </c>
      <c r="T347" s="3" t="s">
        <v>317</v>
      </c>
    </row>
    <row r="348" ht="15.75" customHeight="1">
      <c r="A348" s="16">
        <v>45863.0</v>
      </c>
      <c r="B348" s="3" t="s">
        <v>311</v>
      </c>
      <c r="C348" s="3" t="s">
        <v>80</v>
      </c>
      <c r="D348" s="3" t="s">
        <v>1</v>
      </c>
      <c r="F348" s="17">
        <v>45364.0</v>
      </c>
      <c r="G348" s="17">
        <v>46459.0</v>
      </c>
      <c r="H348" s="3" t="s">
        <v>312</v>
      </c>
      <c r="I348" s="3" t="s">
        <v>313</v>
      </c>
      <c r="J348" s="3">
        <v>395.0</v>
      </c>
      <c r="M348" s="5">
        <v>0.6007520394469912</v>
      </c>
      <c r="N348" s="3" t="s">
        <v>314</v>
      </c>
      <c r="P348" s="3">
        <v>0.6007520394469912</v>
      </c>
      <c r="R348" s="3" t="s">
        <v>315</v>
      </c>
      <c r="S348" s="3" t="s">
        <v>320</v>
      </c>
      <c r="T348" s="3" t="s">
        <v>317</v>
      </c>
    </row>
    <row r="349" ht="15.75" customHeight="1">
      <c r="A349" s="16">
        <v>45863.0</v>
      </c>
      <c r="B349" s="3" t="s">
        <v>311</v>
      </c>
      <c r="C349" s="3" t="s">
        <v>206</v>
      </c>
      <c r="D349" s="3" t="s">
        <v>1</v>
      </c>
      <c r="F349" s="17">
        <v>45364.0</v>
      </c>
      <c r="G349" s="17">
        <v>46459.0</v>
      </c>
      <c r="H349" s="3" t="s">
        <v>312</v>
      </c>
      <c r="I349" s="3" t="s">
        <v>313</v>
      </c>
      <c r="J349" s="3">
        <v>663.0</v>
      </c>
      <c r="M349" s="5">
        <v>0.5929687090909092</v>
      </c>
      <c r="N349" s="3" t="s">
        <v>314</v>
      </c>
      <c r="P349" s="3">
        <v>0.5929687090909092</v>
      </c>
      <c r="R349" s="3" t="s">
        <v>315</v>
      </c>
      <c r="S349" s="3" t="s">
        <v>316</v>
      </c>
      <c r="T349" s="3" t="s">
        <v>317</v>
      </c>
    </row>
    <row r="350" ht="15.75" customHeight="1">
      <c r="A350" s="16">
        <v>45863.0</v>
      </c>
      <c r="B350" s="3" t="s">
        <v>311</v>
      </c>
      <c r="C350" s="3" t="s">
        <v>276</v>
      </c>
      <c r="D350" s="3" t="s">
        <v>1</v>
      </c>
      <c r="F350" s="17">
        <v>45364.0</v>
      </c>
      <c r="G350" s="17">
        <v>46459.0</v>
      </c>
      <c r="H350" s="3" t="s">
        <v>312</v>
      </c>
      <c r="I350" s="3" t="s">
        <v>313</v>
      </c>
      <c r="J350" s="3">
        <v>773.0</v>
      </c>
      <c r="M350" s="5">
        <v>0.591256</v>
      </c>
      <c r="N350" s="3" t="s">
        <v>314</v>
      </c>
      <c r="P350" s="3">
        <v>0.591256</v>
      </c>
      <c r="R350" s="3" t="s">
        <v>315</v>
      </c>
      <c r="S350" s="3" t="s">
        <v>322</v>
      </c>
      <c r="T350" s="3" t="s">
        <v>317</v>
      </c>
    </row>
    <row r="351" ht="15.75" customHeight="1">
      <c r="A351" s="16">
        <v>45863.0</v>
      </c>
      <c r="B351" s="3" t="s">
        <v>311</v>
      </c>
      <c r="C351" s="3" t="s">
        <v>92</v>
      </c>
      <c r="D351" s="3" t="s">
        <v>1</v>
      </c>
      <c r="F351" s="17">
        <v>45364.0</v>
      </c>
      <c r="G351" s="17">
        <v>46459.0</v>
      </c>
      <c r="H351" s="3" t="s">
        <v>312</v>
      </c>
      <c r="I351" s="3" t="s">
        <v>313</v>
      </c>
      <c r="J351" s="3">
        <v>711.0</v>
      </c>
      <c r="M351" s="5">
        <v>0.5888657261914813</v>
      </c>
      <c r="N351" s="3" t="s">
        <v>314</v>
      </c>
      <c r="P351" s="3">
        <v>0.5888657261914813</v>
      </c>
      <c r="R351" s="3" t="s">
        <v>315</v>
      </c>
      <c r="S351" s="3" t="s">
        <v>319</v>
      </c>
      <c r="T351" s="3" t="s">
        <v>317</v>
      </c>
    </row>
    <row r="352" ht="15.75" customHeight="1">
      <c r="A352" s="16">
        <v>45863.0</v>
      </c>
      <c r="B352" s="3" t="s">
        <v>311</v>
      </c>
      <c r="C352" s="3" t="s">
        <v>42</v>
      </c>
      <c r="D352" s="3" t="s">
        <v>1</v>
      </c>
      <c r="F352" s="17">
        <v>45364.0</v>
      </c>
      <c r="G352" s="17">
        <v>46459.0</v>
      </c>
      <c r="H352" s="3" t="s">
        <v>312</v>
      </c>
      <c r="I352" s="3" t="s">
        <v>313</v>
      </c>
      <c r="J352" s="3">
        <v>752.0</v>
      </c>
      <c r="M352" s="5">
        <v>0.584479</v>
      </c>
      <c r="N352" s="3" t="s">
        <v>314</v>
      </c>
      <c r="P352" s="3">
        <v>0.584479</v>
      </c>
      <c r="R352" s="3" t="s">
        <v>315</v>
      </c>
      <c r="S352" s="3" t="s">
        <v>318</v>
      </c>
      <c r="T352" s="3" t="s">
        <v>317</v>
      </c>
    </row>
    <row r="353" ht="15.75" customHeight="1">
      <c r="A353" s="16">
        <v>45863.0</v>
      </c>
      <c r="B353" s="3" t="s">
        <v>311</v>
      </c>
      <c r="C353" s="3" t="s">
        <v>216</v>
      </c>
      <c r="D353" s="3" t="s">
        <v>1</v>
      </c>
      <c r="F353" s="17">
        <v>45364.0</v>
      </c>
      <c r="G353" s="17">
        <v>46459.0</v>
      </c>
      <c r="H353" s="3" t="s">
        <v>312</v>
      </c>
      <c r="I353" s="3" t="s">
        <v>313</v>
      </c>
      <c r="J353" s="3">
        <v>371.0</v>
      </c>
      <c r="M353" s="5">
        <v>0.575956</v>
      </c>
      <c r="N353" s="3" t="s">
        <v>314</v>
      </c>
      <c r="P353" s="3">
        <v>0.575956</v>
      </c>
      <c r="R353" s="3" t="s">
        <v>315</v>
      </c>
      <c r="S353" s="3" t="s">
        <v>320</v>
      </c>
      <c r="T353" s="3" t="s">
        <v>317</v>
      </c>
    </row>
    <row r="354" ht="15.75" customHeight="1">
      <c r="A354" s="16">
        <v>45863.0</v>
      </c>
      <c r="B354" s="3" t="s">
        <v>311</v>
      </c>
      <c r="C354" s="3" t="s">
        <v>282</v>
      </c>
      <c r="D354" s="3" t="s">
        <v>1</v>
      </c>
      <c r="F354" s="17">
        <v>45364.0</v>
      </c>
      <c r="G354" s="17">
        <v>46459.0</v>
      </c>
      <c r="H354" s="3" t="s">
        <v>312</v>
      </c>
      <c r="I354" s="3" t="s">
        <v>313</v>
      </c>
      <c r="J354" s="3">
        <v>284.0</v>
      </c>
      <c r="M354" s="5">
        <v>0.574027</v>
      </c>
      <c r="N354" s="3" t="s">
        <v>314</v>
      </c>
      <c r="P354" s="3">
        <v>0.574027</v>
      </c>
      <c r="R354" s="3" t="s">
        <v>315</v>
      </c>
      <c r="S354" s="3" t="s">
        <v>23</v>
      </c>
      <c r="T354" s="3" t="s">
        <v>317</v>
      </c>
    </row>
    <row r="355" ht="15.75" customHeight="1">
      <c r="A355" s="16">
        <v>45863.0</v>
      </c>
      <c r="B355" s="3" t="s">
        <v>311</v>
      </c>
      <c r="C355" s="3" t="s">
        <v>262</v>
      </c>
      <c r="D355" s="3" t="s">
        <v>1</v>
      </c>
      <c r="F355" s="17">
        <v>45364.0</v>
      </c>
      <c r="G355" s="17">
        <v>46459.0</v>
      </c>
      <c r="H355" s="3" t="s">
        <v>312</v>
      </c>
      <c r="I355" s="3" t="s">
        <v>313</v>
      </c>
      <c r="J355" s="3">
        <v>508.0</v>
      </c>
      <c r="M355" s="5">
        <v>0.571847</v>
      </c>
      <c r="N355" s="3" t="s">
        <v>314</v>
      </c>
      <c r="P355" s="3">
        <v>0.571847</v>
      </c>
      <c r="R355" s="3" t="s">
        <v>315</v>
      </c>
      <c r="S355" s="3" t="s">
        <v>322</v>
      </c>
      <c r="T355" s="3" t="s">
        <v>317</v>
      </c>
    </row>
    <row r="356" ht="15.75" customHeight="1">
      <c r="A356" s="16">
        <v>45863.0</v>
      </c>
      <c r="B356" s="3" t="s">
        <v>311</v>
      </c>
      <c r="C356" s="3" t="s">
        <v>56</v>
      </c>
      <c r="D356" s="3" t="s">
        <v>1</v>
      </c>
      <c r="F356" s="17">
        <v>45364.0</v>
      </c>
      <c r="G356" s="17">
        <v>46459.0</v>
      </c>
      <c r="H356" s="3" t="s">
        <v>312</v>
      </c>
      <c r="I356" s="3" t="s">
        <v>313</v>
      </c>
      <c r="J356" s="3">
        <v>979.0</v>
      </c>
      <c r="M356" s="5">
        <v>0.5677243406218697</v>
      </c>
      <c r="N356" s="3" t="s">
        <v>314</v>
      </c>
      <c r="P356" s="3">
        <v>0.5677243406218697</v>
      </c>
      <c r="R356" s="3" t="s">
        <v>315</v>
      </c>
      <c r="S356" s="3" t="s">
        <v>326</v>
      </c>
      <c r="T356" s="3" t="s">
        <v>317</v>
      </c>
    </row>
    <row r="357" ht="15.75" customHeight="1">
      <c r="A357" s="16">
        <v>45863.0</v>
      </c>
      <c r="B357" s="3" t="s">
        <v>311</v>
      </c>
      <c r="C357" s="3" t="s">
        <v>62</v>
      </c>
      <c r="D357" s="3" t="s">
        <v>1</v>
      </c>
      <c r="F357" s="17">
        <v>45364.0</v>
      </c>
      <c r="G357" s="17">
        <v>46459.0</v>
      </c>
      <c r="H357" s="3" t="s">
        <v>312</v>
      </c>
      <c r="I357" s="3" t="s">
        <v>313</v>
      </c>
      <c r="J357" s="3">
        <v>648.0</v>
      </c>
      <c r="M357" s="5">
        <v>0.56419</v>
      </c>
      <c r="N357" s="3" t="s">
        <v>314</v>
      </c>
      <c r="P357" s="3">
        <v>0.56419</v>
      </c>
      <c r="R357" s="3" t="s">
        <v>315</v>
      </c>
      <c r="S357" s="3" t="s">
        <v>318</v>
      </c>
      <c r="T357" s="3" t="s">
        <v>317</v>
      </c>
    </row>
    <row r="358" ht="15.75" customHeight="1">
      <c r="A358" s="16">
        <v>45863.0</v>
      </c>
      <c r="B358" s="3" t="s">
        <v>311</v>
      </c>
      <c r="C358" s="3" t="s">
        <v>28</v>
      </c>
      <c r="D358" s="3" t="s">
        <v>1</v>
      </c>
      <c r="F358" s="17">
        <v>45364.0</v>
      </c>
      <c r="G358" s="17">
        <v>46459.0</v>
      </c>
      <c r="H358" s="3" t="s">
        <v>312</v>
      </c>
      <c r="I358" s="3" t="s">
        <v>313</v>
      </c>
      <c r="J358" s="3">
        <v>559.0</v>
      </c>
      <c r="M358" s="5">
        <v>0.5538679999807453</v>
      </c>
      <c r="N358" s="3" t="s">
        <v>314</v>
      </c>
      <c r="P358" s="3">
        <v>0.5538679999807453</v>
      </c>
      <c r="R358" s="3" t="s">
        <v>315</v>
      </c>
      <c r="S358" s="3" t="s">
        <v>320</v>
      </c>
      <c r="T358" s="3" t="s">
        <v>317</v>
      </c>
    </row>
    <row r="359" ht="15.75" customHeight="1">
      <c r="A359" s="16">
        <v>45863.0</v>
      </c>
      <c r="B359" s="3" t="s">
        <v>311</v>
      </c>
      <c r="C359" s="3" t="s">
        <v>138</v>
      </c>
      <c r="D359" s="3" t="s">
        <v>1</v>
      </c>
      <c r="F359" s="17">
        <v>45364.0</v>
      </c>
      <c r="G359" s="17">
        <v>46459.0</v>
      </c>
      <c r="H359" s="3" t="s">
        <v>312</v>
      </c>
      <c r="I359" s="3" t="s">
        <v>324</v>
      </c>
      <c r="J359" s="3">
        <v>1181.0</v>
      </c>
      <c r="M359" s="5">
        <v>0.541</v>
      </c>
      <c r="N359" s="3" t="s">
        <v>314</v>
      </c>
      <c r="P359" s="3">
        <v>0.541</v>
      </c>
      <c r="R359" s="3" t="s">
        <v>315</v>
      </c>
      <c r="S359" s="3" t="s">
        <v>325</v>
      </c>
      <c r="T359" s="3" t="s">
        <v>317</v>
      </c>
    </row>
    <row r="360" ht="15.75" customHeight="1">
      <c r="A360" s="16">
        <v>45863.0</v>
      </c>
      <c r="B360" s="3" t="s">
        <v>311</v>
      </c>
      <c r="C360" s="3" t="s">
        <v>108</v>
      </c>
      <c r="D360" s="3" t="s">
        <v>1</v>
      </c>
      <c r="F360" s="17">
        <v>45364.0</v>
      </c>
      <c r="G360" s="17">
        <v>46459.0</v>
      </c>
      <c r="H360" s="3" t="s">
        <v>312</v>
      </c>
      <c r="I360" s="3" t="s">
        <v>324</v>
      </c>
      <c r="J360" s="3">
        <v>611.0</v>
      </c>
      <c r="M360" s="5">
        <v>0.529</v>
      </c>
      <c r="N360" s="3" t="s">
        <v>314</v>
      </c>
      <c r="P360" s="3">
        <v>0.529</v>
      </c>
      <c r="R360" s="3" t="s">
        <v>315</v>
      </c>
      <c r="S360" s="3" t="s">
        <v>325</v>
      </c>
      <c r="T360" s="3" t="s">
        <v>317</v>
      </c>
    </row>
    <row r="361" ht="15.75" customHeight="1">
      <c r="A361" s="16">
        <v>45863.0</v>
      </c>
      <c r="B361" s="3" t="s">
        <v>311</v>
      </c>
      <c r="C361" s="3" t="s">
        <v>34</v>
      </c>
      <c r="D361" s="3" t="s">
        <v>1</v>
      </c>
      <c r="F361" s="17">
        <v>45364.0</v>
      </c>
      <c r="G361" s="17">
        <v>46459.0</v>
      </c>
      <c r="H361" s="3" t="s">
        <v>312</v>
      </c>
      <c r="I361" s="3" t="s">
        <v>313</v>
      </c>
      <c r="J361" s="3">
        <v>365.0</v>
      </c>
      <c r="M361" s="5">
        <v>0.5110074189090893</v>
      </c>
      <c r="N361" s="3" t="s">
        <v>314</v>
      </c>
      <c r="P361" s="3">
        <v>0.5110074189090893</v>
      </c>
      <c r="R361" s="3" t="s">
        <v>315</v>
      </c>
      <c r="S361" s="3" t="s">
        <v>321</v>
      </c>
      <c r="T361" s="3" t="s">
        <v>317</v>
      </c>
    </row>
    <row r="362" ht="15.75" customHeight="1">
      <c r="A362" s="16">
        <v>45863.0</v>
      </c>
      <c r="B362" s="3" t="s">
        <v>311</v>
      </c>
      <c r="C362" s="3" t="s">
        <v>34</v>
      </c>
      <c r="D362" s="3" t="s">
        <v>1</v>
      </c>
      <c r="F362" s="17">
        <v>45364.0</v>
      </c>
      <c r="G362" s="17">
        <v>46459.0</v>
      </c>
      <c r="H362" s="3" t="s">
        <v>312</v>
      </c>
      <c r="I362" s="3" t="s">
        <v>313</v>
      </c>
      <c r="J362" s="3">
        <v>524.0</v>
      </c>
      <c r="M362" s="5">
        <v>0.509091</v>
      </c>
      <c r="N362" s="3" t="s">
        <v>314</v>
      </c>
      <c r="P362" s="3">
        <v>0.509091</v>
      </c>
      <c r="R362" s="3" t="s">
        <v>315</v>
      </c>
      <c r="S362" s="3" t="s">
        <v>318</v>
      </c>
      <c r="T362" s="3" t="s">
        <v>317</v>
      </c>
    </row>
    <row r="363" ht="15.75" customHeight="1">
      <c r="A363" s="16">
        <v>45863.0</v>
      </c>
      <c r="B363" s="3" t="s">
        <v>311</v>
      </c>
      <c r="C363" s="3" t="s">
        <v>216</v>
      </c>
      <c r="D363" s="3" t="s">
        <v>1</v>
      </c>
      <c r="F363" s="17">
        <v>45364.0</v>
      </c>
      <c r="G363" s="17">
        <v>46459.0</v>
      </c>
      <c r="H363" s="3" t="s">
        <v>312</v>
      </c>
      <c r="I363" s="3" t="s">
        <v>313</v>
      </c>
      <c r="J363" s="3">
        <v>258.0</v>
      </c>
      <c r="M363" s="5">
        <v>0.5002117068707257</v>
      </c>
      <c r="N363" s="3" t="s">
        <v>314</v>
      </c>
      <c r="P363" s="3">
        <v>0.5002117068707257</v>
      </c>
      <c r="R363" s="3" t="s">
        <v>315</v>
      </c>
      <c r="S363" s="3" t="s">
        <v>321</v>
      </c>
      <c r="T363" s="3" t="s">
        <v>317</v>
      </c>
    </row>
    <row r="364" ht="15.75" customHeight="1">
      <c r="A364" s="16">
        <v>45863.0</v>
      </c>
      <c r="B364" s="3" t="s">
        <v>311</v>
      </c>
      <c r="C364" s="3" t="s">
        <v>152</v>
      </c>
      <c r="D364" s="3" t="s">
        <v>1</v>
      </c>
      <c r="F364" s="17">
        <v>45364.0</v>
      </c>
      <c r="G364" s="17">
        <v>46459.0</v>
      </c>
      <c r="H364" s="3" t="s">
        <v>312</v>
      </c>
      <c r="I364" s="3" t="s">
        <v>313</v>
      </c>
      <c r="J364" s="3">
        <v>428.0</v>
      </c>
      <c r="M364" s="5">
        <v>0.490711998967472</v>
      </c>
      <c r="N364" s="3" t="s">
        <v>314</v>
      </c>
      <c r="P364" s="3">
        <v>0.490711998967472</v>
      </c>
      <c r="R364" s="3" t="s">
        <v>315</v>
      </c>
      <c r="S364" s="3" t="s">
        <v>321</v>
      </c>
      <c r="T364" s="3" t="s">
        <v>317</v>
      </c>
    </row>
    <row r="365" ht="15.75" customHeight="1">
      <c r="A365" s="16">
        <v>45863.0</v>
      </c>
      <c r="B365" s="3" t="s">
        <v>311</v>
      </c>
      <c r="C365" s="3" t="s">
        <v>102</v>
      </c>
      <c r="D365" s="3" t="s">
        <v>1</v>
      </c>
      <c r="F365" s="17">
        <v>45364.0</v>
      </c>
      <c r="G365" s="17">
        <v>46459.0</v>
      </c>
      <c r="H365" s="3" t="s">
        <v>312</v>
      </c>
      <c r="I365" s="3" t="s">
        <v>313</v>
      </c>
      <c r="J365" s="3">
        <v>530.0</v>
      </c>
      <c r="M365" s="5">
        <v>0.4848151270159972</v>
      </c>
      <c r="N365" s="3" t="s">
        <v>314</v>
      </c>
      <c r="P365" s="3">
        <v>0.4848151270159972</v>
      </c>
      <c r="R365" s="3" t="s">
        <v>315</v>
      </c>
      <c r="S365" s="3" t="s">
        <v>321</v>
      </c>
      <c r="T365" s="3" t="s">
        <v>317</v>
      </c>
    </row>
    <row r="366" ht="15.75" customHeight="1">
      <c r="A366" s="16">
        <v>45863.0</v>
      </c>
      <c r="B366" s="3" t="s">
        <v>311</v>
      </c>
      <c r="C366" s="3" t="s">
        <v>234</v>
      </c>
      <c r="D366" s="3" t="s">
        <v>1</v>
      </c>
      <c r="F366" s="17">
        <v>45364.0</v>
      </c>
      <c r="G366" s="17">
        <v>46459.0</v>
      </c>
      <c r="H366" s="3" t="s">
        <v>312</v>
      </c>
      <c r="I366" s="3" t="s">
        <v>313</v>
      </c>
      <c r="J366" s="3">
        <v>457.0</v>
      </c>
      <c r="M366" s="5">
        <v>0.48457699876585447</v>
      </c>
      <c r="N366" s="3" t="s">
        <v>314</v>
      </c>
      <c r="P366" s="3">
        <v>0.48457699876585447</v>
      </c>
      <c r="R366" s="3" t="s">
        <v>315</v>
      </c>
      <c r="S366" s="3" t="s">
        <v>322</v>
      </c>
      <c r="T366" s="3" t="s">
        <v>317</v>
      </c>
    </row>
    <row r="367" ht="15.75" customHeight="1">
      <c r="A367" s="16">
        <v>45863.0</v>
      </c>
      <c r="B367" s="3" t="s">
        <v>311</v>
      </c>
      <c r="C367" s="3" t="s">
        <v>64</v>
      </c>
      <c r="D367" s="3" t="s">
        <v>1</v>
      </c>
      <c r="F367" s="17">
        <v>45364.0</v>
      </c>
      <c r="G367" s="17">
        <v>46459.0</v>
      </c>
      <c r="H367" s="3" t="s">
        <v>312</v>
      </c>
      <c r="I367" s="3" t="s">
        <v>313</v>
      </c>
      <c r="J367" s="3">
        <v>437.0</v>
      </c>
      <c r="M367" s="5">
        <v>0.484159</v>
      </c>
      <c r="N367" s="3" t="s">
        <v>314</v>
      </c>
      <c r="P367" s="3">
        <v>0.484159</v>
      </c>
      <c r="R367" s="3" t="s">
        <v>315</v>
      </c>
      <c r="S367" s="3" t="s">
        <v>321</v>
      </c>
      <c r="T367" s="3" t="s">
        <v>317</v>
      </c>
    </row>
    <row r="368" ht="15.75" customHeight="1">
      <c r="A368" s="16">
        <v>45863.0</v>
      </c>
      <c r="B368" s="3" t="s">
        <v>311</v>
      </c>
      <c r="C368" s="3" t="s">
        <v>62</v>
      </c>
      <c r="D368" s="3" t="s">
        <v>1</v>
      </c>
      <c r="F368" s="17">
        <v>45364.0</v>
      </c>
      <c r="G368" s="17">
        <v>46459.0</v>
      </c>
      <c r="H368" s="3" t="s">
        <v>312</v>
      </c>
      <c r="I368" s="3" t="s">
        <v>313</v>
      </c>
      <c r="J368" s="3">
        <v>325.0</v>
      </c>
      <c r="M368" s="5">
        <v>0.47533</v>
      </c>
      <c r="N368" s="3" t="s">
        <v>314</v>
      </c>
      <c r="P368" s="3">
        <v>0.47533</v>
      </c>
      <c r="R368" s="3" t="s">
        <v>315</v>
      </c>
      <c r="S368" s="3" t="s">
        <v>320</v>
      </c>
      <c r="T368" s="3" t="s">
        <v>317</v>
      </c>
    </row>
    <row r="369" ht="15.75" customHeight="1">
      <c r="A369" s="16">
        <v>45863.0</v>
      </c>
      <c r="B369" s="3" t="s">
        <v>311</v>
      </c>
      <c r="C369" s="3" t="s">
        <v>64</v>
      </c>
      <c r="D369" s="3" t="s">
        <v>1</v>
      </c>
      <c r="F369" s="17">
        <v>45364.0</v>
      </c>
      <c r="G369" s="17">
        <v>46459.0</v>
      </c>
      <c r="H369" s="3" t="s">
        <v>312</v>
      </c>
      <c r="I369" s="3" t="s">
        <v>313</v>
      </c>
      <c r="J369" s="3">
        <v>414.0</v>
      </c>
      <c r="M369" s="5">
        <v>0.4717229999935818</v>
      </c>
      <c r="N369" s="3" t="s">
        <v>314</v>
      </c>
      <c r="P369" s="3">
        <v>0.4717229999935818</v>
      </c>
      <c r="R369" s="3" t="s">
        <v>315</v>
      </c>
      <c r="S369" s="3" t="s">
        <v>318</v>
      </c>
      <c r="T369" s="3" t="s">
        <v>317</v>
      </c>
    </row>
    <row r="370" ht="15.75" customHeight="1">
      <c r="A370" s="16">
        <v>45863.0</v>
      </c>
      <c r="B370" s="3" t="s">
        <v>311</v>
      </c>
      <c r="C370" s="3" t="s">
        <v>216</v>
      </c>
      <c r="D370" s="3" t="s">
        <v>1</v>
      </c>
      <c r="F370" s="17">
        <v>45364.0</v>
      </c>
      <c r="G370" s="17">
        <v>46459.0</v>
      </c>
      <c r="H370" s="3" t="s">
        <v>312</v>
      </c>
      <c r="I370" s="3" t="s">
        <v>313</v>
      </c>
      <c r="J370" s="3">
        <v>391.0</v>
      </c>
      <c r="M370" s="5">
        <v>0.470214</v>
      </c>
      <c r="N370" s="3" t="s">
        <v>314</v>
      </c>
      <c r="P370" s="3">
        <v>0.470214</v>
      </c>
      <c r="R370" s="3" t="s">
        <v>315</v>
      </c>
      <c r="S370" s="3" t="s">
        <v>318</v>
      </c>
      <c r="T370" s="3" t="s">
        <v>317</v>
      </c>
    </row>
    <row r="371" ht="15.75" customHeight="1">
      <c r="A371" s="16">
        <v>45863.0</v>
      </c>
      <c r="B371" s="3" t="s">
        <v>311</v>
      </c>
      <c r="C371" s="3" t="s">
        <v>102</v>
      </c>
      <c r="D371" s="3" t="s">
        <v>1</v>
      </c>
      <c r="F371" s="17">
        <v>45364.0</v>
      </c>
      <c r="G371" s="17">
        <v>46459.0</v>
      </c>
      <c r="H371" s="3" t="s">
        <v>312</v>
      </c>
      <c r="I371" s="3" t="s">
        <v>313</v>
      </c>
      <c r="J371" s="3">
        <v>565.0</v>
      </c>
      <c r="M371" s="5">
        <v>0.464662</v>
      </c>
      <c r="N371" s="3" t="s">
        <v>314</v>
      </c>
      <c r="P371" s="3">
        <v>0.464662</v>
      </c>
      <c r="R371" s="3" t="s">
        <v>315</v>
      </c>
      <c r="S371" s="3" t="s">
        <v>318</v>
      </c>
      <c r="T371" s="3" t="s">
        <v>317</v>
      </c>
    </row>
    <row r="372" ht="15.75" customHeight="1">
      <c r="A372" s="16">
        <v>45863.0</v>
      </c>
      <c r="B372" s="3" t="s">
        <v>311</v>
      </c>
      <c r="C372" s="3" t="s">
        <v>172</v>
      </c>
      <c r="D372" s="3" t="s">
        <v>1</v>
      </c>
      <c r="F372" s="17">
        <v>45364.0</v>
      </c>
      <c r="G372" s="17">
        <v>46459.0</v>
      </c>
      <c r="H372" s="3" t="s">
        <v>312</v>
      </c>
      <c r="I372" s="3" t="s">
        <v>313</v>
      </c>
      <c r="J372" s="3">
        <v>623.0</v>
      </c>
      <c r="M372" s="5">
        <v>0.4633449978745271</v>
      </c>
      <c r="N372" s="3" t="s">
        <v>314</v>
      </c>
      <c r="P372" s="3">
        <v>0.4633449978745271</v>
      </c>
      <c r="R372" s="3" t="s">
        <v>315</v>
      </c>
      <c r="S372" s="3" t="s">
        <v>319</v>
      </c>
      <c r="T372" s="3" t="s">
        <v>317</v>
      </c>
    </row>
    <row r="373" ht="15.75" customHeight="1">
      <c r="A373" s="16">
        <v>45863.0</v>
      </c>
      <c r="B373" s="3" t="s">
        <v>311</v>
      </c>
      <c r="C373" s="3" t="s">
        <v>164</v>
      </c>
      <c r="D373" s="3" t="s">
        <v>1</v>
      </c>
      <c r="F373" s="17">
        <v>45364.0</v>
      </c>
      <c r="G373" s="17">
        <v>46459.0</v>
      </c>
      <c r="H373" s="3" t="s">
        <v>312</v>
      </c>
      <c r="I373" s="3" t="s">
        <v>313</v>
      </c>
      <c r="J373" s="3">
        <v>545.0</v>
      </c>
      <c r="M373" s="5">
        <v>0.43973960548365065</v>
      </c>
      <c r="N373" s="3" t="s">
        <v>314</v>
      </c>
      <c r="P373" s="3">
        <v>0.43973960548365065</v>
      </c>
      <c r="R373" s="3" t="s">
        <v>315</v>
      </c>
      <c r="S373" s="3" t="s">
        <v>326</v>
      </c>
      <c r="T373" s="3" t="s">
        <v>317</v>
      </c>
    </row>
    <row r="374" ht="15.75" customHeight="1">
      <c r="A374" s="16">
        <v>45863.0</v>
      </c>
      <c r="B374" s="3" t="s">
        <v>311</v>
      </c>
      <c r="C374" s="3" t="s">
        <v>70</v>
      </c>
      <c r="D374" s="3" t="s">
        <v>1</v>
      </c>
      <c r="F374" s="17">
        <v>45364.0</v>
      </c>
      <c r="G374" s="17">
        <v>46459.0</v>
      </c>
      <c r="H374" s="3" t="s">
        <v>312</v>
      </c>
      <c r="I374" s="3" t="s">
        <v>313</v>
      </c>
      <c r="J374" s="3">
        <v>389.0</v>
      </c>
      <c r="M374" s="5">
        <v>0.43696127345454383</v>
      </c>
      <c r="N374" s="3" t="s">
        <v>314</v>
      </c>
      <c r="P374" s="3">
        <v>0.43696127345454383</v>
      </c>
      <c r="R374" s="3" t="s">
        <v>315</v>
      </c>
      <c r="S374" s="3" t="s">
        <v>316</v>
      </c>
      <c r="T374" s="3" t="s">
        <v>317</v>
      </c>
    </row>
    <row r="375" ht="15.75" customHeight="1">
      <c r="A375" s="16">
        <v>45863.0</v>
      </c>
      <c r="B375" s="3" t="s">
        <v>311</v>
      </c>
      <c r="C375" s="3" t="s">
        <v>28</v>
      </c>
      <c r="D375" s="3" t="s">
        <v>1</v>
      </c>
      <c r="F375" s="17">
        <v>45364.0</v>
      </c>
      <c r="G375" s="17">
        <v>46459.0</v>
      </c>
      <c r="H375" s="3" t="s">
        <v>312</v>
      </c>
      <c r="I375" s="3" t="s">
        <v>313</v>
      </c>
      <c r="J375" s="3">
        <v>525.0</v>
      </c>
      <c r="M375" s="5">
        <v>0.4233849990336908</v>
      </c>
      <c r="N375" s="3" t="s">
        <v>314</v>
      </c>
      <c r="P375" s="3">
        <v>0.4233849990336908</v>
      </c>
      <c r="R375" s="3" t="s">
        <v>315</v>
      </c>
      <c r="S375" s="3" t="s">
        <v>318</v>
      </c>
      <c r="T375" s="3" t="s">
        <v>317</v>
      </c>
    </row>
    <row r="376" ht="15.75" customHeight="1">
      <c r="A376" s="16">
        <v>45863.0</v>
      </c>
      <c r="B376" s="3" t="s">
        <v>311</v>
      </c>
      <c r="C376" s="3" t="s">
        <v>102</v>
      </c>
      <c r="D376" s="3" t="s">
        <v>1</v>
      </c>
      <c r="F376" s="17">
        <v>45364.0</v>
      </c>
      <c r="G376" s="17">
        <v>46459.0</v>
      </c>
      <c r="H376" s="3" t="s">
        <v>312</v>
      </c>
      <c r="I376" s="3" t="s">
        <v>313</v>
      </c>
      <c r="J376" s="3">
        <v>427.0</v>
      </c>
      <c r="M376" s="5">
        <v>0.42318212761412344</v>
      </c>
      <c r="N376" s="3" t="s">
        <v>314</v>
      </c>
      <c r="P376" s="3">
        <v>0.42318212761412344</v>
      </c>
      <c r="R376" s="3" t="s">
        <v>315</v>
      </c>
      <c r="S376" s="3" t="s">
        <v>320</v>
      </c>
      <c r="T376" s="3" t="s">
        <v>317</v>
      </c>
    </row>
    <row r="377" ht="15.75" customHeight="1">
      <c r="A377" s="16">
        <v>45863.0</v>
      </c>
      <c r="B377" s="3" t="s">
        <v>311</v>
      </c>
      <c r="C377" s="3" t="s">
        <v>42</v>
      </c>
      <c r="D377" s="3" t="s">
        <v>1</v>
      </c>
      <c r="F377" s="17">
        <v>45364.0</v>
      </c>
      <c r="G377" s="17">
        <v>46459.0</v>
      </c>
      <c r="H377" s="3" t="s">
        <v>312</v>
      </c>
      <c r="I377" s="3" t="s">
        <v>313</v>
      </c>
      <c r="J377" s="3">
        <v>416.0</v>
      </c>
      <c r="M377" s="5">
        <v>0.401994</v>
      </c>
      <c r="N377" s="3" t="s">
        <v>314</v>
      </c>
      <c r="P377" s="3">
        <v>0.401994</v>
      </c>
      <c r="R377" s="3" t="s">
        <v>315</v>
      </c>
      <c r="S377" s="3" t="s">
        <v>321</v>
      </c>
      <c r="T377" s="3" t="s">
        <v>317</v>
      </c>
    </row>
    <row r="378" ht="15.75" customHeight="1">
      <c r="A378" s="16">
        <v>45863.0</v>
      </c>
      <c r="B378" s="3" t="s">
        <v>311</v>
      </c>
      <c r="C378" s="3" t="s">
        <v>36</v>
      </c>
      <c r="D378" s="3" t="s">
        <v>1</v>
      </c>
      <c r="F378" s="17">
        <v>45364.0</v>
      </c>
      <c r="G378" s="17">
        <v>46459.0</v>
      </c>
      <c r="H378" s="3" t="s">
        <v>312</v>
      </c>
      <c r="I378" s="3" t="s">
        <v>313</v>
      </c>
      <c r="J378" s="3">
        <v>213.0</v>
      </c>
      <c r="M378" s="5">
        <v>0.390598</v>
      </c>
      <c r="N378" s="3" t="s">
        <v>314</v>
      </c>
      <c r="P378" s="3">
        <v>0.390598</v>
      </c>
      <c r="R378" s="3" t="s">
        <v>315</v>
      </c>
      <c r="S378" s="3" t="s">
        <v>320</v>
      </c>
      <c r="T378" s="3" t="s">
        <v>317</v>
      </c>
    </row>
    <row r="379" ht="15.75" customHeight="1">
      <c r="A379" s="16">
        <v>45863.0</v>
      </c>
      <c r="B379" s="3" t="s">
        <v>311</v>
      </c>
      <c r="C379" s="3" t="s">
        <v>244</v>
      </c>
      <c r="D379" s="3" t="s">
        <v>1</v>
      </c>
      <c r="F379" s="17">
        <v>45364.0</v>
      </c>
      <c r="G379" s="17">
        <v>46459.0</v>
      </c>
      <c r="H379" s="3" t="s">
        <v>312</v>
      </c>
      <c r="I379" s="3" t="s">
        <v>313</v>
      </c>
      <c r="J379" s="3">
        <v>358.0</v>
      </c>
      <c r="M379" s="5">
        <v>0.390292</v>
      </c>
      <c r="N379" s="3" t="s">
        <v>314</v>
      </c>
      <c r="P379" s="3">
        <v>0.390292</v>
      </c>
      <c r="R379" s="3" t="s">
        <v>315</v>
      </c>
      <c r="S379" s="3" t="s">
        <v>320</v>
      </c>
      <c r="T379" s="3" t="s">
        <v>317</v>
      </c>
    </row>
    <row r="380" ht="15.75" customHeight="1">
      <c r="A380" s="16">
        <v>45863.0</v>
      </c>
      <c r="B380" s="3" t="s">
        <v>311</v>
      </c>
      <c r="C380" s="3" t="s">
        <v>190</v>
      </c>
      <c r="D380" s="3" t="s">
        <v>1</v>
      </c>
      <c r="F380" s="17">
        <v>45364.0</v>
      </c>
      <c r="G380" s="17">
        <v>46459.0</v>
      </c>
      <c r="H380" s="3" t="s">
        <v>312</v>
      </c>
      <c r="I380" s="3" t="s">
        <v>313</v>
      </c>
      <c r="J380" s="3">
        <v>354.0</v>
      </c>
      <c r="M380" s="5">
        <v>0.38935185899996605</v>
      </c>
      <c r="N380" s="3" t="s">
        <v>314</v>
      </c>
      <c r="P380" s="3">
        <v>0.38935185899996605</v>
      </c>
      <c r="R380" s="3" t="s">
        <v>315</v>
      </c>
      <c r="S380" s="3" t="s">
        <v>316</v>
      </c>
      <c r="T380" s="3" t="s">
        <v>317</v>
      </c>
    </row>
    <row r="381" ht="15.75" customHeight="1">
      <c r="A381" s="16">
        <v>45863.0</v>
      </c>
      <c r="B381" s="3" t="s">
        <v>311</v>
      </c>
      <c r="C381" s="3" t="s">
        <v>186</v>
      </c>
      <c r="D381" s="3" t="s">
        <v>1</v>
      </c>
      <c r="F381" s="17">
        <v>45364.0</v>
      </c>
      <c r="G381" s="17">
        <v>46459.0</v>
      </c>
      <c r="H381" s="3" t="s">
        <v>312</v>
      </c>
      <c r="I381" s="3" t="s">
        <v>313</v>
      </c>
      <c r="J381" s="3">
        <v>178.0</v>
      </c>
      <c r="M381" s="5">
        <v>0.378998</v>
      </c>
      <c r="N381" s="3" t="s">
        <v>314</v>
      </c>
      <c r="P381" s="3">
        <v>0.378998</v>
      </c>
      <c r="R381" s="3" t="s">
        <v>315</v>
      </c>
      <c r="S381" s="3" t="s">
        <v>320</v>
      </c>
      <c r="T381" s="3" t="s">
        <v>317</v>
      </c>
    </row>
    <row r="382" ht="15.75" customHeight="1">
      <c r="A382" s="16">
        <v>45863.0</v>
      </c>
      <c r="B382" s="3" t="s">
        <v>311</v>
      </c>
      <c r="C382" s="3" t="s">
        <v>266</v>
      </c>
      <c r="D382" s="3" t="s">
        <v>1</v>
      </c>
      <c r="F382" s="17">
        <v>45364.0</v>
      </c>
      <c r="G382" s="17">
        <v>46459.0</v>
      </c>
      <c r="H382" s="3" t="s">
        <v>312</v>
      </c>
      <c r="I382" s="3" t="s">
        <v>313</v>
      </c>
      <c r="J382" s="3">
        <v>356.0</v>
      </c>
      <c r="M382" s="5">
        <v>0.374671</v>
      </c>
      <c r="N382" s="3" t="s">
        <v>314</v>
      </c>
      <c r="P382" s="3">
        <v>0.374671</v>
      </c>
      <c r="R382" s="3" t="s">
        <v>315</v>
      </c>
      <c r="S382" s="3" t="s">
        <v>320</v>
      </c>
      <c r="T382" s="3" t="s">
        <v>317</v>
      </c>
    </row>
    <row r="383" ht="15.75" customHeight="1">
      <c r="A383" s="16">
        <v>45863.0</v>
      </c>
      <c r="B383" s="3" t="s">
        <v>311</v>
      </c>
      <c r="C383" s="3" t="s">
        <v>58</v>
      </c>
      <c r="D383" s="3" t="s">
        <v>1</v>
      </c>
      <c r="F383" s="17">
        <v>45364.0</v>
      </c>
      <c r="G383" s="17">
        <v>46459.0</v>
      </c>
      <c r="H383" s="3" t="s">
        <v>312</v>
      </c>
      <c r="I383" s="3" t="s">
        <v>313</v>
      </c>
      <c r="J383" s="3">
        <v>506.0</v>
      </c>
      <c r="M383" s="5">
        <v>0.373789</v>
      </c>
      <c r="N383" s="3" t="s">
        <v>314</v>
      </c>
      <c r="P383" s="3">
        <v>0.373789</v>
      </c>
      <c r="R383" s="3" t="s">
        <v>315</v>
      </c>
      <c r="S383" s="3" t="s">
        <v>319</v>
      </c>
      <c r="T383" s="3" t="s">
        <v>317</v>
      </c>
    </row>
    <row r="384" ht="15.75" customHeight="1">
      <c r="A384" s="16">
        <v>45863.0</v>
      </c>
      <c r="B384" s="3" t="s">
        <v>311</v>
      </c>
      <c r="C384" s="3" t="s">
        <v>80</v>
      </c>
      <c r="D384" s="3" t="s">
        <v>1</v>
      </c>
      <c r="F384" s="17">
        <v>45364.0</v>
      </c>
      <c r="G384" s="17">
        <v>46459.0</v>
      </c>
      <c r="H384" s="3" t="s">
        <v>312</v>
      </c>
      <c r="I384" s="3" t="s">
        <v>313</v>
      </c>
      <c r="J384" s="3">
        <v>492.0</v>
      </c>
      <c r="M384" s="5">
        <v>0.373379</v>
      </c>
      <c r="N384" s="3" t="s">
        <v>314</v>
      </c>
      <c r="P384" s="3">
        <v>0.373379</v>
      </c>
      <c r="R384" s="3" t="s">
        <v>315</v>
      </c>
      <c r="S384" s="3" t="s">
        <v>318</v>
      </c>
      <c r="T384" s="3" t="s">
        <v>317</v>
      </c>
    </row>
    <row r="385" ht="15.75" customHeight="1">
      <c r="A385" s="16">
        <v>45863.0</v>
      </c>
      <c r="B385" s="3" t="s">
        <v>311</v>
      </c>
      <c r="C385" s="3" t="s">
        <v>208</v>
      </c>
      <c r="D385" s="3" t="s">
        <v>1</v>
      </c>
      <c r="F385" s="17">
        <v>45364.0</v>
      </c>
      <c r="G385" s="17">
        <v>46459.0</v>
      </c>
      <c r="H385" s="3" t="s">
        <v>312</v>
      </c>
      <c r="I385" s="3" t="s">
        <v>313</v>
      </c>
      <c r="J385" s="3">
        <v>124.0</v>
      </c>
      <c r="M385" s="5">
        <v>0.372707</v>
      </c>
      <c r="N385" s="3" t="s">
        <v>314</v>
      </c>
      <c r="P385" s="3">
        <v>0.372707</v>
      </c>
      <c r="R385" s="3" t="s">
        <v>315</v>
      </c>
      <c r="S385" s="3" t="s">
        <v>320</v>
      </c>
      <c r="T385" s="3" t="s">
        <v>317</v>
      </c>
    </row>
    <row r="386" ht="15.75" customHeight="1">
      <c r="A386" s="16">
        <v>45863.0</v>
      </c>
      <c r="B386" s="3" t="s">
        <v>311</v>
      </c>
      <c r="C386" s="3" t="s">
        <v>266</v>
      </c>
      <c r="D386" s="3" t="s">
        <v>1</v>
      </c>
      <c r="F386" s="17">
        <v>45364.0</v>
      </c>
      <c r="G386" s="17">
        <v>46459.0</v>
      </c>
      <c r="H386" s="3" t="s">
        <v>312</v>
      </c>
      <c r="I386" s="3" t="s">
        <v>313</v>
      </c>
      <c r="J386" s="3">
        <v>439.0</v>
      </c>
      <c r="M386" s="5">
        <v>0.359858</v>
      </c>
      <c r="N386" s="3" t="s">
        <v>314</v>
      </c>
      <c r="P386" s="3">
        <v>0.359858</v>
      </c>
      <c r="R386" s="3" t="s">
        <v>315</v>
      </c>
      <c r="S386" s="3" t="s">
        <v>318</v>
      </c>
      <c r="T386" s="3" t="s">
        <v>317</v>
      </c>
    </row>
    <row r="387" ht="15.75" customHeight="1">
      <c r="A387" s="16">
        <v>45863.0</v>
      </c>
      <c r="B387" s="3" t="s">
        <v>311</v>
      </c>
      <c r="C387" s="3" t="s">
        <v>146</v>
      </c>
      <c r="D387" s="3" t="s">
        <v>1</v>
      </c>
      <c r="F387" s="17">
        <v>45364.0</v>
      </c>
      <c r="G387" s="17">
        <v>46459.0</v>
      </c>
      <c r="H387" s="3" t="s">
        <v>312</v>
      </c>
      <c r="I387" s="3" t="s">
        <v>313</v>
      </c>
      <c r="J387" s="3">
        <v>488.0</v>
      </c>
      <c r="M387" s="5">
        <v>0.35140884536848466</v>
      </c>
      <c r="N387" s="3" t="s">
        <v>314</v>
      </c>
      <c r="P387" s="3">
        <v>0.35140884536848466</v>
      </c>
      <c r="R387" s="3" t="s">
        <v>315</v>
      </c>
      <c r="S387" s="3" t="s">
        <v>326</v>
      </c>
      <c r="T387" s="3" t="s">
        <v>317</v>
      </c>
    </row>
    <row r="388" ht="15.75" customHeight="1">
      <c r="A388" s="16">
        <v>45863.0</v>
      </c>
      <c r="B388" s="3" t="s">
        <v>311</v>
      </c>
      <c r="C388" s="3" t="s">
        <v>116</v>
      </c>
      <c r="D388" s="3" t="s">
        <v>1</v>
      </c>
      <c r="F388" s="17">
        <v>45364.0</v>
      </c>
      <c r="G388" s="17">
        <v>46459.0</v>
      </c>
      <c r="H388" s="3" t="s">
        <v>312</v>
      </c>
      <c r="I388" s="3" t="s">
        <v>313</v>
      </c>
      <c r="J388" s="3">
        <v>778.0</v>
      </c>
      <c r="M388" s="5">
        <v>0.34830279585243373</v>
      </c>
      <c r="N388" s="3" t="s">
        <v>314</v>
      </c>
      <c r="P388" s="3">
        <v>0.34830279585243373</v>
      </c>
      <c r="R388" s="3" t="s">
        <v>315</v>
      </c>
      <c r="S388" s="3" t="s">
        <v>326</v>
      </c>
      <c r="T388" s="3" t="s">
        <v>317</v>
      </c>
    </row>
    <row r="389" ht="15.75" customHeight="1">
      <c r="A389" s="16">
        <v>45863.0</v>
      </c>
      <c r="B389" s="3" t="s">
        <v>311</v>
      </c>
      <c r="C389" s="3" t="s">
        <v>246</v>
      </c>
      <c r="D389" s="3" t="s">
        <v>1</v>
      </c>
      <c r="F389" s="17">
        <v>45364.0</v>
      </c>
      <c r="G389" s="17">
        <v>46459.0</v>
      </c>
      <c r="H389" s="3" t="s">
        <v>312</v>
      </c>
      <c r="I389" s="3" t="s">
        <v>313</v>
      </c>
      <c r="J389" s="3">
        <v>278.0</v>
      </c>
      <c r="M389" s="5">
        <v>0.347854</v>
      </c>
      <c r="N389" s="3" t="s">
        <v>314</v>
      </c>
      <c r="P389" s="3">
        <v>0.347854</v>
      </c>
      <c r="R389" s="3" t="s">
        <v>315</v>
      </c>
      <c r="S389" s="3" t="s">
        <v>316</v>
      </c>
      <c r="T389" s="3" t="s">
        <v>317</v>
      </c>
    </row>
    <row r="390" ht="15.75" customHeight="1">
      <c r="A390" s="16">
        <v>45863.0</v>
      </c>
      <c r="B390" s="3" t="s">
        <v>311</v>
      </c>
      <c r="C390" s="3" t="s">
        <v>178</v>
      </c>
      <c r="D390" s="3" t="s">
        <v>1</v>
      </c>
      <c r="F390" s="17">
        <v>45364.0</v>
      </c>
      <c r="G390" s="17">
        <v>46459.0</v>
      </c>
      <c r="H390" s="3" t="s">
        <v>312</v>
      </c>
      <c r="I390" s="3" t="s">
        <v>313</v>
      </c>
      <c r="J390" s="3">
        <v>326.0</v>
      </c>
      <c r="M390" s="5">
        <v>0.344447</v>
      </c>
      <c r="N390" s="3" t="s">
        <v>314</v>
      </c>
      <c r="P390" s="3">
        <v>0.344447</v>
      </c>
      <c r="R390" s="3" t="s">
        <v>315</v>
      </c>
      <c r="S390" s="3" t="s">
        <v>322</v>
      </c>
      <c r="T390" s="3" t="s">
        <v>317</v>
      </c>
    </row>
    <row r="391" ht="15.75" customHeight="1">
      <c r="A391" s="16">
        <v>45863.0</v>
      </c>
      <c r="B391" s="3" t="s">
        <v>311</v>
      </c>
      <c r="C391" s="3" t="s">
        <v>220</v>
      </c>
      <c r="D391" s="3" t="s">
        <v>1</v>
      </c>
      <c r="F391" s="17">
        <v>45364.0</v>
      </c>
      <c r="G391" s="17">
        <v>46459.0</v>
      </c>
      <c r="H391" s="3" t="s">
        <v>312</v>
      </c>
      <c r="I391" s="3" t="s">
        <v>313</v>
      </c>
      <c r="J391" s="3">
        <v>96.0</v>
      </c>
      <c r="M391" s="5">
        <v>0.338512</v>
      </c>
      <c r="N391" s="3" t="s">
        <v>314</v>
      </c>
      <c r="P391" s="3">
        <v>0.338512</v>
      </c>
      <c r="R391" s="3" t="s">
        <v>315</v>
      </c>
      <c r="S391" s="3" t="s">
        <v>23</v>
      </c>
      <c r="T391" s="3" t="s">
        <v>317</v>
      </c>
    </row>
    <row r="392" ht="15.75" customHeight="1">
      <c r="A392" s="16">
        <v>45863.0</v>
      </c>
      <c r="B392" s="3" t="s">
        <v>311</v>
      </c>
      <c r="C392" s="3" t="s">
        <v>24</v>
      </c>
      <c r="D392" s="3" t="s">
        <v>1</v>
      </c>
      <c r="F392" s="17">
        <v>45364.0</v>
      </c>
      <c r="G392" s="17">
        <v>46459.0</v>
      </c>
      <c r="H392" s="3" t="s">
        <v>312</v>
      </c>
      <c r="I392" s="3" t="s">
        <v>313</v>
      </c>
      <c r="J392" s="3">
        <v>288.0</v>
      </c>
      <c r="M392" s="5">
        <v>0.3343687090909091</v>
      </c>
      <c r="N392" s="3" t="s">
        <v>314</v>
      </c>
      <c r="P392" s="3">
        <v>0.3343687090909091</v>
      </c>
      <c r="R392" s="3" t="s">
        <v>315</v>
      </c>
      <c r="S392" s="3" t="s">
        <v>316</v>
      </c>
      <c r="T392" s="3" t="s">
        <v>317</v>
      </c>
    </row>
    <row r="393" ht="15.75" customHeight="1">
      <c r="A393" s="16">
        <v>45863.0</v>
      </c>
      <c r="B393" s="3" t="s">
        <v>311</v>
      </c>
      <c r="C393" s="3" t="s">
        <v>84</v>
      </c>
      <c r="D393" s="3" t="s">
        <v>1</v>
      </c>
      <c r="F393" s="17">
        <v>45364.0</v>
      </c>
      <c r="G393" s="17">
        <v>46459.0</v>
      </c>
      <c r="H393" s="3" t="s">
        <v>312</v>
      </c>
      <c r="I393" s="3" t="s">
        <v>313</v>
      </c>
      <c r="J393" s="3">
        <v>372.0</v>
      </c>
      <c r="M393" s="5">
        <v>0.330824</v>
      </c>
      <c r="N393" s="3" t="s">
        <v>314</v>
      </c>
      <c r="P393" s="3">
        <v>0.330824</v>
      </c>
      <c r="R393" s="3" t="s">
        <v>315</v>
      </c>
      <c r="S393" s="3" t="s">
        <v>319</v>
      </c>
      <c r="T393" s="3" t="s">
        <v>317</v>
      </c>
    </row>
    <row r="394" ht="15.75" customHeight="1">
      <c r="A394" s="16">
        <v>45863.0</v>
      </c>
      <c r="B394" s="3" t="s">
        <v>311</v>
      </c>
      <c r="C394" s="3" t="s">
        <v>70</v>
      </c>
      <c r="D394" s="3" t="s">
        <v>1</v>
      </c>
      <c r="F394" s="17">
        <v>45364.0</v>
      </c>
      <c r="G394" s="17">
        <v>46459.0</v>
      </c>
      <c r="H394" s="3" t="s">
        <v>312</v>
      </c>
      <c r="I394" s="3" t="s">
        <v>313</v>
      </c>
      <c r="J394" s="3">
        <v>441.0</v>
      </c>
      <c r="M394" s="5">
        <v>0.327708</v>
      </c>
      <c r="N394" s="3" t="s">
        <v>314</v>
      </c>
      <c r="P394" s="3">
        <v>0.327708</v>
      </c>
      <c r="R394" s="3" t="s">
        <v>315</v>
      </c>
      <c r="S394" s="3" t="s">
        <v>319</v>
      </c>
      <c r="T394" s="3" t="s">
        <v>317</v>
      </c>
    </row>
    <row r="395" ht="15.75" customHeight="1">
      <c r="A395" s="16">
        <v>45863.0</v>
      </c>
      <c r="B395" s="3" t="s">
        <v>311</v>
      </c>
      <c r="C395" s="3" t="s">
        <v>218</v>
      </c>
      <c r="D395" s="3" t="s">
        <v>1</v>
      </c>
      <c r="F395" s="17">
        <v>45364.0</v>
      </c>
      <c r="G395" s="17">
        <v>46459.0</v>
      </c>
      <c r="H395" s="3" t="s">
        <v>312</v>
      </c>
      <c r="I395" s="3" t="s">
        <v>313</v>
      </c>
      <c r="J395" s="3">
        <v>564.0</v>
      </c>
      <c r="M395" s="5">
        <v>0.3255995141934072</v>
      </c>
      <c r="N395" s="3" t="s">
        <v>314</v>
      </c>
      <c r="P395" s="3">
        <v>0.3255995141934072</v>
      </c>
      <c r="R395" s="3" t="s">
        <v>315</v>
      </c>
      <c r="S395" s="3" t="s">
        <v>326</v>
      </c>
      <c r="T395" s="3" t="s">
        <v>317</v>
      </c>
    </row>
    <row r="396" ht="15.75" customHeight="1">
      <c r="A396" s="16">
        <v>45863.0</v>
      </c>
      <c r="B396" s="3" t="s">
        <v>311</v>
      </c>
      <c r="C396" s="3" t="s">
        <v>278</v>
      </c>
      <c r="D396" s="3" t="s">
        <v>1</v>
      </c>
      <c r="F396" s="17">
        <v>45364.0</v>
      </c>
      <c r="G396" s="17">
        <v>46459.0</v>
      </c>
      <c r="H396" s="3" t="s">
        <v>312</v>
      </c>
      <c r="I396" s="3" t="s">
        <v>324</v>
      </c>
      <c r="J396" s="3">
        <v>128.0</v>
      </c>
      <c r="M396" s="5">
        <v>0.324</v>
      </c>
      <c r="N396" s="3" t="s">
        <v>314</v>
      </c>
      <c r="P396" s="3">
        <v>0.324</v>
      </c>
      <c r="R396" s="3" t="s">
        <v>315</v>
      </c>
      <c r="S396" s="3" t="s">
        <v>325</v>
      </c>
      <c r="T396" s="3" t="s">
        <v>317</v>
      </c>
    </row>
    <row r="397" ht="15.75" customHeight="1">
      <c r="A397" s="16">
        <v>45863.0</v>
      </c>
      <c r="B397" s="3" t="s">
        <v>311</v>
      </c>
      <c r="C397" s="3" t="s">
        <v>100</v>
      </c>
      <c r="D397" s="3" t="s">
        <v>1</v>
      </c>
      <c r="F397" s="17">
        <v>45364.0</v>
      </c>
      <c r="G397" s="17">
        <v>46459.0</v>
      </c>
      <c r="H397" s="3" t="s">
        <v>312</v>
      </c>
      <c r="I397" s="3" t="s">
        <v>313</v>
      </c>
      <c r="J397" s="3">
        <v>362.0</v>
      </c>
      <c r="M397" s="5">
        <v>0.3204169964306172</v>
      </c>
      <c r="N397" s="3" t="s">
        <v>314</v>
      </c>
      <c r="P397" s="3">
        <v>0.3204169964306172</v>
      </c>
      <c r="R397" s="3" t="s">
        <v>315</v>
      </c>
      <c r="S397" s="3" t="s">
        <v>316</v>
      </c>
      <c r="T397" s="3" t="s">
        <v>317</v>
      </c>
    </row>
    <row r="398" ht="15.75" customHeight="1">
      <c r="A398" s="16">
        <v>45863.0</v>
      </c>
      <c r="B398" s="3" t="s">
        <v>311</v>
      </c>
      <c r="C398" s="3" t="s">
        <v>102</v>
      </c>
      <c r="D398" s="3" t="s">
        <v>1</v>
      </c>
      <c r="F398" s="17">
        <v>45364.0</v>
      </c>
      <c r="G398" s="17">
        <v>46459.0</v>
      </c>
      <c r="H398" s="3" t="s">
        <v>312</v>
      </c>
      <c r="I398" s="3" t="s">
        <v>313</v>
      </c>
      <c r="J398" s="3">
        <v>280.0</v>
      </c>
      <c r="M398" s="5">
        <v>0.31266599993581784</v>
      </c>
      <c r="N398" s="3" t="s">
        <v>314</v>
      </c>
      <c r="P398" s="3">
        <v>0.31266599993581784</v>
      </c>
      <c r="R398" s="3" t="s">
        <v>315</v>
      </c>
      <c r="S398" s="3" t="s">
        <v>319</v>
      </c>
      <c r="T398" s="3" t="s">
        <v>317</v>
      </c>
    </row>
    <row r="399" ht="15.75" customHeight="1">
      <c r="A399" s="16">
        <v>45863.0</v>
      </c>
      <c r="B399" s="3" t="s">
        <v>311</v>
      </c>
      <c r="C399" s="3" t="s">
        <v>70</v>
      </c>
      <c r="D399" s="3" t="s">
        <v>1</v>
      </c>
      <c r="F399" s="17">
        <v>45364.0</v>
      </c>
      <c r="G399" s="17">
        <v>46459.0</v>
      </c>
      <c r="H399" s="3" t="s">
        <v>312</v>
      </c>
      <c r="I399" s="3" t="s">
        <v>313</v>
      </c>
      <c r="J399" s="3">
        <v>296.0</v>
      </c>
      <c r="M399" s="5">
        <v>0.31225941890908926</v>
      </c>
      <c r="N399" s="3" t="s">
        <v>314</v>
      </c>
      <c r="P399" s="3">
        <v>0.31225941890908926</v>
      </c>
      <c r="R399" s="3" t="s">
        <v>315</v>
      </c>
      <c r="S399" s="3" t="s">
        <v>320</v>
      </c>
      <c r="T399" s="3" t="s">
        <v>317</v>
      </c>
    </row>
    <row r="400" ht="15.75" customHeight="1">
      <c r="A400" s="16">
        <v>45863.0</v>
      </c>
      <c r="B400" s="3" t="s">
        <v>311</v>
      </c>
      <c r="C400" s="3" t="s">
        <v>246</v>
      </c>
      <c r="D400" s="3" t="s">
        <v>1</v>
      </c>
      <c r="F400" s="17">
        <v>45364.0</v>
      </c>
      <c r="G400" s="17">
        <v>46459.0</v>
      </c>
      <c r="H400" s="3" t="s">
        <v>312</v>
      </c>
      <c r="I400" s="3" t="s">
        <v>313</v>
      </c>
      <c r="J400" s="3">
        <v>237.0</v>
      </c>
      <c r="M400" s="5">
        <v>0.306805</v>
      </c>
      <c r="N400" s="3" t="s">
        <v>314</v>
      </c>
      <c r="P400" s="3">
        <v>0.306805</v>
      </c>
      <c r="R400" s="3" t="s">
        <v>315</v>
      </c>
      <c r="S400" s="3" t="s">
        <v>320</v>
      </c>
      <c r="T400" s="3" t="s">
        <v>317</v>
      </c>
    </row>
    <row r="401" ht="15.75" customHeight="1">
      <c r="A401" s="16">
        <v>45863.0</v>
      </c>
      <c r="B401" s="3" t="s">
        <v>311</v>
      </c>
      <c r="C401" s="3" t="s">
        <v>224</v>
      </c>
      <c r="D401" s="3" t="s">
        <v>1</v>
      </c>
      <c r="F401" s="17">
        <v>45364.0</v>
      </c>
      <c r="G401" s="17">
        <v>46459.0</v>
      </c>
      <c r="H401" s="3" t="s">
        <v>312</v>
      </c>
      <c r="I401" s="3" t="s">
        <v>313</v>
      </c>
      <c r="J401" s="3">
        <v>278.0</v>
      </c>
      <c r="M401" s="5">
        <v>0.29946599891581815</v>
      </c>
      <c r="N401" s="3" t="s">
        <v>314</v>
      </c>
      <c r="P401" s="3">
        <v>0.29946599891581815</v>
      </c>
      <c r="R401" s="3" t="s">
        <v>315</v>
      </c>
      <c r="S401" s="3" t="s">
        <v>320</v>
      </c>
      <c r="T401" s="3" t="s">
        <v>317</v>
      </c>
    </row>
    <row r="402" ht="15.75" customHeight="1">
      <c r="A402" s="16">
        <v>45863.0</v>
      </c>
      <c r="B402" s="3" t="s">
        <v>311</v>
      </c>
      <c r="C402" s="3" t="s">
        <v>62</v>
      </c>
      <c r="D402" s="3" t="s">
        <v>1</v>
      </c>
      <c r="F402" s="17">
        <v>45364.0</v>
      </c>
      <c r="G402" s="17">
        <v>46459.0</v>
      </c>
      <c r="H402" s="3" t="s">
        <v>312</v>
      </c>
      <c r="I402" s="3" t="s">
        <v>313</v>
      </c>
      <c r="J402" s="3">
        <v>428.0</v>
      </c>
      <c r="M402" s="5">
        <v>0.294305</v>
      </c>
      <c r="N402" s="3" t="s">
        <v>314</v>
      </c>
      <c r="P402" s="3">
        <v>0.294305</v>
      </c>
      <c r="R402" s="3" t="s">
        <v>315</v>
      </c>
      <c r="S402" s="3" t="s">
        <v>321</v>
      </c>
      <c r="T402" s="3" t="s">
        <v>317</v>
      </c>
    </row>
    <row r="403" ht="15.75" customHeight="1">
      <c r="A403" s="16">
        <v>45863.0</v>
      </c>
      <c r="B403" s="3" t="s">
        <v>311</v>
      </c>
      <c r="C403" s="3" t="s">
        <v>114</v>
      </c>
      <c r="D403" s="3" t="s">
        <v>1</v>
      </c>
      <c r="F403" s="17">
        <v>45364.0</v>
      </c>
      <c r="G403" s="17">
        <v>46459.0</v>
      </c>
      <c r="H403" s="3" t="s">
        <v>312</v>
      </c>
      <c r="I403" s="3" t="s">
        <v>313</v>
      </c>
      <c r="J403" s="3">
        <v>502.0</v>
      </c>
      <c r="M403" s="5">
        <v>0.28970305467728996</v>
      </c>
      <c r="N403" s="3" t="s">
        <v>314</v>
      </c>
      <c r="P403" s="3">
        <v>0.28970305467728996</v>
      </c>
      <c r="R403" s="3" t="s">
        <v>315</v>
      </c>
      <c r="S403" s="3" t="s">
        <v>326</v>
      </c>
      <c r="T403" s="3" t="s">
        <v>317</v>
      </c>
    </row>
    <row r="404" ht="15.75" customHeight="1">
      <c r="A404" s="16">
        <v>45863.0</v>
      </c>
      <c r="B404" s="3" t="s">
        <v>311</v>
      </c>
      <c r="C404" s="3" t="s">
        <v>64</v>
      </c>
      <c r="D404" s="3" t="s">
        <v>1</v>
      </c>
      <c r="F404" s="17">
        <v>45364.0</v>
      </c>
      <c r="G404" s="17">
        <v>46459.0</v>
      </c>
      <c r="H404" s="3" t="s">
        <v>312</v>
      </c>
      <c r="I404" s="3" t="s">
        <v>313</v>
      </c>
      <c r="J404" s="3">
        <v>81.0</v>
      </c>
      <c r="M404" s="5">
        <v>0.286528</v>
      </c>
      <c r="N404" s="3" t="s">
        <v>314</v>
      </c>
      <c r="P404" s="3">
        <v>0.286528</v>
      </c>
      <c r="R404" s="3" t="s">
        <v>315</v>
      </c>
      <c r="S404" s="3" t="s">
        <v>23</v>
      </c>
      <c r="T404" s="3" t="s">
        <v>317</v>
      </c>
    </row>
    <row r="405" ht="15.75" customHeight="1">
      <c r="A405" s="16">
        <v>45863.0</v>
      </c>
      <c r="B405" s="3" t="s">
        <v>311</v>
      </c>
      <c r="C405" s="3" t="s">
        <v>170</v>
      </c>
      <c r="D405" s="3" t="s">
        <v>1</v>
      </c>
      <c r="F405" s="17">
        <v>45364.0</v>
      </c>
      <c r="G405" s="17">
        <v>46459.0</v>
      </c>
      <c r="H405" s="3" t="s">
        <v>312</v>
      </c>
      <c r="I405" s="3" t="s">
        <v>313</v>
      </c>
      <c r="J405" s="3">
        <v>648.0</v>
      </c>
      <c r="M405" s="5">
        <v>0.331927603340874</v>
      </c>
      <c r="N405" s="3" t="s">
        <v>314</v>
      </c>
      <c r="P405" s="3">
        <v>0.331927603340874</v>
      </c>
      <c r="R405" s="3" t="s">
        <v>315</v>
      </c>
      <c r="S405" s="3" t="s">
        <v>326</v>
      </c>
      <c r="T405" s="3" t="s">
        <v>317</v>
      </c>
    </row>
    <row r="406" ht="15.75" customHeight="1">
      <c r="A406" s="16">
        <v>45863.0</v>
      </c>
      <c r="B406" s="3" t="s">
        <v>311</v>
      </c>
      <c r="C406" s="3" t="s">
        <v>246</v>
      </c>
      <c r="D406" s="3" t="s">
        <v>1</v>
      </c>
      <c r="F406" s="17">
        <v>45364.0</v>
      </c>
      <c r="G406" s="17">
        <v>46459.0</v>
      </c>
      <c r="H406" s="3" t="s">
        <v>312</v>
      </c>
      <c r="I406" s="3" t="s">
        <v>313</v>
      </c>
      <c r="J406" s="3">
        <v>245.0</v>
      </c>
      <c r="M406" s="5">
        <v>0.2813019994322362</v>
      </c>
      <c r="N406" s="3" t="s">
        <v>314</v>
      </c>
      <c r="P406" s="3">
        <v>0.2813019994322362</v>
      </c>
      <c r="R406" s="3" t="s">
        <v>315</v>
      </c>
      <c r="S406" s="3" t="s">
        <v>318</v>
      </c>
      <c r="T406" s="3" t="s">
        <v>317</v>
      </c>
    </row>
    <row r="407" ht="15.75" customHeight="1">
      <c r="A407" s="16">
        <v>45863.0</v>
      </c>
      <c r="B407" s="3" t="s">
        <v>311</v>
      </c>
      <c r="C407" s="3" t="s">
        <v>152</v>
      </c>
      <c r="D407" s="3" t="s">
        <v>1</v>
      </c>
      <c r="F407" s="17">
        <v>45364.0</v>
      </c>
      <c r="G407" s="17">
        <v>46459.0</v>
      </c>
      <c r="H407" s="3" t="s">
        <v>312</v>
      </c>
      <c r="I407" s="3" t="s">
        <v>313</v>
      </c>
      <c r="J407" s="3">
        <v>398.0</v>
      </c>
      <c r="M407" s="5">
        <v>0.28014199926301786</v>
      </c>
      <c r="N407" s="3" t="s">
        <v>314</v>
      </c>
      <c r="P407" s="3">
        <v>0.28014199926301786</v>
      </c>
      <c r="R407" s="3" t="s">
        <v>315</v>
      </c>
      <c r="S407" s="3" t="s">
        <v>319</v>
      </c>
      <c r="T407" s="3" t="s">
        <v>317</v>
      </c>
    </row>
    <row r="408" ht="15.75" customHeight="1">
      <c r="A408" s="16">
        <v>45863.0</v>
      </c>
      <c r="B408" s="3" t="s">
        <v>311</v>
      </c>
      <c r="C408" s="3" t="s">
        <v>168</v>
      </c>
      <c r="D408" s="3" t="s">
        <v>1</v>
      </c>
      <c r="F408" s="17">
        <v>45364.0</v>
      </c>
      <c r="G408" s="17">
        <v>46459.0</v>
      </c>
      <c r="H408" s="3" t="s">
        <v>312</v>
      </c>
      <c r="I408" s="3" t="s">
        <v>324</v>
      </c>
      <c r="J408" s="3">
        <v>160.0</v>
      </c>
      <c r="M408" s="5">
        <v>0.264</v>
      </c>
      <c r="N408" s="3" t="s">
        <v>314</v>
      </c>
      <c r="P408" s="3">
        <v>0.264</v>
      </c>
      <c r="R408" s="3" t="s">
        <v>315</v>
      </c>
      <c r="S408" s="3" t="s">
        <v>327</v>
      </c>
      <c r="T408" s="3" t="s">
        <v>317</v>
      </c>
    </row>
    <row r="409" ht="15.75" customHeight="1">
      <c r="A409" s="16">
        <v>45863.0</v>
      </c>
      <c r="B409" s="3" t="s">
        <v>311</v>
      </c>
      <c r="C409" s="3" t="s">
        <v>260</v>
      </c>
      <c r="D409" s="3" t="s">
        <v>1</v>
      </c>
      <c r="F409" s="17">
        <v>45364.0</v>
      </c>
      <c r="G409" s="17">
        <v>46459.0</v>
      </c>
      <c r="H409" s="3" t="s">
        <v>312</v>
      </c>
      <c r="I409" s="3" t="s">
        <v>313</v>
      </c>
      <c r="J409" s="3">
        <v>275.0</v>
      </c>
      <c r="M409" s="5">
        <v>0.261774</v>
      </c>
      <c r="N409" s="3" t="s">
        <v>314</v>
      </c>
      <c r="P409" s="3">
        <v>0.261774</v>
      </c>
      <c r="R409" s="3" t="s">
        <v>315</v>
      </c>
      <c r="S409" s="3" t="s">
        <v>322</v>
      </c>
      <c r="T409" s="3" t="s">
        <v>317</v>
      </c>
    </row>
    <row r="410" ht="15.75" customHeight="1">
      <c r="A410" s="16">
        <v>45863.0</v>
      </c>
      <c r="B410" s="3" t="s">
        <v>311</v>
      </c>
      <c r="C410" s="3" t="s">
        <v>80</v>
      </c>
      <c r="D410" s="3" t="s">
        <v>1</v>
      </c>
      <c r="F410" s="17">
        <v>45364.0</v>
      </c>
      <c r="G410" s="17">
        <v>46459.0</v>
      </c>
      <c r="H410" s="3" t="s">
        <v>312</v>
      </c>
      <c r="I410" s="3" t="s">
        <v>313</v>
      </c>
      <c r="J410" s="3">
        <v>265.0</v>
      </c>
      <c r="M410" s="5">
        <v>0.258508</v>
      </c>
      <c r="N410" s="3" t="s">
        <v>314</v>
      </c>
      <c r="P410" s="3">
        <v>0.258508</v>
      </c>
      <c r="R410" s="3" t="s">
        <v>315</v>
      </c>
      <c r="S410" s="3" t="s">
        <v>321</v>
      </c>
      <c r="T410" s="3" t="s">
        <v>317</v>
      </c>
    </row>
    <row r="411" ht="15.75" customHeight="1">
      <c r="A411" s="16">
        <v>45863.0</v>
      </c>
      <c r="B411" s="3" t="s">
        <v>311</v>
      </c>
      <c r="C411" s="3" t="s">
        <v>186</v>
      </c>
      <c r="D411" s="3" t="s">
        <v>1</v>
      </c>
      <c r="F411" s="17">
        <v>45364.0</v>
      </c>
      <c r="G411" s="17">
        <v>46459.0</v>
      </c>
      <c r="H411" s="3" t="s">
        <v>312</v>
      </c>
      <c r="I411" s="3" t="s">
        <v>313</v>
      </c>
      <c r="J411" s="3">
        <v>107.0</v>
      </c>
      <c r="M411" s="5">
        <v>0.25523</v>
      </c>
      <c r="N411" s="3" t="s">
        <v>314</v>
      </c>
      <c r="P411" s="3">
        <v>0.25523</v>
      </c>
      <c r="R411" s="3" t="s">
        <v>315</v>
      </c>
      <c r="S411" s="3" t="s">
        <v>23</v>
      </c>
      <c r="T411" s="3" t="s">
        <v>317</v>
      </c>
    </row>
    <row r="412" ht="15.75" customHeight="1">
      <c r="A412" s="16">
        <v>45863.0</v>
      </c>
      <c r="B412" s="3" t="s">
        <v>311</v>
      </c>
      <c r="C412" s="3" t="s">
        <v>150</v>
      </c>
      <c r="D412" s="3" t="s">
        <v>1</v>
      </c>
      <c r="F412" s="17">
        <v>45364.0</v>
      </c>
      <c r="G412" s="17">
        <v>46459.0</v>
      </c>
      <c r="H412" s="3" t="s">
        <v>312</v>
      </c>
      <c r="I412" s="3" t="s">
        <v>324</v>
      </c>
      <c r="J412" s="3">
        <v>488.0</v>
      </c>
      <c r="M412" s="5">
        <v>0.24</v>
      </c>
      <c r="N412" s="3" t="s">
        <v>314</v>
      </c>
      <c r="P412" s="3">
        <v>0.24</v>
      </c>
      <c r="R412" s="3" t="s">
        <v>315</v>
      </c>
      <c r="S412" s="3" t="s">
        <v>325</v>
      </c>
      <c r="T412" s="3" t="s">
        <v>317</v>
      </c>
    </row>
    <row r="413" ht="15.75" customHeight="1">
      <c r="A413" s="16">
        <v>45863.0</v>
      </c>
      <c r="B413" s="3" t="s">
        <v>311</v>
      </c>
      <c r="C413" s="3" t="s">
        <v>136</v>
      </c>
      <c r="D413" s="3" t="s">
        <v>1</v>
      </c>
      <c r="F413" s="17">
        <v>45364.0</v>
      </c>
      <c r="G413" s="17">
        <v>46459.0</v>
      </c>
      <c r="H413" s="3" t="s">
        <v>312</v>
      </c>
      <c r="I413" s="3" t="s">
        <v>313</v>
      </c>
      <c r="J413" s="3">
        <v>246.0</v>
      </c>
      <c r="M413" s="5">
        <v>0.238215</v>
      </c>
      <c r="N413" s="3" t="s">
        <v>314</v>
      </c>
      <c r="P413" s="3">
        <v>0.238215</v>
      </c>
      <c r="R413" s="3" t="s">
        <v>315</v>
      </c>
      <c r="S413" s="3" t="s">
        <v>322</v>
      </c>
      <c r="T413" s="3" t="s">
        <v>317</v>
      </c>
    </row>
    <row r="414" ht="15.75" customHeight="1">
      <c r="A414" s="16">
        <v>45863.0</v>
      </c>
      <c r="B414" s="3" t="s">
        <v>311</v>
      </c>
      <c r="C414" s="3" t="s">
        <v>74</v>
      </c>
      <c r="D414" s="3" t="s">
        <v>1</v>
      </c>
      <c r="F414" s="17">
        <v>45364.0</v>
      </c>
      <c r="G414" s="17">
        <v>46459.0</v>
      </c>
      <c r="H414" s="3" t="s">
        <v>312</v>
      </c>
      <c r="I414" s="3" t="s">
        <v>313</v>
      </c>
      <c r="J414" s="3">
        <v>145.0</v>
      </c>
      <c r="M414" s="5">
        <v>0.238051</v>
      </c>
      <c r="N414" s="3" t="s">
        <v>314</v>
      </c>
      <c r="P414" s="3">
        <v>0.238051</v>
      </c>
      <c r="R414" s="3" t="s">
        <v>315</v>
      </c>
      <c r="S414" s="3" t="s">
        <v>320</v>
      </c>
      <c r="T414" s="3" t="s">
        <v>317</v>
      </c>
    </row>
    <row r="415" ht="15.75" customHeight="1">
      <c r="A415" s="16">
        <v>45863.0</v>
      </c>
      <c r="B415" s="3" t="s">
        <v>311</v>
      </c>
      <c r="C415" s="3" t="s">
        <v>98</v>
      </c>
      <c r="D415" s="3" t="s">
        <v>1</v>
      </c>
      <c r="F415" s="17">
        <v>45364.0</v>
      </c>
      <c r="G415" s="17">
        <v>46459.0</v>
      </c>
      <c r="H415" s="3" t="s">
        <v>312</v>
      </c>
      <c r="I415" s="3" t="s">
        <v>313</v>
      </c>
      <c r="J415" s="3">
        <v>242.0</v>
      </c>
      <c r="M415" s="5">
        <v>0.236007</v>
      </c>
      <c r="N415" s="3" t="s">
        <v>314</v>
      </c>
      <c r="P415" s="3">
        <v>0.236007</v>
      </c>
      <c r="R415" s="3" t="s">
        <v>315</v>
      </c>
      <c r="S415" s="3" t="s">
        <v>322</v>
      </c>
      <c r="T415" s="3" t="s">
        <v>317</v>
      </c>
    </row>
    <row r="416" ht="15.75" customHeight="1">
      <c r="A416" s="16">
        <v>45863.0</v>
      </c>
      <c r="B416" s="3" t="s">
        <v>311</v>
      </c>
      <c r="C416" s="3" t="s">
        <v>58</v>
      </c>
      <c r="D416" s="3" t="s">
        <v>1</v>
      </c>
      <c r="F416" s="17">
        <v>45364.0</v>
      </c>
      <c r="G416" s="17">
        <v>46459.0</v>
      </c>
      <c r="H416" s="3" t="s">
        <v>312</v>
      </c>
      <c r="I416" s="3" t="s">
        <v>313</v>
      </c>
      <c r="J416" s="3">
        <v>346.0</v>
      </c>
      <c r="M416" s="5">
        <v>0.235719</v>
      </c>
      <c r="N416" s="3" t="s">
        <v>314</v>
      </c>
      <c r="P416" s="3">
        <v>0.235719</v>
      </c>
      <c r="R416" s="3" t="s">
        <v>315</v>
      </c>
      <c r="S416" s="3" t="s">
        <v>320</v>
      </c>
      <c r="T416" s="3" t="s">
        <v>317</v>
      </c>
    </row>
    <row r="417" ht="15.75" customHeight="1">
      <c r="A417" s="16">
        <v>45863.0</v>
      </c>
      <c r="B417" s="3" t="s">
        <v>311</v>
      </c>
      <c r="C417" s="3" t="s">
        <v>70</v>
      </c>
      <c r="D417" s="3" t="s">
        <v>1</v>
      </c>
      <c r="F417" s="17">
        <v>45364.0</v>
      </c>
      <c r="G417" s="17">
        <v>46459.0</v>
      </c>
      <c r="H417" s="3" t="s">
        <v>312</v>
      </c>
      <c r="I417" s="3" t="s">
        <v>313</v>
      </c>
      <c r="J417" s="3">
        <v>358.0</v>
      </c>
      <c r="M417" s="5">
        <v>0.232975</v>
      </c>
      <c r="N417" s="3" t="s">
        <v>314</v>
      </c>
      <c r="P417" s="3">
        <v>0.232975</v>
      </c>
      <c r="R417" s="3" t="s">
        <v>315</v>
      </c>
      <c r="S417" s="3" t="s">
        <v>318</v>
      </c>
      <c r="T417" s="3" t="s">
        <v>317</v>
      </c>
    </row>
    <row r="418" ht="15.75" customHeight="1">
      <c r="A418" s="16">
        <v>45863.0</v>
      </c>
      <c r="B418" s="3" t="s">
        <v>311</v>
      </c>
      <c r="C418" s="3" t="s">
        <v>246</v>
      </c>
      <c r="D418" s="3" t="s">
        <v>1</v>
      </c>
      <c r="F418" s="17">
        <v>45364.0</v>
      </c>
      <c r="G418" s="17">
        <v>46459.0</v>
      </c>
      <c r="H418" s="3" t="s">
        <v>312</v>
      </c>
      <c r="I418" s="3" t="s">
        <v>313</v>
      </c>
      <c r="J418" s="3">
        <v>131.0</v>
      </c>
      <c r="M418" s="5">
        <v>0.23008999735403565</v>
      </c>
      <c r="N418" s="3" t="s">
        <v>314</v>
      </c>
      <c r="P418" s="3">
        <v>0.23008999735403565</v>
      </c>
      <c r="R418" s="3" t="s">
        <v>315</v>
      </c>
      <c r="S418" s="3" t="s">
        <v>321</v>
      </c>
      <c r="T418" s="3" t="s">
        <v>317</v>
      </c>
    </row>
    <row r="419" ht="15.75" customHeight="1">
      <c r="A419" s="16">
        <v>45863.0</v>
      </c>
      <c r="B419" s="3" t="s">
        <v>311</v>
      </c>
      <c r="C419" s="3" t="s">
        <v>246</v>
      </c>
      <c r="D419" s="3" t="s">
        <v>1</v>
      </c>
      <c r="F419" s="17">
        <v>45364.0</v>
      </c>
      <c r="G419" s="17">
        <v>46459.0</v>
      </c>
      <c r="H419" s="3" t="s">
        <v>312</v>
      </c>
      <c r="I419" s="3" t="s">
        <v>313</v>
      </c>
      <c r="J419" s="3">
        <v>136.0</v>
      </c>
      <c r="M419" s="5">
        <v>0.2299289999486543</v>
      </c>
      <c r="N419" s="3" t="s">
        <v>314</v>
      </c>
      <c r="P419" s="3">
        <v>0.2299289999486543</v>
      </c>
      <c r="R419" s="3" t="s">
        <v>315</v>
      </c>
      <c r="S419" s="3" t="s">
        <v>319</v>
      </c>
      <c r="T419" s="3" t="s">
        <v>317</v>
      </c>
    </row>
    <row r="420" ht="15.75" customHeight="1">
      <c r="A420" s="16">
        <v>45863.0</v>
      </c>
      <c r="B420" s="3" t="s">
        <v>311</v>
      </c>
      <c r="C420" s="3" t="s">
        <v>190</v>
      </c>
      <c r="D420" s="3" t="s">
        <v>1</v>
      </c>
      <c r="F420" s="17">
        <v>45364.0</v>
      </c>
      <c r="G420" s="17">
        <v>46459.0</v>
      </c>
      <c r="H420" s="3" t="s">
        <v>312</v>
      </c>
      <c r="I420" s="3" t="s">
        <v>313</v>
      </c>
      <c r="J420" s="3">
        <v>183.0</v>
      </c>
      <c r="M420" s="5">
        <v>0.22937</v>
      </c>
      <c r="N420" s="3" t="s">
        <v>314</v>
      </c>
      <c r="P420" s="3">
        <v>0.22937</v>
      </c>
      <c r="R420" s="3" t="s">
        <v>315</v>
      </c>
      <c r="S420" s="3" t="s">
        <v>320</v>
      </c>
      <c r="T420" s="3" t="s">
        <v>317</v>
      </c>
    </row>
    <row r="421" ht="15.75" customHeight="1">
      <c r="A421" s="16">
        <v>45863.0</v>
      </c>
      <c r="B421" s="3" t="s">
        <v>311</v>
      </c>
      <c r="C421" s="3" t="s">
        <v>110</v>
      </c>
      <c r="D421" s="3" t="s">
        <v>1</v>
      </c>
      <c r="F421" s="17">
        <v>45364.0</v>
      </c>
      <c r="G421" s="17">
        <v>46459.0</v>
      </c>
      <c r="H421" s="3" t="s">
        <v>312</v>
      </c>
      <c r="I421" s="3" t="s">
        <v>313</v>
      </c>
      <c r="J421" s="3">
        <v>151.0</v>
      </c>
      <c r="M421" s="5">
        <v>0.228301</v>
      </c>
      <c r="N421" s="3" t="s">
        <v>314</v>
      </c>
      <c r="P421" s="3">
        <v>0.228301</v>
      </c>
      <c r="R421" s="3" t="s">
        <v>315</v>
      </c>
      <c r="S421" s="3" t="s">
        <v>320</v>
      </c>
      <c r="T421" s="3" t="s">
        <v>317</v>
      </c>
    </row>
    <row r="422" ht="15.75" customHeight="1">
      <c r="A422" s="16">
        <v>45863.0</v>
      </c>
      <c r="B422" s="3" t="s">
        <v>311</v>
      </c>
      <c r="C422" s="3" t="s">
        <v>244</v>
      </c>
      <c r="D422" s="3" t="s">
        <v>1</v>
      </c>
      <c r="F422" s="17">
        <v>45364.0</v>
      </c>
      <c r="G422" s="17">
        <v>46459.0</v>
      </c>
      <c r="H422" s="3" t="s">
        <v>312</v>
      </c>
      <c r="I422" s="3" t="s">
        <v>313</v>
      </c>
      <c r="J422" s="3">
        <v>297.0</v>
      </c>
      <c r="M422" s="5">
        <v>0.22526</v>
      </c>
      <c r="N422" s="3" t="s">
        <v>314</v>
      </c>
      <c r="P422" s="3">
        <v>0.22526</v>
      </c>
      <c r="R422" s="3" t="s">
        <v>315</v>
      </c>
      <c r="S422" s="3" t="s">
        <v>321</v>
      </c>
      <c r="T422" s="3" t="s">
        <v>317</v>
      </c>
    </row>
    <row r="423" ht="15.75" customHeight="1">
      <c r="A423" s="16">
        <v>45863.0</v>
      </c>
      <c r="B423" s="3" t="s">
        <v>311</v>
      </c>
      <c r="C423" s="3" t="s">
        <v>138</v>
      </c>
      <c r="D423" s="3" t="s">
        <v>1</v>
      </c>
      <c r="F423" s="17">
        <v>45364.0</v>
      </c>
      <c r="G423" s="17">
        <v>46459.0</v>
      </c>
      <c r="H423" s="3" t="s">
        <v>312</v>
      </c>
      <c r="I423" s="3" t="s">
        <v>313</v>
      </c>
      <c r="J423" s="3">
        <v>502.0</v>
      </c>
      <c r="M423" s="5">
        <v>0.2135344173040819</v>
      </c>
      <c r="N423" s="3" t="s">
        <v>314</v>
      </c>
      <c r="P423" s="3">
        <v>0.2135344173040819</v>
      </c>
      <c r="R423" s="3" t="s">
        <v>315</v>
      </c>
      <c r="S423" s="3" t="s">
        <v>326</v>
      </c>
      <c r="T423" s="3" t="s">
        <v>317</v>
      </c>
    </row>
    <row r="424" ht="15.75" customHeight="1">
      <c r="A424" s="16">
        <v>45863.0</v>
      </c>
      <c r="B424" s="3" t="s">
        <v>311</v>
      </c>
      <c r="C424" s="3" t="s">
        <v>28</v>
      </c>
      <c r="D424" s="3" t="s">
        <v>1</v>
      </c>
      <c r="F424" s="17">
        <v>45364.0</v>
      </c>
      <c r="G424" s="17">
        <v>46459.0</v>
      </c>
      <c r="H424" s="3" t="s">
        <v>312</v>
      </c>
      <c r="I424" s="3" t="s">
        <v>313</v>
      </c>
      <c r="J424" s="3">
        <v>207.0</v>
      </c>
      <c r="M424" s="5">
        <v>0.21326</v>
      </c>
      <c r="N424" s="3" t="s">
        <v>314</v>
      </c>
      <c r="P424" s="3">
        <v>0.21326</v>
      </c>
      <c r="R424" s="3" t="s">
        <v>315</v>
      </c>
      <c r="S424" s="3" t="s">
        <v>321</v>
      </c>
      <c r="T424" s="3" t="s">
        <v>317</v>
      </c>
    </row>
    <row r="425" ht="15.75" customHeight="1">
      <c r="A425" s="16">
        <v>45863.0</v>
      </c>
      <c r="B425" s="3" t="s">
        <v>311</v>
      </c>
      <c r="C425" s="3" t="s">
        <v>266</v>
      </c>
      <c r="D425" s="3" t="s">
        <v>1</v>
      </c>
      <c r="F425" s="17">
        <v>45364.0</v>
      </c>
      <c r="G425" s="17">
        <v>46459.0</v>
      </c>
      <c r="H425" s="3" t="s">
        <v>312</v>
      </c>
      <c r="I425" s="3" t="s">
        <v>313</v>
      </c>
      <c r="J425" s="3">
        <v>202.0</v>
      </c>
      <c r="M425" s="5">
        <v>0.212961</v>
      </c>
      <c r="N425" s="3" t="s">
        <v>314</v>
      </c>
      <c r="P425" s="3">
        <v>0.212961</v>
      </c>
      <c r="R425" s="3" t="s">
        <v>315</v>
      </c>
      <c r="S425" s="3" t="s">
        <v>321</v>
      </c>
      <c r="T425" s="3" t="s">
        <v>317</v>
      </c>
    </row>
    <row r="426" ht="15.75" customHeight="1">
      <c r="A426" s="16">
        <v>45863.0</v>
      </c>
      <c r="B426" s="3" t="s">
        <v>311</v>
      </c>
      <c r="C426" s="3" t="s">
        <v>244</v>
      </c>
      <c r="D426" s="3" t="s">
        <v>1</v>
      </c>
      <c r="F426" s="17">
        <v>45364.0</v>
      </c>
      <c r="G426" s="17">
        <v>46459.0</v>
      </c>
      <c r="H426" s="3" t="s">
        <v>312</v>
      </c>
      <c r="I426" s="3" t="s">
        <v>313</v>
      </c>
      <c r="J426" s="3">
        <v>322.0</v>
      </c>
      <c r="M426" s="5">
        <v>0.212665</v>
      </c>
      <c r="N426" s="3" t="s">
        <v>314</v>
      </c>
      <c r="P426" s="3">
        <v>0.212665</v>
      </c>
      <c r="R426" s="3" t="s">
        <v>315</v>
      </c>
      <c r="S426" s="3" t="s">
        <v>318</v>
      </c>
      <c r="T426" s="3" t="s">
        <v>317</v>
      </c>
    </row>
    <row r="427" ht="15.75" customHeight="1">
      <c r="A427" s="16">
        <v>45863.0</v>
      </c>
      <c r="B427" s="3" t="s">
        <v>311</v>
      </c>
      <c r="C427" s="3" t="s">
        <v>58</v>
      </c>
      <c r="D427" s="3" t="s">
        <v>1</v>
      </c>
      <c r="F427" s="17">
        <v>45364.0</v>
      </c>
      <c r="G427" s="17">
        <v>46459.0</v>
      </c>
      <c r="H427" s="3" t="s">
        <v>312</v>
      </c>
      <c r="I427" s="3" t="s">
        <v>313</v>
      </c>
      <c r="J427" s="3">
        <v>325.0</v>
      </c>
      <c r="M427" s="5">
        <v>0.211971</v>
      </c>
      <c r="N427" s="3" t="s">
        <v>314</v>
      </c>
      <c r="P427" s="3">
        <v>0.211971</v>
      </c>
      <c r="R427" s="3" t="s">
        <v>315</v>
      </c>
      <c r="S427" s="3" t="s">
        <v>318</v>
      </c>
      <c r="T427" s="3" t="s">
        <v>317</v>
      </c>
    </row>
    <row r="428" ht="15.75" customHeight="1">
      <c r="A428" s="16">
        <v>45863.0</v>
      </c>
      <c r="B428" s="3" t="s">
        <v>311</v>
      </c>
      <c r="C428" s="3" t="s">
        <v>54</v>
      </c>
      <c r="D428" s="3" t="s">
        <v>1</v>
      </c>
      <c r="F428" s="17">
        <v>45364.0</v>
      </c>
      <c r="G428" s="17">
        <v>46459.0</v>
      </c>
      <c r="H428" s="3" t="s">
        <v>312</v>
      </c>
      <c r="I428" s="3" t="s">
        <v>313</v>
      </c>
      <c r="J428" s="3">
        <v>552.0</v>
      </c>
      <c r="M428" s="5">
        <v>0.20632554004603987</v>
      </c>
      <c r="N428" s="3" t="s">
        <v>314</v>
      </c>
      <c r="P428" s="3">
        <v>0.20632554004603987</v>
      </c>
      <c r="R428" s="3" t="s">
        <v>315</v>
      </c>
      <c r="S428" s="3" t="s">
        <v>326</v>
      </c>
      <c r="T428" s="3" t="s">
        <v>317</v>
      </c>
    </row>
    <row r="429" ht="15.75" customHeight="1">
      <c r="A429" s="16">
        <v>45863.0</v>
      </c>
      <c r="B429" s="3" t="s">
        <v>311</v>
      </c>
      <c r="C429" s="3" t="s">
        <v>100</v>
      </c>
      <c r="D429" s="3" t="s">
        <v>1</v>
      </c>
      <c r="F429" s="17">
        <v>45364.0</v>
      </c>
      <c r="G429" s="17">
        <v>46459.0</v>
      </c>
      <c r="H429" s="3" t="s">
        <v>312</v>
      </c>
      <c r="I429" s="3" t="s">
        <v>313</v>
      </c>
      <c r="J429" s="3">
        <v>167.0</v>
      </c>
      <c r="M429" s="5">
        <v>0.202965</v>
      </c>
      <c r="N429" s="3" t="s">
        <v>314</v>
      </c>
      <c r="P429" s="3">
        <v>0.202965</v>
      </c>
      <c r="R429" s="3" t="s">
        <v>315</v>
      </c>
      <c r="S429" s="3" t="s">
        <v>321</v>
      </c>
      <c r="T429" s="3" t="s">
        <v>317</v>
      </c>
    </row>
    <row r="430" ht="15.75" customHeight="1">
      <c r="A430" s="16">
        <v>45863.0</v>
      </c>
      <c r="B430" s="3" t="s">
        <v>311</v>
      </c>
      <c r="C430" s="3" t="s">
        <v>206</v>
      </c>
      <c r="D430" s="3" t="s">
        <v>1</v>
      </c>
      <c r="F430" s="17">
        <v>45364.0</v>
      </c>
      <c r="G430" s="17">
        <v>46459.0</v>
      </c>
      <c r="H430" s="3" t="s">
        <v>312</v>
      </c>
      <c r="I430" s="3" t="s">
        <v>313</v>
      </c>
      <c r="J430" s="3">
        <v>231.0</v>
      </c>
      <c r="M430" s="5">
        <v>0.199182</v>
      </c>
      <c r="N430" s="3" t="s">
        <v>314</v>
      </c>
      <c r="P430" s="3">
        <v>0.199182</v>
      </c>
      <c r="R430" s="3" t="s">
        <v>315</v>
      </c>
      <c r="S430" s="3" t="s">
        <v>320</v>
      </c>
      <c r="T430" s="3" t="s">
        <v>317</v>
      </c>
    </row>
    <row r="431" ht="15.75" customHeight="1">
      <c r="A431" s="16">
        <v>45863.0</v>
      </c>
      <c r="B431" s="3" t="s">
        <v>311</v>
      </c>
      <c r="C431" s="3" t="s">
        <v>280</v>
      </c>
      <c r="D431" s="3" t="s">
        <v>1</v>
      </c>
      <c r="F431" s="17">
        <v>45364.0</v>
      </c>
      <c r="G431" s="17">
        <v>46459.0</v>
      </c>
      <c r="H431" s="3" t="s">
        <v>312</v>
      </c>
      <c r="I431" s="3" t="s">
        <v>313</v>
      </c>
      <c r="J431" s="3">
        <v>230.0</v>
      </c>
      <c r="M431" s="5">
        <v>0.19197427216579654</v>
      </c>
      <c r="N431" s="3" t="s">
        <v>314</v>
      </c>
      <c r="P431" s="3">
        <v>0.19197427216579654</v>
      </c>
      <c r="R431" s="3" t="s">
        <v>315</v>
      </c>
      <c r="S431" s="3" t="s">
        <v>326</v>
      </c>
      <c r="T431" s="3" t="s">
        <v>317</v>
      </c>
    </row>
    <row r="432" ht="15.75" customHeight="1">
      <c r="A432" s="16">
        <v>45863.0</v>
      </c>
      <c r="B432" s="3" t="s">
        <v>311</v>
      </c>
      <c r="C432" s="3" t="s">
        <v>58</v>
      </c>
      <c r="D432" s="3" t="s">
        <v>1</v>
      </c>
      <c r="F432" s="17">
        <v>45364.0</v>
      </c>
      <c r="G432" s="17">
        <v>46459.0</v>
      </c>
      <c r="H432" s="3" t="s">
        <v>312</v>
      </c>
      <c r="I432" s="3" t="s">
        <v>313</v>
      </c>
      <c r="J432" s="3">
        <v>246.0</v>
      </c>
      <c r="M432" s="5">
        <v>0.186428</v>
      </c>
      <c r="N432" s="3" t="s">
        <v>314</v>
      </c>
      <c r="P432" s="3">
        <v>0.186428</v>
      </c>
      <c r="R432" s="3" t="s">
        <v>315</v>
      </c>
      <c r="S432" s="3" t="s">
        <v>321</v>
      </c>
      <c r="T432" s="3" t="s">
        <v>317</v>
      </c>
    </row>
    <row r="433" ht="15.75" customHeight="1">
      <c r="A433" s="16">
        <v>45863.0</v>
      </c>
      <c r="B433" s="3" t="s">
        <v>311</v>
      </c>
      <c r="C433" s="3" t="s">
        <v>160</v>
      </c>
      <c r="D433" s="3" t="s">
        <v>1</v>
      </c>
      <c r="F433" s="17">
        <v>45364.0</v>
      </c>
      <c r="G433" s="17">
        <v>46459.0</v>
      </c>
      <c r="H433" s="3" t="s">
        <v>312</v>
      </c>
      <c r="I433" s="3" t="s">
        <v>313</v>
      </c>
      <c r="J433" s="3">
        <v>103.0</v>
      </c>
      <c r="M433" s="5">
        <v>0.186335</v>
      </c>
      <c r="N433" s="3" t="s">
        <v>314</v>
      </c>
      <c r="P433" s="3">
        <v>0.186335</v>
      </c>
      <c r="R433" s="3" t="s">
        <v>315</v>
      </c>
      <c r="S433" s="3" t="s">
        <v>321</v>
      </c>
      <c r="T433" s="3" t="s">
        <v>317</v>
      </c>
    </row>
    <row r="434" ht="15.75" customHeight="1">
      <c r="A434" s="16">
        <v>45863.0</v>
      </c>
      <c r="B434" s="3" t="s">
        <v>311</v>
      </c>
      <c r="C434" s="3" t="s">
        <v>100</v>
      </c>
      <c r="D434" s="3" t="s">
        <v>1</v>
      </c>
      <c r="F434" s="17">
        <v>45364.0</v>
      </c>
      <c r="G434" s="17">
        <v>46459.0</v>
      </c>
      <c r="H434" s="3" t="s">
        <v>312</v>
      </c>
      <c r="I434" s="3" t="s">
        <v>313</v>
      </c>
      <c r="J434" s="3">
        <v>272.0</v>
      </c>
      <c r="M434" s="5">
        <v>0.182399</v>
      </c>
      <c r="N434" s="3" t="s">
        <v>314</v>
      </c>
      <c r="P434" s="3">
        <v>0.182399</v>
      </c>
      <c r="R434" s="3" t="s">
        <v>315</v>
      </c>
      <c r="S434" s="3" t="s">
        <v>318</v>
      </c>
      <c r="T434" s="3" t="s">
        <v>317</v>
      </c>
    </row>
    <row r="435" ht="15.75" customHeight="1">
      <c r="A435" s="16">
        <v>45863.0</v>
      </c>
      <c r="B435" s="3" t="s">
        <v>311</v>
      </c>
      <c r="C435" s="3" t="s">
        <v>30</v>
      </c>
      <c r="D435" s="3" t="s">
        <v>1</v>
      </c>
      <c r="F435" s="17">
        <v>45364.0</v>
      </c>
      <c r="G435" s="17">
        <v>46459.0</v>
      </c>
      <c r="H435" s="3" t="s">
        <v>312</v>
      </c>
      <c r="I435" s="3" t="s">
        <v>313</v>
      </c>
      <c r="J435" s="3">
        <v>188.0</v>
      </c>
      <c r="M435" s="5">
        <v>0.181377</v>
      </c>
      <c r="N435" s="3" t="s">
        <v>314</v>
      </c>
      <c r="P435" s="3">
        <v>0.181377</v>
      </c>
      <c r="R435" s="3" t="s">
        <v>315</v>
      </c>
      <c r="S435" s="3" t="s">
        <v>318</v>
      </c>
      <c r="T435" s="3" t="s">
        <v>317</v>
      </c>
    </row>
    <row r="436" ht="15.75" customHeight="1">
      <c r="A436" s="16">
        <v>45863.0</v>
      </c>
      <c r="B436" s="3" t="s">
        <v>311</v>
      </c>
      <c r="C436" s="3" t="s">
        <v>146</v>
      </c>
      <c r="D436" s="3" t="s">
        <v>1</v>
      </c>
      <c r="F436" s="17">
        <v>45364.0</v>
      </c>
      <c r="G436" s="17">
        <v>46459.0</v>
      </c>
      <c r="H436" s="3" t="s">
        <v>312</v>
      </c>
      <c r="I436" s="3" t="s">
        <v>324</v>
      </c>
      <c r="J436" s="3">
        <v>216.0</v>
      </c>
      <c r="M436" s="5">
        <v>0.18</v>
      </c>
      <c r="N436" s="3" t="s">
        <v>314</v>
      </c>
      <c r="P436" s="3">
        <v>0.18</v>
      </c>
      <c r="R436" s="3" t="s">
        <v>315</v>
      </c>
      <c r="S436" s="3" t="s">
        <v>325</v>
      </c>
      <c r="T436" s="3" t="s">
        <v>317</v>
      </c>
    </row>
    <row r="437" ht="15.75" customHeight="1">
      <c r="A437" s="16">
        <v>45863.0</v>
      </c>
      <c r="B437" s="3" t="s">
        <v>311</v>
      </c>
      <c r="C437" s="3" t="s">
        <v>208</v>
      </c>
      <c r="D437" s="3" t="s">
        <v>1</v>
      </c>
      <c r="F437" s="17">
        <v>45364.0</v>
      </c>
      <c r="G437" s="17">
        <v>46459.0</v>
      </c>
      <c r="H437" s="3" t="s">
        <v>312</v>
      </c>
      <c r="I437" s="3" t="s">
        <v>313</v>
      </c>
      <c r="J437" s="3">
        <v>156.0</v>
      </c>
      <c r="M437" s="5">
        <v>0.175282</v>
      </c>
      <c r="N437" s="3" t="s">
        <v>314</v>
      </c>
      <c r="P437" s="3">
        <v>0.175282</v>
      </c>
      <c r="R437" s="3" t="s">
        <v>315</v>
      </c>
      <c r="S437" s="3" t="s">
        <v>316</v>
      </c>
      <c r="T437" s="3" t="s">
        <v>317</v>
      </c>
    </row>
    <row r="438" ht="15.75" customHeight="1">
      <c r="A438" s="16">
        <v>45863.0</v>
      </c>
      <c r="B438" s="3" t="s">
        <v>311</v>
      </c>
      <c r="C438" s="3" t="s">
        <v>106</v>
      </c>
      <c r="D438" s="3" t="s">
        <v>1</v>
      </c>
      <c r="F438" s="17">
        <v>45364.0</v>
      </c>
      <c r="G438" s="17">
        <v>46459.0</v>
      </c>
      <c r="H438" s="3" t="s">
        <v>312</v>
      </c>
      <c r="I438" s="3" t="s">
        <v>313</v>
      </c>
      <c r="J438" s="3">
        <v>315.0</v>
      </c>
      <c r="M438" s="5">
        <v>0.17434758440085182</v>
      </c>
      <c r="N438" s="3" t="s">
        <v>314</v>
      </c>
      <c r="P438" s="3">
        <v>0.17434758440085182</v>
      </c>
      <c r="R438" s="3" t="s">
        <v>315</v>
      </c>
      <c r="S438" s="3" t="s">
        <v>326</v>
      </c>
      <c r="T438" s="3" t="s">
        <v>317</v>
      </c>
    </row>
    <row r="439" ht="15.75" customHeight="1">
      <c r="A439" s="16">
        <v>45863.0</v>
      </c>
      <c r="B439" s="3" t="s">
        <v>311</v>
      </c>
      <c r="C439" s="3" t="s">
        <v>206</v>
      </c>
      <c r="D439" s="3" t="s">
        <v>1</v>
      </c>
      <c r="F439" s="17">
        <v>45364.0</v>
      </c>
      <c r="G439" s="17">
        <v>46459.0</v>
      </c>
      <c r="H439" s="3" t="s">
        <v>312</v>
      </c>
      <c r="I439" s="3" t="s">
        <v>313</v>
      </c>
      <c r="J439" s="3">
        <v>275.0</v>
      </c>
      <c r="M439" s="5">
        <v>0.17291699996790894</v>
      </c>
      <c r="N439" s="3" t="s">
        <v>314</v>
      </c>
      <c r="P439" s="3">
        <v>0.17291699996790894</v>
      </c>
      <c r="R439" s="3" t="s">
        <v>315</v>
      </c>
      <c r="S439" s="3" t="s">
        <v>318</v>
      </c>
      <c r="T439" s="3" t="s">
        <v>317</v>
      </c>
    </row>
    <row r="440" ht="15.75" customHeight="1">
      <c r="A440" s="16">
        <v>45863.0</v>
      </c>
      <c r="B440" s="3" t="s">
        <v>311</v>
      </c>
      <c r="C440" s="3" t="s">
        <v>244</v>
      </c>
      <c r="D440" s="3" t="s">
        <v>1</v>
      </c>
      <c r="F440" s="17">
        <v>45364.0</v>
      </c>
      <c r="G440" s="17">
        <v>46459.0</v>
      </c>
      <c r="H440" s="3" t="s">
        <v>312</v>
      </c>
      <c r="I440" s="3" t="s">
        <v>313</v>
      </c>
      <c r="J440" s="3">
        <v>253.0</v>
      </c>
      <c r="M440" s="5">
        <v>0.169622</v>
      </c>
      <c r="N440" s="3" t="s">
        <v>314</v>
      </c>
      <c r="P440" s="3">
        <v>0.169622</v>
      </c>
      <c r="R440" s="3" t="s">
        <v>315</v>
      </c>
      <c r="S440" s="3" t="s">
        <v>316</v>
      </c>
      <c r="T440" s="3" t="s">
        <v>317</v>
      </c>
    </row>
    <row r="441" ht="15.75" customHeight="1">
      <c r="A441" s="16">
        <v>45863.0</v>
      </c>
      <c r="B441" s="3" t="s">
        <v>311</v>
      </c>
      <c r="C441" s="3" t="s">
        <v>172</v>
      </c>
      <c r="D441" s="3" t="s">
        <v>1</v>
      </c>
      <c r="F441" s="17">
        <v>45364.0</v>
      </c>
      <c r="G441" s="17">
        <v>46459.0</v>
      </c>
      <c r="H441" s="3" t="s">
        <v>312</v>
      </c>
      <c r="I441" s="3" t="s">
        <v>324</v>
      </c>
      <c r="J441" s="3">
        <v>7.0</v>
      </c>
      <c r="M441" s="5">
        <v>0.165</v>
      </c>
      <c r="N441" s="3" t="s">
        <v>314</v>
      </c>
      <c r="P441" s="3">
        <v>0.165</v>
      </c>
      <c r="R441" s="3" t="s">
        <v>315</v>
      </c>
      <c r="S441" s="3" t="s">
        <v>325</v>
      </c>
      <c r="T441" s="3" t="s">
        <v>317</v>
      </c>
    </row>
    <row r="442" ht="15.75" customHeight="1">
      <c r="A442" s="16">
        <v>45863.0</v>
      </c>
      <c r="B442" s="3" t="s">
        <v>311</v>
      </c>
      <c r="C442" s="3" t="s">
        <v>100</v>
      </c>
      <c r="D442" s="3" t="s">
        <v>1</v>
      </c>
      <c r="F442" s="17">
        <v>45364.0</v>
      </c>
      <c r="G442" s="17">
        <v>46459.0</v>
      </c>
      <c r="H442" s="3" t="s">
        <v>312</v>
      </c>
      <c r="I442" s="3" t="s">
        <v>313</v>
      </c>
      <c r="J442" s="3">
        <v>130.0</v>
      </c>
      <c r="M442" s="5">
        <v>0.16273</v>
      </c>
      <c r="N442" s="3" t="s">
        <v>314</v>
      </c>
      <c r="P442" s="3">
        <v>0.16273</v>
      </c>
      <c r="R442" s="3" t="s">
        <v>315</v>
      </c>
      <c r="S442" s="3" t="s">
        <v>320</v>
      </c>
      <c r="T442" s="3" t="s">
        <v>317</v>
      </c>
    </row>
    <row r="443" ht="15.75" customHeight="1">
      <c r="A443" s="16">
        <v>45863.0</v>
      </c>
      <c r="B443" s="3" t="s">
        <v>311</v>
      </c>
      <c r="C443" s="3" t="s">
        <v>30</v>
      </c>
      <c r="D443" s="3" t="s">
        <v>1</v>
      </c>
      <c r="F443" s="17">
        <v>45364.0</v>
      </c>
      <c r="G443" s="17">
        <v>46459.0</v>
      </c>
      <c r="H443" s="3" t="s">
        <v>312</v>
      </c>
      <c r="I443" s="3" t="s">
        <v>313</v>
      </c>
      <c r="J443" s="3">
        <v>165.0</v>
      </c>
      <c r="M443" s="5">
        <v>0.158148</v>
      </c>
      <c r="N443" s="3" t="s">
        <v>314</v>
      </c>
      <c r="P443" s="3">
        <v>0.158148</v>
      </c>
      <c r="R443" s="3" t="s">
        <v>315</v>
      </c>
      <c r="S443" s="3" t="s">
        <v>316</v>
      </c>
      <c r="T443" s="3" t="s">
        <v>317</v>
      </c>
    </row>
    <row r="444" ht="15.75" customHeight="1">
      <c r="A444" s="16">
        <v>45863.0</v>
      </c>
      <c r="B444" s="3" t="s">
        <v>311</v>
      </c>
      <c r="C444" s="3" t="s">
        <v>30</v>
      </c>
      <c r="D444" s="3" t="s">
        <v>1</v>
      </c>
      <c r="F444" s="17">
        <v>45364.0</v>
      </c>
      <c r="G444" s="17">
        <v>46459.0</v>
      </c>
      <c r="H444" s="3" t="s">
        <v>312</v>
      </c>
      <c r="I444" s="3" t="s">
        <v>313</v>
      </c>
      <c r="J444" s="3">
        <v>112.0</v>
      </c>
      <c r="M444" s="5">
        <v>0.153666</v>
      </c>
      <c r="N444" s="3" t="s">
        <v>314</v>
      </c>
      <c r="P444" s="3">
        <v>0.153666</v>
      </c>
      <c r="R444" s="3" t="s">
        <v>315</v>
      </c>
      <c r="S444" s="3" t="s">
        <v>319</v>
      </c>
      <c r="T444" s="3" t="s">
        <v>317</v>
      </c>
    </row>
    <row r="445" ht="15.75" customHeight="1">
      <c r="A445" s="16">
        <v>45863.0</v>
      </c>
      <c r="B445" s="3" t="s">
        <v>311</v>
      </c>
      <c r="C445" s="3" t="s">
        <v>100</v>
      </c>
      <c r="D445" s="3" t="s">
        <v>1</v>
      </c>
      <c r="F445" s="17">
        <v>45364.0</v>
      </c>
      <c r="G445" s="17">
        <v>46459.0</v>
      </c>
      <c r="H445" s="3" t="s">
        <v>312</v>
      </c>
      <c r="I445" s="3" t="s">
        <v>313</v>
      </c>
      <c r="J445" s="3">
        <v>160.0</v>
      </c>
      <c r="M445" s="5">
        <v>0.15341399978819895</v>
      </c>
      <c r="N445" s="3" t="s">
        <v>314</v>
      </c>
      <c r="P445" s="3">
        <v>0.15341399978819895</v>
      </c>
      <c r="R445" s="3" t="s">
        <v>315</v>
      </c>
      <c r="S445" s="3" t="s">
        <v>319</v>
      </c>
      <c r="T445" s="3" t="s">
        <v>317</v>
      </c>
    </row>
    <row r="446" ht="15.75" customHeight="1">
      <c r="A446" s="16">
        <v>45863.0</v>
      </c>
      <c r="B446" s="3" t="s">
        <v>311</v>
      </c>
      <c r="C446" s="3" t="s">
        <v>224</v>
      </c>
      <c r="D446" s="3" t="s">
        <v>1</v>
      </c>
      <c r="F446" s="17">
        <v>45364.0</v>
      </c>
      <c r="G446" s="17">
        <v>46459.0</v>
      </c>
      <c r="H446" s="3" t="s">
        <v>312</v>
      </c>
      <c r="I446" s="3" t="s">
        <v>313</v>
      </c>
      <c r="J446" s="3">
        <v>174.0</v>
      </c>
      <c r="M446" s="5">
        <v>0.14959599945149088</v>
      </c>
      <c r="N446" s="3" t="s">
        <v>314</v>
      </c>
      <c r="P446" s="3">
        <v>0.14959599945149088</v>
      </c>
      <c r="R446" s="3" t="s">
        <v>315</v>
      </c>
      <c r="S446" s="3" t="s">
        <v>321</v>
      </c>
      <c r="T446" s="3" t="s">
        <v>317</v>
      </c>
    </row>
    <row r="447" ht="15.75" customHeight="1">
      <c r="A447" s="16">
        <v>45863.0</v>
      </c>
      <c r="B447" s="3" t="s">
        <v>311</v>
      </c>
      <c r="C447" s="3" t="s">
        <v>21</v>
      </c>
      <c r="D447" s="3" t="s">
        <v>1</v>
      </c>
      <c r="F447" s="17">
        <v>45364.0</v>
      </c>
      <c r="G447" s="17">
        <v>46459.0</v>
      </c>
      <c r="H447" s="3" t="s">
        <v>312</v>
      </c>
      <c r="I447" s="3" t="s">
        <v>313</v>
      </c>
      <c r="J447" s="3">
        <v>191.0</v>
      </c>
      <c r="M447" s="5">
        <v>0.149056</v>
      </c>
      <c r="N447" s="3" t="s">
        <v>314</v>
      </c>
      <c r="P447" s="3">
        <v>0.149056</v>
      </c>
      <c r="R447" s="3" t="s">
        <v>315</v>
      </c>
      <c r="S447" s="3" t="s">
        <v>320</v>
      </c>
      <c r="T447" s="3" t="s">
        <v>317</v>
      </c>
    </row>
    <row r="448" ht="15.75" customHeight="1">
      <c r="A448" s="16">
        <v>45863.0</v>
      </c>
      <c r="B448" s="3" t="s">
        <v>311</v>
      </c>
      <c r="C448" s="3" t="s">
        <v>204</v>
      </c>
      <c r="D448" s="3" t="s">
        <v>1</v>
      </c>
      <c r="F448" s="17">
        <v>45364.0</v>
      </c>
      <c r="G448" s="17">
        <v>46459.0</v>
      </c>
      <c r="H448" s="3" t="s">
        <v>312</v>
      </c>
      <c r="I448" s="3" t="s">
        <v>324</v>
      </c>
      <c r="J448" s="3">
        <v>1297.0</v>
      </c>
      <c r="M448" s="5">
        <v>0.147</v>
      </c>
      <c r="N448" s="3" t="s">
        <v>314</v>
      </c>
      <c r="P448" s="3">
        <v>0.147</v>
      </c>
      <c r="R448" s="3" t="s">
        <v>315</v>
      </c>
      <c r="S448" s="3" t="s">
        <v>327</v>
      </c>
      <c r="T448" s="3" t="s">
        <v>317</v>
      </c>
    </row>
    <row r="449" ht="15.75" customHeight="1">
      <c r="A449" s="16">
        <v>45863.0</v>
      </c>
      <c r="B449" s="3" t="s">
        <v>311</v>
      </c>
      <c r="C449" s="3" t="s">
        <v>192</v>
      </c>
      <c r="D449" s="3" t="s">
        <v>1</v>
      </c>
      <c r="F449" s="17">
        <v>45364.0</v>
      </c>
      <c r="G449" s="17">
        <v>46459.0</v>
      </c>
      <c r="H449" s="3" t="s">
        <v>312</v>
      </c>
      <c r="I449" s="3" t="s">
        <v>313</v>
      </c>
      <c r="J449" s="3">
        <v>398.0</v>
      </c>
      <c r="M449" s="5">
        <v>0.145508573640531</v>
      </c>
      <c r="N449" s="3" t="s">
        <v>314</v>
      </c>
      <c r="P449" s="3">
        <v>0.145508573640531</v>
      </c>
      <c r="R449" s="3" t="s">
        <v>315</v>
      </c>
      <c r="S449" s="3" t="s">
        <v>326</v>
      </c>
      <c r="T449" s="3" t="s">
        <v>317</v>
      </c>
    </row>
    <row r="450" ht="15.75" customHeight="1">
      <c r="A450" s="16">
        <v>45863.0</v>
      </c>
      <c r="B450" s="3" t="s">
        <v>311</v>
      </c>
      <c r="C450" s="3" t="s">
        <v>236</v>
      </c>
      <c r="D450" s="3" t="s">
        <v>1</v>
      </c>
      <c r="F450" s="17">
        <v>45364.0</v>
      </c>
      <c r="G450" s="17">
        <v>46459.0</v>
      </c>
      <c r="H450" s="3" t="s">
        <v>312</v>
      </c>
      <c r="I450" s="3" t="s">
        <v>313</v>
      </c>
      <c r="J450" s="3">
        <v>14.0</v>
      </c>
      <c r="M450" s="5">
        <v>0.144522</v>
      </c>
      <c r="N450" s="3" t="s">
        <v>314</v>
      </c>
      <c r="P450" s="3">
        <v>0.144522</v>
      </c>
      <c r="R450" s="3" t="s">
        <v>315</v>
      </c>
      <c r="S450" s="3" t="s">
        <v>23</v>
      </c>
      <c r="T450" s="3" t="s">
        <v>317</v>
      </c>
    </row>
    <row r="451" ht="15.75" customHeight="1">
      <c r="A451" s="16">
        <v>45863.0</v>
      </c>
      <c r="B451" s="3" t="s">
        <v>311</v>
      </c>
      <c r="C451" s="3" t="s">
        <v>224</v>
      </c>
      <c r="D451" s="3" t="s">
        <v>1</v>
      </c>
      <c r="F451" s="17">
        <v>45364.0</v>
      </c>
      <c r="G451" s="17">
        <v>46459.0</v>
      </c>
      <c r="H451" s="3" t="s">
        <v>312</v>
      </c>
      <c r="I451" s="3" t="s">
        <v>313</v>
      </c>
      <c r="J451" s="3">
        <v>228.0</v>
      </c>
      <c r="M451" s="5">
        <v>0.143168</v>
      </c>
      <c r="N451" s="3" t="s">
        <v>314</v>
      </c>
      <c r="P451" s="3">
        <v>0.143168</v>
      </c>
      <c r="R451" s="3" t="s">
        <v>315</v>
      </c>
      <c r="S451" s="3" t="s">
        <v>316</v>
      </c>
      <c r="T451" s="3" t="s">
        <v>317</v>
      </c>
    </row>
    <row r="452" ht="15.75" customHeight="1">
      <c r="A452" s="16">
        <v>45863.0</v>
      </c>
      <c r="B452" s="3" t="s">
        <v>311</v>
      </c>
      <c r="C452" s="3" t="s">
        <v>250</v>
      </c>
      <c r="D452" s="3" t="s">
        <v>1</v>
      </c>
      <c r="F452" s="17">
        <v>45364.0</v>
      </c>
      <c r="G452" s="17">
        <v>46459.0</v>
      </c>
      <c r="H452" s="3" t="s">
        <v>312</v>
      </c>
      <c r="I452" s="3" t="s">
        <v>313</v>
      </c>
      <c r="J452" s="3">
        <v>155.0</v>
      </c>
      <c r="M452" s="5">
        <v>0.14310517785709076</v>
      </c>
      <c r="N452" s="3" t="s">
        <v>314</v>
      </c>
      <c r="P452" s="3">
        <v>0.14310517785709076</v>
      </c>
      <c r="R452" s="3" t="s">
        <v>315</v>
      </c>
      <c r="S452" s="3" t="s">
        <v>326</v>
      </c>
      <c r="T452" s="3" t="s">
        <v>317</v>
      </c>
    </row>
    <row r="453" ht="15.75" customHeight="1">
      <c r="A453" s="16">
        <v>45863.0</v>
      </c>
      <c r="B453" s="3" t="s">
        <v>311</v>
      </c>
      <c r="C453" s="3" t="s">
        <v>252</v>
      </c>
      <c r="D453" s="3" t="s">
        <v>1</v>
      </c>
      <c r="F453" s="17">
        <v>45364.0</v>
      </c>
      <c r="G453" s="17">
        <v>46459.0</v>
      </c>
      <c r="H453" s="3" t="s">
        <v>312</v>
      </c>
      <c r="I453" s="3" t="s">
        <v>313</v>
      </c>
      <c r="J453" s="3">
        <v>106.0</v>
      </c>
      <c r="M453" s="5">
        <v>0.141231</v>
      </c>
      <c r="N453" s="3" t="s">
        <v>314</v>
      </c>
      <c r="P453" s="3">
        <v>0.141231</v>
      </c>
      <c r="R453" s="3" t="s">
        <v>315</v>
      </c>
      <c r="S453" s="3" t="s">
        <v>23</v>
      </c>
      <c r="T453" s="3" t="s">
        <v>317</v>
      </c>
    </row>
    <row r="454" ht="15.75" customHeight="1">
      <c r="A454" s="16">
        <v>45863.0</v>
      </c>
      <c r="B454" s="3" t="s">
        <v>311</v>
      </c>
      <c r="C454" s="3" t="s">
        <v>30</v>
      </c>
      <c r="D454" s="3" t="s">
        <v>1</v>
      </c>
      <c r="F454" s="17">
        <v>45364.0</v>
      </c>
      <c r="G454" s="17">
        <v>46459.0</v>
      </c>
      <c r="H454" s="3" t="s">
        <v>312</v>
      </c>
      <c r="I454" s="3" t="s">
        <v>313</v>
      </c>
      <c r="J454" s="3">
        <v>99.0</v>
      </c>
      <c r="M454" s="5">
        <v>0.13871</v>
      </c>
      <c r="N454" s="3" t="s">
        <v>314</v>
      </c>
      <c r="P454" s="3">
        <v>0.13871</v>
      </c>
      <c r="R454" s="3" t="s">
        <v>315</v>
      </c>
      <c r="S454" s="3" t="s">
        <v>321</v>
      </c>
      <c r="T454" s="3" t="s">
        <v>317</v>
      </c>
    </row>
    <row r="455" ht="15.75" customHeight="1">
      <c r="A455" s="16">
        <v>45863.0</v>
      </c>
      <c r="B455" s="3" t="s">
        <v>311</v>
      </c>
      <c r="C455" s="3" t="s">
        <v>70</v>
      </c>
      <c r="D455" s="3" t="s">
        <v>1</v>
      </c>
      <c r="F455" s="17">
        <v>45364.0</v>
      </c>
      <c r="G455" s="17">
        <v>46459.0</v>
      </c>
      <c r="H455" s="3" t="s">
        <v>312</v>
      </c>
      <c r="I455" s="3" t="s">
        <v>313</v>
      </c>
      <c r="J455" s="3">
        <v>177.0</v>
      </c>
      <c r="M455" s="5">
        <v>0.13646770945454464</v>
      </c>
      <c r="N455" s="3" t="s">
        <v>314</v>
      </c>
      <c r="P455" s="3">
        <v>0.13646770945454464</v>
      </c>
      <c r="R455" s="3" t="s">
        <v>315</v>
      </c>
      <c r="S455" s="3" t="s">
        <v>321</v>
      </c>
      <c r="T455" s="3" t="s">
        <v>317</v>
      </c>
    </row>
    <row r="456" ht="15.75" customHeight="1">
      <c r="A456" s="16">
        <v>45863.0</v>
      </c>
      <c r="B456" s="3" t="s">
        <v>311</v>
      </c>
      <c r="C456" s="3" t="s">
        <v>244</v>
      </c>
      <c r="D456" s="3" t="s">
        <v>1</v>
      </c>
      <c r="F456" s="17">
        <v>45364.0</v>
      </c>
      <c r="G456" s="17">
        <v>46459.0</v>
      </c>
      <c r="H456" s="3" t="s">
        <v>312</v>
      </c>
      <c r="I456" s="3" t="s">
        <v>313</v>
      </c>
      <c r="J456" s="3">
        <v>144.0</v>
      </c>
      <c r="M456" s="5">
        <v>0.135876</v>
      </c>
      <c r="N456" s="3" t="s">
        <v>314</v>
      </c>
      <c r="P456" s="3">
        <v>0.135876</v>
      </c>
      <c r="R456" s="3" t="s">
        <v>315</v>
      </c>
      <c r="S456" s="3" t="s">
        <v>319</v>
      </c>
      <c r="T456" s="3" t="s">
        <v>317</v>
      </c>
    </row>
    <row r="457" ht="15.75" customHeight="1">
      <c r="A457" s="16">
        <v>45863.0</v>
      </c>
      <c r="B457" s="3" t="s">
        <v>311</v>
      </c>
      <c r="C457" s="3" t="s">
        <v>224</v>
      </c>
      <c r="D457" s="3" t="s">
        <v>1</v>
      </c>
      <c r="F457" s="17">
        <v>45364.0</v>
      </c>
      <c r="G457" s="17">
        <v>46459.0</v>
      </c>
      <c r="H457" s="3" t="s">
        <v>312</v>
      </c>
      <c r="I457" s="3" t="s">
        <v>313</v>
      </c>
      <c r="J457" s="3">
        <v>253.0</v>
      </c>
      <c r="M457" s="5">
        <v>0.13503</v>
      </c>
      <c r="N457" s="3" t="s">
        <v>314</v>
      </c>
      <c r="P457" s="3">
        <v>0.13503</v>
      </c>
      <c r="R457" s="3" t="s">
        <v>315</v>
      </c>
      <c r="S457" s="3" t="s">
        <v>318</v>
      </c>
      <c r="T457" s="3" t="s">
        <v>317</v>
      </c>
    </row>
    <row r="458" ht="15.75" customHeight="1">
      <c r="A458" s="16">
        <v>45863.0</v>
      </c>
      <c r="B458" s="3" t="s">
        <v>311</v>
      </c>
      <c r="C458" s="3" t="s">
        <v>30</v>
      </c>
      <c r="D458" s="3" t="s">
        <v>1</v>
      </c>
      <c r="F458" s="17">
        <v>45364.0</v>
      </c>
      <c r="G458" s="17">
        <v>46459.0</v>
      </c>
      <c r="H458" s="3" t="s">
        <v>312</v>
      </c>
      <c r="I458" s="3" t="s">
        <v>313</v>
      </c>
      <c r="J458" s="3">
        <v>96.0</v>
      </c>
      <c r="M458" s="5">
        <v>0.127326</v>
      </c>
      <c r="N458" s="3" t="s">
        <v>314</v>
      </c>
      <c r="P458" s="3">
        <v>0.127326</v>
      </c>
      <c r="R458" s="3" t="s">
        <v>315</v>
      </c>
      <c r="S458" s="3" t="s">
        <v>320</v>
      </c>
      <c r="T458" s="3" t="s">
        <v>317</v>
      </c>
    </row>
    <row r="459" ht="15.75" customHeight="1">
      <c r="A459" s="16">
        <v>45863.0</v>
      </c>
      <c r="B459" s="3" t="s">
        <v>311</v>
      </c>
      <c r="C459" s="3" t="s">
        <v>150</v>
      </c>
      <c r="D459" s="3" t="s">
        <v>1</v>
      </c>
      <c r="F459" s="17">
        <v>45364.0</v>
      </c>
      <c r="G459" s="17">
        <v>46459.0</v>
      </c>
      <c r="H459" s="3" t="s">
        <v>312</v>
      </c>
      <c r="I459" s="3" t="s">
        <v>313</v>
      </c>
      <c r="J459" s="3">
        <v>215.0</v>
      </c>
      <c r="M459" s="5">
        <v>0.12682695778796466</v>
      </c>
      <c r="N459" s="3" t="s">
        <v>314</v>
      </c>
      <c r="P459" s="3">
        <v>0.12682695778796466</v>
      </c>
      <c r="R459" s="3" t="s">
        <v>315</v>
      </c>
      <c r="S459" s="3" t="s">
        <v>326</v>
      </c>
      <c r="T459" s="3" t="s">
        <v>317</v>
      </c>
    </row>
    <row r="460" ht="15.75" customHeight="1">
      <c r="A460" s="16">
        <v>45863.0</v>
      </c>
      <c r="B460" s="3" t="s">
        <v>311</v>
      </c>
      <c r="C460" s="3" t="s">
        <v>160</v>
      </c>
      <c r="D460" s="3" t="s">
        <v>1</v>
      </c>
      <c r="F460" s="17">
        <v>45364.0</v>
      </c>
      <c r="G460" s="17">
        <v>46459.0</v>
      </c>
      <c r="H460" s="3" t="s">
        <v>312</v>
      </c>
      <c r="I460" s="3" t="s">
        <v>313</v>
      </c>
      <c r="J460" s="3">
        <v>166.0</v>
      </c>
      <c r="M460" s="5">
        <v>0.12657</v>
      </c>
      <c r="N460" s="3" t="s">
        <v>314</v>
      </c>
      <c r="P460" s="3">
        <v>0.12657</v>
      </c>
      <c r="R460" s="3" t="s">
        <v>315</v>
      </c>
      <c r="S460" s="3" t="s">
        <v>318</v>
      </c>
      <c r="T460" s="3" t="s">
        <v>317</v>
      </c>
    </row>
    <row r="461" ht="15.75" customHeight="1">
      <c r="A461" s="16">
        <v>45863.0</v>
      </c>
      <c r="B461" s="3" t="s">
        <v>311</v>
      </c>
      <c r="C461" s="3" t="s">
        <v>190</v>
      </c>
      <c r="D461" s="3" t="s">
        <v>1</v>
      </c>
      <c r="F461" s="17">
        <v>45364.0</v>
      </c>
      <c r="G461" s="17">
        <v>46459.0</v>
      </c>
      <c r="H461" s="3" t="s">
        <v>312</v>
      </c>
      <c r="I461" s="3" t="s">
        <v>313</v>
      </c>
      <c r="J461" s="3">
        <v>203.0</v>
      </c>
      <c r="M461" s="5">
        <v>0.125881</v>
      </c>
      <c r="N461" s="3" t="s">
        <v>314</v>
      </c>
      <c r="P461" s="3">
        <v>0.125881</v>
      </c>
      <c r="R461" s="3" t="s">
        <v>315</v>
      </c>
      <c r="S461" s="3" t="s">
        <v>318</v>
      </c>
      <c r="T461" s="3" t="s">
        <v>317</v>
      </c>
    </row>
    <row r="462" ht="15.75" customHeight="1">
      <c r="A462" s="16">
        <v>45863.0</v>
      </c>
      <c r="B462" s="3" t="s">
        <v>311</v>
      </c>
      <c r="C462" s="3" t="s">
        <v>236</v>
      </c>
      <c r="D462" s="3" t="s">
        <v>1</v>
      </c>
      <c r="F462" s="17">
        <v>45364.0</v>
      </c>
      <c r="G462" s="17">
        <v>46459.0</v>
      </c>
      <c r="H462" s="3" t="s">
        <v>312</v>
      </c>
      <c r="I462" s="3" t="s">
        <v>313</v>
      </c>
      <c r="J462" s="3">
        <v>45.0</v>
      </c>
      <c r="M462" s="5">
        <v>0.125001</v>
      </c>
      <c r="N462" s="3" t="s">
        <v>314</v>
      </c>
      <c r="P462" s="3">
        <v>0.125001</v>
      </c>
      <c r="R462" s="3" t="s">
        <v>315</v>
      </c>
      <c r="S462" s="3" t="s">
        <v>320</v>
      </c>
      <c r="T462" s="3" t="s">
        <v>317</v>
      </c>
    </row>
    <row r="463" ht="15.75" customHeight="1">
      <c r="A463" s="16">
        <v>45863.0</v>
      </c>
      <c r="B463" s="3" t="s">
        <v>311</v>
      </c>
      <c r="C463" s="3" t="s">
        <v>323</v>
      </c>
      <c r="D463" s="3" t="s">
        <v>1</v>
      </c>
      <c r="F463" s="17">
        <v>45364.0</v>
      </c>
      <c r="G463" s="17">
        <v>46459.0</v>
      </c>
      <c r="H463" s="3" t="s">
        <v>312</v>
      </c>
      <c r="I463" s="3" t="s">
        <v>313</v>
      </c>
      <c r="J463" s="3">
        <v>140.0</v>
      </c>
      <c r="M463" s="5">
        <v>0.12333797716582971</v>
      </c>
      <c r="N463" s="3" t="s">
        <v>314</v>
      </c>
      <c r="P463" s="3">
        <v>0.12333797716582971</v>
      </c>
      <c r="R463" s="3" t="s">
        <v>315</v>
      </c>
      <c r="S463" s="3" t="s">
        <v>326</v>
      </c>
      <c r="T463" s="3" t="s">
        <v>317</v>
      </c>
    </row>
    <row r="464" ht="15.75" customHeight="1">
      <c r="A464" s="16">
        <v>45863.0</v>
      </c>
      <c r="B464" s="3" t="s">
        <v>311</v>
      </c>
      <c r="C464" s="3" t="s">
        <v>108</v>
      </c>
      <c r="D464" s="3" t="s">
        <v>1</v>
      </c>
      <c r="F464" s="17">
        <v>45364.0</v>
      </c>
      <c r="G464" s="17">
        <v>46459.0</v>
      </c>
      <c r="H464" s="3" t="s">
        <v>312</v>
      </c>
      <c r="I464" s="3" t="s">
        <v>313</v>
      </c>
      <c r="J464" s="3">
        <v>207.0</v>
      </c>
      <c r="M464" s="5">
        <v>0.11980561239626111</v>
      </c>
      <c r="N464" s="3" t="s">
        <v>314</v>
      </c>
      <c r="P464" s="3">
        <v>0.11980561239626111</v>
      </c>
      <c r="R464" s="3" t="s">
        <v>315</v>
      </c>
      <c r="S464" s="3" t="s">
        <v>326</v>
      </c>
      <c r="T464" s="3" t="s">
        <v>317</v>
      </c>
    </row>
    <row r="465" ht="15.75" customHeight="1">
      <c r="A465" s="16">
        <v>45863.0</v>
      </c>
      <c r="B465" s="3" t="s">
        <v>311</v>
      </c>
      <c r="C465" s="3" t="s">
        <v>54</v>
      </c>
      <c r="D465" s="3" t="s">
        <v>1</v>
      </c>
      <c r="F465" s="17">
        <v>45364.0</v>
      </c>
      <c r="G465" s="17">
        <v>46459.0</v>
      </c>
      <c r="H465" s="3" t="s">
        <v>312</v>
      </c>
      <c r="I465" s="3" t="s">
        <v>324</v>
      </c>
      <c r="J465" s="3">
        <v>235.0</v>
      </c>
      <c r="M465" s="5">
        <v>0.116</v>
      </c>
      <c r="N465" s="3" t="s">
        <v>314</v>
      </c>
      <c r="P465" s="3">
        <v>0.116</v>
      </c>
      <c r="R465" s="3" t="s">
        <v>315</v>
      </c>
      <c r="S465" s="3" t="s">
        <v>327</v>
      </c>
      <c r="T465" s="3" t="s">
        <v>317</v>
      </c>
    </row>
    <row r="466" ht="15.75" customHeight="1">
      <c r="A466" s="16">
        <v>45863.0</v>
      </c>
      <c r="B466" s="3" t="s">
        <v>311</v>
      </c>
      <c r="C466" s="3" t="s">
        <v>214</v>
      </c>
      <c r="D466" s="3" t="s">
        <v>1</v>
      </c>
      <c r="F466" s="17">
        <v>45364.0</v>
      </c>
      <c r="G466" s="17">
        <v>46459.0</v>
      </c>
      <c r="H466" s="3" t="s">
        <v>312</v>
      </c>
      <c r="I466" s="3" t="s">
        <v>313</v>
      </c>
      <c r="J466" s="3">
        <v>317.0</v>
      </c>
      <c r="M466" s="5">
        <v>0.10924117527647126</v>
      </c>
      <c r="N466" s="3" t="s">
        <v>314</v>
      </c>
      <c r="P466" s="3">
        <v>0.10924117527647126</v>
      </c>
      <c r="R466" s="3" t="s">
        <v>315</v>
      </c>
      <c r="S466" s="3" t="s">
        <v>326</v>
      </c>
      <c r="T466" s="3" t="s">
        <v>317</v>
      </c>
    </row>
    <row r="467" ht="15.75" customHeight="1">
      <c r="A467" s="16">
        <v>45863.0</v>
      </c>
      <c r="B467" s="3" t="s">
        <v>311</v>
      </c>
      <c r="C467" s="3" t="s">
        <v>128</v>
      </c>
      <c r="D467" s="3" t="s">
        <v>1</v>
      </c>
      <c r="F467" s="17">
        <v>45364.0</v>
      </c>
      <c r="G467" s="17">
        <v>46459.0</v>
      </c>
      <c r="H467" s="3" t="s">
        <v>312</v>
      </c>
      <c r="I467" s="3" t="s">
        <v>313</v>
      </c>
      <c r="J467" s="3">
        <v>109.0</v>
      </c>
      <c r="M467" s="5">
        <v>0.105262</v>
      </c>
      <c r="N467" s="3" t="s">
        <v>314</v>
      </c>
      <c r="P467" s="3">
        <v>0.105262</v>
      </c>
      <c r="R467" s="3" t="s">
        <v>315</v>
      </c>
      <c r="S467" s="3" t="s">
        <v>322</v>
      </c>
      <c r="T467" s="3" t="s">
        <v>317</v>
      </c>
    </row>
    <row r="468" ht="15.75" customHeight="1">
      <c r="A468" s="16">
        <v>45863.0</v>
      </c>
      <c r="B468" s="3" t="s">
        <v>311</v>
      </c>
      <c r="C468" s="3" t="s">
        <v>62</v>
      </c>
      <c r="D468" s="3" t="s">
        <v>1</v>
      </c>
      <c r="F468" s="17">
        <v>45364.0</v>
      </c>
      <c r="G468" s="17">
        <v>46459.0</v>
      </c>
      <c r="H468" s="3" t="s">
        <v>312</v>
      </c>
      <c r="I468" s="3" t="s">
        <v>313</v>
      </c>
      <c r="J468" s="3">
        <v>181.0</v>
      </c>
      <c r="M468" s="5">
        <v>0.102522</v>
      </c>
      <c r="N468" s="3" t="s">
        <v>314</v>
      </c>
      <c r="P468" s="3">
        <v>0.102522</v>
      </c>
      <c r="R468" s="3" t="s">
        <v>315</v>
      </c>
      <c r="S468" s="3" t="s">
        <v>319</v>
      </c>
      <c r="T468" s="3" t="s">
        <v>317</v>
      </c>
    </row>
    <row r="469" ht="15.75" customHeight="1">
      <c r="A469" s="16">
        <v>45863.0</v>
      </c>
      <c r="B469" s="3" t="s">
        <v>311</v>
      </c>
      <c r="C469" s="3" t="s">
        <v>82</v>
      </c>
      <c r="D469" s="3" t="s">
        <v>1</v>
      </c>
      <c r="F469" s="17">
        <v>45364.0</v>
      </c>
      <c r="G469" s="17">
        <v>46459.0</v>
      </c>
      <c r="H469" s="3" t="s">
        <v>312</v>
      </c>
      <c r="I469" s="3" t="s">
        <v>313</v>
      </c>
      <c r="J469" s="3">
        <v>85.0</v>
      </c>
      <c r="M469" s="5">
        <v>0.101168</v>
      </c>
      <c r="N469" s="3" t="s">
        <v>314</v>
      </c>
      <c r="P469" s="3">
        <v>0.101168</v>
      </c>
      <c r="R469" s="3" t="s">
        <v>315</v>
      </c>
      <c r="S469" s="3" t="s">
        <v>320</v>
      </c>
      <c r="T469" s="3" t="s">
        <v>317</v>
      </c>
    </row>
    <row r="470" ht="15.75" customHeight="1">
      <c r="A470" s="16">
        <v>45863.0</v>
      </c>
      <c r="B470" s="3" t="s">
        <v>311</v>
      </c>
      <c r="C470" s="3" t="s">
        <v>224</v>
      </c>
      <c r="D470" s="3" t="s">
        <v>1</v>
      </c>
      <c r="F470" s="17">
        <v>45364.0</v>
      </c>
      <c r="G470" s="17">
        <v>46459.0</v>
      </c>
      <c r="H470" s="3" t="s">
        <v>312</v>
      </c>
      <c r="I470" s="3" t="s">
        <v>313</v>
      </c>
      <c r="J470" s="3">
        <v>110.0</v>
      </c>
      <c r="M470" s="5">
        <v>0.10086099819809069</v>
      </c>
      <c r="N470" s="3" t="s">
        <v>314</v>
      </c>
      <c r="P470" s="3">
        <v>0.10086099819809069</v>
      </c>
      <c r="R470" s="3" t="s">
        <v>315</v>
      </c>
      <c r="S470" s="3" t="s">
        <v>319</v>
      </c>
      <c r="T470" s="3" t="s">
        <v>317</v>
      </c>
    </row>
    <row r="471" ht="15.75" customHeight="1">
      <c r="A471" s="16">
        <v>45863.0</v>
      </c>
      <c r="B471" s="3" t="s">
        <v>311</v>
      </c>
      <c r="C471" s="3" t="s">
        <v>222</v>
      </c>
      <c r="D471" s="3" t="s">
        <v>1</v>
      </c>
      <c r="F471" s="17">
        <v>45364.0</v>
      </c>
      <c r="G471" s="17">
        <v>46459.0</v>
      </c>
      <c r="H471" s="3" t="s">
        <v>312</v>
      </c>
      <c r="I471" s="3" t="s">
        <v>313</v>
      </c>
      <c r="J471" s="3">
        <v>247.0</v>
      </c>
      <c r="M471" s="5">
        <v>0.09649405555297567</v>
      </c>
      <c r="N471" s="3" t="s">
        <v>314</v>
      </c>
      <c r="P471" s="3">
        <v>0.09649405555297567</v>
      </c>
      <c r="R471" s="3" t="s">
        <v>315</v>
      </c>
      <c r="S471" s="3" t="s">
        <v>326</v>
      </c>
      <c r="T471" s="3" t="s">
        <v>317</v>
      </c>
    </row>
    <row r="472" ht="15.75" customHeight="1">
      <c r="A472" s="16">
        <v>45863.0</v>
      </c>
      <c r="B472" s="3" t="s">
        <v>311</v>
      </c>
      <c r="C472" s="3" t="s">
        <v>80</v>
      </c>
      <c r="D472" s="3" t="s">
        <v>1</v>
      </c>
      <c r="F472" s="17">
        <v>45364.0</v>
      </c>
      <c r="G472" s="17">
        <v>46459.0</v>
      </c>
      <c r="H472" s="3" t="s">
        <v>312</v>
      </c>
      <c r="I472" s="3" t="s">
        <v>313</v>
      </c>
      <c r="J472" s="3">
        <v>131.0</v>
      </c>
      <c r="M472" s="5">
        <v>0.09454899979023566</v>
      </c>
      <c r="N472" s="3" t="s">
        <v>314</v>
      </c>
      <c r="P472" s="3">
        <v>0.09454899979023566</v>
      </c>
      <c r="R472" s="3" t="s">
        <v>315</v>
      </c>
      <c r="S472" s="3" t="s">
        <v>319</v>
      </c>
      <c r="T472" s="3" t="s">
        <v>317</v>
      </c>
    </row>
    <row r="473" ht="15.75" customHeight="1">
      <c r="A473" s="16">
        <v>45863.0</v>
      </c>
      <c r="B473" s="3" t="s">
        <v>311</v>
      </c>
      <c r="C473" s="3" t="s">
        <v>122</v>
      </c>
      <c r="D473" s="3" t="s">
        <v>1</v>
      </c>
      <c r="F473" s="17">
        <v>45364.0</v>
      </c>
      <c r="G473" s="17">
        <v>46459.0</v>
      </c>
      <c r="H473" s="3" t="s">
        <v>312</v>
      </c>
      <c r="I473" s="3" t="s">
        <v>324</v>
      </c>
      <c r="J473" s="3">
        <v>592.0</v>
      </c>
      <c r="M473" s="5">
        <v>0.094</v>
      </c>
      <c r="N473" s="3" t="s">
        <v>314</v>
      </c>
      <c r="P473" s="3">
        <v>0.094</v>
      </c>
      <c r="R473" s="3" t="s">
        <v>315</v>
      </c>
      <c r="S473" s="3" t="s">
        <v>325</v>
      </c>
      <c r="T473" s="3" t="s">
        <v>317</v>
      </c>
    </row>
    <row r="474" ht="15.75" customHeight="1">
      <c r="A474" s="16">
        <v>45863.0</v>
      </c>
      <c r="B474" s="3" t="s">
        <v>311</v>
      </c>
      <c r="C474" s="3" t="s">
        <v>200</v>
      </c>
      <c r="D474" s="3" t="s">
        <v>1</v>
      </c>
      <c r="F474" s="17">
        <v>45364.0</v>
      </c>
      <c r="G474" s="17">
        <v>46459.0</v>
      </c>
      <c r="H474" s="3" t="s">
        <v>312</v>
      </c>
      <c r="I474" s="3" t="s">
        <v>313</v>
      </c>
      <c r="J474" s="3">
        <v>63.0</v>
      </c>
      <c r="M474" s="5">
        <v>0.089691</v>
      </c>
      <c r="N474" s="3" t="s">
        <v>314</v>
      </c>
      <c r="P474" s="3">
        <v>0.089691</v>
      </c>
      <c r="R474" s="3" t="s">
        <v>315</v>
      </c>
      <c r="S474" s="3" t="s">
        <v>316</v>
      </c>
      <c r="T474" s="3" t="s">
        <v>317</v>
      </c>
    </row>
    <row r="475" ht="15.75" customHeight="1">
      <c r="A475" s="16">
        <v>45863.0</v>
      </c>
      <c r="B475" s="3" t="s">
        <v>311</v>
      </c>
      <c r="C475" s="3" t="s">
        <v>46</v>
      </c>
      <c r="D475" s="3" t="s">
        <v>1</v>
      </c>
      <c r="F475" s="17">
        <v>45364.0</v>
      </c>
      <c r="G475" s="17">
        <v>46459.0</v>
      </c>
      <c r="H475" s="3" t="s">
        <v>312</v>
      </c>
      <c r="I475" s="3" t="s">
        <v>313</v>
      </c>
      <c r="J475" s="3">
        <v>26.0</v>
      </c>
      <c r="M475" s="5">
        <v>0.089362</v>
      </c>
      <c r="N475" s="3" t="s">
        <v>314</v>
      </c>
      <c r="P475" s="3">
        <v>0.089362</v>
      </c>
      <c r="R475" s="3" t="s">
        <v>315</v>
      </c>
      <c r="S475" s="3" t="s">
        <v>23</v>
      </c>
      <c r="T475" s="3" t="s">
        <v>317</v>
      </c>
    </row>
    <row r="476" ht="15.75" customHeight="1">
      <c r="A476" s="16">
        <v>45863.0</v>
      </c>
      <c r="B476" s="3" t="s">
        <v>311</v>
      </c>
      <c r="C476" s="3" t="s">
        <v>68</v>
      </c>
      <c r="D476" s="3" t="s">
        <v>1</v>
      </c>
      <c r="F476" s="17">
        <v>45364.0</v>
      </c>
      <c r="G476" s="17">
        <v>46459.0</v>
      </c>
      <c r="H476" s="3" t="s">
        <v>312</v>
      </c>
      <c r="I476" s="3" t="s">
        <v>313</v>
      </c>
      <c r="J476" s="3">
        <v>32.0</v>
      </c>
      <c r="M476" s="5">
        <v>0.08776645391703541</v>
      </c>
      <c r="N476" s="3" t="s">
        <v>314</v>
      </c>
      <c r="P476" s="3">
        <v>0.08776645391703541</v>
      </c>
      <c r="R476" s="3" t="s">
        <v>315</v>
      </c>
      <c r="S476" s="3" t="s">
        <v>23</v>
      </c>
      <c r="T476" s="3" t="s">
        <v>317</v>
      </c>
    </row>
    <row r="477" ht="15.75" customHeight="1">
      <c r="A477" s="16">
        <v>45863.0</v>
      </c>
      <c r="B477" s="3" t="s">
        <v>311</v>
      </c>
      <c r="C477" s="3" t="s">
        <v>254</v>
      </c>
      <c r="D477" s="3" t="s">
        <v>1</v>
      </c>
      <c r="F477" s="17">
        <v>45364.0</v>
      </c>
      <c r="G477" s="17">
        <v>46459.0</v>
      </c>
      <c r="H477" s="3" t="s">
        <v>312</v>
      </c>
      <c r="I477" s="3" t="s">
        <v>313</v>
      </c>
      <c r="J477" s="3">
        <v>48.0</v>
      </c>
      <c r="M477" s="5">
        <v>0.086194</v>
      </c>
      <c r="N477" s="3" t="s">
        <v>314</v>
      </c>
      <c r="P477" s="3">
        <v>0.086194</v>
      </c>
      <c r="R477" s="3" t="s">
        <v>315</v>
      </c>
      <c r="S477" s="3" t="s">
        <v>321</v>
      </c>
      <c r="T477" s="3" t="s">
        <v>317</v>
      </c>
    </row>
    <row r="478" ht="15.75" customHeight="1">
      <c r="A478" s="16">
        <v>45863.0</v>
      </c>
      <c r="B478" s="3" t="s">
        <v>311</v>
      </c>
      <c r="C478" s="3" t="s">
        <v>110</v>
      </c>
      <c r="D478" s="3" t="s">
        <v>1</v>
      </c>
      <c r="F478" s="17">
        <v>45364.0</v>
      </c>
      <c r="G478" s="17">
        <v>46459.0</v>
      </c>
      <c r="H478" s="3" t="s">
        <v>312</v>
      </c>
      <c r="I478" s="3" t="s">
        <v>313</v>
      </c>
      <c r="J478" s="3">
        <v>109.0</v>
      </c>
      <c r="M478" s="5">
        <v>0.0861</v>
      </c>
      <c r="N478" s="3" t="s">
        <v>314</v>
      </c>
      <c r="P478" s="3">
        <v>0.0861</v>
      </c>
      <c r="R478" s="3" t="s">
        <v>315</v>
      </c>
      <c r="S478" s="3" t="s">
        <v>318</v>
      </c>
      <c r="T478" s="3" t="s">
        <v>317</v>
      </c>
    </row>
    <row r="479" ht="15.75" customHeight="1">
      <c r="A479" s="16">
        <v>45863.0</v>
      </c>
      <c r="B479" s="3" t="s">
        <v>311</v>
      </c>
      <c r="C479" s="3" t="s">
        <v>206</v>
      </c>
      <c r="D479" s="3" t="s">
        <v>1</v>
      </c>
      <c r="F479" s="17">
        <v>45364.0</v>
      </c>
      <c r="G479" s="17">
        <v>46459.0</v>
      </c>
      <c r="H479" s="3" t="s">
        <v>312</v>
      </c>
      <c r="I479" s="3" t="s">
        <v>313</v>
      </c>
      <c r="J479" s="3">
        <v>106.0</v>
      </c>
      <c r="M479" s="5">
        <v>0.08555499962509072</v>
      </c>
      <c r="N479" s="3" t="s">
        <v>314</v>
      </c>
      <c r="P479" s="3">
        <v>0.08555499962509072</v>
      </c>
      <c r="R479" s="3" t="s">
        <v>315</v>
      </c>
      <c r="S479" s="3" t="s">
        <v>321</v>
      </c>
      <c r="T479" s="3" t="s">
        <v>317</v>
      </c>
    </row>
    <row r="480" ht="15.75" customHeight="1">
      <c r="A480" s="16">
        <v>45863.0</v>
      </c>
      <c r="B480" s="3" t="s">
        <v>311</v>
      </c>
      <c r="C480" s="3" t="s">
        <v>134</v>
      </c>
      <c r="D480" s="3" t="s">
        <v>1</v>
      </c>
      <c r="F480" s="17">
        <v>45364.0</v>
      </c>
      <c r="G480" s="17">
        <v>46459.0</v>
      </c>
      <c r="H480" s="3" t="s">
        <v>312</v>
      </c>
      <c r="I480" s="3" t="s">
        <v>313</v>
      </c>
      <c r="J480" s="3">
        <v>210.0</v>
      </c>
      <c r="M480" s="5">
        <v>0.08342835917048674</v>
      </c>
      <c r="N480" s="3" t="s">
        <v>314</v>
      </c>
      <c r="P480" s="3">
        <v>0.08342835917048674</v>
      </c>
      <c r="R480" s="3" t="s">
        <v>315</v>
      </c>
      <c r="S480" s="3" t="s">
        <v>326</v>
      </c>
      <c r="T480" s="3" t="s">
        <v>317</v>
      </c>
    </row>
    <row r="481" ht="15.75" customHeight="1">
      <c r="A481" s="16">
        <v>45863.0</v>
      </c>
      <c r="B481" s="3" t="s">
        <v>311</v>
      </c>
      <c r="C481" s="3" t="s">
        <v>270</v>
      </c>
      <c r="D481" s="3" t="s">
        <v>1</v>
      </c>
      <c r="F481" s="17">
        <v>45364.0</v>
      </c>
      <c r="G481" s="17">
        <v>46459.0</v>
      </c>
      <c r="H481" s="3" t="s">
        <v>312</v>
      </c>
      <c r="I481" s="3" t="s">
        <v>324</v>
      </c>
      <c r="J481" s="3">
        <v>96.0</v>
      </c>
      <c r="M481" s="5">
        <v>0.08</v>
      </c>
      <c r="N481" s="3" t="s">
        <v>314</v>
      </c>
      <c r="P481" s="3">
        <v>0.08</v>
      </c>
      <c r="R481" s="3" t="s">
        <v>315</v>
      </c>
      <c r="S481" s="3" t="s">
        <v>325</v>
      </c>
      <c r="T481" s="3" t="s">
        <v>317</v>
      </c>
    </row>
    <row r="482" ht="15.75" customHeight="1">
      <c r="A482" s="16">
        <v>45863.0</v>
      </c>
      <c r="B482" s="3" t="s">
        <v>311</v>
      </c>
      <c r="C482" s="3" t="s">
        <v>168</v>
      </c>
      <c r="D482" s="3" t="s">
        <v>1</v>
      </c>
      <c r="F482" s="17">
        <v>45364.0</v>
      </c>
      <c r="G482" s="17">
        <v>46459.0</v>
      </c>
      <c r="H482" s="3" t="s">
        <v>312</v>
      </c>
      <c r="I482" s="3" t="s">
        <v>313</v>
      </c>
      <c r="J482" s="3">
        <v>226.0</v>
      </c>
      <c r="M482" s="5">
        <v>0.07794605555297568</v>
      </c>
      <c r="N482" s="3" t="s">
        <v>314</v>
      </c>
      <c r="P482" s="3">
        <v>0.07794605555297568</v>
      </c>
      <c r="R482" s="3" t="s">
        <v>315</v>
      </c>
      <c r="S482" s="3" t="s">
        <v>326</v>
      </c>
      <c r="T482" s="3" t="s">
        <v>317</v>
      </c>
    </row>
    <row r="483" ht="15.75" customHeight="1">
      <c r="A483" s="16">
        <v>45863.0</v>
      </c>
      <c r="B483" s="3" t="s">
        <v>311</v>
      </c>
      <c r="C483" s="3" t="s">
        <v>100</v>
      </c>
      <c r="D483" s="3" t="s">
        <v>1</v>
      </c>
      <c r="F483" s="17">
        <v>45364.0</v>
      </c>
      <c r="G483" s="17">
        <v>46459.0</v>
      </c>
      <c r="H483" s="3" t="s">
        <v>312</v>
      </c>
      <c r="I483" s="3" t="s">
        <v>313</v>
      </c>
      <c r="J483" s="3">
        <v>39.0</v>
      </c>
      <c r="M483" s="5">
        <v>0.076932</v>
      </c>
      <c r="N483" s="3" t="s">
        <v>314</v>
      </c>
      <c r="P483" s="3">
        <v>0.076932</v>
      </c>
      <c r="R483" s="3" t="s">
        <v>315</v>
      </c>
      <c r="S483" s="3" t="s">
        <v>322</v>
      </c>
      <c r="T483" s="3" t="s">
        <v>317</v>
      </c>
    </row>
    <row r="484" ht="15.75" customHeight="1">
      <c r="A484" s="16">
        <v>45863.0</v>
      </c>
      <c r="B484" s="3" t="s">
        <v>311</v>
      </c>
      <c r="C484" s="3" t="s">
        <v>46</v>
      </c>
      <c r="D484" s="3" t="s">
        <v>1</v>
      </c>
      <c r="F484" s="17">
        <v>45364.0</v>
      </c>
      <c r="G484" s="17">
        <v>46459.0</v>
      </c>
      <c r="H484" s="3" t="s">
        <v>312</v>
      </c>
      <c r="I484" s="3" t="s">
        <v>313</v>
      </c>
      <c r="J484" s="3">
        <v>63.0</v>
      </c>
      <c r="M484" s="5">
        <v>0.074919</v>
      </c>
      <c r="N484" s="3" t="s">
        <v>314</v>
      </c>
      <c r="P484" s="3">
        <v>0.074919</v>
      </c>
      <c r="R484" s="3" t="s">
        <v>315</v>
      </c>
      <c r="S484" s="3" t="s">
        <v>320</v>
      </c>
      <c r="T484" s="3" t="s">
        <v>317</v>
      </c>
    </row>
    <row r="485" ht="15.75" customHeight="1">
      <c r="A485" s="16">
        <v>45863.0</v>
      </c>
      <c r="B485" s="3" t="s">
        <v>311</v>
      </c>
      <c r="C485" s="3" t="s">
        <v>160</v>
      </c>
      <c r="D485" s="3" t="s">
        <v>1</v>
      </c>
      <c r="F485" s="17">
        <v>45364.0</v>
      </c>
      <c r="G485" s="17">
        <v>46459.0</v>
      </c>
      <c r="H485" s="3" t="s">
        <v>312</v>
      </c>
      <c r="I485" s="3" t="s">
        <v>313</v>
      </c>
      <c r="J485" s="3">
        <v>60.0</v>
      </c>
      <c r="M485" s="5">
        <v>0.07418499992501815</v>
      </c>
      <c r="N485" s="3" t="s">
        <v>314</v>
      </c>
      <c r="P485" s="3">
        <v>0.07418499992501815</v>
      </c>
      <c r="R485" s="3" t="s">
        <v>315</v>
      </c>
      <c r="S485" s="3" t="s">
        <v>316</v>
      </c>
      <c r="T485" s="3" t="s">
        <v>317</v>
      </c>
    </row>
    <row r="486" ht="15.75" customHeight="1">
      <c r="A486" s="16">
        <v>45863.0</v>
      </c>
      <c r="B486" s="3" t="s">
        <v>311</v>
      </c>
      <c r="C486" s="3" t="s">
        <v>260</v>
      </c>
      <c r="D486" s="3" t="s">
        <v>1</v>
      </c>
      <c r="F486" s="17">
        <v>45364.0</v>
      </c>
      <c r="G486" s="17">
        <v>46459.0</v>
      </c>
      <c r="H486" s="3" t="s">
        <v>312</v>
      </c>
      <c r="I486" s="3" t="s">
        <v>313</v>
      </c>
      <c r="J486" s="3">
        <v>79.0</v>
      </c>
      <c r="M486" s="5">
        <v>0.07213323944699117</v>
      </c>
      <c r="N486" s="3" t="s">
        <v>314</v>
      </c>
      <c r="P486" s="3">
        <v>0.07213323944699117</v>
      </c>
      <c r="R486" s="3" t="s">
        <v>315</v>
      </c>
      <c r="S486" s="3" t="s">
        <v>326</v>
      </c>
      <c r="T486" s="3" t="s">
        <v>317</v>
      </c>
    </row>
    <row r="487" ht="15.75" customHeight="1">
      <c r="A487" s="16">
        <v>45863.0</v>
      </c>
      <c r="B487" s="3" t="s">
        <v>311</v>
      </c>
      <c r="C487" s="3" t="s">
        <v>24</v>
      </c>
      <c r="D487" s="3" t="s">
        <v>1</v>
      </c>
      <c r="F487" s="17">
        <v>45364.0</v>
      </c>
      <c r="G487" s="17">
        <v>46459.0</v>
      </c>
      <c r="H487" s="3" t="s">
        <v>312</v>
      </c>
      <c r="I487" s="3" t="s">
        <v>313</v>
      </c>
      <c r="J487" s="3">
        <v>85.0</v>
      </c>
      <c r="M487" s="5">
        <v>0.071843</v>
      </c>
      <c r="N487" s="3" t="s">
        <v>314</v>
      </c>
      <c r="P487" s="3">
        <v>0.071843</v>
      </c>
      <c r="R487" s="3" t="s">
        <v>315</v>
      </c>
      <c r="S487" s="3" t="s">
        <v>318</v>
      </c>
      <c r="T487" s="3" t="s">
        <v>317</v>
      </c>
    </row>
    <row r="488" ht="15.75" customHeight="1">
      <c r="A488" s="16">
        <v>45863.0</v>
      </c>
      <c r="B488" s="3" t="s">
        <v>311</v>
      </c>
      <c r="C488" s="3" t="s">
        <v>204</v>
      </c>
      <c r="D488" s="3" t="s">
        <v>1</v>
      </c>
      <c r="F488" s="17">
        <v>45364.0</v>
      </c>
      <c r="G488" s="17">
        <v>46459.0</v>
      </c>
      <c r="H488" s="3" t="s">
        <v>312</v>
      </c>
      <c r="I488" s="3" t="s">
        <v>313</v>
      </c>
      <c r="J488" s="3">
        <v>120.0</v>
      </c>
      <c r="M488" s="5">
        <v>0.071738</v>
      </c>
      <c r="N488" s="3" t="s">
        <v>314</v>
      </c>
      <c r="P488" s="3">
        <v>0.071738</v>
      </c>
      <c r="R488" s="3" t="s">
        <v>315</v>
      </c>
      <c r="S488" s="3" t="s">
        <v>328</v>
      </c>
      <c r="T488" s="3" t="s">
        <v>317</v>
      </c>
    </row>
    <row r="489" ht="15.75" customHeight="1">
      <c r="A489" s="16">
        <v>45863.0</v>
      </c>
      <c r="B489" s="3" t="s">
        <v>311</v>
      </c>
      <c r="C489" s="3" t="s">
        <v>148</v>
      </c>
      <c r="D489" s="3" t="s">
        <v>1</v>
      </c>
      <c r="F489" s="17">
        <v>45364.0</v>
      </c>
      <c r="G489" s="17">
        <v>46459.0</v>
      </c>
      <c r="H489" s="3" t="s">
        <v>312</v>
      </c>
      <c r="I489" s="3" t="s">
        <v>313</v>
      </c>
      <c r="J489" s="3">
        <v>102.0</v>
      </c>
      <c r="M489" s="5">
        <v>0.071537</v>
      </c>
      <c r="N489" s="3" t="s">
        <v>314</v>
      </c>
      <c r="P489" s="3">
        <v>0.071537</v>
      </c>
      <c r="R489" s="3" t="s">
        <v>315</v>
      </c>
      <c r="S489" s="3" t="s">
        <v>322</v>
      </c>
      <c r="T489" s="3" t="s">
        <v>317</v>
      </c>
    </row>
    <row r="490" ht="15.75" customHeight="1">
      <c r="A490" s="16">
        <v>45863.0</v>
      </c>
      <c r="B490" s="3" t="s">
        <v>311</v>
      </c>
      <c r="C490" s="3" t="s">
        <v>132</v>
      </c>
      <c r="D490" s="3" t="s">
        <v>1</v>
      </c>
      <c r="F490" s="17">
        <v>45364.0</v>
      </c>
      <c r="G490" s="17">
        <v>46459.0</v>
      </c>
      <c r="H490" s="3" t="s">
        <v>312</v>
      </c>
      <c r="I490" s="3" t="s">
        <v>313</v>
      </c>
      <c r="J490" s="3">
        <v>98.0</v>
      </c>
      <c r="M490" s="5">
        <v>0.067989</v>
      </c>
      <c r="N490" s="3" t="s">
        <v>314</v>
      </c>
      <c r="P490" s="3">
        <v>0.067989</v>
      </c>
      <c r="R490" s="3" t="s">
        <v>315</v>
      </c>
      <c r="S490" s="3" t="s">
        <v>321</v>
      </c>
      <c r="T490" s="3" t="s">
        <v>317</v>
      </c>
    </row>
    <row r="491" ht="15.75" customHeight="1">
      <c r="A491" s="16">
        <v>45863.0</v>
      </c>
      <c r="B491" s="3" t="s">
        <v>311</v>
      </c>
      <c r="C491" s="3" t="s">
        <v>24</v>
      </c>
      <c r="D491" s="3" t="s">
        <v>1</v>
      </c>
      <c r="F491" s="17">
        <v>45364.0</v>
      </c>
      <c r="G491" s="17">
        <v>46459.0</v>
      </c>
      <c r="H491" s="3" t="s">
        <v>312</v>
      </c>
      <c r="I491" s="3" t="s">
        <v>313</v>
      </c>
      <c r="J491" s="3">
        <v>76.0</v>
      </c>
      <c r="M491" s="5">
        <v>0.067452</v>
      </c>
      <c r="N491" s="3" t="s">
        <v>314</v>
      </c>
      <c r="P491" s="3">
        <v>0.067452</v>
      </c>
      <c r="R491" s="3" t="s">
        <v>315</v>
      </c>
      <c r="S491" s="3" t="s">
        <v>320</v>
      </c>
      <c r="T491" s="3" t="s">
        <v>317</v>
      </c>
    </row>
    <row r="492" ht="15.75" customHeight="1">
      <c r="A492" s="16">
        <v>45863.0</v>
      </c>
      <c r="B492" s="3" t="s">
        <v>311</v>
      </c>
      <c r="C492" s="3" t="s">
        <v>190</v>
      </c>
      <c r="D492" s="3" t="s">
        <v>1</v>
      </c>
      <c r="F492" s="17">
        <v>45364.0</v>
      </c>
      <c r="G492" s="17">
        <v>46459.0</v>
      </c>
      <c r="H492" s="3" t="s">
        <v>312</v>
      </c>
      <c r="I492" s="3" t="s">
        <v>313</v>
      </c>
      <c r="J492" s="3">
        <v>83.0</v>
      </c>
      <c r="M492" s="5">
        <v>0.066201</v>
      </c>
      <c r="N492" s="3" t="s">
        <v>314</v>
      </c>
      <c r="P492" s="3">
        <v>0.066201</v>
      </c>
      <c r="R492" s="3" t="s">
        <v>315</v>
      </c>
      <c r="S492" s="3" t="s">
        <v>321</v>
      </c>
      <c r="T492" s="3" t="s">
        <v>317</v>
      </c>
    </row>
    <row r="493" ht="15.75" customHeight="1">
      <c r="A493" s="16">
        <v>45863.0</v>
      </c>
      <c r="B493" s="3" t="s">
        <v>311</v>
      </c>
      <c r="C493" s="3" t="s">
        <v>64</v>
      </c>
      <c r="D493" s="3" t="s">
        <v>1</v>
      </c>
      <c r="F493" s="17">
        <v>45364.0</v>
      </c>
      <c r="G493" s="17">
        <v>46459.0</v>
      </c>
      <c r="H493" s="3" t="s">
        <v>312</v>
      </c>
      <c r="I493" s="3" t="s">
        <v>313</v>
      </c>
      <c r="J493" s="3">
        <v>51.0</v>
      </c>
      <c r="M493" s="5">
        <v>0.064406</v>
      </c>
      <c r="N493" s="3" t="s">
        <v>314</v>
      </c>
      <c r="P493" s="3">
        <v>0.064406</v>
      </c>
      <c r="R493" s="3" t="s">
        <v>315</v>
      </c>
      <c r="S493" s="3" t="s">
        <v>320</v>
      </c>
      <c r="T493" s="3" t="s">
        <v>317</v>
      </c>
    </row>
    <row r="494" ht="15.75" customHeight="1">
      <c r="A494" s="16">
        <v>45863.0</v>
      </c>
      <c r="B494" s="3" t="s">
        <v>311</v>
      </c>
      <c r="C494" s="3" t="s">
        <v>64</v>
      </c>
      <c r="D494" s="3" t="s">
        <v>1</v>
      </c>
      <c r="F494" s="17">
        <v>45364.0</v>
      </c>
      <c r="G494" s="17">
        <v>46459.0</v>
      </c>
      <c r="H494" s="3" t="s">
        <v>312</v>
      </c>
      <c r="I494" s="3" t="s">
        <v>313</v>
      </c>
      <c r="J494" s="3">
        <v>47.0</v>
      </c>
      <c r="M494" s="5">
        <v>0.062993</v>
      </c>
      <c r="N494" s="3" t="s">
        <v>314</v>
      </c>
      <c r="P494" s="3">
        <v>0.062993</v>
      </c>
      <c r="R494" s="3" t="s">
        <v>315</v>
      </c>
      <c r="S494" s="3" t="s">
        <v>322</v>
      </c>
      <c r="T494" s="3" t="s">
        <v>317</v>
      </c>
    </row>
    <row r="495" ht="15.75" customHeight="1">
      <c r="A495" s="16">
        <v>45863.0</v>
      </c>
      <c r="B495" s="3" t="s">
        <v>311</v>
      </c>
      <c r="C495" s="3" t="s">
        <v>110</v>
      </c>
      <c r="D495" s="3" t="s">
        <v>1</v>
      </c>
      <c r="F495" s="17">
        <v>45364.0</v>
      </c>
      <c r="G495" s="17">
        <v>46459.0</v>
      </c>
      <c r="H495" s="3" t="s">
        <v>312</v>
      </c>
      <c r="I495" s="3" t="s">
        <v>313</v>
      </c>
      <c r="J495" s="3">
        <v>49.0</v>
      </c>
      <c r="M495" s="5">
        <v>0.062679</v>
      </c>
      <c r="N495" s="3" t="s">
        <v>314</v>
      </c>
      <c r="P495" s="3">
        <v>0.062679</v>
      </c>
      <c r="R495" s="3" t="s">
        <v>315</v>
      </c>
      <c r="S495" s="3" t="s">
        <v>321</v>
      </c>
      <c r="T495" s="3" t="s">
        <v>317</v>
      </c>
    </row>
    <row r="496" ht="15.75" customHeight="1">
      <c r="A496" s="16">
        <v>45863.0</v>
      </c>
      <c r="B496" s="3" t="s">
        <v>311</v>
      </c>
      <c r="C496" s="3" t="s">
        <v>263</v>
      </c>
      <c r="D496" s="3" t="s">
        <v>1</v>
      </c>
      <c r="F496" s="17">
        <v>45364.0</v>
      </c>
      <c r="G496" s="17">
        <v>46459.0</v>
      </c>
      <c r="H496" s="3" t="s">
        <v>312</v>
      </c>
      <c r="I496" s="3" t="s">
        <v>313</v>
      </c>
      <c r="J496" s="3">
        <v>9.0</v>
      </c>
      <c r="M496" s="5">
        <v>0.0619</v>
      </c>
      <c r="N496" s="3" t="s">
        <v>314</v>
      </c>
      <c r="P496" s="3">
        <v>0.0619</v>
      </c>
      <c r="R496" s="3" t="s">
        <v>315</v>
      </c>
      <c r="S496" s="3" t="s">
        <v>23</v>
      </c>
      <c r="T496" s="3" t="s">
        <v>317</v>
      </c>
    </row>
    <row r="497" ht="15.75" customHeight="1">
      <c r="A497" s="16">
        <v>45863.0</v>
      </c>
      <c r="B497" s="3" t="s">
        <v>311</v>
      </c>
      <c r="C497" s="3" t="s">
        <v>114</v>
      </c>
      <c r="D497" s="3" t="s">
        <v>1</v>
      </c>
      <c r="F497" s="17">
        <v>45364.0</v>
      </c>
      <c r="G497" s="17">
        <v>46459.0</v>
      </c>
      <c r="H497" s="3" t="s">
        <v>312</v>
      </c>
      <c r="I497" s="3" t="s">
        <v>313</v>
      </c>
      <c r="J497" s="3">
        <v>111.0</v>
      </c>
      <c r="M497" s="5">
        <v>0.061434</v>
      </c>
      <c r="N497" s="3" t="s">
        <v>314</v>
      </c>
      <c r="P497" s="3">
        <v>0.061434</v>
      </c>
      <c r="R497" s="3" t="s">
        <v>315</v>
      </c>
      <c r="S497" s="3" t="s">
        <v>329</v>
      </c>
      <c r="T497" s="3" t="s">
        <v>317</v>
      </c>
    </row>
    <row r="498" ht="15.75" customHeight="1">
      <c r="A498" s="16">
        <v>45863.0</v>
      </c>
      <c r="B498" s="3" t="s">
        <v>311</v>
      </c>
      <c r="C498" s="3" t="s">
        <v>168</v>
      </c>
      <c r="D498" s="3" t="s">
        <v>1</v>
      </c>
      <c r="F498" s="17">
        <v>45364.0</v>
      </c>
      <c r="G498" s="17">
        <v>46459.0</v>
      </c>
      <c r="H498" s="3" t="s">
        <v>312</v>
      </c>
      <c r="I498" s="3" t="s">
        <v>313</v>
      </c>
      <c r="J498" s="3">
        <v>78.0</v>
      </c>
      <c r="M498" s="5">
        <v>0.060537</v>
      </c>
      <c r="N498" s="3" t="s">
        <v>314</v>
      </c>
      <c r="P498" s="3">
        <v>0.060537</v>
      </c>
      <c r="R498" s="3" t="s">
        <v>315</v>
      </c>
      <c r="S498" s="3" t="s">
        <v>328</v>
      </c>
      <c r="T498" s="3" t="s">
        <v>317</v>
      </c>
    </row>
    <row r="499" ht="15.75" customHeight="1">
      <c r="A499" s="16">
        <v>45863.0</v>
      </c>
      <c r="B499" s="3" t="s">
        <v>311</v>
      </c>
      <c r="C499" s="3" t="s">
        <v>114</v>
      </c>
      <c r="D499" s="3" t="s">
        <v>1</v>
      </c>
      <c r="F499" s="17">
        <v>45364.0</v>
      </c>
      <c r="G499" s="17">
        <v>46459.0</v>
      </c>
      <c r="H499" s="3" t="s">
        <v>312</v>
      </c>
      <c r="I499" s="3" t="s">
        <v>313</v>
      </c>
      <c r="J499" s="3">
        <v>113.0</v>
      </c>
      <c r="M499" s="5">
        <v>0.060507</v>
      </c>
      <c r="N499" s="3" t="s">
        <v>314</v>
      </c>
      <c r="P499" s="3">
        <v>0.060507</v>
      </c>
      <c r="R499" s="3" t="s">
        <v>315</v>
      </c>
      <c r="S499" s="3" t="s">
        <v>328</v>
      </c>
      <c r="T499" s="3" t="s">
        <v>317</v>
      </c>
    </row>
    <row r="500" ht="15.75" customHeight="1">
      <c r="A500" s="16">
        <v>45863.0</v>
      </c>
      <c r="B500" s="3" t="s">
        <v>311</v>
      </c>
      <c r="C500" s="3" t="s">
        <v>136</v>
      </c>
      <c r="D500" s="3" t="s">
        <v>1</v>
      </c>
      <c r="F500" s="17">
        <v>45364.0</v>
      </c>
      <c r="G500" s="17">
        <v>46459.0</v>
      </c>
      <c r="H500" s="3" t="s">
        <v>312</v>
      </c>
      <c r="I500" s="3" t="s">
        <v>313</v>
      </c>
      <c r="J500" s="3">
        <v>114.0</v>
      </c>
      <c r="M500" s="5">
        <v>0.060476478893982326</v>
      </c>
      <c r="N500" s="3" t="s">
        <v>314</v>
      </c>
      <c r="P500" s="3">
        <v>0.060476478893982326</v>
      </c>
      <c r="R500" s="3" t="s">
        <v>315</v>
      </c>
      <c r="S500" s="3" t="s">
        <v>326</v>
      </c>
      <c r="T500" s="3" t="s">
        <v>317</v>
      </c>
    </row>
    <row r="501" ht="15.75" customHeight="1">
      <c r="A501" s="16">
        <v>45863.0</v>
      </c>
      <c r="B501" s="3" t="s">
        <v>311</v>
      </c>
      <c r="C501" s="3" t="s">
        <v>208</v>
      </c>
      <c r="D501" s="3" t="s">
        <v>1</v>
      </c>
      <c r="F501" s="17">
        <v>45364.0</v>
      </c>
      <c r="G501" s="17">
        <v>46459.0</v>
      </c>
      <c r="H501" s="3" t="s">
        <v>312</v>
      </c>
      <c r="I501" s="3" t="s">
        <v>313</v>
      </c>
      <c r="J501" s="3">
        <v>47.0</v>
      </c>
      <c r="M501" s="5">
        <v>0.059237</v>
      </c>
      <c r="N501" s="3" t="s">
        <v>314</v>
      </c>
      <c r="P501" s="3">
        <v>0.059237</v>
      </c>
      <c r="R501" s="3" t="s">
        <v>315</v>
      </c>
      <c r="S501" s="3" t="s">
        <v>318</v>
      </c>
      <c r="T501" s="3" t="s">
        <v>317</v>
      </c>
    </row>
    <row r="502" ht="15.75" customHeight="1">
      <c r="A502" s="16">
        <v>45863.0</v>
      </c>
      <c r="B502" s="3" t="s">
        <v>311</v>
      </c>
      <c r="C502" s="3" t="s">
        <v>204</v>
      </c>
      <c r="D502" s="3" t="s">
        <v>1</v>
      </c>
      <c r="F502" s="17">
        <v>45364.0</v>
      </c>
      <c r="G502" s="17">
        <v>46459.0</v>
      </c>
      <c r="H502" s="3" t="s">
        <v>312</v>
      </c>
      <c r="I502" s="3" t="s">
        <v>313</v>
      </c>
      <c r="J502" s="3">
        <v>129.0</v>
      </c>
      <c r="M502" s="5">
        <v>0.05809</v>
      </c>
      <c r="N502" s="3" t="s">
        <v>314</v>
      </c>
      <c r="P502" s="3">
        <v>0.05809</v>
      </c>
      <c r="R502" s="3" t="s">
        <v>315</v>
      </c>
      <c r="S502" s="3" t="s">
        <v>329</v>
      </c>
      <c r="T502" s="3" t="s">
        <v>317</v>
      </c>
    </row>
    <row r="503" ht="15.75" customHeight="1">
      <c r="A503" s="16">
        <v>45863.0</v>
      </c>
      <c r="B503" s="3" t="s">
        <v>311</v>
      </c>
      <c r="C503" s="3" t="s">
        <v>254</v>
      </c>
      <c r="D503" s="3" t="s">
        <v>1</v>
      </c>
      <c r="F503" s="17">
        <v>45364.0</v>
      </c>
      <c r="G503" s="17">
        <v>46459.0</v>
      </c>
      <c r="H503" s="3" t="s">
        <v>312</v>
      </c>
      <c r="I503" s="3" t="s">
        <v>313</v>
      </c>
      <c r="J503" s="3">
        <v>63.0</v>
      </c>
      <c r="M503" s="5">
        <v>0.056795</v>
      </c>
      <c r="N503" s="3" t="s">
        <v>314</v>
      </c>
      <c r="P503" s="3">
        <v>0.056795</v>
      </c>
      <c r="R503" s="3" t="s">
        <v>315</v>
      </c>
      <c r="S503" s="3" t="s">
        <v>318</v>
      </c>
      <c r="T503" s="3" t="s">
        <v>317</v>
      </c>
    </row>
    <row r="504" ht="15.75" customHeight="1">
      <c r="A504" s="16">
        <v>45863.0</v>
      </c>
      <c r="B504" s="3" t="s">
        <v>311</v>
      </c>
      <c r="C504" s="3" t="s">
        <v>86</v>
      </c>
      <c r="D504" s="3" t="s">
        <v>1</v>
      </c>
      <c r="F504" s="17">
        <v>45364.0</v>
      </c>
      <c r="G504" s="17">
        <v>46459.0</v>
      </c>
      <c r="H504" s="3" t="s">
        <v>312</v>
      </c>
      <c r="I504" s="3" t="s">
        <v>313</v>
      </c>
      <c r="J504" s="3">
        <v>74.0</v>
      </c>
      <c r="M504" s="5">
        <v>0.056318</v>
      </c>
      <c r="N504" s="3" t="s">
        <v>314</v>
      </c>
      <c r="P504" s="3">
        <v>0.056318</v>
      </c>
      <c r="R504" s="3" t="s">
        <v>315</v>
      </c>
      <c r="S504" s="3" t="s">
        <v>321</v>
      </c>
      <c r="T504" s="3" t="s">
        <v>317</v>
      </c>
    </row>
    <row r="505" ht="15.75" customHeight="1">
      <c r="A505" s="16">
        <v>45863.0</v>
      </c>
      <c r="B505" s="3" t="s">
        <v>311</v>
      </c>
      <c r="C505" s="3" t="s">
        <v>244</v>
      </c>
      <c r="D505" s="3" t="s">
        <v>1</v>
      </c>
      <c r="F505" s="17">
        <v>45364.0</v>
      </c>
      <c r="G505" s="17">
        <v>46459.0</v>
      </c>
      <c r="H505" s="3" t="s">
        <v>312</v>
      </c>
      <c r="I505" s="3" t="s">
        <v>313</v>
      </c>
      <c r="J505" s="3">
        <v>65.0</v>
      </c>
      <c r="M505" s="5">
        <v>0.056167</v>
      </c>
      <c r="N505" s="3" t="s">
        <v>314</v>
      </c>
      <c r="P505" s="3">
        <v>0.056167</v>
      </c>
      <c r="R505" s="3" t="s">
        <v>315</v>
      </c>
      <c r="S505" s="3" t="s">
        <v>322</v>
      </c>
      <c r="T505" s="3" t="s">
        <v>317</v>
      </c>
    </row>
    <row r="506" ht="15.75" customHeight="1">
      <c r="A506" s="16">
        <v>45863.0</v>
      </c>
      <c r="B506" s="3" t="s">
        <v>311</v>
      </c>
      <c r="C506" s="3" t="s">
        <v>230</v>
      </c>
      <c r="D506" s="3" t="s">
        <v>1</v>
      </c>
      <c r="F506" s="17">
        <v>45364.0</v>
      </c>
      <c r="G506" s="17">
        <v>46459.0</v>
      </c>
      <c r="H506" s="3" t="s">
        <v>312</v>
      </c>
      <c r="I506" s="3" t="s">
        <v>313</v>
      </c>
      <c r="J506" s="3">
        <v>46.0</v>
      </c>
      <c r="M506" s="5">
        <v>0.055405</v>
      </c>
      <c r="N506" s="3" t="s">
        <v>314</v>
      </c>
      <c r="P506" s="3">
        <v>0.055405</v>
      </c>
      <c r="R506" s="3" t="s">
        <v>315</v>
      </c>
      <c r="S506" s="3" t="s">
        <v>316</v>
      </c>
      <c r="T506" s="3" t="s">
        <v>317</v>
      </c>
    </row>
    <row r="507" ht="15.75" customHeight="1">
      <c r="A507" s="16">
        <v>45863.0</v>
      </c>
      <c r="B507" s="3" t="s">
        <v>311</v>
      </c>
      <c r="C507" s="3" t="s">
        <v>126</v>
      </c>
      <c r="D507" s="3" t="s">
        <v>1</v>
      </c>
      <c r="F507" s="17">
        <v>45364.0</v>
      </c>
      <c r="G507" s="17">
        <v>46459.0</v>
      </c>
      <c r="H507" s="3" t="s">
        <v>312</v>
      </c>
      <c r="I507" s="3" t="s">
        <v>313</v>
      </c>
      <c r="J507" s="3">
        <v>91.0</v>
      </c>
      <c r="M507" s="5">
        <v>0.054482</v>
      </c>
      <c r="N507" s="3" t="s">
        <v>314</v>
      </c>
      <c r="P507" s="3">
        <v>0.054482</v>
      </c>
      <c r="R507" s="3" t="s">
        <v>315</v>
      </c>
      <c r="S507" s="3" t="s">
        <v>322</v>
      </c>
      <c r="T507" s="3" t="s">
        <v>317</v>
      </c>
    </row>
    <row r="508" ht="15.75" customHeight="1">
      <c r="A508" s="16">
        <v>45863.0</v>
      </c>
      <c r="B508" s="3" t="s">
        <v>311</v>
      </c>
      <c r="C508" s="3" t="s">
        <v>36</v>
      </c>
      <c r="D508" s="3" t="s">
        <v>1</v>
      </c>
      <c r="F508" s="17">
        <v>45364.0</v>
      </c>
      <c r="G508" s="17">
        <v>46459.0</v>
      </c>
      <c r="H508" s="3" t="s">
        <v>312</v>
      </c>
      <c r="I508" s="3" t="s">
        <v>313</v>
      </c>
      <c r="J508" s="3">
        <v>49.0</v>
      </c>
      <c r="M508" s="5">
        <v>0.05431</v>
      </c>
      <c r="N508" s="3" t="s">
        <v>314</v>
      </c>
      <c r="P508" s="3">
        <v>0.05431</v>
      </c>
      <c r="R508" s="3" t="s">
        <v>315</v>
      </c>
      <c r="S508" s="3" t="s">
        <v>318</v>
      </c>
      <c r="T508" s="3" t="s">
        <v>317</v>
      </c>
    </row>
    <row r="509" ht="15.75" customHeight="1">
      <c r="A509" s="16">
        <v>45863.0</v>
      </c>
      <c r="B509" s="3" t="s">
        <v>311</v>
      </c>
      <c r="C509" s="3" t="s">
        <v>96</v>
      </c>
      <c r="D509" s="3" t="s">
        <v>1</v>
      </c>
      <c r="F509" s="17">
        <v>45364.0</v>
      </c>
      <c r="G509" s="17">
        <v>46459.0</v>
      </c>
      <c r="H509" s="3" t="s">
        <v>312</v>
      </c>
      <c r="I509" s="3" t="s">
        <v>313</v>
      </c>
      <c r="J509" s="3">
        <v>51.0</v>
      </c>
      <c r="M509" s="5">
        <v>0.054078</v>
      </c>
      <c r="N509" s="3" t="s">
        <v>314</v>
      </c>
      <c r="P509" s="3">
        <v>0.054078</v>
      </c>
      <c r="R509" s="3" t="s">
        <v>315</v>
      </c>
      <c r="S509" s="3" t="s">
        <v>316</v>
      </c>
      <c r="T509" s="3" t="s">
        <v>317</v>
      </c>
    </row>
    <row r="510" ht="15.75" customHeight="1">
      <c r="A510" s="16">
        <v>45863.0</v>
      </c>
      <c r="B510" s="3" t="s">
        <v>311</v>
      </c>
      <c r="C510" s="3" t="s">
        <v>160</v>
      </c>
      <c r="D510" s="3" t="s">
        <v>1</v>
      </c>
      <c r="F510" s="17">
        <v>45364.0</v>
      </c>
      <c r="G510" s="17">
        <v>46459.0</v>
      </c>
      <c r="H510" s="3" t="s">
        <v>312</v>
      </c>
      <c r="I510" s="3" t="s">
        <v>313</v>
      </c>
      <c r="J510" s="3">
        <v>60.0</v>
      </c>
      <c r="M510" s="5">
        <v>0.053625</v>
      </c>
      <c r="N510" s="3" t="s">
        <v>314</v>
      </c>
      <c r="P510" s="3">
        <v>0.053625</v>
      </c>
      <c r="R510" s="3" t="s">
        <v>315</v>
      </c>
      <c r="S510" s="3" t="s">
        <v>322</v>
      </c>
      <c r="T510" s="3" t="s">
        <v>317</v>
      </c>
    </row>
    <row r="511" ht="15.75" customHeight="1">
      <c r="A511" s="16">
        <v>45863.0</v>
      </c>
      <c r="B511" s="3" t="s">
        <v>311</v>
      </c>
      <c r="C511" s="3" t="s">
        <v>21</v>
      </c>
      <c r="D511" s="3" t="s">
        <v>1</v>
      </c>
      <c r="F511" s="17">
        <v>45364.0</v>
      </c>
      <c r="G511" s="17">
        <v>46459.0</v>
      </c>
      <c r="H511" s="3" t="s">
        <v>312</v>
      </c>
      <c r="I511" s="3" t="s">
        <v>313</v>
      </c>
      <c r="J511" s="3">
        <v>78.0</v>
      </c>
      <c r="M511" s="5">
        <v>0.053355</v>
      </c>
      <c r="N511" s="3" t="s">
        <v>314</v>
      </c>
      <c r="P511" s="3">
        <v>0.053355</v>
      </c>
      <c r="R511" s="3" t="s">
        <v>315</v>
      </c>
      <c r="S511" s="3" t="s">
        <v>318</v>
      </c>
      <c r="T511" s="3" t="s">
        <v>317</v>
      </c>
    </row>
    <row r="512" ht="15.75" customHeight="1">
      <c r="A512" s="16">
        <v>45863.0</v>
      </c>
      <c r="B512" s="3" t="s">
        <v>311</v>
      </c>
      <c r="C512" s="3" t="s">
        <v>132</v>
      </c>
      <c r="D512" s="3" t="s">
        <v>1</v>
      </c>
      <c r="F512" s="17">
        <v>45364.0</v>
      </c>
      <c r="G512" s="17">
        <v>46459.0</v>
      </c>
      <c r="H512" s="3" t="s">
        <v>312</v>
      </c>
      <c r="I512" s="3" t="s">
        <v>313</v>
      </c>
      <c r="J512" s="3">
        <v>56.0</v>
      </c>
      <c r="M512" s="5">
        <v>0.052454999987163575</v>
      </c>
      <c r="N512" s="3" t="s">
        <v>314</v>
      </c>
      <c r="P512" s="3">
        <v>0.052454999987163575</v>
      </c>
      <c r="R512" s="3" t="s">
        <v>315</v>
      </c>
      <c r="S512" s="3" t="s">
        <v>319</v>
      </c>
      <c r="T512" s="3" t="s">
        <v>317</v>
      </c>
    </row>
    <row r="513" ht="15.75" customHeight="1">
      <c r="A513" s="16">
        <v>45863.0</v>
      </c>
      <c r="B513" s="3" t="s">
        <v>311</v>
      </c>
      <c r="C513" s="3" t="s">
        <v>132</v>
      </c>
      <c r="D513" s="3" t="s">
        <v>1</v>
      </c>
      <c r="F513" s="17">
        <v>45364.0</v>
      </c>
      <c r="G513" s="17">
        <v>46459.0</v>
      </c>
      <c r="H513" s="3" t="s">
        <v>312</v>
      </c>
      <c r="I513" s="3" t="s">
        <v>313</v>
      </c>
      <c r="J513" s="3">
        <v>93.0</v>
      </c>
      <c r="M513" s="5">
        <v>0.0524</v>
      </c>
      <c r="N513" s="3" t="s">
        <v>314</v>
      </c>
      <c r="P513" s="3">
        <v>0.0524</v>
      </c>
      <c r="R513" s="3" t="s">
        <v>315</v>
      </c>
      <c r="S513" s="3" t="s">
        <v>318</v>
      </c>
      <c r="T513" s="3" t="s">
        <v>317</v>
      </c>
    </row>
    <row r="514" ht="15.75" customHeight="1">
      <c r="A514" s="16">
        <v>45863.0</v>
      </c>
      <c r="B514" s="3" t="s">
        <v>311</v>
      </c>
      <c r="C514" s="3" t="s">
        <v>21</v>
      </c>
      <c r="D514" s="3" t="s">
        <v>1</v>
      </c>
      <c r="F514" s="17">
        <v>45364.0</v>
      </c>
      <c r="G514" s="17">
        <v>46459.0</v>
      </c>
      <c r="H514" s="3" t="s">
        <v>312</v>
      </c>
      <c r="I514" s="3" t="s">
        <v>313</v>
      </c>
      <c r="J514" s="3">
        <v>62.0</v>
      </c>
      <c r="M514" s="5">
        <v>0.051366</v>
      </c>
      <c r="N514" s="3" t="s">
        <v>314</v>
      </c>
      <c r="P514" s="3">
        <v>0.051366</v>
      </c>
      <c r="R514" s="3" t="s">
        <v>315</v>
      </c>
      <c r="S514" s="3" t="s">
        <v>321</v>
      </c>
      <c r="T514" s="3" t="s">
        <v>317</v>
      </c>
    </row>
    <row r="515" ht="15.75" customHeight="1">
      <c r="A515" s="16">
        <v>45863.0</v>
      </c>
      <c r="B515" s="3" t="s">
        <v>311</v>
      </c>
      <c r="C515" s="3" t="s">
        <v>96</v>
      </c>
      <c r="D515" s="3" t="s">
        <v>1</v>
      </c>
      <c r="F515" s="17">
        <v>45364.0</v>
      </c>
      <c r="G515" s="17">
        <v>46459.0</v>
      </c>
      <c r="H515" s="3" t="s">
        <v>312</v>
      </c>
      <c r="I515" s="3" t="s">
        <v>313</v>
      </c>
      <c r="J515" s="3">
        <v>41.0</v>
      </c>
      <c r="M515" s="5">
        <v>0.050756</v>
      </c>
      <c r="N515" s="3" t="s">
        <v>314</v>
      </c>
      <c r="P515" s="3">
        <v>0.050756</v>
      </c>
      <c r="R515" s="3" t="s">
        <v>315</v>
      </c>
      <c r="S515" s="3" t="s">
        <v>320</v>
      </c>
      <c r="T515" s="3" t="s">
        <v>317</v>
      </c>
    </row>
    <row r="516" ht="15.75" customHeight="1">
      <c r="A516" s="16">
        <v>45863.0</v>
      </c>
      <c r="B516" s="3" t="s">
        <v>311</v>
      </c>
      <c r="C516" s="3" t="s">
        <v>130</v>
      </c>
      <c r="D516" s="3" t="s">
        <v>1</v>
      </c>
      <c r="F516" s="17">
        <v>45364.0</v>
      </c>
      <c r="G516" s="17">
        <v>46459.0</v>
      </c>
      <c r="H516" s="3" t="s">
        <v>312</v>
      </c>
      <c r="I516" s="3" t="s">
        <v>313</v>
      </c>
      <c r="J516" s="3">
        <v>140.0</v>
      </c>
      <c r="M516" s="5">
        <v>0.050034726958517704</v>
      </c>
      <c r="N516" s="3" t="s">
        <v>314</v>
      </c>
      <c r="P516" s="3">
        <v>0.050034726958517704</v>
      </c>
      <c r="R516" s="3" t="s">
        <v>315</v>
      </c>
      <c r="S516" s="3" t="s">
        <v>326</v>
      </c>
      <c r="T516" s="3" t="s">
        <v>317</v>
      </c>
    </row>
    <row r="517" ht="15.75" customHeight="1">
      <c r="A517" s="16">
        <v>45863.0</v>
      </c>
      <c r="B517" s="3" t="s">
        <v>311</v>
      </c>
      <c r="C517" s="3" t="s">
        <v>168</v>
      </c>
      <c r="D517" s="3" t="s">
        <v>1</v>
      </c>
      <c r="F517" s="17">
        <v>45364.0</v>
      </c>
      <c r="G517" s="17">
        <v>46459.0</v>
      </c>
      <c r="H517" s="3" t="s">
        <v>312</v>
      </c>
      <c r="I517" s="3" t="s">
        <v>313</v>
      </c>
      <c r="J517" s="3">
        <v>86.0</v>
      </c>
      <c r="M517" s="5">
        <v>0.049763</v>
      </c>
      <c r="N517" s="3" t="s">
        <v>314</v>
      </c>
      <c r="P517" s="3">
        <v>0.049763</v>
      </c>
      <c r="R517" s="3" t="s">
        <v>315</v>
      </c>
      <c r="S517" s="3" t="s">
        <v>329</v>
      </c>
      <c r="T517" s="3" t="s">
        <v>317</v>
      </c>
    </row>
    <row r="518" ht="15.75" customHeight="1">
      <c r="A518" s="16">
        <v>45863.0</v>
      </c>
      <c r="B518" s="3" t="s">
        <v>311</v>
      </c>
      <c r="C518" s="3" t="s">
        <v>48</v>
      </c>
      <c r="D518" s="3" t="s">
        <v>1</v>
      </c>
      <c r="F518" s="17">
        <v>45364.0</v>
      </c>
      <c r="G518" s="17">
        <v>46459.0</v>
      </c>
      <c r="H518" s="3" t="s">
        <v>312</v>
      </c>
      <c r="I518" s="3" t="s">
        <v>313</v>
      </c>
      <c r="J518" s="3">
        <v>29.0</v>
      </c>
      <c r="M518" s="5">
        <v>0.048945</v>
      </c>
      <c r="N518" s="3" t="s">
        <v>314</v>
      </c>
      <c r="P518" s="3">
        <v>0.048945</v>
      </c>
      <c r="R518" s="3" t="s">
        <v>315</v>
      </c>
      <c r="S518" s="3" t="s">
        <v>316</v>
      </c>
      <c r="T518" s="3" t="s">
        <v>317</v>
      </c>
    </row>
    <row r="519" ht="15.75" customHeight="1">
      <c r="A519" s="16">
        <v>45863.0</v>
      </c>
      <c r="B519" s="3" t="s">
        <v>311</v>
      </c>
      <c r="C519" s="3" t="s">
        <v>204</v>
      </c>
      <c r="D519" s="3" t="s">
        <v>1</v>
      </c>
      <c r="F519" s="17">
        <v>45364.0</v>
      </c>
      <c r="G519" s="17">
        <v>46459.0</v>
      </c>
      <c r="H519" s="3" t="s">
        <v>312</v>
      </c>
      <c r="I519" s="3" t="s">
        <v>313</v>
      </c>
      <c r="J519" s="3">
        <v>64.0</v>
      </c>
      <c r="M519" s="5">
        <v>0.047845</v>
      </c>
      <c r="N519" s="3" t="s">
        <v>314</v>
      </c>
      <c r="P519" s="3">
        <v>0.047845</v>
      </c>
      <c r="R519" s="3" t="s">
        <v>315</v>
      </c>
      <c r="S519" s="3" t="s">
        <v>330</v>
      </c>
      <c r="T519" s="3" t="s">
        <v>317</v>
      </c>
    </row>
    <row r="520" ht="15.75" customHeight="1">
      <c r="A520" s="16">
        <v>45863.0</v>
      </c>
      <c r="B520" s="3" t="s">
        <v>311</v>
      </c>
      <c r="C520" s="3" t="s">
        <v>30</v>
      </c>
      <c r="D520" s="3" t="s">
        <v>1</v>
      </c>
      <c r="F520" s="17">
        <v>45364.0</v>
      </c>
      <c r="G520" s="17">
        <v>46459.0</v>
      </c>
      <c r="H520" s="3" t="s">
        <v>312</v>
      </c>
      <c r="I520" s="3" t="s">
        <v>313</v>
      </c>
      <c r="J520" s="3">
        <v>64.0</v>
      </c>
      <c r="M520" s="5">
        <v>0.047699</v>
      </c>
      <c r="N520" s="3" t="s">
        <v>314</v>
      </c>
      <c r="P520" s="3">
        <v>0.047699</v>
      </c>
      <c r="R520" s="3" t="s">
        <v>315</v>
      </c>
      <c r="S520" s="3" t="s">
        <v>322</v>
      </c>
      <c r="T520" s="3" t="s">
        <v>317</v>
      </c>
    </row>
    <row r="521" ht="15.75" customHeight="1">
      <c r="A521" s="16">
        <v>45863.0</v>
      </c>
      <c r="B521" s="3" t="s">
        <v>311</v>
      </c>
      <c r="C521" s="3" t="s">
        <v>254</v>
      </c>
      <c r="D521" s="3" t="s">
        <v>1</v>
      </c>
      <c r="F521" s="17">
        <v>45364.0</v>
      </c>
      <c r="G521" s="17">
        <v>46459.0</v>
      </c>
      <c r="H521" s="3" t="s">
        <v>312</v>
      </c>
      <c r="I521" s="3" t="s">
        <v>313</v>
      </c>
      <c r="J521" s="3">
        <v>52.0</v>
      </c>
      <c r="M521" s="5">
        <v>0.04758</v>
      </c>
      <c r="N521" s="3" t="s">
        <v>314</v>
      </c>
      <c r="P521" s="3">
        <v>0.04758</v>
      </c>
      <c r="R521" s="3" t="s">
        <v>315</v>
      </c>
      <c r="S521" s="3" t="s">
        <v>322</v>
      </c>
      <c r="T521" s="3" t="s">
        <v>317</v>
      </c>
    </row>
    <row r="522" ht="15.75" customHeight="1">
      <c r="A522" s="16">
        <v>45863.0</v>
      </c>
      <c r="B522" s="3" t="s">
        <v>311</v>
      </c>
      <c r="C522" s="3" t="s">
        <v>78</v>
      </c>
      <c r="D522" s="3" t="s">
        <v>1</v>
      </c>
      <c r="F522" s="17">
        <v>45364.0</v>
      </c>
      <c r="G522" s="17">
        <v>46459.0</v>
      </c>
      <c r="H522" s="3" t="s">
        <v>312</v>
      </c>
      <c r="I522" s="3" t="s">
        <v>313</v>
      </c>
      <c r="J522" s="3">
        <v>72.0</v>
      </c>
      <c r="M522" s="5">
        <v>0.047107</v>
      </c>
      <c r="N522" s="3" t="s">
        <v>314</v>
      </c>
      <c r="P522" s="3">
        <v>0.047107</v>
      </c>
      <c r="R522" s="3" t="s">
        <v>315</v>
      </c>
      <c r="S522" s="3" t="s">
        <v>320</v>
      </c>
      <c r="T522" s="3" t="s">
        <v>317</v>
      </c>
    </row>
    <row r="523" ht="15.75" customHeight="1">
      <c r="A523" s="16">
        <v>45863.0</v>
      </c>
      <c r="B523" s="3" t="s">
        <v>311</v>
      </c>
      <c r="C523" s="3" t="s">
        <v>178</v>
      </c>
      <c r="D523" s="3" t="s">
        <v>1</v>
      </c>
      <c r="F523" s="17">
        <v>45364.0</v>
      </c>
      <c r="G523" s="17">
        <v>46459.0</v>
      </c>
      <c r="H523" s="3" t="s">
        <v>312</v>
      </c>
      <c r="I523" s="3" t="s">
        <v>313</v>
      </c>
      <c r="J523" s="3">
        <v>75.0</v>
      </c>
      <c r="M523" s="5">
        <v>0.04596101937786506</v>
      </c>
      <c r="N523" s="3" t="s">
        <v>314</v>
      </c>
      <c r="P523" s="3">
        <v>0.04596101937786506</v>
      </c>
      <c r="R523" s="3" t="s">
        <v>315</v>
      </c>
      <c r="S523" s="3" t="s">
        <v>326</v>
      </c>
      <c r="T523" s="3" t="s">
        <v>317</v>
      </c>
    </row>
    <row r="524" ht="15.75" customHeight="1">
      <c r="A524" s="16">
        <v>45863.0</v>
      </c>
      <c r="B524" s="3" t="s">
        <v>311</v>
      </c>
      <c r="C524" s="3" t="s">
        <v>282</v>
      </c>
      <c r="D524" s="3" t="s">
        <v>1</v>
      </c>
      <c r="F524" s="17">
        <v>45364.0</v>
      </c>
      <c r="G524" s="17">
        <v>46459.0</v>
      </c>
      <c r="H524" s="3" t="s">
        <v>312</v>
      </c>
      <c r="I524" s="3" t="s">
        <v>313</v>
      </c>
      <c r="J524" s="3">
        <v>36.0</v>
      </c>
      <c r="M524" s="5">
        <v>0.045669</v>
      </c>
      <c r="N524" s="3" t="s">
        <v>314</v>
      </c>
      <c r="P524" s="3">
        <v>0.045669</v>
      </c>
      <c r="R524" s="3" t="s">
        <v>315</v>
      </c>
      <c r="S524" s="3" t="s">
        <v>321</v>
      </c>
      <c r="T524" s="3" t="s">
        <v>317</v>
      </c>
    </row>
    <row r="525" ht="15.75" customHeight="1">
      <c r="A525" s="16">
        <v>45863.0</v>
      </c>
      <c r="B525" s="3" t="s">
        <v>311</v>
      </c>
      <c r="C525" s="3" t="s">
        <v>323</v>
      </c>
      <c r="D525" s="3" t="s">
        <v>1</v>
      </c>
      <c r="F525" s="17">
        <v>45364.0</v>
      </c>
      <c r="G525" s="17">
        <v>46459.0</v>
      </c>
      <c r="H525" s="3" t="s">
        <v>312</v>
      </c>
      <c r="I525" s="3" t="s">
        <v>324</v>
      </c>
      <c r="J525" s="3">
        <v>399.0</v>
      </c>
      <c r="M525" s="5">
        <v>0.045</v>
      </c>
      <c r="N525" s="3" t="s">
        <v>314</v>
      </c>
      <c r="P525" s="3">
        <v>0.045</v>
      </c>
      <c r="R525" s="3" t="s">
        <v>315</v>
      </c>
      <c r="S525" s="3" t="s">
        <v>325</v>
      </c>
      <c r="T525" s="3" t="s">
        <v>317</v>
      </c>
    </row>
    <row r="526" ht="15.75" customHeight="1">
      <c r="A526" s="16">
        <v>45863.0</v>
      </c>
      <c r="B526" s="3" t="s">
        <v>311</v>
      </c>
      <c r="C526" s="3" t="s">
        <v>206</v>
      </c>
      <c r="D526" s="3" t="s">
        <v>1</v>
      </c>
      <c r="F526" s="17">
        <v>45364.0</v>
      </c>
      <c r="G526" s="17">
        <v>46459.0</v>
      </c>
      <c r="H526" s="3" t="s">
        <v>312</v>
      </c>
      <c r="I526" s="3" t="s">
        <v>313</v>
      </c>
      <c r="J526" s="3">
        <v>86.0</v>
      </c>
      <c r="M526" s="5">
        <v>0.044625</v>
      </c>
      <c r="N526" s="3" t="s">
        <v>314</v>
      </c>
      <c r="P526" s="3">
        <v>0.044625</v>
      </c>
      <c r="R526" s="3" t="s">
        <v>315</v>
      </c>
      <c r="S526" s="3" t="s">
        <v>319</v>
      </c>
      <c r="T526" s="3" t="s">
        <v>317</v>
      </c>
    </row>
    <row r="527" ht="15.75" customHeight="1">
      <c r="A527" s="16">
        <v>45863.0</v>
      </c>
      <c r="B527" s="3" t="s">
        <v>311</v>
      </c>
      <c r="C527" s="3" t="s">
        <v>208</v>
      </c>
      <c r="D527" s="3" t="s">
        <v>1</v>
      </c>
      <c r="F527" s="17">
        <v>45364.0</v>
      </c>
      <c r="G527" s="17">
        <v>46459.0</v>
      </c>
      <c r="H527" s="3" t="s">
        <v>312</v>
      </c>
      <c r="I527" s="3" t="s">
        <v>313</v>
      </c>
      <c r="J527" s="3">
        <v>47.0</v>
      </c>
      <c r="M527" s="5">
        <v>0.043795</v>
      </c>
      <c r="N527" s="3" t="s">
        <v>314</v>
      </c>
      <c r="P527" s="3">
        <v>0.043795</v>
      </c>
      <c r="R527" s="3" t="s">
        <v>315</v>
      </c>
      <c r="S527" s="3" t="s">
        <v>321</v>
      </c>
      <c r="T527" s="3" t="s">
        <v>317</v>
      </c>
    </row>
    <row r="528" ht="15.75" customHeight="1">
      <c r="A528" s="16">
        <v>45863.0</v>
      </c>
      <c r="B528" s="3" t="s">
        <v>311</v>
      </c>
      <c r="C528" s="3" t="s">
        <v>92</v>
      </c>
      <c r="D528" s="3" t="s">
        <v>1</v>
      </c>
      <c r="F528" s="17">
        <v>45364.0</v>
      </c>
      <c r="G528" s="17">
        <v>46459.0</v>
      </c>
      <c r="H528" s="3" t="s">
        <v>312</v>
      </c>
      <c r="I528" s="3" t="s">
        <v>313</v>
      </c>
      <c r="J528" s="3">
        <v>74.0</v>
      </c>
      <c r="M528" s="5">
        <v>0.042244</v>
      </c>
      <c r="N528" s="3" t="s">
        <v>314</v>
      </c>
      <c r="P528" s="3">
        <v>0.042244</v>
      </c>
      <c r="R528" s="3" t="s">
        <v>315</v>
      </c>
      <c r="S528" s="3" t="s">
        <v>322</v>
      </c>
      <c r="T528" s="3" t="s">
        <v>317</v>
      </c>
    </row>
    <row r="529" ht="15.75" customHeight="1">
      <c r="A529" s="16">
        <v>45863.0</v>
      </c>
      <c r="B529" s="3" t="s">
        <v>311</v>
      </c>
      <c r="C529" s="3" t="s">
        <v>106</v>
      </c>
      <c r="D529" s="3" t="s">
        <v>1</v>
      </c>
      <c r="F529" s="17">
        <v>45364.0</v>
      </c>
      <c r="G529" s="17">
        <v>46459.0</v>
      </c>
      <c r="H529" s="3" t="s">
        <v>312</v>
      </c>
      <c r="I529" s="3" t="s">
        <v>313</v>
      </c>
      <c r="J529" s="3">
        <v>41.0</v>
      </c>
      <c r="M529" s="5">
        <v>0.04120499943050761</v>
      </c>
      <c r="N529" s="3" t="s">
        <v>314</v>
      </c>
      <c r="P529" s="3">
        <v>0.04120499943050761</v>
      </c>
      <c r="R529" s="3" t="s">
        <v>315</v>
      </c>
      <c r="S529" s="3" t="s">
        <v>328</v>
      </c>
      <c r="T529" s="3" t="s">
        <v>317</v>
      </c>
    </row>
    <row r="530" ht="15.75" customHeight="1">
      <c r="A530" s="16">
        <v>45863.0</v>
      </c>
      <c r="B530" s="3" t="s">
        <v>311</v>
      </c>
      <c r="C530" s="3" t="s">
        <v>160</v>
      </c>
      <c r="D530" s="3" t="s">
        <v>1</v>
      </c>
      <c r="F530" s="17">
        <v>45364.0</v>
      </c>
      <c r="G530" s="17">
        <v>46459.0</v>
      </c>
      <c r="H530" s="3" t="s">
        <v>312</v>
      </c>
      <c r="I530" s="3" t="s">
        <v>313</v>
      </c>
      <c r="J530" s="3">
        <v>36.0</v>
      </c>
      <c r="M530" s="5">
        <v>0.039283</v>
      </c>
      <c r="N530" s="3" t="s">
        <v>314</v>
      </c>
      <c r="P530" s="3">
        <v>0.039283</v>
      </c>
      <c r="R530" s="3" t="s">
        <v>315</v>
      </c>
      <c r="S530" s="3" t="s">
        <v>319</v>
      </c>
      <c r="T530" s="3" t="s">
        <v>317</v>
      </c>
    </row>
    <row r="531" ht="15.75" customHeight="1">
      <c r="A531" s="16">
        <v>45863.0</v>
      </c>
      <c r="B531" s="3" t="s">
        <v>311</v>
      </c>
      <c r="C531" s="3" t="s">
        <v>104</v>
      </c>
      <c r="D531" s="3" t="s">
        <v>1</v>
      </c>
      <c r="F531" s="17">
        <v>45364.0</v>
      </c>
      <c r="G531" s="17">
        <v>46459.0</v>
      </c>
      <c r="H531" s="3" t="s">
        <v>312</v>
      </c>
      <c r="I531" s="3" t="s">
        <v>313</v>
      </c>
      <c r="J531" s="3">
        <v>28.0</v>
      </c>
      <c r="M531" s="5">
        <v>0.039015</v>
      </c>
      <c r="N531" s="3" t="s">
        <v>314</v>
      </c>
      <c r="P531" s="3">
        <v>0.039015</v>
      </c>
      <c r="R531" s="3" t="s">
        <v>315</v>
      </c>
      <c r="S531" s="3" t="s">
        <v>321</v>
      </c>
      <c r="T531" s="3" t="s">
        <v>317</v>
      </c>
    </row>
    <row r="532" ht="15.75" customHeight="1">
      <c r="A532" s="16">
        <v>45863.0</v>
      </c>
      <c r="B532" s="3" t="s">
        <v>311</v>
      </c>
      <c r="C532" s="3" t="s">
        <v>230</v>
      </c>
      <c r="D532" s="3" t="s">
        <v>1</v>
      </c>
      <c r="F532" s="17">
        <v>45364.0</v>
      </c>
      <c r="G532" s="17">
        <v>46459.0</v>
      </c>
      <c r="H532" s="3" t="s">
        <v>312</v>
      </c>
      <c r="I532" s="3" t="s">
        <v>313</v>
      </c>
      <c r="J532" s="3">
        <v>56.0</v>
      </c>
      <c r="M532" s="5">
        <v>0.038987999582199936</v>
      </c>
      <c r="N532" s="3" t="s">
        <v>314</v>
      </c>
      <c r="P532" s="3">
        <v>0.038987999582199936</v>
      </c>
      <c r="R532" s="3" t="s">
        <v>315</v>
      </c>
      <c r="S532" s="3" t="s">
        <v>318</v>
      </c>
      <c r="T532" s="3" t="s">
        <v>317</v>
      </c>
    </row>
    <row r="533" ht="15.75" customHeight="1">
      <c r="A533" s="16">
        <v>45863.0</v>
      </c>
      <c r="B533" s="3" t="s">
        <v>311</v>
      </c>
      <c r="C533" s="3" t="s">
        <v>56</v>
      </c>
      <c r="D533" s="3" t="s">
        <v>1</v>
      </c>
      <c r="F533" s="17">
        <v>45364.0</v>
      </c>
      <c r="G533" s="17">
        <v>46459.0</v>
      </c>
      <c r="H533" s="3" t="s">
        <v>312</v>
      </c>
      <c r="I533" s="3" t="s">
        <v>313</v>
      </c>
      <c r="J533" s="3">
        <v>85.0</v>
      </c>
      <c r="M533" s="5">
        <v>0.03889</v>
      </c>
      <c r="N533" s="3" t="s">
        <v>314</v>
      </c>
      <c r="P533" s="3">
        <v>0.03889</v>
      </c>
      <c r="R533" s="3" t="s">
        <v>315</v>
      </c>
      <c r="S533" s="3" t="s">
        <v>328</v>
      </c>
      <c r="T533" s="3" t="s">
        <v>317</v>
      </c>
    </row>
    <row r="534" ht="15.75" customHeight="1">
      <c r="A534" s="16">
        <v>45863.0</v>
      </c>
      <c r="B534" s="3" t="s">
        <v>311</v>
      </c>
      <c r="C534" s="3" t="s">
        <v>224</v>
      </c>
      <c r="D534" s="3" t="s">
        <v>1</v>
      </c>
      <c r="F534" s="17">
        <v>45364.0</v>
      </c>
      <c r="G534" s="17">
        <v>46459.0</v>
      </c>
      <c r="H534" s="3" t="s">
        <v>312</v>
      </c>
      <c r="I534" s="3" t="s">
        <v>313</v>
      </c>
      <c r="J534" s="3">
        <v>77.0</v>
      </c>
      <c r="M534" s="5">
        <v>0.038869</v>
      </c>
      <c r="N534" s="3" t="s">
        <v>314</v>
      </c>
      <c r="P534" s="3">
        <v>0.038869</v>
      </c>
      <c r="R534" s="3" t="s">
        <v>315</v>
      </c>
      <c r="S534" s="3" t="s">
        <v>322</v>
      </c>
      <c r="T534" s="3" t="s">
        <v>317</v>
      </c>
    </row>
    <row r="535" ht="15.75" customHeight="1">
      <c r="A535" s="16">
        <v>45863.0</v>
      </c>
      <c r="B535" s="3" t="s">
        <v>311</v>
      </c>
      <c r="C535" s="3" t="s">
        <v>138</v>
      </c>
      <c r="D535" s="3" t="s">
        <v>1</v>
      </c>
      <c r="F535" s="17">
        <v>45364.0</v>
      </c>
      <c r="G535" s="17">
        <v>46459.0</v>
      </c>
      <c r="H535" s="3" t="s">
        <v>312</v>
      </c>
      <c r="I535" s="3" t="s">
        <v>313</v>
      </c>
      <c r="J535" s="3">
        <v>57.0</v>
      </c>
      <c r="M535" s="5">
        <v>0.03882</v>
      </c>
      <c r="N535" s="3" t="s">
        <v>314</v>
      </c>
      <c r="P535" s="3">
        <v>0.03882</v>
      </c>
      <c r="R535" s="3" t="s">
        <v>315</v>
      </c>
      <c r="S535" s="3" t="s">
        <v>328</v>
      </c>
      <c r="T535" s="3" t="s">
        <v>317</v>
      </c>
    </row>
    <row r="536" ht="15.75" customHeight="1">
      <c r="A536" s="16">
        <v>45863.0</v>
      </c>
      <c r="B536" s="3" t="s">
        <v>311</v>
      </c>
      <c r="C536" s="3" t="s">
        <v>148</v>
      </c>
      <c r="D536" s="3" t="s">
        <v>1</v>
      </c>
      <c r="F536" s="17">
        <v>45364.0</v>
      </c>
      <c r="G536" s="17">
        <v>46459.0</v>
      </c>
      <c r="H536" s="3" t="s">
        <v>312</v>
      </c>
      <c r="I536" s="3" t="s">
        <v>313</v>
      </c>
      <c r="J536" s="3">
        <v>21.0</v>
      </c>
      <c r="M536" s="5">
        <v>0.037367782511493385</v>
      </c>
      <c r="N536" s="3" t="s">
        <v>314</v>
      </c>
      <c r="P536" s="3">
        <v>0.037367782511493385</v>
      </c>
      <c r="R536" s="3" t="s">
        <v>315</v>
      </c>
      <c r="S536" s="3" t="s">
        <v>326</v>
      </c>
      <c r="T536" s="3" t="s">
        <v>317</v>
      </c>
    </row>
    <row r="537" ht="15.75" customHeight="1">
      <c r="A537" s="16">
        <v>45863.0</v>
      </c>
      <c r="B537" s="3" t="s">
        <v>311</v>
      </c>
      <c r="C537" s="3" t="s">
        <v>84</v>
      </c>
      <c r="D537" s="3" t="s">
        <v>1</v>
      </c>
      <c r="F537" s="17">
        <v>45364.0</v>
      </c>
      <c r="G537" s="17">
        <v>46459.0</v>
      </c>
      <c r="H537" s="3" t="s">
        <v>312</v>
      </c>
      <c r="I537" s="3" t="s">
        <v>313</v>
      </c>
      <c r="J537" s="3">
        <v>23.0</v>
      </c>
      <c r="M537" s="5">
        <v>0.03624</v>
      </c>
      <c r="N537" s="3" t="s">
        <v>314</v>
      </c>
      <c r="P537" s="3">
        <v>0.03624</v>
      </c>
      <c r="R537" s="3" t="s">
        <v>315</v>
      </c>
      <c r="S537" s="3" t="s">
        <v>322</v>
      </c>
      <c r="T537" s="3" t="s">
        <v>317</v>
      </c>
    </row>
    <row r="538" ht="15.75" customHeight="1">
      <c r="A538" s="16">
        <v>45863.0</v>
      </c>
      <c r="B538" s="3" t="s">
        <v>311</v>
      </c>
      <c r="C538" s="3" t="s">
        <v>282</v>
      </c>
      <c r="D538" s="3" t="s">
        <v>1</v>
      </c>
      <c r="F538" s="17">
        <v>45364.0</v>
      </c>
      <c r="G538" s="17">
        <v>46459.0</v>
      </c>
      <c r="H538" s="3" t="s">
        <v>312</v>
      </c>
      <c r="I538" s="3" t="s">
        <v>313</v>
      </c>
      <c r="J538" s="3">
        <v>63.0</v>
      </c>
      <c r="M538" s="5">
        <v>0.03610499904887203</v>
      </c>
      <c r="N538" s="3" t="s">
        <v>314</v>
      </c>
      <c r="P538" s="3">
        <v>0.03610499904887203</v>
      </c>
      <c r="R538" s="3" t="s">
        <v>315</v>
      </c>
      <c r="S538" s="3" t="s">
        <v>318</v>
      </c>
      <c r="T538" s="3" t="s">
        <v>317</v>
      </c>
    </row>
    <row r="539" ht="15.75" customHeight="1">
      <c r="A539" s="16">
        <v>45863.0</v>
      </c>
      <c r="B539" s="3" t="s">
        <v>311</v>
      </c>
      <c r="C539" s="3" t="s">
        <v>114</v>
      </c>
      <c r="D539" s="3" t="s">
        <v>1</v>
      </c>
      <c r="F539" s="17">
        <v>45364.0</v>
      </c>
      <c r="G539" s="17">
        <v>46459.0</v>
      </c>
      <c r="H539" s="3" t="s">
        <v>312</v>
      </c>
      <c r="I539" s="3" t="s">
        <v>313</v>
      </c>
      <c r="J539" s="3">
        <v>45.0</v>
      </c>
      <c r="M539" s="5">
        <v>0.035971</v>
      </c>
      <c r="N539" s="3" t="s">
        <v>314</v>
      </c>
      <c r="P539" s="3">
        <v>0.035971</v>
      </c>
      <c r="R539" s="3" t="s">
        <v>315</v>
      </c>
      <c r="S539" s="3" t="s">
        <v>330</v>
      </c>
      <c r="T539" s="3" t="s">
        <v>317</v>
      </c>
    </row>
    <row r="540" ht="15.75" customHeight="1">
      <c r="A540" s="16">
        <v>45863.0</v>
      </c>
      <c r="B540" s="3" t="s">
        <v>311</v>
      </c>
      <c r="C540" s="3" t="s">
        <v>42</v>
      </c>
      <c r="D540" s="3" t="s">
        <v>1</v>
      </c>
      <c r="F540" s="17">
        <v>45364.0</v>
      </c>
      <c r="G540" s="17">
        <v>46459.0</v>
      </c>
      <c r="H540" s="3" t="s">
        <v>312</v>
      </c>
      <c r="I540" s="3" t="s">
        <v>313</v>
      </c>
      <c r="J540" s="3">
        <v>28.0</v>
      </c>
      <c r="M540" s="5">
        <v>0.035564</v>
      </c>
      <c r="N540" s="3" t="s">
        <v>314</v>
      </c>
      <c r="P540" s="3">
        <v>0.035564</v>
      </c>
      <c r="R540" s="3" t="s">
        <v>315</v>
      </c>
      <c r="S540" s="3" t="s">
        <v>322</v>
      </c>
      <c r="T540" s="3" t="s">
        <v>317</v>
      </c>
    </row>
    <row r="541" ht="15.75" customHeight="1">
      <c r="A541" s="16">
        <v>45863.0</v>
      </c>
      <c r="B541" s="3" t="s">
        <v>311</v>
      </c>
      <c r="C541" s="3" t="s">
        <v>276</v>
      </c>
      <c r="D541" s="3" t="s">
        <v>1</v>
      </c>
      <c r="F541" s="17">
        <v>45364.0</v>
      </c>
      <c r="G541" s="17">
        <v>46459.0</v>
      </c>
      <c r="H541" s="3" t="s">
        <v>312</v>
      </c>
      <c r="I541" s="3" t="s">
        <v>313</v>
      </c>
      <c r="J541" s="3">
        <v>50.0</v>
      </c>
      <c r="M541" s="5">
        <v>0.03528523944699116</v>
      </c>
      <c r="N541" s="3" t="s">
        <v>314</v>
      </c>
      <c r="P541" s="3">
        <v>0.03528523944699116</v>
      </c>
      <c r="R541" s="3" t="s">
        <v>315</v>
      </c>
      <c r="S541" s="3" t="s">
        <v>326</v>
      </c>
      <c r="T541" s="3" t="s">
        <v>317</v>
      </c>
    </row>
    <row r="542" ht="15.75" customHeight="1">
      <c r="A542" s="16">
        <v>45863.0</v>
      </c>
      <c r="B542" s="3" t="s">
        <v>311</v>
      </c>
      <c r="C542" s="3" t="s">
        <v>200</v>
      </c>
      <c r="D542" s="3" t="s">
        <v>1</v>
      </c>
      <c r="F542" s="17">
        <v>45364.0</v>
      </c>
      <c r="G542" s="17">
        <v>46459.0</v>
      </c>
      <c r="H542" s="3" t="s">
        <v>312</v>
      </c>
      <c r="I542" s="3" t="s">
        <v>313</v>
      </c>
      <c r="J542" s="3">
        <v>39.0</v>
      </c>
      <c r="M542" s="5">
        <v>0.034727</v>
      </c>
      <c r="N542" s="3" t="s">
        <v>314</v>
      </c>
      <c r="P542" s="3">
        <v>0.034727</v>
      </c>
      <c r="R542" s="3" t="s">
        <v>315</v>
      </c>
      <c r="S542" s="3" t="s">
        <v>318</v>
      </c>
      <c r="T542" s="3" t="s">
        <v>317</v>
      </c>
    </row>
    <row r="543" ht="15.75" customHeight="1">
      <c r="A543" s="16">
        <v>45863.0</v>
      </c>
      <c r="B543" s="3" t="s">
        <v>311</v>
      </c>
      <c r="C543" s="3" t="s">
        <v>132</v>
      </c>
      <c r="D543" s="3" t="s">
        <v>1</v>
      </c>
      <c r="F543" s="17">
        <v>45364.0</v>
      </c>
      <c r="G543" s="17">
        <v>46459.0</v>
      </c>
      <c r="H543" s="3" t="s">
        <v>312</v>
      </c>
      <c r="I543" s="3" t="s">
        <v>313</v>
      </c>
      <c r="J543" s="3">
        <v>55.0</v>
      </c>
      <c r="M543" s="5">
        <v>0.03381799884083631</v>
      </c>
      <c r="N543" s="3" t="s">
        <v>314</v>
      </c>
      <c r="P543" s="3">
        <v>0.03381799884083631</v>
      </c>
      <c r="R543" s="3" t="s">
        <v>315</v>
      </c>
      <c r="S543" s="3" t="s">
        <v>316</v>
      </c>
      <c r="T543" s="3" t="s">
        <v>317</v>
      </c>
    </row>
    <row r="544" ht="15.75" customHeight="1">
      <c r="A544" s="16">
        <v>45863.0</v>
      </c>
      <c r="B544" s="3" t="s">
        <v>311</v>
      </c>
      <c r="C544" s="3" t="s">
        <v>21</v>
      </c>
      <c r="D544" s="3" t="s">
        <v>1</v>
      </c>
      <c r="F544" s="17">
        <v>45364.0</v>
      </c>
      <c r="G544" s="17">
        <v>46459.0</v>
      </c>
      <c r="H544" s="3" t="s">
        <v>312</v>
      </c>
      <c r="I544" s="3" t="s">
        <v>313</v>
      </c>
      <c r="J544" s="3">
        <v>33.0</v>
      </c>
      <c r="M544" s="5">
        <v>0.032861</v>
      </c>
      <c r="N544" s="3" t="s">
        <v>314</v>
      </c>
      <c r="P544" s="3">
        <v>0.032861</v>
      </c>
      <c r="R544" s="3" t="s">
        <v>315</v>
      </c>
      <c r="S544" s="3" t="s">
        <v>319</v>
      </c>
      <c r="T544" s="3" t="s">
        <v>317</v>
      </c>
    </row>
    <row r="545" ht="15.75" customHeight="1">
      <c r="A545" s="16">
        <v>45863.0</v>
      </c>
      <c r="B545" s="3" t="s">
        <v>311</v>
      </c>
      <c r="C545" s="3" t="s">
        <v>254</v>
      </c>
      <c r="D545" s="3" t="s">
        <v>1</v>
      </c>
      <c r="F545" s="17">
        <v>45364.0</v>
      </c>
      <c r="G545" s="17">
        <v>46459.0</v>
      </c>
      <c r="H545" s="3" t="s">
        <v>312</v>
      </c>
      <c r="I545" s="3" t="s">
        <v>313</v>
      </c>
      <c r="J545" s="3">
        <v>36.0</v>
      </c>
      <c r="M545" s="5">
        <v>0.032636</v>
      </c>
      <c r="N545" s="3" t="s">
        <v>314</v>
      </c>
      <c r="P545" s="3">
        <v>0.032636</v>
      </c>
      <c r="R545" s="3" t="s">
        <v>315</v>
      </c>
      <c r="S545" s="3" t="s">
        <v>319</v>
      </c>
      <c r="T545" s="3" t="s">
        <v>317</v>
      </c>
    </row>
    <row r="546" ht="15.75" customHeight="1">
      <c r="A546" s="16">
        <v>45863.0</v>
      </c>
      <c r="B546" s="3" t="s">
        <v>311</v>
      </c>
      <c r="C546" s="3" t="s">
        <v>98</v>
      </c>
      <c r="D546" s="3" t="s">
        <v>1</v>
      </c>
      <c r="F546" s="17">
        <v>45364.0</v>
      </c>
      <c r="G546" s="17">
        <v>46459.0</v>
      </c>
      <c r="H546" s="3" t="s">
        <v>312</v>
      </c>
      <c r="I546" s="3" t="s">
        <v>313</v>
      </c>
      <c r="J546" s="3">
        <v>11.0</v>
      </c>
      <c r="M546" s="5">
        <v>0.032437</v>
      </c>
      <c r="N546" s="3" t="s">
        <v>314</v>
      </c>
      <c r="P546" s="3">
        <v>0.032437</v>
      </c>
      <c r="R546" s="3" t="s">
        <v>315</v>
      </c>
      <c r="S546" s="3" t="s">
        <v>326</v>
      </c>
      <c r="T546" s="3" t="s">
        <v>317</v>
      </c>
    </row>
    <row r="547" ht="15.75" customHeight="1">
      <c r="A547" s="16">
        <v>45863.0</v>
      </c>
      <c r="B547" s="3" t="s">
        <v>311</v>
      </c>
      <c r="C547" s="3" t="s">
        <v>64</v>
      </c>
      <c r="D547" s="3" t="s">
        <v>1</v>
      </c>
      <c r="F547" s="17">
        <v>45364.0</v>
      </c>
      <c r="G547" s="17">
        <v>46459.0</v>
      </c>
      <c r="H547" s="3" t="s">
        <v>312</v>
      </c>
      <c r="I547" s="3" t="s">
        <v>313</v>
      </c>
      <c r="J547" s="3">
        <v>50.0</v>
      </c>
      <c r="M547" s="5">
        <v>0.032152</v>
      </c>
      <c r="N547" s="3" t="s">
        <v>314</v>
      </c>
      <c r="P547" s="3">
        <v>0.032152</v>
      </c>
      <c r="R547" s="3" t="s">
        <v>315</v>
      </c>
      <c r="S547" s="3" t="s">
        <v>316</v>
      </c>
      <c r="T547" s="3" t="s">
        <v>317</v>
      </c>
    </row>
    <row r="548" ht="15.75" customHeight="1">
      <c r="A548" s="16">
        <v>45863.0</v>
      </c>
      <c r="B548" s="3" t="s">
        <v>311</v>
      </c>
      <c r="C548" s="3" t="s">
        <v>66</v>
      </c>
      <c r="D548" s="3" t="s">
        <v>1</v>
      </c>
      <c r="F548" s="17">
        <v>45364.0</v>
      </c>
      <c r="G548" s="17">
        <v>46459.0</v>
      </c>
      <c r="H548" s="3" t="s">
        <v>312</v>
      </c>
      <c r="I548" s="3" t="s">
        <v>313</v>
      </c>
      <c r="J548" s="3">
        <v>27.0</v>
      </c>
      <c r="M548" s="5">
        <v>0.031994</v>
      </c>
      <c r="N548" s="3" t="s">
        <v>314</v>
      </c>
      <c r="P548" s="3">
        <v>0.031994</v>
      </c>
      <c r="R548" s="3" t="s">
        <v>315</v>
      </c>
      <c r="S548" s="3" t="s">
        <v>320</v>
      </c>
      <c r="T548" s="3" t="s">
        <v>317</v>
      </c>
    </row>
    <row r="549" ht="15.75" customHeight="1">
      <c r="A549" s="16">
        <v>45863.0</v>
      </c>
      <c r="B549" s="3" t="s">
        <v>311</v>
      </c>
      <c r="C549" s="3" t="s">
        <v>230</v>
      </c>
      <c r="D549" s="3" t="s">
        <v>1</v>
      </c>
      <c r="F549" s="17">
        <v>45364.0</v>
      </c>
      <c r="G549" s="17">
        <v>46459.0</v>
      </c>
      <c r="H549" s="3" t="s">
        <v>312</v>
      </c>
      <c r="I549" s="3" t="s">
        <v>313</v>
      </c>
      <c r="J549" s="3">
        <v>39.0</v>
      </c>
      <c r="M549" s="5">
        <v>0.031877</v>
      </c>
      <c r="N549" s="3" t="s">
        <v>314</v>
      </c>
      <c r="P549" s="3">
        <v>0.031877</v>
      </c>
      <c r="R549" s="3" t="s">
        <v>315</v>
      </c>
      <c r="S549" s="3" t="s">
        <v>320</v>
      </c>
      <c r="T549" s="3" t="s">
        <v>317</v>
      </c>
    </row>
    <row r="550" ht="15.75" customHeight="1">
      <c r="A550" s="16">
        <v>45863.0</v>
      </c>
      <c r="B550" s="3" t="s">
        <v>311</v>
      </c>
      <c r="C550" s="3" t="s">
        <v>24</v>
      </c>
      <c r="D550" s="3" t="s">
        <v>1</v>
      </c>
      <c r="F550" s="17">
        <v>45364.0</v>
      </c>
      <c r="G550" s="17">
        <v>46459.0</v>
      </c>
      <c r="H550" s="3" t="s">
        <v>312</v>
      </c>
      <c r="I550" s="3" t="s">
        <v>313</v>
      </c>
      <c r="J550" s="3">
        <v>22.0</v>
      </c>
      <c r="M550" s="5">
        <v>0.031713</v>
      </c>
      <c r="N550" s="3" t="s">
        <v>314</v>
      </c>
      <c r="P550" s="3">
        <v>0.031713</v>
      </c>
      <c r="R550" s="3" t="s">
        <v>315</v>
      </c>
      <c r="S550" s="3" t="s">
        <v>321</v>
      </c>
      <c r="T550" s="3" t="s">
        <v>317</v>
      </c>
    </row>
    <row r="551" ht="15.75" customHeight="1">
      <c r="A551" s="16">
        <v>45863.0</v>
      </c>
      <c r="B551" s="3" t="s">
        <v>311</v>
      </c>
      <c r="C551" s="3" t="s">
        <v>106</v>
      </c>
      <c r="D551" s="3" t="s">
        <v>1</v>
      </c>
      <c r="F551" s="17">
        <v>45364.0</v>
      </c>
      <c r="G551" s="17">
        <v>46459.0</v>
      </c>
      <c r="H551" s="3" t="s">
        <v>312</v>
      </c>
      <c r="I551" s="3" t="s">
        <v>313</v>
      </c>
      <c r="J551" s="3">
        <v>44.0</v>
      </c>
      <c r="M551" s="5">
        <v>0.030468</v>
      </c>
      <c r="N551" s="3" t="s">
        <v>314</v>
      </c>
      <c r="P551" s="3">
        <v>0.030468</v>
      </c>
      <c r="R551" s="3" t="s">
        <v>315</v>
      </c>
      <c r="S551" s="3" t="s">
        <v>329</v>
      </c>
      <c r="T551" s="3" t="s">
        <v>317</v>
      </c>
    </row>
    <row r="552" ht="15.75" customHeight="1">
      <c r="A552" s="16">
        <v>45863.0</v>
      </c>
      <c r="B552" s="3" t="s">
        <v>311</v>
      </c>
      <c r="C552" s="3" t="s">
        <v>56</v>
      </c>
      <c r="D552" s="3" t="s">
        <v>1</v>
      </c>
      <c r="F552" s="17">
        <v>45364.0</v>
      </c>
      <c r="G552" s="17">
        <v>46459.0</v>
      </c>
      <c r="H552" s="3" t="s">
        <v>312</v>
      </c>
      <c r="I552" s="3" t="s">
        <v>313</v>
      </c>
      <c r="J552" s="3">
        <v>80.0</v>
      </c>
      <c r="M552" s="5">
        <v>0.03027699894587253</v>
      </c>
      <c r="N552" s="3" t="s">
        <v>314</v>
      </c>
      <c r="P552" s="3">
        <v>0.03027699894587253</v>
      </c>
      <c r="R552" s="3" t="s">
        <v>315</v>
      </c>
      <c r="S552" s="3" t="s">
        <v>329</v>
      </c>
      <c r="T552" s="3" t="s">
        <v>317</v>
      </c>
    </row>
    <row r="553" ht="15.75" customHeight="1">
      <c r="A553" s="16">
        <v>45863.0</v>
      </c>
      <c r="B553" s="3" t="s">
        <v>311</v>
      </c>
      <c r="C553" s="3" t="s">
        <v>86</v>
      </c>
      <c r="D553" s="3" t="s">
        <v>1</v>
      </c>
      <c r="F553" s="17">
        <v>45364.0</v>
      </c>
      <c r="G553" s="17">
        <v>46459.0</v>
      </c>
      <c r="H553" s="3" t="s">
        <v>312</v>
      </c>
      <c r="I553" s="3" t="s">
        <v>313</v>
      </c>
      <c r="J553" s="3">
        <v>60.0</v>
      </c>
      <c r="M553" s="5">
        <v>0.029621</v>
      </c>
      <c r="N553" s="3" t="s">
        <v>314</v>
      </c>
      <c r="P553" s="3">
        <v>0.029621</v>
      </c>
      <c r="R553" s="3" t="s">
        <v>315</v>
      </c>
      <c r="S553" s="3" t="s">
        <v>318</v>
      </c>
      <c r="T553" s="3" t="s">
        <v>317</v>
      </c>
    </row>
    <row r="554" ht="15.75" customHeight="1">
      <c r="A554" s="16">
        <v>45863.0</v>
      </c>
      <c r="B554" s="3" t="s">
        <v>311</v>
      </c>
      <c r="C554" s="3" t="s">
        <v>214</v>
      </c>
      <c r="D554" s="3" t="s">
        <v>1</v>
      </c>
      <c r="F554" s="17">
        <v>45364.0</v>
      </c>
      <c r="G554" s="17">
        <v>46459.0</v>
      </c>
      <c r="H554" s="3" t="s">
        <v>312</v>
      </c>
      <c r="I554" s="3" t="s">
        <v>313</v>
      </c>
      <c r="J554" s="3">
        <v>45.0</v>
      </c>
      <c r="M554" s="5">
        <v>0.029567</v>
      </c>
      <c r="N554" s="3" t="s">
        <v>314</v>
      </c>
      <c r="P554" s="3">
        <v>0.029567</v>
      </c>
      <c r="R554" s="3" t="s">
        <v>315</v>
      </c>
      <c r="S554" s="3" t="s">
        <v>328</v>
      </c>
      <c r="T554" s="3" t="s">
        <v>317</v>
      </c>
    </row>
    <row r="555" ht="15.75" customHeight="1">
      <c r="A555" s="16">
        <v>45863.0</v>
      </c>
      <c r="B555" s="3" t="s">
        <v>311</v>
      </c>
      <c r="C555" s="3" t="s">
        <v>270</v>
      </c>
      <c r="D555" s="3" t="s">
        <v>1</v>
      </c>
      <c r="F555" s="17">
        <v>45364.0</v>
      </c>
      <c r="G555" s="17">
        <v>46459.0</v>
      </c>
      <c r="H555" s="3" t="s">
        <v>312</v>
      </c>
      <c r="I555" s="3" t="s">
        <v>313</v>
      </c>
      <c r="J555" s="3">
        <v>85.0</v>
      </c>
      <c r="M555" s="5">
        <v>0.029168119723495582</v>
      </c>
      <c r="N555" s="3" t="s">
        <v>314</v>
      </c>
      <c r="P555" s="3">
        <v>0.029168119723495582</v>
      </c>
      <c r="R555" s="3" t="s">
        <v>315</v>
      </c>
      <c r="S555" s="3" t="s">
        <v>326</v>
      </c>
      <c r="T555" s="3" t="s">
        <v>317</v>
      </c>
    </row>
    <row r="556" ht="15.75" customHeight="1">
      <c r="A556" s="16">
        <v>45863.0</v>
      </c>
      <c r="B556" s="3" t="s">
        <v>311</v>
      </c>
      <c r="C556" s="3" t="s">
        <v>21</v>
      </c>
      <c r="D556" s="3" t="s">
        <v>1</v>
      </c>
      <c r="F556" s="17">
        <v>45364.0</v>
      </c>
      <c r="G556" s="17">
        <v>46459.0</v>
      </c>
      <c r="H556" s="3" t="s">
        <v>312</v>
      </c>
      <c r="I556" s="3" t="s">
        <v>313</v>
      </c>
      <c r="J556" s="3">
        <v>45.0</v>
      </c>
      <c r="M556" s="5">
        <v>0.029152</v>
      </c>
      <c r="N556" s="3" t="s">
        <v>314</v>
      </c>
      <c r="P556" s="3">
        <v>0.029152</v>
      </c>
      <c r="R556" s="3" t="s">
        <v>315</v>
      </c>
      <c r="S556" s="3" t="s">
        <v>316</v>
      </c>
      <c r="T556" s="3" t="s">
        <v>317</v>
      </c>
    </row>
    <row r="557" ht="15.75" customHeight="1">
      <c r="A557" s="16">
        <v>45863.0</v>
      </c>
      <c r="B557" s="3" t="s">
        <v>311</v>
      </c>
      <c r="C557" s="3" t="s">
        <v>216</v>
      </c>
      <c r="D557" s="3" t="s">
        <v>1</v>
      </c>
      <c r="F557" s="17">
        <v>45364.0</v>
      </c>
      <c r="G557" s="17">
        <v>46459.0</v>
      </c>
      <c r="H557" s="3" t="s">
        <v>312</v>
      </c>
      <c r="I557" s="3" t="s">
        <v>313</v>
      </c>
      <c r="J557" s="3">
        <v>30.0</v>
      </c>
      <c r="M557" s="5">
        <v>0.029007</v>
      </c>
      <c r="N557" s="3" t="s">
        <v>314</v>
      </c>
      <c r="P557" s="3">
        <v>0.029007</v>
      </c>
      <c r="R557" s="3" t="s">
        <v>315</v>
      </c>
      <c r="S557" s="3" t="s">
        <v>322</v>
      </c>
      <c r="T557" s="3" t="s">
        <v>317</v>
      </c>
    </row>
    <row r="558" ht="15.75" customHeight="1">
      <c r="A558" s="16">
        <v>45863.0</v>
      </c>
      <c r="B558" s="3" t="s">
        <v>311</v>
      </c>
      <c r="C558" s="3" t="s">
        <v>24</v>
      </c>
      <c r="D558" s="3" t="s">
        <v>1</v>
      </c>
      <c r="F558" s="17">
        <v>45364.0</v>
      </c>
      <c r="G558" s="17">
        <v>46459.0</v>
      </c>
      <c r="H558" s="3" t="s">
        <v>312</v>
      </c>
      <c r="I558" s="3" t="s">
        <v>313</v>
      </c>
      <c r="J558" s="3">
        <v>25.0</v>
      </c>
      <c r="M558" s="5">
        <v>0.0285</v>
      </c>
      <c r="N558" s="3" t="s">
        <v>314</v>
      </c>
      <c r="P558" s="3">
        <v>0.0285</v>
      </c>
      <c r="R558" s="3" t="s">
        <v>315</v>
      </c>
      <c r="S558" s="3" t="s">
        <v>319</v>
      </c>
      <c r="T558" s="3" t="s">
        <v>317</v>
      </c>
    </row>
    <row r="559" ht="15.75" customHeight="1">
      <c r="A559" s="16">
        <v>45863.0</v>
      </c>
      <c r="B559" s="3" t="s">
        <v>311</v>
      </c>
      <c r="C559" s="3" t="s">
        <v>198</v>
      </c>
      <c r="D559" s="3" t="s">
        <v>1</v>
      </c>
      <c r="F559" s="17">
        <v>45364.0</v>
      </c>
      <c r="G559" s="17">
        <v>46459.0</v>
      </c>
      <c r="H559" s="3" t="s">
        <v>312</v>
      </c>
      <c r="I559" s="3" t="s">
        <v>313</v>
      </c>
      <c r="J559" s="3">
        <v>51.0</v>
      </c>
      <c r="M559" s="5">
        <v>0.028221</v>
      </c>
      <c r="N559" s="3" t="s">
        <v>314</v>
      </c>
      <c r="P559" s="3">
        <v>0.028221</v>
      </c>
      <c r="R559" s="3" t="s">
        <v>315</v>
      </c>
      <c r="S559" s="3" t="s">
        <v>326</v>
      </c>
      <c r="T559" s="3" t="s">
        <v>317</v>
      </c>
    </row>
    <row r="560" ht="15.75" customHeight="1">
      <c r="A560" s="16">
        <v>45863.0</v>
      </c>
      <c r="B560" s="3" t="s">
        <v>311</v>
      </c>
      <c r="C560" s="3" t="s">
        <v>36</v>
      </c>
      <c r="D560" s="3" t="s">
        <v>1</v>
      </c>
      <c r="F560" s="17">
        <v>45364.0</v>
      </c>
      <c r="G560" s="17">
        <v>46459.0</v>
      </c>
      <c r="H560" s="3" t="s">
        <v>312</v>
      </c>
      <c r="I560" s="3" t="s">
        <v>313</v>
      </c>
      <c r="J560" s="3">
        <v>10.0</v>
      </c>
      <c r="M560" s="5">
        <v>0.02778</v>
      </c>
      <c r="N560" s="3" t="s">
        <v>314</v>
      </c>
      <c r="P560" s="3">
        <v>0.02778</v>
      </c>
      <c r="R560" s="3" t="s">
        <v>315</v>
      </c>
      <c r="S560" s="3" t="s">
        <v>319</v>
      </c>
      <c r="T560" s="3" t="s">
        <v>317</v>
      </c>
    </row>
    <row r="561" ht="15.75" customHeight="1">
      <c r="A561" s="16">
        <v>45863.0</v>
      </c>
      <c r="B561" s="3" t="s">
        <v>311</v>
      </c>
      <c r="C561" s="3" t="s">
        <v>50</v>
      </c>
      <c r="D561" s="3" t="s">
        <v>1</v>
      </c>
      <c r="F561" s="17">
        <v>45364.0</v>
      </c>
      <c r="G561" s="17">
        <v>46459.0</v>
      </c>
      <c r="H561" s="3" t="s">
        <v>312</v>
      </c>
      <c r="I561" s="3" t="s">
        <v>313</v>
      </c>
      <c r="J561" s="3">
        <v>12.0</v>
      </c>
      <c r="M561" s="5">
        <v>0.02705</v>
      </c>
      <c r="N561" s="3" t="s">
        <v>314</v>
      </c>
      <c r="P561" s="3">
        <v>0.02705</v>
      </c>
      <c r="R561" s="3" t="s">
        <v>315</v>
      </c>
      <c r="S561" s="3" t="s">
        <v>321</v>
      </c>
      <c r="T561" s="3" t="s">
        <v>317</v>
      </c>
    </row>
    <row r="562" ht="15.75" customHeight="1">
      <c r="A562" s="16">
        <v>45863.0</v>
      </c>
      <c r="B562" s="3" t="s">
        <v>311</v>
      </c>
      <c r="C562" s="3" t="s">
        <v>198</v>
      </c>
      <c r="D562" s="3" t="s">
        <v>1</v>
      </c>
      <c r="F562" s="17">
        <v>45364.0</v>
      </c>
      <c r="G562" s="17">
        <v>46459.0</v>
      </c>
      <c r="H562" s="3" t="s">
        <v>312</v>
      </c>
      <c r="I562" s="3" t="s">
        <v>313</v>
      </c>
      <c r="J562" s="3">
        <v>43.0</v>
      </c>
      <c r="M562" s="5">
        <v>0.026891</v>
      </c>
      <c r="N562" s="3" t="s">
        <v>314</v>
      </c>
      <c r="P562" s="3">
        <v>0.026891</v>
      </c>
      <c r="R562" s="3" t="s">
        <v>315</v>
      </c>
      <c r="S562" s="3" t="s">
        <v>322</v>
      </c>
      <c r="T562" s="3" t="s">
        <v>317</v>
      </c>
    </row>
    <row r="563" ht="15.75" customHeight="1">
      <c r="A563" s="16">
        <v>45863.0</v>
      </c>
      <c r="B563" s="3" t="s">
        <v>311</v>
      </c>
      <c r="C563" s="3" t="s">
        <v>164</v>
      </c>
      <c r="D563" s="3" t="s">
        <v>1</v>
      </c>
      <c r="F563" s="17">
        <v>45364.0</v>
      </c>
      <c r="G563" s="17">
        <v>46459.0</v>
      </c>
      <c r="H563" s="3" t="s">
        <v>312</v>
      </c>
      <c r="I563" s="3" t="s">
        <v>313</v>
      </c>
      <c r="J563" s="3">
        <v>54.0</v>
      </c>
      <c r="M563" s="5">
        <v>0.026377</v>
      </c>
      <c r="N563" s="3" t="s">
        <v>314</v>
      </c>
      <c r="P563" s="3">
        <v>0.026377</v>
      </c>
      <c r="R563" s="3" t="s">
        <v>315</v>
      </c>
      <c r="S563" s="3" t="s">
        <v>328</v>
      </c>
      <c r="T563" s="3" t="s">
        <v>317</v>
      </c>
    </row>
    <row r="564" ht="15.75" customHeight="1">
      <c r="A564" s="16">
        <v>45863.0</v>
      </c>
      <c r="B564" s="3" t="s">
        <v>311</v>
      </c>
      <c r="C564" s="3" t="s">
        <v>200</v>
      </c>
      <c r="D564" s="3" t="s">
        <v>1</v>
      </c>
      <c r="F564" s="17">
        <v>45364.0</v>
      </c>
      <c r="G564" s="17">
        <v>46459.0</v>
      </c>
      <c r="H564" s="3" t="s">
        <v>312</v>
      </c>
      <c r="I564" s="3" t="s">
        <v>313</v>
      </c>
      <c r="J564" s="3">
        <v>35.0</v>
      </c>
      <c r="M564" s="5">
        <v>0.026107</v>
      </c>
      <c r="N564" s="3" t="s">
        <v>314</v>
      </c>
      <c r="P564" s="3">
        <v>0.026107</v>
      </c>
      <c r="R564" s="3" t="s">
        <v>315</v>
      </c>
      <c r="S564" s="3" t="s">
        <v>320</v>
      </c>
      <c r="T564" s="3" t="s">
        <v>317</v>
      </c>
    </row>
    <row r="565" ht="15.75" customHeight="1">
      <c r="A565" s="16">
        <v>45863.0</v>
      </c>
      <c r="B565" s="3" t="s">
        <v>311</v>
      </c>
      <c r="C565" s="3" t="s">
        <v>282</v>
      </c>
      <c r="D565" s="3" t="s">
        <v>1</v>
      </c>
      <c r="F565" s="17">
        <v>45364.0</v>
      </c>
      <c r="G565" s="17">
        <v>46459.0</v>
      </c>
      <c r="H565" s="3" t="s">
        <v>312</v>
      </c>
      <c r="I565" s="3" t="s">
        <v>313</v>
      </c>
      <c r="J565" s="3">
        <v>39.0</v>
      </c>
      <c r="M565" s="5">
        <v>0.025332</v>
      </c>
      <c r="N565" s="3" t="s">
        <v>314</v>
      </c>
      <c r="P565" s="3">
        <v>0.025332</v>
      </c>
      <c r="R565" s="3" t="s">
        <v>315</v>
      </c>
      <c r="S565" s="3" t="s">
        <v>320</v>
      </c>
      <c r="T565" s="3" t="s">
        <v>317</v>
      </c>
    </row>
    <row r="566" ht="15.75" customHeight="1">
      <c r="A566" s="16">
        <v>45863.0</v>
      </c>
      <c r="B566" s="3" t="s">
        <v>311</v>
      </c>
      <c r="C566" s="3" t="s">
        <v>50</v>
      </c>
      <c r="D566" s="3" t="s">
        <v>1</v>
      </c>
      <c r="F566" s="17">
        <v>45364.0</v>
      </c>
      <c r="G566" s="17">
        <v>46459.0</v>
      </c>
      <c r="H566" s="3" t="s">
        <v>312</v>
      </c>
      <c r="I566" s="3" t="s">
        <v>313</v>
      </c>
      <c r="J566" s="3">
        <v>24.0</v>
      </c>
      <c r="M566" s="5">
        <v>0.02531</v>
      </c>
      <c r="N566" s="3" t="s">
        <v>314</v>
      </c>
      <c r="P566" s="3">
        <v>0.02531</v>
      </c>
      <c r="R566" s="3" t="s">
        <v>315</v>
      </c>
      <c r="S566" s="3" t="s">
        <v>316</v>
      </c>
      <c r="T566" s="3" t="s">
        <v>317</v>
      </c>
    </row>
    <row r="567" ht="15.75" customHeight="1">
      <c r="A567" s="16">
        <v>45863.0</v>
      </c>
      <c r="B567" s="3" t="s">
        <v>311</v>
      </c>
      <c r="C567" s="3" t="s">
        <v>44</v>
      </c>
      <c r="D567" s="3" t="s">
        <v>1</v>
      </c>
      <c r="F567" s="17">
        <v>45364.0</v>
      </c>
      <c r="G567" s="17">
        <v>46459.0</v>
      </c>
      <c r="H567" s="3" t="s">
        <v>312</v>
      </c>
      <c r="I567" s="3" t="s">
        <v>313</v>
      </c>
      <c r="J567" s="3">
        <v>22.0</v>
      </c>
      <c r="M567" s="5">
        <v>0.02525</v>
      </c>
      <c r="N567" s="3" t="s">
        <v>314</v>
      </c>
      <c r="P567" s="3">
        <v>0.02525</v>
      </c>
      <c r="R567" s="3" t="s">
        <v>315</v>
      </c>
      <c r="S567" s="3" t="s">
        <v>320</v>
      </c>
      <c r="T567" s="3" t="s">
        <v>317</v>
      </c>
    </row>
    <row r="568" ht="15.75" customHeight="1">
      <c r="A568" s="16">
        <v>45863.0</v>
      </c>
      <c r="B568" s="3" t="s">
        <v>311</v>
      </c>
      <c r="C568" s="3" t="s">
        <v>164</v>
      </c>
      <c r="D568" s="3" t="s">
        <v>1</v>
      </c>
      <c r="F568" s="17">
        <v>45364.0</v>
      </c>
      <c r="G568" s="17">
        <v>46459.0</v>
      </c>
      <c r="H568" s="3" t="s">
        <v>312</v>
      </c>
      <c r="I568" s="3" t="s">
        <v>313</v>
      </c>
      <c r="J568" s="3">
        <v>48.0</v>
      </c>
      <c r="M568" s="5">
        <v>0.02504</v>
      </c>
      <c r="N568" s="3" t="s">
        <v>314</v>
      </c>
      <c r="P568" s="3">
        <v>0.02504</v>
      </c>
      <c r="R568" s="3" t="s">
        <v>315</v>
      </c>
      <c r="S568" s="3" t="s">
        <v>329</v>
      </c>
      <c r="T568" s="3" t="s">
        <v>317</v>
      </c>
    </row>
    <row r="569" ht="15.75" customHeight="1">
      <c r="A569" s="16">
        <v>45863.0</v>
      </c>
      <c r="B569" s="3" t="s">
        <v>311</v>
      </c>
      <c r="C569" s="3" t="s">
        <v>110</v>
      </c>
      <c r="D569" s="3" t="s">
        <v>1</v>
      </c>
      <c r="F569" s="17">
        <v>45364.0</v>
      </c>
      <c r="G569" s="17">
        <v>46459.0</v>
      </c>
      <c r="H569" s="3" t="s">
        <v>312</v>
      </c>
      <c r="I569" s="3" t="s">
        <v>313</v>
      </c>
      <c r="J569" s="3">
        <v>46.0</v>
      </c>
      <c r="M569" s="5">
        <v>0.024892</v>
      </c>
      <c r="N569" s="3" t="s">
        <v>314</v>
      </c>
      <c r="P569" s="3">
        <v>0.024892</v>
      </c>
      <c r="R569" s="3" t="s">
        <v>315</v>
      </c>
      <c r="S569" s="3" t="s">
        <v>316</v>
      </c>
      <c r="T569" s="3" t="s">
        <v>317</v>
      </c>
    </row>
    <row r="570" ht="15.75" customHeight="1">
      <c r="A570" s="16">
        <v>45863.0</v>
      </c>
      <c r="B570" s="3" t="s">
        <v>311</v>
      </c>
      <c r="C570" s="3" t="s">
        <v>110</v>
      </c>
      <c r="D570" s="3" t="s">
        <v>1</v>
      </c>
      <c r="F570" s="17">
        <v>45364.0</v>
      </c>
      <c r="G570" s="17">
        <v>46459.0</v>
      </c>
      <c r="H570" s="3" t="s">
        <v>312</v>
      </c>
      <c r="I570" s="3" t="s">
        <v>313</v>
      </c>
      <c r="J570" s="3">
        <v>30.0</v>
      </c>
      <c r="M570" s="5">
        <v>0.024761</v>
      </c>
      <c r="N570" s="3" t="s">
        <v>314</v>
      </c>
      <c r="P570" s="3">
        <v>0.024761</v>
      </c>
      <c r="R570" s="3" t="s">
        <v>315</v>
      </c>
      <c r="S570" s="3" t="s">
        <v>322</v>
      </c>
      <c r="T570" s="3" t="s">
        <v>317</v>
      </c>
    </row>
    <row r="571" ht="15.75" customHeight="1">
      <c r="A571" s="16">
        <v>45863.0</v>
      </c>
      <c r="B571" s="3" t="s">
        <v>311</v>
      </c>
      <c r="C571" s="3" t="s">
        <v>104</v>
      </c>
      <c r="D571" s="3" t="s">
        <v>1</v>
      </c>
      <c r="F571" s="17">
        <v>45364.0</v>
      </c>
      <c r="G571" s="17">
        <v>46459.0</v>
      </c>
      <c r="H571" s="3" t="s">
        <v>312</v>
      </c>
      <c r="I571" s="3" t="s">
        <v>313</v>
      </c>
      <c r="J571" s="3">
        <v>54.0</v>
      </c>
      <c r="M571" s="5">
        <v>0.024329</v>
      </c>
      <c r="N571" s="3" t="s">
        <v>314</v>
      </c>
      <c r="P571" s="3">
        <v>0.024329</v>
      </c>
      <c r="R571" s="3" t="s">
        <v>315</v>
      </c>
      <c r="S571" s="3" t="s">
        <v>320</v>
      </c>
      <c r="T571" s="3" t="s">
        <v>317</v>
      </c>
    </row>
    <row r="572" ht="15.75" customHeight="1">
      <c r="A572" s="16">
        <v>45863.0</v>
      </c>
      <c r="B572" s="3" t="s">
        <v>311</v>
      </c>
      <c r="C572" s="3" t="s">
        <v>50</v>
      </c>
      <c r="D572" s="3" t="s">
        <v>1</v>
      </c>
      <c r="F572" s="17">
        <v>45364.0</v>
      </c>
      <c r="G572" s="17">
        <v>46459.0</v>
      </c>
      <c r="H572" s="3" t="s">
        <v>312</v>
      </c>
      <c r="I572" s="3" t="s">
        <v>313</v>
      </c>
      <c r="J572" s="3">
        <v>35.0</v>
      </c>
      <c r="M572" s="5">
        <v>0.02342</v>
      </c>
      <c r="N572" s="3" t="s">
        <v>314</v>
      </c>
      <c r="P572" s="3">
        <v>0.02342</v>
      </c>
      <c r="R572" s="3" t="s">
        <v>315</v>
      </c>
      <c r="S572" s="3" t="s">
        <v>318</v>
      </c>
      <c r="T572" s="3" t="s">
        <v>317</v>
      </c>
    </row>
    <row r="573" ht="15.75" customHeight="1">
      <c r="A573" s="16">
        <v>45863.0</v>
      </c>
      <c r="B573" s="3" t="s">
        <v>311</v>
      </c>
      <c r="C573" s="3" t="s">
        <v>174</v>
      </c>
      <c r="D573" s="3" t="s">
        <v>1</v>
      </c>
      <c r="F573" s="17">
        <v>45364.0</v>
      </c>
      <c r="G573" s="17">
        <v>46459.0</v>
      </c>
      <c r="H573" s="3" t="s">
        <v>312</v>
      </c>
      <c r="I573" s="3" t="s">
        <v>313</v>
      </c>
      <c r="J573" s="3">
        <v>35.0</v>
      </c>
      <c r="M573" s="5">
        <v>0.023264</v>
      </c>
      <c r="N573" s="3" t="s">
        <v>314</v>
      </c>
      <c r="P573" s="3">
        <v>0.023264</v>
      </c>
      <c r="R573" s="3" t="s">
        <v>315</v>
      </c>
      <c r="S573" s="3" t="s">
        <v>320</v>
      </c>
      <c r="T573" s="3" t="s">
        <v>317</v>
      </c>
    </row>
    <row r="574" ht="15.75" customHeight="1">
      <c r="A574" s="16">
        <v>45863.0</v>
      </c>
      <c r="B574" s="3" t="s">
        <v>311</v>
      </c>
      <c r="C574" s="3" t="s">
        <v>214</v>
      </c>
      <c r="D574" s="3" t="s">
        <v>1</v>
      </c>
      <c r="F574" s="17">
        <v>45364.0</v>
      </c>
      <c r="G574" s="17">
        <v>46459.0</v>
      </c>
      <c r="H574" s="3" t="s">
        <v>312</v>
      </c>
      <c r="I574" s="3" t="s">
        <v>313</v>
      </c>
      <c r="J574" s="3">
        <v>39.0</v>
      </c>
      <c r="M574" s="5">
        <v>0.023196</v>
      </c>
      <c r="N574" s="3" t="s">
        <v>314</v>
      </c>
      <c r="P574" s="3">
        <v>0.023196</v>
      </c>
      <c r="R574" s="3" t="s">
        <v>315</v>
      </c>
      <c r="S574" s="3" t="s">
        <v>329</v>
      </c>
      <c r="T574" s="3" t="s">
        <v>317</v>
      </c>
    </row>
    <row r="575" ht="15.75" customHeight="1">
      <c r="A575" s="16">
        <v>45863.0</v>
      </c>
      <c r="B575" s="3" t="s">
        <v>311</v>
      </c>
      <c r="C575" s="3" t="s">
        <v>54</v>
      </c>
      <c r="D575" s="3" t="s">
        <v>1</v>
      </c>
      <c r="F575" s="17">
        <v>45364.0</v>
      </c>
      <c r="G575" s="17">
        <v>46459.0</v>
      </c>
      <c r="H575" s="3" t="s">
        <v>312</v>
      </c>
      <c r="I575" s="3" t="s">
        <v>313</v>
      </c>
      <c r="J575" s="3">
        <v>36.0</v>
      </c>
      <c r="M575" s="5">
        <v>0.023038</v>
      </c>
      <c r="N575" s="3" t="s">
        <v>314</v>
      </c>
      <c r="P575" s="3">
        <v>0.023038</v>
      </c>
      <c r="R575" s="3" t="s">
        <v>315</v>
      </c>
      <c r="S575" s="3" t="s">
        <v>328</v>
      </c>
      <c r="T575" s="3" t="s">
        <v>317</v>
      </c>
    </row>
    <row r="576" ht="15.75" customHeight="1">
      <c r="A576" s="16">
        <v>45863.0</v>
      </c>
      <c r="B576" s="3" t="s">
        <v>311</v>
      </c>
      <c r="C576" s="3" t="s">
        <v>208</v>
      </c>
      <c r="D576" s="3" t="s">
        <v>1</v>
      </c>
      <c r="F576" s="17">
        <v>45364.0</v>
      </c>
      <c r="G576" s="17">
        <v>46459.0</v>
      </c>
      <c r="H576" s="3" t="s">
        <v>312</v>
      </c>
      <c r="I576" s="3" t="s">
        <v>313</v>
      </c>
      <c r="J576" s="3">
        <v>27.0</v>
      </c>
      <c r="M576" s="5">
        <v>0.022992</v>
      </c>
      <c r="N576" s="3" t="s">
        <v>314</v>
      </c>
      <c r="P576" s="3">
        <v>0.022992</v>
      </c>
      <c r="R576" s="3" t="s">
        <v>315</v>
      </c>
      <c r="S576" s="3" t="s">
        <v>319</v>
      </c>
      <c r="T576" s="3" t="s">
        <v>317</v>
      </c>
    </row>
    <row r="577" ht="15.75" customHeight="1">
      <c r="A577" s="16">
        <v>45863.0</v>
      </c>
      <c r="B577" s="3" t="s">
        <v>311</v>
      </c>
      <c r="C577" s="3" t="s">
        <v>230</v>
      </c>
      <c r="D577" s="3" t="s">
        <v>1</v>
      </c>
      <c r="F577" s="17">
        <v>45364.0</v>
      </c>
      <c r="G577" s="17">
        <v>46459.0</v>
      </c>
      <c r="H577" s="3" t="s">
        <v>312</v>
      </c>
      <c r="I577" s="3" t="s">
        <v>313</v>
      </c>
      <c r="J577" s="3">
        <v>27.0</v>
      </c>
      <c r="M577" s="5">
        <v>0.022355</v>
      </c>
      <c r="N577" s="3" t="s">
        <v>314</v>
      </c>
      <c r="P577" s="3">
        <v>0.022355</v>
      </c>
      <c r="R577" s="3" t="s">
        <v>315</v>
      </c>
      <c r="S577" s="3" t="s">
        <v>321</v>
      </c>
      <c r="T577" s="3" t="s">
        <v>317</v>
      </c>
    </row>
    <row r="578" ht="15.75" customHeight="1">
      <c r="A578" s="16">
        <v>45863.0</v>
      </c>
      <c r="B578" s="3" t="s">
        <v>311</v>
      </c>
      <c r="C578" s="3" t="s">
        <v>278</v>
      </c>
      <c r="D578" s="3" t="s">
        <v>1</v>
      </c>
      <c r="F578" s="17">
        <v>45364.0</v>
      </c>
      <c r="G578" s="17">
        <v>46459.0</v>
      </c>
      <c r="H578" s="3" t="s">
        <v>312</v>
      </c>
      <c r="I578" s="3" t="s">
        <v>313</v>
      </c>
      <c r="J578" s="3">
        <v>37.0</v>
      </c>
      <c r="M578" s="5">
        <v>0.021966119723495582</v>
      </c>
      <c r="N578" s="3" t="s">
        <v>314</v>
      </c>
      <c r="P578" s="3">
        <v>0.021966119723495582</v>
      </c>
      <c r="R578" s="3" t="s">
        <v>315</v>
      </c>
      <c r="S578" s="3" t="s">
        <v>326</v>
      </c>
      <c r="T578" s="3" t="s">
        <v>317</v>
      </c>
    </row>
    <row r="579" ht="15.75" customHeight="1">
      <c r="A579" s="16">
        <v>45863.0</v>
      </c>
      <c r="B579" s="3" t="s">
        <v>311</v>
      </c>
      <c r="C579" s="3" t="s">
        <v>18</v>
      </c>
      <c r="D579" s="3" t="s">
        <v>1</v>
      </c>
      <c r="F579" s="17">
        <v>45364.0</v>
      </c>
      <c r="G579" s="17">
        <v>46459.0</v>
      </c>
      <c r="H579" s="3" t="s">
        <v>312</v>
      </c>
      <c r="I579" s="3" t="s">
        <v>313</v>
      </c>
      <c r="J579" s="3">
        <v>27.0</v>
      </c>
      <c r="M579" s="5">
        <v>0.021833</v>
      </c>
      <c r="N579" s="3" t="s">
        <v>314</v>
      </c>
      <c r="P579" s="3">
        <v>0.021833</v>
      </c>
      <c r="R579" s="3" t="s">
        <v>315</v>
      </c>
      <c r="S579" s="3" t="s">
        <v>322</v>
      </c>
      <c r="T579" s="3" t="s">
        <v>317</v>
      </c>
    </row>
    <row r="580" ht="15.75" customHeight="1">
      <c r="A580" s="16">
        <v>45863.0</v>
      </c>
      <c r="B580" s="3" t="s">
        <v>311</v>
      </c>
      <c r="C580" s="3" t="s">
        <v>56</v>
      </c>
      <c r="D580" s="3" t="s">
        <v>1</v>
      </c>
      <c r="F580" s="17">
        <v>45364.0</v>
      </c>
      <c r="G580" s="17">
        <v>46459.0</v>
      </c>
      <c r="H580" s="3" t="s">
        <v>312</v>
      </c>
      <c r="I580" s="3" t="s">
        <v>313</v>
      </c>
      <c r="J580" s="3">
        <v>40.0</v>
      </c>
      <c r="M580" s="5">
        <v>0.021487</v>
      </c>
      <c r="N580" s="3" t="s">
        <v>314</v>
      </c>
      <c r="P580" s="3">
        <v>0.021487</v>
      </c>
      <c r="R580" s="3" t="s">
        <v>315</v>
      </c>
      <c r="S580" s="3" t="s">
        <v>330</v>
      </c>
      <c r="T580" s="3" t="s">
        <v>317</v>
      </c>
    </row>
    <row r="581" ht="15.75" customHeight="1">
      <c r="A581" s="16">
        <v>45863.0</v>
      </c>
      <c r="B581" s="3" t="s">
        <v>311</v>
      </c>
      <c r="C581" s="3" t="s">
        <v>282</v>
      </c>
      <c r="D581" s="3" t="s">
        <v>1</v>
      </c>
      <c r="F581" s="17">
        <v>45364.0</v>
      </c>
      <c r="G581" s="17">
        <v>46459.0</v>
      </c>
      <c r="H581" s="3" t="s">
        <v>312</v>
      </c>
      <c r="I581" s="3" t="s">
        <v>313</v>
      </c>
      <c r="J581" s="3">
        <v>23.0</v>
      </c>
      <c r="M581" s="5">
        <v>0.021414</v>
      </c>
      <c r="N581" s="3" t="s">
        <v>314</v>
      </c>
      <c r="P581" s="3">
        <v>0.021414</v>
      </c>
      <c r="R581" s="3" t="s">
        <v>315</v>
      </c>
      <c r="S581" s="3" t="s">
        <v>316</v>
      </c>
      <c r="T581" s="3" t="s">
        <v>317</v>
      </c>
    </row>
    <row r="582" ht="15.75" customHeight="1">
      <c r="A582" s="16">
        <v>45863.0</v>
      </c>
      <c r="B582" s="3" t="s">
        <v>311</v>
      </c>
      <c r="C582" s="3" t="s">
        <v>138</v>
      </c>
      <c r="D582" s="3" t="s">
        <v>1</v>
      </c>
      <c r="F582" s="17">
        <v>45364.0</v>
      </c>
      <c r="G582" s="17">
        <v>46459.0</v>
      </c>
      <c r="H582" s="3" t="s">
        <v>312</v>
      </c>
      <c r="I582" s="3" t="s">
        <v>313</v>
      </c>
      <c r="J582" s="3">
        <v>60.0</v>
      </c>
      <c r="M582" s="5">
        <v>0.021204</v>
      </c>
      <c r="N582" s="3" t="s">
        <v>314</v>
      </c>
      <c r="P582" s="3">
        <v>0.021204</v>
      </c>
      <c r="R582" s="3" t="s">
        <v>315</v>
      </c>
      <c r="S582" s="3" t="s">
        <v>329</v>
      </c>
      <c r="T582" s="3" t="s">
        <v>317</v>
      </c>
    </row>
    <row r="583" ht="15.75" customHeight="1">
      <c r="A583" s="16">
        <v>45863.0</v>
      </c>
      <c r="B583" s="3" t="s">
        <v>311</v>
      </c>
      <c r="C583" s="3" t="s">
        <v>28</v>
      </c>
      <c r="D583" s="3" t="s">
        <v>1</v>
      </c>
      <c r="F583" s="17">
        <v>45364.0</v>
      </c>
      <c r="G583" s="17">
        <v>46459.0</v>
      </c>
      <c r="H583" s="3" t="s">
        <v>312</v>
      </c>
      <c r="I583" s="3" t="s">
        <v>313</v>
      </c>
      <c r="J583" s="3">
        <v>19.0</v>
      </c>
      <c r="M583" s="5">
        <v>0.021074</v>
      </c>
      <c r="N583" s="3" t="s">
        <v>314</v>
      </c>
      <c r="P583" s="3">
        <v>0.021074</v>
      </c>
      <c r="R583" s="3" t="s">
        <v>315</v>
      </c>
      <c r="S583" s="3" t="s">
        <v>322</v>
      </c>
      <c r="T583" s="3" t="s">
        <v>317</v>
      </c>
    </row>
    <row r="584" ht="15.75" customHeight="1">
      <c r="A584" s="16">
        <v>45863.0</v>
      </c>
      <c r="B584" s="3" t="s">
        <v>311</v>
      </c>
      <c r="C584" s="3" t="s">
        <v>202</v>
      </c>
      <c r="D584" s="3" t="s">
        <v>1</v>
      </c>
      <c r="F584" s="17">
        <v>45364.0</v>
      </c>
      <c r="G584" s="17">
        <v>46459.0</v>
      </c>
      <c r="H584" s="3" t="s">
        <v>312</v>
      </c>
      <c r="I584" s="3" t="s">
        <v>313</v>
      </c>
      <c r="J584" s="3">
        <v>16.0</v>
      </c>
      <c r="M584" s="5">
        <v>0.020923239446991163</v>
      </c>
      <c r="N584" s="3" t="s">
        <v>314</v>
      </c>
      <c r="P584" s="3">
        <v>0.020923239446991163</v>
      </c>
      <c r="R584" s="3" t="s">
        <v>315</v>
      </c>
      <c r="S584" s="3" t="s">
        <v>326</v>
      </c>
      <c r="T584" s="3" t="s">
        <v>317</v>
      </c>
    </row>
    <row r="585" ht="15.75" customHeight="1">
      <c r="A585" s="16">
        <v>45863.0</v>
      </c>
      <c r="B585" s="3" t="s">
        <v>311</v>
      </c>
      <c r="C585" s="3" t="s">
        <v>52</v>
      </c>
      <c r="D585" s="3" t="s">
        <v>1</v>
      </c>
      <c r="F585" s="17">
        <v>45364.0</v>
      </c>
      <c r="G585" s="17">
        <v>46459.0</v>
      </c>
      <c r="H585" s="3" t="s">
        <v>312</v>
      </c>
      <c r="I585" s="3" t="s">
        <v>313</v>
      </c>
      <c r="J585" s="3">
        <v>19.0</v>
      </c>
      <c r="M585" s="5">
        <v>0.020683</v>
      </c>
      <c r="N585" s="3" t="s">
        <v>314</v>
      </c>
      <c r="P585" s="3">
        <v>0.020683</v>
      </c>
      <c r="R585" s="3" t="s">
        <v>315</v>
      </c>
      <c r="S585" s="3" t="s">
        <v>321</v>
      </c>
      <c r="T585" s="3" t="s">
        <v>317</v>
      </c>
    </row>
    <row r="586" ht="15.75" customHeight="1">
      <c r="A586" s="16">
        <v>45863.0</v>
      </c>
      <c r="B586" s="3" t="s">
        <v>311</v>
      </c>
      <c r="C586" s="3" t="s">
        <v>158</v>
      </c>
      <c r="D586" s="3" t="s">
        <v>1</v>
      </c>
      <c r="F586" s="17">
        <v>45364.0</v>
      </c>
      <c r="G586" s="17">
        <v>46459.0</v>
      </c>
      <c r="H586" s="3" t="s">
        <v>312</v>
      </c>
      <c r="I586" s="3" t="s">
        <v>313</v>
      </c>
      <c r="J586" s="3">
        <v>13.0</v>
      </c>
      <c r="M586" s="5">
        <v>0.020504</v>
      </c>
      <c r="N586" s="3" t="s">
        <v>314</v>
      </c>
      <c r="P586" s="3">
        <v>0.020504</v>
      </c>
      <c r="R586" s="3" t="s">
        <v>315</v>
      </c>
      <c r="S586" s="3" t="s">
        <v>320</v>
      </c>
      <c r="T586" s="3" t="s">
        <v>317</v>
      </c>
    </row>
    <row r="587" ht="15.75" customHeight="1">
      <c r="A587" s="16">
        <v>45863.0</v>
      </c>
      <c r="B587" s="3" t="s">
        <v>311</v>
      </c>
      <c r="C587" s="3" t="s">
        <v>36</v>
      </c>
      <c r="D587" s="3" t="s">
        <v>1</v>
      </c>
      <c r="F587" s="17">
        <v>45364.0</v>
      </c>
      <c r="G587" s="17">
        <v>46459.0</v>
      </c>
      <c r="H587" s="3" t="s">
        <v>312</v>
      </c>
      <c r="I587" s="3" t="s">
        <v>313</v>
      </c>
      <c r="J587" s="3">
        <v>27.0</v>
      </c>
      <c r="M587" s="5">
        <v>0.020108</v>
      </c>
      <c r="N587" s="3" t="s">
        <v>314</v>
      </c>
      <c r="P587" s="3">
        <v>0.020108</v>
      </c>
      <c r="R587" s="3" t="s">
        <v>315</v>
      </c>
      <c r="S587" s="3" t="s">
        <v>321</v>
      </c>
      <c r="T587" s="3" t="s">
        <v>317</v>
      </c>
    </row>
    <row r="588" ht="15.75" customHeight="1">
      <c r="A588" s="16">
        <v>45863.0</v>
      </c>
      <c r="B588" s="3" t="s">
        <v>311</v>
      </c>
      <c r="C588" s="3" t="s">
        <v>54</v>
      </c>
      <c r="D588" s="3" t="s">
        <v>1</v>
      </c>
      <c r="F588" s="17">
        <v>45364.0</v>
      </c>
      <c r="G588" s="17">
        <v>46459.0</v>
      </c>
      <c r="H588" s="3" t="s">
        <v>312</v>
      </c>
      <c r="I588" s="3" t="s">
        <v>313</v>
      </c>
      <c r="J588" s="3">
        <v>32.0</v>
      </c>
      <c r="M588" s="5">
        <v>0.019624</v>
      </c>
      <c r="N588" s="3" t="s">
        <v>314</v>
      </c>
      <c r="P588" s="3">
        <v>0.019624</v>
      </c>
      <c r="R588" s="3" t="s">
        <v>315</v>
      </c>
      <c r="S588" s="3" t="s">
        <v>329</v>
      </c>
      <c r="T588" s="3" t="s">
        <v>317</v>
      </c>
    </row>
    <row r="589" ht="15.75" customHeight="1">
      <c r="A589" s="16">
        <v>45863.0</v>
      </c>
      <c r="B589" s="3" t="s">
        <v>311</v>
      </c>
      <c r="C589" s="3" t="s">
        <v>76</v>
      </c>
      <c r="D589" s="3" t="s">
        <v>1</v>
      </c>
      <c r="F589" s="17">
        <v>45364.0</v>
      </c>
      <c r="G589" s="17">
        <v>46459.0</v>
      </c>
      <c r="H589" s="3" t="s">
        <v>312</v>
      </c>
      <c r="I589" s="3" t="s">
        <v>313</v>
      </c>
      <c r="J589" s="3">
        <v>34.0</v>
      </c>
      <c r="M589" s="5">
        <v>0.019503</v>
      </c>
      <c r="N589" s="3" t="s">
        <v>314</v>
      </c>
      <c r="P589" s="3">
        <v>0.019503</v>
      </c>
      <c r="R589" s="3" t="s">
        <v>315</v>
      </c>
      <c r="S589" s="3" t="s">
        <v>328</v>
      </c>
      <c r="T589" s="3" t="s">
        <v>317</v>
      </c>
    </row>
    <row r="590" ht="15.75" customHeight="1">
      <c r="A590" s="16">
        <v>45863.0</v>
      </c>
      <c r="B590" s="3" t="s">
        <v>311</v>
      </c>
      <c r="C590" s="3" t="s">
        <v>112</v>
      </c>
      <c r="D590" s="3" t="s">
        <v>1</v>
      </c>
      <c r="F590" s="17">
        <v>45364.0</v>
      </c>
      <c r="G590" s="17">
        <v>46459.0</v>
      </c>
      <c r="H590" s="3" t="s">
        <v>312</v>
      </c>
      <c r="I590" s="3" t="s">
        <v>313</v>
      </c>
      <c r="J590" s="3">
        <v>60.0</v>
      </c>
      <c r="M590" s="5">
        <v>0.019451</v>
      </c>
      <c r="N590" s="3" t="s">
        <v>314</v>
      </c>
      <c r="P590" s="3">
        <v>0.019451</v>
      </c>
      <c r="R590" s="3" t="s">
        <v>315</v>
      </c>
      <c r="S590" s="3" t="s">
        <v>326</v>
      </c>
      <c r="T590" s="3" t="s">
        <v>317</v>
      </c>
    </row>
    <row r="591" ht="15.75" customHeight="1">
      <c r="A591" s="16">
        <v>45863.0</v>
      </c>
      <c r="B591" s="3" t="s">
        <v>311</v>
      </c>
      <c r="C591" s="3" t="s">
        <v>196</v>
      </c>
      <c r="D591" s="3" t="s">
        <v>1</v>
      </c>
      <c r="F591" s="17">
        <v>45364.0</v>
      </c>
      <c r="G591" s="17">
        <v>46459.0</v>
      </c>
      <c r="H591" s="3" t="s">
        <v>312</v>
      </c>
      <c r="I591" s="3" t="s">
        <v>313</v>
      </c>
      <c r="J591" s="3">
        <v>34.0</v>
      </c>
      <c r="M591" s="5">
        <v>0.01943699936367259</v>
      </c>
      <c r="N591" s="3" t="s">
        <v>314</v>
      </c>
      <c r="P591" s="3">
        <v>0.01943699936367259</v>
      </c>
      <c r="R591" s="3" t="s">
        <v>315</v>
      </c>
      <c r="S591" s="3" t="s">
        <v>329</v>
      </c>
      <c r="T591" s="3" t="s">
        <v>317</v>
      </c>
    </row>
    <row r="592" ht="15.75" customHeight="1">
      <c r="A592" s="16">
        <v>45863.0</v>
      </c>
      <c r="B592" s="3" t="s">
        <v>311</v>
      </c>
      <c r="C592" s="3" t="s">
        <v>168</v>
      </c>
      <c r="D592" s="3" t="s">
        <v>1</v>
      </c>
      <c r="F592" s="17">
        <v>45364.0</v>
      </c>
      <c r="G592" s="17">
        <v>46459.0</v>
      </c>
      <c r="H592" s="3" t="s">
        <v>312</v>
      </c>
      <c r="I592" s="3" t="s">
        <v>313</v>
      </c>
      <c r="J592" s="3">
        <v>21.0</v>
      </c>
      <c r="M592" s="5">
        <v>0.019051</v>
      </c>
      <c r="N592" s="3" t="s">
        <v>314</v>
      </c>
      <c r="P592" s="3">
        <v>0.019051</v>
      </c>
      <c r="R592" s="3" t="s">
        <v>315</v>
      </c>
      <c r="S592" s="3" t="s">
        <v>330</v>
      </c>
      <c r="T592" s="3" t="s">
        <v>317</v>
      </c>
    </row>
    <row r="593" ht="15.75" customHeight="1">
      <c r="A593" s="16">
        <v>45863.0</v>
      </c>
      <c r="B593" s="3" t="s">
        <v>311</v>
      </c>
      <c r="C593" s="3" t="s">
        <v>68</v>
      </c>
      <c r="D593" s="3" t="s">
        <v>1</v>
      </c>
      <c r="F593" s="17">
        <v>45364.0</v>
      </c>
      <c r="G593" s="17">
        <v>46459.0</v>
      </c>
      <c r="H593" s="3" t="s">
        <v>312</v>
      </c>
      <c r="I593" s="3" t="s">
        <v>313</v>
      </c>
      <c r="J593" s="3">
        <v>11.0</v>
      </c>
      <c r="M593" s="5">
        <v>0.018614</v>
      </c>
      <c r="N593" s="3" t="s">
        <v>314</v>
      </c>
      <c r="P593" s="3">
        <v>0.018614</v>
      </c>
      <c r="R593" s="3" t="s">
        <v>315</v>
      </c>
      <c r="S593" s="3" t="s">
        <v>320</v>
      </c>
      <c r="T593" s="3" t="s">
        <v>317</v>
      </c>
    </row>
    <row r="594" ht="15.75" customHeight="1">
      <c r="A594" s="16">
        <v>45863.0</v>
      </c>
      <c r="B594" s="3" t="s">
        <v>311</v>
      </c>
      <c r="C594" s="3" t="s">
        <v>76</v>
      </c>
      <c r="D594" s="3" t="s">
        <v>1</v>
      </c>
      <c r="F594" s="17">
        <v>45364.0</v>
      </c>
      <c r="G594" s="17">
        <v>46459.0</v>
      </c>
      <c r="H594" s="3" t="s">
        <v>312</v>
      </c>
      <c r="I594" s="3" t="s">
        <v>313</v>
      </c>
      <c r="J594" s="3">
        <v>18.0</v>
      </c>
      <c r="M594" s="5">
        <v>0.017454</v>
      </c>
      <c r="N594" s="3" t="s">
        <v>314</v>
      </c>
      <c r="P594" s="3">
        <v>0.017454</v>
      </c>
      <c r="R594" s="3" t="s">
        <v>315</v>
      </c>
      <c r="S594" s="3" t="s">
        <v>330</v>
      </c>
      <c r="T594" s="3" t="s">
        <v>317</v>
      </c>
    </row>
    <row r="595" ht="15.75" customHeight="1">
      <c r="A595" s="16">
        <v>45863.0</v>
      </c>
      <c r="B595" s="3" t="s">
        <v>311</v>
      </c>
      <c r="C595" s="3" t="s">
        <v>138</v>
      </c>
      <c r="D595" s="3" t="s">
        <v>1</v>
      </c>
      <c r="F595" s="17">
        <v>45364.0</v>
      </c>
      <c r="G595" s="17">
        <v>46459.0</v>
      </c>
      <c r="H595" s="3" t="s">
        <v>312</v>
      </c>
      <c r="I595" s="3" t="s">
        <v>313</v>
      </c>
      <c r="J595" s="3">
        <v>34.0</v>
      </c>
      <c r="M595" s="5">
        <v>0.017371</v>
      </c>
      <c r="N595" s="3" t="s">
        <v>314</v>
      </c>
      <c r="P595" s="3">
        <v>0.017371</v>
      </c>
      <c r="R595" s="3" t="s">
        <v>315</v>
      </c>
      <c r="S595" s="3" t="s">
        <v>330</v>
      </c>
      <c r="T595" s="3" t="s">
        <v>317</v>
      </c>
    </row>
    <row r="596" ht="15.75" customHeight="1">
      <c r="A596" s="16">
        <v>45863.0</v>
      </c>
      <c r="B596" s="3" t="s">
        <v>311</v>
      </c>
      <c r="C596" s="3" t="s">
        <v>196</v>
      </c>
      <c r="D596" s="3" t="s">
        <v>1</v>
      </c>
      <c r="F596" s="17">
        <v>45364.0</v>
      </c>
      <c r="G596" s="17">
        <v>46459.0</v>
      </c>
      <c r="H596" s="3" t="s">
        <v>312</v>
      </c>
      <c r="I596" s="3" t="s">
        <v>313</v>
      </c>
      <c r="J596" s="3">
        <v>15.0</v>
      </c>
      <c r="M596" s="5">
        <v>0.017311</v>
      </c>
      <c r="N596" s="3" t="s">
        <v>314</v>
      </c>
      <c r="P596" s="3">
        <v>0.017311</v>
      </c>
      <c r="R596" s="3" t="s">
        <v>315</v>
      </c>
      <c r="S596" s="3" t="s">
        <v>330</v>
      </c>
      <c r="T596" s="3" t="s">
        <v>317</v>
      </c>
    </row>
    <row r="597" ht="15.75" customHeight="1">
      <c r="A597" s="16">
        <v>45863.0</v>
      </c>
      <c r="B597" s="3" t="s">
        <v>311</v>
      </c>
      <c r="C597" s="3" t="s">
        <v>34</v>
      </c>
      <c r="D597" s="3" t="s">
        <v>1</v>
      </c>
      <c r="F597" s="17">
        <v>45364.0</v>
      </c>
      <c r="G597" s="17">
        <v>46459.0</v>
      </c>
      <c r="H597" s="3" t="s">
        <v>312</v>
      </c>
      <c r="I597" s="3" t="s">
        <v>313</v>
      </c>
      <c r="J597" s="3">
        <v>21.0</v>
      </c>
      <c r="M597" s="5">
        <v>0.016756</v>
      </c>
      <c r="N597" s="3" t="s">
        <v>314</v>
      </c>
      <c r="P597" s="3">
        <v>0.016756</v>
      </c>
      <c r="R597" s="3" t="s">
        <v>315</v>
      </c>
      <c r="S597" s="3" t="s">
        <v>322</v>
      </c>
      <c r="T597" s="3" t="s">
        <v>317</v>
      </c>
    </row>
    <row r="598" ht="15.75" customHeight="1">
      <c r="A598" s="16">
        <v>45863.0</v>
      </c>
      <c r="B598" s="3" t="s">
        <v>311</v>
      </c>
      <c r="C598" s="3" t="s">
        <v>174</v>
      </c>
      <c r="D598" s="3" t="s">
        <v>1</v>
      </c>
      <c r="F598" s="17">
        <v>45364.0</v>
      </c>
      <c r="G598" s="17">
        <v>46459.0</v>
      </c>
      <c r="H598" s="3" t="s">
        <v>312</v>
      </c>
      <c r="I598" s="3" t="s">
        <v>313</v>
      </c>
      <c r="J598" s="3">
        <v>20.0</v>
      </c>
      <c r="M598" s="5">
        <v>0.016728</v>
      </c>
      <c r="N598" s="3" t="s">
        <v>314</v>
      </c>
      <c r="P598" s="3">
        <v>0.016728</v>
      </c>
      <c r="R598" s="3" t="s">
        <v>315</v>
      </c>
      <c r="S598" s="3" t="s">
        <v>316</v>
      </c>
      <c r="T598" s="3" t="s">
        <v>317</v>
      </c>
    </row>
    <row r="599" ht="15.75" customHeight="1">
      <c r="A599" s="16">
        <v>45863.0</v>
      </c>
      <c r="B599" s="3" t="s">
        <v>311</v>
      </c>
      <c r="C599" s="3" t="s">
        <v>230</v>
      </c>
      <c r="D599" s="3" t="s">
        <v>1</v>
      </c>
      <c r="F599" s="17">
        <v>45364.0</v>
      </c>
      <c r="G599" s="17">
        <v>46459.0</v>
      </c>
      <c r="H599" s="3" t="s">
        <v>312</v>
      </c>
      <c r="I599" s="3" t="s">
        <v>313</v>
      </c>
      <c r="J599" s="3">
        <v>20.0</v>
      </c>
      <c r="M599" s="5">
        <v>0.01658</v>
      </c>
      <c r="N599" s="3" t="s">
        <v>314</v>
      </c>
      <c r="P599" s="3">
        <v>0.01658</v>
      </c>
      <c r="R599" s="3" t="s">
        <v>315</v>
      </c>
      <c r="S599" s="3" t="s">
        <v>322</v>
      </c>
      <c r="T599" s="3" t="s">
        <v>317</v>
      </c>
    </row>
    <row r="600" ht="15.75" customHeight="1">
      <c r="A600" s="16">
        <v>45863.0</v>
      </c>
      <c r="B600" s="3" t="s">
        <v>311</v>
      </c>
      <c r="C600" s="3" t="s">
        <v>102</v>
      </c>
      <c r="D600" s="3" t="s">
        <v>1</v>
      </c>
      <c r="F600" s="17">
        <v>45364.0</v>
      </c>
      <c r="G600" s="17">
        <v>46459.0</v>
      </c>
      <c r="H600" s="3" t="s">
        <v>312</v>
      </c>
      <c r="I600" s="3" t="s">
        <v>313</v>
      </c>
      <c r="J600" s="3">
        <v>21.0</v>
      </c>
      <c r="M600" s="5">
        <v>0.016339119723495582</v>
      </c>
      <c r="N600" s="3" t="s">
        <v>314</v>
      </c>
      <c r="P600" s="3">
        <v>0.016339119723495582</v>
      </c>
      <c r="R600" s="3" t="s">
        <v>315</v>
      </c>
      <c r="S600" s="3" t="s">
        <v>326</v>
      </c>
      <c r="T600" s="3" t="s">
        <v>317</v>
      </c>
    </row>
    <row r="601" ht="15.75" customHeight="1">
      <c r="A601" s="16">
        <v>45863.0</v>
      </c>
      <c r="B601" s="3" t="s">
        <v>311</v>
      </c>
      <c r="C601" s="3" t="s">
        <v>21</v>
      </c>
      <c r="D601" s="3" t="s">
        <v>1</v>
      </c>
      <c r="F601" s="17">
        <v>45364.0</v>
      </c>
      <c r="G601" s="17">
        <v>46459.0</v>
      </c>
      <c r="H601" s="3" t="s">
        <v>312</v>
      </c>
      <c r="I601" s="3" t="s">
        <v>313</v>
      </c>
      <c r="J601" s="3">
        <v>22.0</v>
      </c>
      <c r="M601" s="5">
        <v>0.016142</v>
      </c>
      <c r="N601" s="3" t="s">
        <v>314</v>
      </c>
      <c r="P601" s="3">
        <v>0.016142</v>
      </c>
      <c r="R601" s="3" t="s">
        <v>315</v>
      </c>
      <c r="S601" s="3" t="s">
        <v>322</v>
      </c>
      <c r="T601" s="3" t="s">
        <v>317</v>
      </c>
    </row>
    <row r="602" ht="15.75" customHeight="1">
      <c r="A602" s="16">
        <v>45863.0</v>
      </c>
      <c r="B602" s="3" t="s">
        <v>311</v>
      </c>
      <c r="C602" s="3" t="s">
        <v>76</v>
      </c>
      <c r="D602" s="3" t="s">
        <v>1</v>
      </c>
      <c r="F602" s="17">
        <v>45364.0</v>
      </c>
      <c r="G602" s="17">
        <v>46459.0</v>
      </c>
      <c r="H602" s="3" t="s">
        <v>312</v>
      </c>
      <c r="I602" s="3" t="s">
        <v>313</v>
      </c>
      <c r="J602" s="3">
        <v>36.0</v>
      </c>
      <c r="M602" s="5">
        <v>0.015958</v>
      </c>
      <c r="N602" s="3" t="s">
        <v>314</v>
      </c>
      <c r="P602" s="3">
        <v>0.015958</v>
      </c>
      <c r="R602" s="3" t="s">
        <v>315</v>
      </c>
      <c r="S602" s="3" t="s">
        <v>329</v>
      </c>
      <c r="T602" s="3" t="s">
        <v>317</v>
      </c>
    </row>
    <row r="603" ht="15.75" customHeight="1">
      <c r="A603" s="16">
        <v>45863.0</v>
      </c>
      <c r="B603" s="3" t="s">
        <v>311</v>
      </c>
      <c r="C603" s="3" t="s">
        <v>280</v>
      </c>
      <c r="D603" s="3" t="s">
        <v>1</v>
      </c>
      <c r="F603" s="17">
        <v>45364.0</v>
      </c>
      <c r="G603" s="17">
        <v>46459.0</v>
      </c>
      <c r="H603" s="3" t="s">
        <v>312</v>
      </c>
      <c r="I603" s="3" t="s">
        <v>313</v>
      </c>
      <c r="J603" s="3">
        <v>30.0</v>
      </c>
      <c r="M603" s="5">
        <v>0.015456998772272672</v>
      </c>
      <c r="N603" s="3" t="s">
        <v>314</v>
      </c>
      <c r="P603" s="3">
        <v>0.015456998772272672</v>
      </c>
      <c r="R603" s="3" t="s">
        <v>315</v>
      </c>
      <c r="S603" s="3" t="s">
        <v>328</v>
      </c>
      <c r="T603" s="3" t="s">
        <v>317</v>
      </c>
    </row>
    <row r="604" ht="15.75" customHeight="1">
      <c r="A604" s="16">
        <v>45863.0</v>
      </c>
      <c r="B604" s="3" t="s">
        <v>311</v>
      </c>
      <c r="C604" s="3" t="s">
        <v>36</v>
      </c>
      <c r="D604" s="3" t="s">
        <v>1</v>
      </c>
      <c r="F604" s="17">
        <v>45364.0</v>
      </c>
      <c r="G604" s="17">
        <v>46459.0</v>
      </c>
      <c r="H604" s="3" t="s">
        <v>312</v>
      </c>
      <c r="I604" s="3" t="s">
        <v>313</v>
      </c>
      <c r="J604" s="3">
        <v>29.0</v>
      </c>
      <c r="M604" s="5">
        <v>0.014584</v>
      </c>
      <c r="N604" s="3" t="s">
        <v>314</v>
      </c>
      <c r="P604" s="3">
        <v>0.014584</v>
      </c>
      <c r="R604" s="3" t="s">
        <v>315</v>
      </c>
      <c r="S604" s="3" t="s">
        <v>316</v>
      </c>
      <c r="T604" s="3" t="s">
        <v>317</v>
      </c>
    </row>
    <row r="605" ht="15.75" customHeight="1">
      <c r="A605" s="16">
        <v>45863.0</v>
      </c>
      <c r="B605" s="3" t="s">
        <v>311</v>
      </c>
      <c r="C605" s="3" t="s">
        <v>254</v>
      </c>
      <c r="D605" s="3" t="s">
        <v>1</v>
      </c>
      <c r="F605" s="17">
        <v>45364.0</v>
      </c>
      <c r="G605" s="17">
        <v>46459.0</v>
      </c>
      <c r="H605" s="3" t="s">
        <v>312</v>
      </c>
      <c r="I605" s="3" t="s">
        <v>313</v>
      </c>
      <c r="J605" s="3">
        <v>28.0</v>
      </c>
      <c r="M605" s="5">
        <v>0.014579</v>
      </c>
      <c r="N605" s="3" t="s">
        <v>314</v>
      </c>
      <c r="P605" s="3">
        <v>0.014579</v>
      </c>
      <c r="R605" s="3" t="s">
        <v>315</v>
      </c>
      <c r="S605" s="3" t="s">
        <v>316</v>
      </c>
      <c r="T605" s="3" t="s">
        <v>317</v>
      </c>
    </row>
    <row r="606" ht="15.75" customHeight="1">
      <c r="A606" s="16">
        <v>45863.0</v>
      </c>
      <c r="B606" s="3" t="s">
        <v>311</v>
      </c>
      <c r="C606" s="3" t="s">
        <v>86</v>
      </c>
      <c r="D606" s="3" t="s">
        <v>1</v>
      </c>
      <c r="F606" s="17">
        <v>45364.0</v>
      </c>
      <c r="G606" s="17">
        <v>46459.0</v>
      </c>
      <c r="H606" s="3" t="s">
        <v>312</v>
      </c>
      <c r="I606" s="3" t="s">
        <v>313</v>
      </c>
      <c r="J606" s="3">
        <v>31.0</v>
      </c>
      <c r="M606" s="5">
        <v>0.014408</v>
      </c>
      <c r="N606" s="3" t="s">
        <v>314</v>
      </c>
      <c r="P606" s="3">
        <v>0.014408</v>
      </c>
      <c r="R606" s="3" t="s">
        <v>315</v>
      </c>
      <c r="S606" s="3" t="s">
        <v>316</v>
      </c>
      <c r="T606" s="3" t="s">
        <v>317</v>
      </c>
    </row>
    <row r="607" ht="15.75" customHeight="1">
      <c r="A607" s="16">
        <v>45863.0</v>
      </c>
      <c r="B607" s="3" t="s">
        <v>311</v>
      </c>
      <c r="C607" s="3" t="s">
        <v>174</v>
      </c>
      <c r="D607" s="3" t="s">
        <v>1</v>
      </c>
      <c r="F607" s="17">
        <v>45364.0</v>
      </c>
      <c r="G607" s="17">
        <v>46459.0</v>
      </c>
      <c r="H607" s="3" t="s">
        <v>312</v>
      </c>
      <c r="I607" s="3" t="s">
        <v>313</v>
      </c>
      <c r="J607" s="3">
        <v>17.0</v>
      </c>
      <c r="M607" s="5">
        <v>0.014398</v>
      </c>
      <c r="N607" s="3" t="s">
        <v>314</v>
      </c>
      <c r="P607" s="3">
        <v>0.014398</v>
      </c>
      <c r="R607" s="3" t="s">
        <v>315</v>
      </c>
      <c r="S607" s="3" t="s">
        <v>318</v>
      </c>
      <c r="T607" s="3" t="s">
        <v>317</v>
      </c>
    </row>
    <row r="608" ht="15.75" customHeight="1">
      <c r="A608" s="16">
        <v>45863.0</v>
      </c>
      <c r="B608" s="3" t="s">
        <v>311</v>
      </c>
      <c r="C608" s="3" t="s">
        <v>262</v>
      </c>
      <c r="D608" s="3" t="s">
        <v>1</v>
      </c>
      <c r="F608" s="17">
        <v>45364.0</v>
      </c>
      <c r="G608" s="17">
        <v>46459.0</v>
      </c>
      <c r="H608" s="3" t="s">
        <v>312</v>
      </c>
      <c r="I608" s="3" t="s">
        <v>313</v>
      </c>
      <c r="J608" s="3">
        <v>34.0</v>
      </c>
      <c r="M608" s="5">
        <v>0.014391</v>
      </c>
      <c r="N608" s="3" t="s">
        <v>314</v>
      </c>
      <c r="P608" s="3">
        <v>0.014391</v>
      </c>
      <c r="R608" s="3" t="s">
        <v>315</v>
      </c>
      <c r="S608" s="3" t="s">
        <v>326</v>
      </c>
      <c r="T608" s="3" t="s">
        <v>317</v>
      </c>
    </row>
    <row r="609" ht="15.75" customHeight="1">
      <c r="A609" s="16">
        <v>45863.0</v>
      </c>
      <c r="B609" s="3" t="s">
        <v>311</v>
      </c>
      <c r="C609" s="3" t="s">
        <v>52</v>
      </c>
      <c r="D609" s="3" t="s">
        <v>1</v>
      </c>
      <c r="F609" s="17">
        <v>45364.0</v>
      </c>
      <c r="G609" s="17">
        <v>46459.0</v>
      </c>
      <c r="H609" s="3" t="s">
        <v>312</v>
      </c>
      <c r="I609" s="3" t="s">
        <v>313</v>
      </c>
      <c r="J609" s="3">
        <v>23.0</v>
      </c>
      <c r="M609" s="5">
        <v>0.014303</v>
      </c>
      <c r="N609" s="3" t="s">
        <v>314</v>
      </c>
      <c r="P609" s="3">
        <v>0.014303</v>
      </c>
      <c r="R609" s="3" t="s">
        <v>315</v>
      </c>
      <c r="S609" s="3" t="s">
        <v>318</v>
      </c>
      <c r="T609" s="3" t="s">
        <v>317</v>
      </c>
    </row>
    <row r="610" ht="15.75" customHeight="1">
      <c r="A610" s="16">
        <v>45863.0</v>
      </c>
      <c r="B610" s="3" t="s">
        <v>311</v>
      </c>
      <c r="C610" s="3" t="s">
        <v>200</v>
      </c>
      <c r="D610" s="3" t="s">
        <v>1</v>
      </c>
      <c r="F610" s="17">
        <v>45364.0</v>
      </c>
      <c r="G610" s="17">
        <v>46459.0</v>
      </c>
      <c r="H610" s="3" t="s">
        <v>312</v>
      </c>
      <c r="I610" s="3" t="s">
        <v>313</v>
      </c>
      <c r="J610" s="3">
        <v>15.0</v>
      </c>
      <c r="M610" s="5">
        <v>0.014021</v>
      </c>
      <c r="N610" s="3" t="s">
        <v>314</v>
      </c>
      <c r="P610" s="3">
        <v>0.014021</v>
      </c>
      <c r="R610" s="3" t="s">
        <v>315</v>
      </c>
      <c r="S610" s="3" t="s">
        <v>321</v>
      </c>
      <c r="T610" s="3" t="s">
        <v>317</v>
      </c>
    </row>
    <row r="611" ht="15.75" customHeight="1">
      <c r="A611" s="16">
        <v>45863.0</v>
      </c>
      <c r="B611" s="3" t="s">
        <v>311</v>
      </c>
      <c r="C611" s="3" t="s">
        <v>282</v>
      </c>
      <c r="D611" s="3" t="s">
        <v>1</v>
      </c>
      <c r="F611" s="17">
        <v>45364.0</v>
      </c>
      <c r="G611" s="17">
        <v>46459.0</v>
      </c>
      <c r="H611" s="3" t="s">
        <v>312</v>
      </c>
      <c r="I611" s="3" t="s">
        <v>313</v>
      </c>
      <c r="J611" s="3">
        <v>25.0</v>
      </c>
      <c r="M611" s="5">
        <v>0.013838</v>
      </c>
      <c r="N611" s="3" t="s">
        <v>314</v>
      </c>
      <c r="P611" s="3">
        <v>0.013838</v>
      </c>
      <c r="R611" s="3" t="s">
        <v>315</v>
      </c>
      <c r="S611" s="3" t="s">
        <v>322</v>
      </c>
      <c r="T611" s="3" t="s">
        <v>317</v>
      </c>
    </row>
    <row r="612" ht="15.75" customHeight="1">
      <c r="A612" s="16">
        <v>45863.0</v>
      </c>
      <c r="B612" s="3" t="s">
        <v>311</v>
      </c>
      <c r="C612" s="3" t="s">
        <v>40</v>
      </c>
      <c r="D612" s="3" t="s">
        <v>1</v>
      </c>
      <c r="F612" s="17">
        <v>45364.0</v>
      </c>
      <c r="G612" s="17">
        <v>46459.0</v>
      </c>
      <c r="H612" s="3" t="s">
        <v>312</v>
      </c>
      <c r="I612" s="3" t="s">
        <v>313</v>
      </c>
      <c r="J612" s="3">
        <v>16.0</v>
      </c>
      <c r="M612" s="5">
        <v>0.013815</v>
      </c>
      <c r="N612" s="3" t="s">
        <v>314</v>
      </c>
      <c r="P612" s="3">
        <v>0.013815</v>
      </c>
      <c r="R612" s="3" t="s">
        <v>315</v>
      </c>
      <c r="S612" s="3" t="s">
        <v>320</v>
      </c>
      <c r="T612" s="3" t="s">
        <v>317</v>
      </c>
    </row>
    <row r="613" ht="15.75" customHeight="1">
      <c r="A613" s="16">
        <v>45863.0</v>
      </c>
      <c r="B613" s="3" t="s">
        <v>311</v>
      </c>
      <c r="C613" s="3" t="s">
        <v>280</v>
      </c>
      <c r="D613" s="3" t="s">
        <v>1</v>
      </c>
      <c r="F613" s="17">
        <v>45364.0</v>
      </c>
      <c r="G613" s="17">
        <v>46459.0</v>
      </c>
      <c r="H613" s="3" t="s">
        <v>312</v>
      </c>
      <c r="I613" s="3" t="s">
        <v>313</v>
      </c>
      <c r="J613" s="3">
        <v>30.0</v>
      </c>
      <c r="M613" s="5">
        <v>0.01346</v>
      </c>
      <c r="N613" s="3" t="s">
        <v>314</v>
      </c>
      <c r="P613" s="3">
        <v>0.01346</v>
      </c>
      <c r="R613" s="3" t="s">
        <v>315</v>
      </c>
      <c r="S613" s="3" t="s">
        <v>329</v>
      </c>
      <c r="T613" s="3" t="s">
        <v>317</v>
      </c>
    </row>
    <row r="614" ht="15.75" customHeight="1">
      <c r="A614" s="16">
        <v>45863.0</v>
      </c>
      <c r="B614" s="3" t="s">
        <v>311</v>
      </c>
      <c r="C614" s="3" t="s">
        <v>214</v>
      </c>
      <c r="D614" s="3" t="s">
        <v>1</v>
      </c>
      <c r="F614" s="17">
        <v>45364.0</v>
      </c>
      <c r="G614" s="17">
        <v>46459.0</v>
      </c>
      <c r="H614" s="3" t="s">
        <v>312</v>
      </c>
      <c r="I614" s="3" t="s">
        <v>313</v>
      </c>
      <c r="J614" s="3">
        <v>17.0</v>
      </c>
      <c r="M614" s="5">
        <v>0.013406</v>
      </c>
      <c r="N614" s="3" t="s">
        <v>314</v>
      </c>
      <c r="P614" s="3">
        <v>0.013406</v>
      </c>
      <c r="R614" s="3" t="s">
        <v>315</v>
      </c>
      <c r="S614" s="3" t="s">
        <v>330</v>
      </c>
      <c r="T614" s="3" t="s">
        <v>317</v>
      </c>
    </row>
    <row r="615" ht="15.75" customHeight="1">
      <c r="A615" s="16">
        <v>45863.0</v>
      </c>
      <c r="B615" s="3" t="s">
        <v>311</v>
      </c>
      <c r="C615" s="3" t="s">
        <v>104</v>
      </c>
      <c r="D615" s="3" t="s">
        <v>1</v>
      </c>
      <c r="F615" s="17">
        <v>45364.0</v>
      </c>
      <c r="G615" s="17">
        <v>46459.0</v>
      </c>
      <c r="H615" s="3" t="s">
        <v>312</v>
      </c>
      <c r="I615" s="3" t="s">
        <v>313</v>
      </c>
      <c r="J615" s="3">
        <v>29.0</v>
      </c>
      <c r="M615" s="5">
        <v>0.012663</v>
      </c>
      <c r="N615" s="3" t="s">
        <v>314</v>
      </c>
      <c r="P615" s="3">
        <v>0.012663</v>
      </c>
      <c r="R615" s="3" t="s">
        <v>315</v>
      </c>
      <c r="S615" s="3" t="s">
        <v>318</v>
      </c>
      <c r="T615" s="3" t="s">
        <v>317</v>
      </c>
    </row>
    <row r="616" ht="15.75" customHeight="1">
      <c r="A616" s="16">
        <v>45863.0</v>
      </c>
      <c r="B616" s="3" t="s">
        <v>311</v>
      </c>
      <c r="C616" s="3" t="s">
        <v>26</v>
      </c>
      <c r="D616" s="3" t="s">
        <v>1</v>
      </c>
      <c r="F616" s="17">
        <v>45364.0</v>
      </c>
      <c r="G616" s="17">
        <v>46459.0</v>
      </c>
      <c r="H616" s="3" t="s">
        <v>312</v>
      </c>
      <c r="I616" s="3" t="s">
        <v>313</v>
      </c>
      <c r="J616" s="3">
        <v>21.0</v>
      </c>
      <c r="M616" s="5">
        <v>0.012458</v>
      </c>
      <c r="N616" s="3" t="s">
        <v>314</v>
      </c>
      <c r="P616" s="3">
        <v>0.012458</v>
      </c>
      <c r="R616" s="3" t="s">
        <v>315</v>
      </c>
      <c r="S616" s="3" t="s">
        <v>320</v>
      </c>
      <c r="T616" s="3" t="s">
        <v>317</v>
      </c>
    </row>
    <row r="617" ht="15.75" customHeight="1">
      <c r="A617" s="16">
        <v>45863.0</v>
      </c>
      <c r="B617" s="3" t="s">
        <v>311</v>
      </c>
      <c r="C617" s="3" t="s">
        <v>74</v>
      </c>
      <c r="D617" s="3" t="s">
        <v>1</v>
      </c>
      <c r="F617" s="17">
        <v>45364.0</v>
      </c>
      <c r="G617" s="17">
        <v>46459.0</v>
      </c>
      <c r="H617" s="3" t="s">
        <v>312</v>
      </c>
      <c r="I617" s="3" t="s">
        <v>313</v>
      </c>
      <c r="J617" s="3">
        <v>25.0</v>
      </c>
      <c r="M617" s="5">
        <v>0.012134</v>
      </c>
      <c r="N617" s="3" t="s">
        <v>314</v>
      </c>
      <c r="P617" s="3">
        <v>0.012134</v>
      </c>
      <c r="R617" s="3" t="s">
        <v>315</v>
      </c>
      <c r="S617" s="3" t="s">
        <v>318</v>
      </c>
      <c r="T617" s="3" t="s">
        <v>317</v>
      </c>
    </row>
    <row r="618" ht="15.75" customHeight="1">
      <c r="A618" s="16">
        <v>45863.0</v>
      </c>
      <c r="B618" s="3" t="s">
        <v>311</v>
      </c>
      <c r="C618" s="3" t="s">
        <v>252</v>
      </c>
      <c r="D618" s="3" t="s">
        <v>1</v>
      </c>
      <c r="F618" s="17">
        <v>45364.0</v>
      </c>
      <c r="G618" s="17">
        <v>46459.0</v>
      </c>
      <c r="H618" s="3" t="s">
        <v>312</v>
      </c>
      <c r="I618" s="3" t="s">
        <v>313</v>
      </c>
      <c r="J618" s="3">
        <v>22.0</v>
      </c>
      <c r="M618" s="5">
        <v>0.012028</v>
      </c>
      <c r="N618" s="3" t="s">
        <v>314</v>
      </c>
      <c r="P618" s="3">
        <v>0.012028</v>
      </c>
      <c r="R618" s="3" t="s">
        <v>315</v>
      </c>
      <c r="S618" s="3" t="s">
        <v>320</v>
      </c>
      <c r="T618" s="3" t="s">
        <v>317</v>
      </c>
    </row>
    <row r="619" ht="15.75" customHeight="1">
      <c r="A619" s="16">
        <v>45863.0</v>
      </c>
      <c r="B619" s="3" t="s">
        <v>311</v>
      </c>
      <c r="C619" s="3" t="s">
        <v>86</v>
      </c>
      <c r="D619" s="3" t="s">
        <v>1</v>
      </c>
      <c r="F619" s="17">
        <v>45364.0</v>
      </c>
      <c r="G619" s="17">
        <v>46459.0</v>
      </c>
      <c r="H619" s="3" t="s">
        <v>312</v>
      </c>
      <c r="I619" s="3" t="s">
        <v>313</v>
      </c>
      <c r="J619" s="3">
        <v>25.0</v>
      </c>
      <c r="M619" s="5">
        <v>0.011577</v>
      </c>
      <c r="N619" s="3" t="s">
        <v>314</v>
      </c>
      <c r="P619" s="3">
        <v>0.011577</v>
      </c>
      <c r="R619" s="3" t="s">
        <v>315</v>
      </c>
      <c r="S619" s="3" t="s">
        <v>320</v>
      </c>
      <c r="T619" s="3" t="s">
        <v>317</v>
      </c>
    </row>
    <row r="620" ht="15.75" customHeight="1">
      <c r="A620" s="16">
        <v>45863.0</v>
      </c>
      <c r="B620" s="3" t="s">
        <v>311</v>
      </c>
      <c r="C620" s="3" t="s">
        <v>196</v>
      </c>
      <c r="D620" s="3" t="s">
        <v>1</v>
      </c>
      <c r="F620" s="17">
        <v>45364.0</v>
      </c>
      <c r="G620" s="17">
        <v>46459.0</v>
      </c>
      <c r="H620" s="3" t="s">
        <v>312</v>
      </c>
      <c r="I620" s="3" t="s">
        <v>313</v>
      </c>
      <c r="J620" s="3">
        <v>23.0</v>
      </c>
      <c r="M620" s="5">
        <v>0.011495</v>
      </c>
      <c r="N620" s="3" t="s">
        <v>314</v>
      </c>
      <c r="P620" s="3">
        <v>0.011495</v>
      </c>
      <c r="R620" s="3" t="s">
        <v>315</v>
      </c>
      <c r="S620" s="3" t="s">
        <v>328</v>
      </c>
      <c r="T620" s="3" t="s">
        <v>317</v>
      </c>
    </row>
    <row r="621" ht="15.75" customHeight="1">
      <c r="A621" s="16">
        <v>45863.0</v>
      </c>
      <c r="B621" s="3" t="s">
        <v>311</v>
      </c>
      <c r="C621" s="3" t="s">
        <v>52</v>
      </c>
      <c r="D621" s="3" t="s">
        <v>1</v>
      </c>
      <c r="F621" s="17">
        <v>45364.0</v>
      </c>
      <c r="G621" s="17">
        <v>46459.0</v>
      </c>
      <c r="H621" s="3" t="s">
        <v>312</v>
      </c>
      <c r="I621" s="3" t="s">
        <v>313</v>
      </c>
      <c r="J621" s="3">
        <v>12.0</v>
      </c>
      <c r="M621" s="5">
        <v>0.011324</v>
      </c>
      <c r="N621" s="3" t="s">
        <v>314</v>
      </c>
      <c r="P621" s="3">
        <v>0.011324</v>
      </c>
      <c r="R621" s="3" t="s">
        <v>315</v>
      </c>
      <c r="S621" s="3" t="s">
        <v>316</v>
      </c>
      <c r="T621" s="3" t="s">
        <v>317</v>
      </c>
    </row>
    <row r="622" ht="15.75" customHeight="1">
      <c r="A622" s="16">
        <v>45863.0</v>
      </c>
      <c r="B622" s="3" t="s">
        <v>311</v>
      </c>
      <c r="C622" s="3" t="s">
        <v>110</v>
      </c>
      <c r="D622" s="3" t="s">
        <v>1</v>
      </c>
      <c r="F622" s="17">
        <v>45364.0</v>
      </c>
      <c r="G622" s="17">
        <v>46459.0</v>
      </c>
      <c r="H622" s="3" t="s">
        <v>312</v>
      </c>
      <c r="I622" s="3" t="s">
        <v>313</v>
      </c>
      <c r="J622" s="3">
        <v>17.0</v>
      </c>
      <c r="M622" s="5">
        <v>0.011056</v>
      </c>
      <c r="N622" s="3" t="s">
        <v>314</v>
      </c>
      <c r="P622" s="3">
        <v>0.011056</v>
      </c>
      <c r="R622" s="3" t="s">
        <v>315</v>
      </c>
      <c r="S622" s="3" t="s">
        <v>319</v>
      </c>
      <c r="T622" s="3" t="s">
        <v>317</v>
      </c>
    </row>
    <row r="623" ht="15.75" customHeight="1">
      <c r="A623" s="16">
        <v>45863.0</v>
      </c>
      <c r="B623" s="3" t="s">
        <v>311</v>
      </c>
      <c r="C623" s="3" t="s">
        <v>260</v>
      </c>
      <c r="D623" s="3" t="s">
        <v>1</v>
      </c>
      <c r="F623" s="17">
        <v>45364.0</v>
      </c>
      <c r="G623" s="17">
        <v>46459.0</v>
      </c>
      <c r="H623" s="3" t="s">
        <v>312</v>
      </c>
      <c r="I623" s="3" t="s">
        <v>324</v>
      </c>
      <c r="J623" s="3">
        <v>15.0</v>
      </c>
      <c r="M623" s="5">
        <v>0.011</v>
      </c>
      <c r="N623" s="3" t="s">
        <v>314</v>
      </c>
      <c r="P623" s="3">
        <v>0.011</v>
      </c>
      <c r="R623" s="3" t="s">
        <v>315</v>
      </c>
      <c r="S623" s="3" t="s">
        <v>325</v>
      </c>
      <c r="T623" s="3" t="s">
        <v>317</v>
      </c>
    </row>
    <row r="624" ht="15.75" customHeight="1">
      <c r="A624" s="16">
        <v>45863.0</v>
      </c>
      <c r="B624" s="3" t="s">
        <v>311</v>
      </c>
      <c r="C624" s="3" t="s">
        <v>52</v>
      </c>
      <c r="D624" s="3" t="s">
        <v>1</v>
      </c>
      <c r="F624" s="17">
        <v>45364.0</v>
      </c>
      <c r="G624" s="17">
        <v>46459.0</v>
      </c>
      <c r="H624" s="3" t="s">
        <v>312</v>
      </c>
      <c r="I624" s="3" t="s">
        <v>313</v>
      </c>
      <c r="J624" s="3">
        <v>14.0</v>
      </c>
      <c r="M624" s="5">
        <v>0.010961</v>
      </c>
      <c r="N624" s="3" t="s">
        <v>314</v>
      </c>
      <c r="P624" s="3">
        <v>0.010961</v>
      </c>
      <c r="R624" s="3" t="s">
        <v>315</v>
      </c>
      <c r="S624" s="3" t="s">
        <v>320</v>
      </c>
      <c r="T624" s="3" t="s">
        <v>317</v>
      </c>
    </row>
    <row r="625" ht="15.75" customHeight="1">
      <c r="A625" s="16">
        <v>45863.0</v>
      </c>
      <c r="B625" s="3" t="s">
        <v>311</v>
      </c>
      <c r="C625" s="3" t="s">
        <v>230</v>
      </c>
      <c r="D625" s="3" t="s">
        <v>1</v>
      </c>
      <c r="F625" s="17">
        <v>45364.0</v>
      </c>
      <c r="G625" s="17">
        <v>46459.0</v>
      </c>
      <c r="H625" s="3" t="s">
        <v>312</v>
      </c>
      <c r="I625" s="3" t="s">
        <v>313</v>
      </c>
      <c r="J625" s="3">
        <v>21.0</v>
      </c>
      <c r="M625" s="5">
        <v>0.010875</v>
      </c>
      <c r="N625" s="3" t="s">
        <v>314</v>
      </c>
      <c r="P625" s="3">
        <v>0.010875</v>
      </c>
      <c r="R625" s="3" t="s">
        <v>315</v>
      </c>
      <c r="S625" s="3" t="s">
        <v>319</v>
      </c>
      <c r="T625" s="3" t="s">
        <v>317</v>
      </c>
    </row>
    <row r="626" ht="15.75" customHeight="1">
      <c r="A626" s="16">
        <v>45863.0</v>
      </c>
      <c r="B626" s="3" t="s">
        <v>311</v>
      </c>
      <c r="C626" s="3" t="s">
        <v>174</v>
      </c>
      <c r="D626" s="3" t="s">
        <v>1</v>
      </c>
      <c r="F626" s="17">
        <v>45364.0</v>
      </c>
      <c r="G626" s="17">
        <v>46459.0</v>
      </c>
      <c r="H626" s="3" t="s">
        <v>312</v>
      </c>
      <c r="I626" s="3" t="s">
        <v>313</v>
      </c>
      <c r="J626" s="3">
        <v>11.0</v>
      </c>
      <c r="M626" s="5">
        <v>0.010433</v>
      </c>
      <c r="N626" s="3" t="s">
        <v>314</v>
      </c>
      <c r="P626" s="3">
        <v>0.010433</v>
      </c>
      <c r="R626" s="3" t="s">
        <v>315</v>
      </c>
      <c r="S626" s="3" t="s">
        <v>321</v>
      </c>
      <c r="T626" s="3" t="s">
        <v>317</v>
      </c>
    </row>
    <row r="627" ht="15.75" customHeight="1">
      <c r="A627" s="16">
        <v>45863.0</v>
      </c>
      <c r="B627" s="3" t="s">
        <v>311</v>
      </c>
      <c r="C627" s="3" t="s">
        <v>170</v>
      </c>
      <c r="D627" s="3" t="s">
        <v>1</v>
      </c>
      <c r="F627" s="17">
        <v>45364.0</v>
      </c>
      <c r="G627" s="17">
        <v>46459.0</v>
      </c>
      <c r="H627" s="3" t="s">
        <v>312</v>
      </c>
      <c r="I627" s="3" t="s">
        <v>313</v>
      </c>
      <c r="J627" s="3">
        <v>25.0</v>
      </c>
      <c r="M627" s="5">
        <v>0.009934</v>
      </c>
      <c r="N627" s="3" t="s">
        <v>314</v>
      </c>
      <c r="P627" s="3">
        <v>0.009934</v>
      </c>
      <c r="R627" s="3" t="s">
        <v>315</v>
      </c>
      <c r="S627" s="3" t="s">
        <v>329</v>
      </c>
      <c r="T627" s="3" t="s">
        <v>317</v>
      </c>
    </row>
    <row r="628" ht="15.75" customHeight="1">
      <c r="A628" s="16">
        <v>45863.0</v>
      </c>
      <c r="B628" s="3" t="s">
        <v>311</v>
      </c>
      <c r="C628" s="3" t="s">
        <v>200</v>
      </c>
      <c r="D628" s="3" t="s">
        <v>1</v>
      </c>
      <c r="F628" s="17">
        <v>45364.0</v>
      </c>
      <c r="G628" s="17">
        <v>46459.0</v>
      </c>
      <c r="H628" s="3" t="s">
        <v>312</v>
      </c>
      <c r="I628" s="3" t="s">
        <v>313</v>
      </c>
      <c r="J628" s="3">
        <v>18.0</v>
      </c>
      <c r="M628" s="5">
        <v>0.009851</v>
      </c>
      <c r="N628" s="3" t="s">
        <v>314</v>
      </c>
      <c r="P628" s="3">
        <v>0.009851</v>
      </c>
      <c r="R628" s="3" t="s">
        <v>315</v>
      </c>
      <c r="S628" s="3" t="s">
        <v>319</v>
      </c>
      <c r="T628" s="3" t="s">
        <v>317</v>
      </c>
    </row>
    <row r="629" ht="15.75" customHeight="1">
      <c r="A629" s="16">
        <v>45863.0</v>
      </c>
      <c r="B629" s="3" t="s">
        <v>311</v>
      </c>
      <c r="C629" s="3" t="s">
        <v>192</v>
      </c>
      <c r="D629" s="3" t="s">
        <v>1</v>
      </c>
      <c r="F629" s="17">
        <v>45364.0</v>
      </c>
      <c r="G629" s="17">
        <v>46459.0</v>
      </c>
      <c r="H629" s="3" t="s">
        <v>312</v>
      </c>
      <c r="I629" s="3" t="s">
        <v>313</v>
      </c>
      <c r="J629" s="3">
        <v>14.0</v>
      </c>
      <c r="M629" s="5">
        <v>0.009486</v>
      </c>
      <c r="N629" s="3" t="s">
        <v>314</v>
      </c>
      <c r="P629" s="3">
        <v>0.009486</v>
      </c>
      <c r="R629" s="3" t="s">
        <v>315</v>
      </c>
      <c r="S629" s="3" t="s">
        <v>328</v>
      </c>
      <c r="T629" s="3" t="s">
        <v>317</v>
      </c>
    </row>
    <row r="630" ht="15.75" customHeight="1">
      <c r="A630" s="16">
        <v>45863.0</v>
      </c>
      <c r="B630" s="3" t="s">
        <v>311</v>
      </c>
      <c r="C630" s="3" t="s">
        <v>282</v>
      </c>
      <c r="D630" s="3" t="s">
        <v>1</v>
      </c>
      <c r="F630" s="17">
        <v>45364.0</v>
      </c>
      <c r="G630" s="17">
        <v>46459.0</v>
      </c>
      <c r="H630" s="3" t="s">
        <v>312</v>
      </c>
      <c r="I630" s="3" t="s">
        <v>313</v>
      </c>
      <c r="J630" s="3">
        <v>13.0</v>
      </c>
      <c r="M630" s="5">
        <v>0.00942</v>
      </c>
      <c r="N630" s="3" t="s">
        <v>314</v>
      </c>
      <c r="P630" s="3">
        <v>0.00942</v>
      </c>
      <c r="R630" s="3" t="s">
        <v>315</v>
      </c>
      <c r="S630" s="3" t="s">
        <v>319</v>
      </c>
      <c r="T630" s="3" t="s">
        <v>317</v>
      </c>
    </row>
    <row r="631" ht="15.75" customHeight="1">
      <c r="A631" s="16">
        <v>45863.0</v>
      </c>
      <c r="B631" s="3" t="s">
        <v>311</v>
      </c>
      <c r="C631" s="3" t="s">
        <v>170</v>
      </c>
      <c r="D631" s="3" t="s">
        <v>1</v>
      </c>
      <c r="F631" s="17">
        <v>45364.0</v>
      </c>
      <c r="G631" s="17">
        <v>46459.0</v>
      </c>
      <c r="H631" s="3" t="s">
        <v>312</v>
      </c>
      <c r="I631" s="3" t="s">
        <v>313</v>
      </c>
      <c r="J631" s="3">
        <v>23.0</v>
      </c>
      <c r="M631" s="5">
        <v>0.009281</v>
      </c>
      <c r="N631" s="3" t="s">
        <v>314</v>
      </c>
      <c r="P631" s="3">
        <v>0.009281</v>
      </c>
      <c r="R631" s="3" t="s">
        <v>315</v>
      </c>
      <c r="S631" s="3" t="s">
        <v>328</v>
      </c>
      <c r="T631" s="3" t="s">
        <v>317</v>
      </c>
    </row>
    <row r="632" ht="15.75" customHeight="1">
      <c r="A632" s="16">
        <v>45863.0</v>
      </c>
      <c r="B632" s="3" t="s">
        <v>311</v>
      </c>
      <c r="C632" s="3" t="s">
        <v>48</v>
      </c>
      <c r="D632" s="3" t="s">
        <v>1</v>
      </c>
      <c r="F632" s="17">
        <v>45364.0</v>
      </c>
      <c r="G632" s="17">
        <v>46459.0</v>
      </c>
      <c r="H632" s="3" t="s">
        <v>312</v>
      </c>
      <c r="I632" s="3" t="s">
        <v>313</v>
      </c>
      <c r="J632" s="3">
        <v>8.0</v>
      </c>
      <c r="M632" s="5">
        <v>0.009116</v>
      </c>
      <c r="N632" s="3" t="s">
        <v>314</v>
      </c>
      <c r="P632" s="3">
        <v>0.009116</v>
      </c>
      <c r="R632" s="3" t="s">
        <v>315</v>
      </c>
      <c r="S632" s="3" t="s">
        <v>320</v>
      </c>
      <c r="T632" s="3" t="s">
        <v>317</v>
      </c>
    </row>
    <row r="633" ht="15.75" customHeight="1">
      <c r="A633" s="16">
        <v>45863.0</v>
      </c>
      <c r="B633" s="3" t="s">
        <v>311</v>
      </c>
      <c r="C633" s="3" t="s">
        <v>50</v>
      </c>
      <c r="D633" s="3" t="s">
        <v>1</v>
      </c>
      <c r="F633" s="17">
        <v>45364.0</v>
      </c>
      <c r="G633" s="17">
        <v>46459.0</v>
      </c>
      <c r="H633" s="3" t="s">
        <v>312</v>
      </c>
      <c r="I633" s="3" t="s">
        <v>313</v>
      </c>
      <c r="J633" s="3">
        <v>8.0</v>
      </c>
      <c r="M633" s="5">
        <v>0.009092</v>
      </c>
      <c r="N633" s="3" t="s">
        <v>314</v>
      </c>
      <c r="P633" s="3">
        <v>0.009092</v>
      </c>
      <c r="R633" s="3" t="s">
        <v>315</v>
      </c>
      <c r="S633" s="3" t="s">
        <v>319</v>
      </c>
      <c r="T633" s="3" t="s">
        <v>317</v>
      </c>
    </row>
    <row r="634" ht="15.75" customHeight="1">
      <c r="A634" s="16">
        <v>45863.0</v>
      </c>
      <c r="B634" s="3" t="s">
        <v>311</v>
      </c>
      <c r="C634" s="3" t="s">
        <v>96</v>
      </c>
      <c r="D634" s="3" t="s">
        <v>1</v>
      </c>
      <c r="F634" s="17">
        <v>45364.0</v>
      </c>
      <c r="G634" s="17">
        <v>46459.0</v>
      </c>
      <c r="H634" s="3" t="s">
        <v>312</v>
      </c>
      <c r="I634" s="3" t="s">
        <v>313</v>
      </c>
      <c r="J634" s="3">
        <v>11.0</v>
      </c>
      <c r="M634" s="5">
        <v>0.009003</v>
      </c>
      <c r="N634" s="3" t="s">
        <v>314</v>
      </c>
      <c r="P634" s="3">
        <v>0.009003</v>
      </c>
      <c r="R634" s="3" t="s">
        <v>315</v>
      </c>
      <c r="S634" s="3" t="s">
        <v>319</v>
      </c>
      <c r="T634" s="3" t="s">
        <v>317</v>
      </c>
    </row>
    <row r="635" ht="15.75" customHeight="1">
      <c r="A635" s="16">
        <v>45863.0</v>
      </c>
      <c r="B635" s="3" t="s">
        <v>311</v>
      </c>
      <c r="C635" s="3" t="s">
        <v>132</v>
      </c>
      <c r="D635" s="3" t="s">
        <v>1</v>
      </c>
      <c r="F635" s="17">
        <v>45364.0</v>
      </c>
      <c r="G635" s="17">
        <v>46459.0</v>
      </c>
      <c r="H635" s="3" t="s">
        <v>312</v>
      </c>
      <c r="I635" s="3" t="s">
        <v>313</v>
      </c>
      <c r="J635" s="3">
        <v>16.0</v>
      </c>
      <c r="M635" s="5">
        <v>0.008886</v>
      </c>
      <c r="N635" s="3" t="s">
        <v>314</v>
      </c>
      <c r="P635" s="3">
        <v>0.008886</v>
      </c>
      <c r="R635" s="3" t="s">
        <v>315</v>
      </c>
      <c r="S635" s="3" t="s">
        <v>322</v>
      </c>
      <c r="T635" s="3" t="s">
        <v>317</v>
      </c>
    </row>
    <row r="636" ht="15.75" customHeight="1">
      <c r="A636" s="16">
        <v>45863.0</v>
      </c>
      <c r="B636" s="3" t="s">
        <v>311</v>
      </c>
      <c r="C636" s="3" t="s">
        <v>126</v>
      </c>
      <c r="D636" s="3" t="s">
        <v>1</v>
      </c>
      <c r="F636" s="17">
        <v>45364.0</v>
      </c>
      <c r="G636" s="17">
        <v>46459.0</v>
      </c>
      <c r="H636" s="3" t="s">
        <v>312</v>
      </c>
      <c r="I636" s="3" t="s">
        <v>313</v>
      </c>
      <c r="J636" s="3">
        <v>35.0</v>
      </c>
      <c r="M636" s="5">
        <v>0.008791</v>
      </c>
      <c r="N636" s="3" t="s">
        <v>314</v>
      </c>
      <c r="P636" s="3">
        <v>0.008791</v>
      </c>
      <c r="R636" s="3" t="s">
        <v>315</v>
      </c>
      <c r="S636" s="3" t="s">
        <v>326</v>
      </c>
      <c r="T636" s="3" t="s">
        <v>317</v>
      </c>
    </row>
    <row r="637" ht="15.75" customHeight="1">
      <c r="A637" s="16">
        <v>45863.0</v>
      </c>
      <c r="B637" s="3" t="s">
        <v>311</v>
      </c>
      <c r="C637" s="3" t="s">
        <v>190</v>
      </c>
      <c r="D637" s="3" t="s">
        <v>1</v>
      </c>
      <c r="F637" s="17">
        <v>45364.0</v>
      </c>
      <c r="G637" s="17">
        <v>46459.0</v>
      </c>
      <c r="H637" s="3" t="s">
        <v>312</v>
      </c>
      <c r="I637" s="3" t="s">
        <v>313</v>
      </c>
      <c r="J637" s="3">
        <v>23.0</v>
      </c>
      <c r="M637" s="5">
        <v>0.008775</v>
      </c>
      <c r="N637" s="3" t="s">
        <v>314</v>
      </c>
      <c r="P637" s="3">
        <v>0.008775</v>
      </c>
      <c r="R637" s="3" t="s">
        <v>315</v>
      </c>
      <c r="S637" s="3" t="s">
        <v>319</v>
      </c>
      <c r="T637" s="3" t="s">
        <v>317</v>
      </c>
    </row>
    <row r="638" ht="15.75" customHeight="1">
      <c r="A638" s="16">
        <v>45863.0</v>
      </c>
      <c r="B638" s="3" t="s">
        <v>311</v>
      </c>
      <c r="C638" s="3" t="s">
        <v>104</v>
      </c>
      <c r="D638" s="3" t="s">
        <v>1</v>
      </c>
      <c r="F638" s="17">
        <v>45364.0</v>
      </c>
      <c r="G638" s="17">
        <v>46459.0</v>
      </c>
      <c r="H638" s="3" t="s">
        <v>312</v>
      </c>
      <c r="I638" s="3" t="s">
        <v>313</v>
      </c>
      <c r="J638" s="3">
        <v>6.0</v>
      </c>
      <c r="M638" s="5">
        <v>0.00853</v>
      </c>
      <c r="N638" s="3" t="s">
        <v>314</v>
      </c>
      <c r="P638" s="3">
        <v>0.00853</v>
      </c>
      <c r="R638" s="3" t="s">
        <v>315</v>
      </c>
      <c r="S638" s="3" t="s">
        <v>316</v>
      </c>
      <c r="T638" s="3" t="s">
        <v>317</v>
      </c>
    </row>
    <row r="639" ht="15.75" customHeight="1">
      <c r="A639" s="16">
        <v>45863.0</v>
      </c>
      <c r="B639" s="3" t="s">
        <v>311</v>
      </c>
      <c r="C639" s="3" t="s">
        <v>96</v>
      </c>
      <c r="D639" s="3" t="s">
        <v>1</v>
      </c>
      <c r="F639" s="17">
        <v>45364.0</v>
      </c>
      <c r="G639" s="17">
        <v>46459.0</v>
      </c>
      <c r="H639" s="3" t="s">
        <v>312</v>
      </c>
      <c r="I639" s="3" t="s">
        <v>313</v>
      </c>
      <c r="J639" s="3">
        <v>11.0</v>
      </c>
      <c r="M639" s="5">
        <v>0.00841</v>
      </c>
      <c r="N639" s="3" t="s">
        <v>314</v>
      </c>
      <c r="P639" s="3">
        <v>0.00841</v>
      </c>
      <c r="R639" s="3" t="s">
        <v>315</v>
      </c>
      <c r="S639" s="3" t="s">
        <v>318</v>
      </c>
      <c r="T639" s="3" t="s">
        <v>317</v>
      </c>
    </row>
    <row r="640" ht="15.75" customHeight="1">
      <c r="A640" s="16">
        <v>45863.0</v>
      </c>
      <c r="B640" s="3" t="s">
        <v>311</v>
      </c>
      <c r="C640" s="3" t="s">
        <v>158</v>
      </c>
      <c r="D640" s="3" t="s">
        <v>1</v>
      </c>
      <c r="F640" s="17">
        <v>45364.0</v>
      </c>
      <c r="G640" s="17">
        <v>46459.0</v>
      </c>
      <c r="H640" s="3" t="s">
        <v>312</v>
      </c>
      <c r="I640" s="3" t="s">
        <v>313</v>
      </c>
      <c r="J640" s="3">
        <v>6.0</v>
      </c>
      <c r="M640" s="5">
        <v>0.00837</v>
      </c>
      <c r="N640" s="3" t="s">
        <v>314</v>
      </c>
      <c r="P640" s="3">
        <v>0.00837</v>
      </c>
      <c r="R640" s="3" t="s">
        <v>315</v>
      </c>
      <c r="S640" s="3" t="s">
        <v>321</v>
      </c>
      <c r="T640" s="3" t="s">
        <v>317</v>
      </c>
    </row>
    <row r="641" ht="15.75" customHeight="1">
      <c r="A641" s="16">
        <v>45863.0</v>
      </c>
      <c r="B641" s="3" t="s">
        <v>311</v>
      </c>
      <c r="C641" s="3" t="s">
        <v>86</v>
      </c>
      <c r="D641" s="3" t="s">
        <v>1</v>
      </c>
      <c r="F641" s="17">
        <v>45364.0</v>
      </c>
      <c r="G641" s="17">
        <v>46459.0</v>
      </c>
      <c r="H641" s="3" t="s">
        <v>312</v>
      </c>
      <c r="I641" s="3" t="s">
        <v>313</v>
      </c>
      <c r="J641" s="3">
        <v>14.0</v>
      </c>
      <c r="M641" s="5">
        <v>0.00808</v>
      </c>
      <c r="N641" s="3" t="s">
        <v>314</v>
      </c>
      <c r="P641" s="3">
        <v>0.00808</v>
      </c>
      <c r="R641" s="3" t="s">
        <v>315</v>
      </c>
      <c r="S641" s="3" t="s">
        <v>322</v>
      </c>
      <c r="T641" s="3" t="s">
        <v>317</v>
      </c>
    </row>
    <row r="642" ht="15.75" customHeight="1">
      <c r="A642" s="16">
        <v>45863.0</v>
      </c>
      <c r="B642" s="3" t="s">
        <v>311</v>
      </c>
      <c r="C642" s="3" t="s">
        <v>170</v>
      </c>
      <c r="D642" s="3" t="s">
        <v>1</v>
      </c>
      <c r="F642" s="17">
        <v>45364.0</v>
      </c>
      <c r="G642" s="17">
        <v>46459.0</v>
      </c>
      <c r="H642" s="3" t="s">
        <v>312</v>
      </c>
      <c r="I642" s="3" t="s">
        <v>313</v>
      </c>
      <c r="J642" s="3">
        <v>7.0</v>
      </c>
      <c r="M642" s="5">
        <v>0.00793</v>
      </c>
      <c r="N642" s="3" t="s">
        <v>314</v>
      </c>
      <c r="P642" s="3">
        <v>0.00793</v>
      </c>
      <c r="R642" s="3" t="s">
        <v>315</v>
      </c>
      <c r="S642" s="3" t="s">
        <v>330</v>
      </c>
      <c r="T642" s="3" t="s">
        <v>317</v>
      </c>
    </row>
    <row r="643" ht="15.75" customHeight="1">
      <c r="A643" s="16">
        <v>45863.0</v>
      </c>
      <c r="B643" s="3" t="s">
        <v>311</v>
      </c>
      <c r="C643" s="3" t="s">
        <v>62</v>
      </c>
      <c r="D643" s="3" t="s">
        <v>1</v>
      </c>
      <c r="F643" s="17">
        <v>45364.0</v>
      </c>
      <c r="G643" s="17">
        <v>46459.0</v>
      </c>
      <c r="H643" s="3" t="s">
        <v>312</v>
      </c>
      <c r="I643" s="3" t="s">
        <v>313</v>
      </c>
      <c r="J643" s="3">
        <v>31.0</v>
      </c>
      <c r="M643" s="5">
        <v>0.007899</v>
      </c>
      <c r="N643" s="3" t="s">
        <v>314</v>
      </c>
      <c r="P643" s="3">
        <v>0.007899</v>
      </c>
      <c r="R643" s="3" t="s">
        <v>315</v>
      </c>
      <c r="S643" s="3" t="s">
        <v>322</v>
      </c>
      <c r="T643" s="3" t="s">
        <v>317</v>
      </c>
    </row>
    <row r="644" ht="15.75" customHeight="1">
      <c r="A644" s="16">
        <v>45863.0</v>
      </c>
      <c r="B644" s="3" t="s">
        <v>311</v>
      </c>
      <c r="C644" s="3" t="s">
        <v>158</v>
      </c>
      <c r="D644" s="3" t="s">
        <v>1</v>
      </c>
      <c r="F644" s="17">
        <v>45364.0</v>
      </c>
      <c r="G644" s="17">
        <v>46459.0</v>
      </c>
      <c r="H644" s="3" t="s">
        <v>312</v>
      </c>
      <c r="I644" s="3" t="s">
        <v>313</v>
      </c>
      <c r="J644" s="3">
        <v>5.0</v>
      </c>
      <c r="M644" s="5">
        <v>0.00782</v>
      </c>
      <c r="N644" s="3" t="s">
        <v>314</v>
      </c>
      <c r="P644" s="3">
        <v>0.00782</v>
      </c>
      <c r="R644" s="3" t="s">
        <v>315</v>
      </c>
      <c r="S644" s="3" t="s">
        <v>319</v>
      </c>
      <c r="T644" s="3" t="s">
        <v>317</v>
      </c>
    </row>
    <row r="645" ht="15.75" customHeight="1">
      <c r="A645" s="16">
        <v>45863.0</v>
      </c>
      <c r="B645" s="3" t="s">
        <v>311</v>
      </c>
      <c r="C645" s="3" t="s">
        <v>74</v>
      </c>
      <c r="D645" s="3" t="s">
        <v>1</v>
      </c>
      <c r="F645" s="17">
        <v>45364.0</v>
      </c>
      <c r="G645" s="17">
        <v>46459.0</v>
      </c>
      <c r="H645" s="3" t="s">
        <v>312</v>
      </c>
      <c r="I645" s="3" t="s">
        <v>313</v>
      </c>
      <c r="J645" s="3">
        <v>10.0</v>
      </c>
      <c r="M645" s="5">
        <v>0.007624</v>
      </c>
      <c r="N645" s="3" t="s">
        <v>314</v>
      </c>
      <c r="P645" s="3">
        <v>0.007624</v>
      </c>
      <c r="R645" s="3" t="s">
        <v>315</v>
      </c>
      <c r="S645" s="3" t="s">
        <v>321</v>
      </c>
      <c r="T645" s="3" t="s">
        <v>317</v>
      </c>
    </row>
    <row r="646" ht="15.75" customHeight="1">
      <c r="A646" s="16">
        <v>45863.0</v>
      </c>
      <c r="B646" s="3" t="s">
        <v>311</v>
      </c>
      <c r="C646" s="3" t="s">
        <v>104</v>
      </c>
      <c r="D646" s="3" t="s">
        <v>1</v>
      </c>
      <c r="F646" s="17">
        <v>45364.0</v>
      </c>
      <c r="G646" s="17">
        <v>46459.0</v>
      </c>
      <c r="H646" s="3" t="s">
        <v>312</v>
      </c>
      <c r="I646" s="3" t="s">
        <v>313</v>
      </c>
      <c r="J646" s="3">
        <v>16.0</v>
      </c>
      <c r="M646" s="5">
        <v>0.007528</v>
      </c>
      <c r="N646" s="3" t="s">
        <v>314</v>
      </c>
      <c r="P646" s="3">
        <v>0.007528</v>
      </c>
      <c r="R646" s="3" t="s">
        <v>315</v>
      </c>
      <c r="S646" s="3" t="s">
        <v>322</v>
      </c>
      <c r="T646" s="3" t="s">
        <v>317</v>
      </c>
    </row>
    <row r="647" ht="15.75" customHeight="1">
      <c r="A647" s="16">
        <v>45863.0</v>
      </c>
      <c r="B647" s="3" t="s">
        <v>311</v>
      </c>
      <c r="C647" s="3" t="s">
        <v>82</v>
      </c>
      <c r="D647" s="3" t="s">
        <v>1</v>
      </c>
      <c r="F647" s="17">
        <v>45364.0</v>
      </c>
      <c r="G647" s="17">
        <v>46459.0</v>
      </c>
      <c r="H647" s="3" t="s">
        <v>312</v>
      </c>
      <c r="I647" s="3" t="s">
        <v>313</v>
      </c>
      <c r="J647" s="3">
        <v>10.0</v>
      </c>
      <c r="M647" s="5">
        <v>0.007459</v>
      </c>
      <c r="N647" s="3" t="s">
        <v>314</v>
      </c>
      <c r="P647" s="3">
        <v>0.007459</v>
      </c>
      <c r="R647" s="3" t="s">
        <v>315</v>
      </c>
      <c r="S647" s="3" t="s">
        <v>318</v>
      </c>
      <c r="T647" s="3" t="s">
        <v>317</v>
      </c>
    </row>
    <row r="648" ht="15.75" customHeight="1">
      <c r="A648" s="16">
        <v>45863.0</v>
      </c>
      <c r="B648" s="3" t="s">
        <v>311</v>
      </c>
      <c r="C648" s="3" t="s">
        <v>64</v>
      </c>
      <c r="D648" s="3" t="s">
        <v>1</v>
      </c>
      <c r="F648" s="17">
        <v>45364.0</v>
      </c>
      <c r="G648" s="17">
        <v>46459.0</v>
      </c>
      <c r="H648" s="3" t="s">
        <v>312</v>
      </c>
      <c r="I648" s="3" t="s">
        <v>313</v>
      </c>
      <c r="J648" s="3">
        <v>18.0</v>
      </c>
      <c r="M648" s="5">
        <v>0.007416</v>
      </c>
      <c r="N648" s="3" t="s">
        <v>314</v>
      </c>
      <c r="P648" s="3">
        <v>0.007416</v>
      </c>
      <c r="R648" s="3" t="s">
        <v>315</v>
      </c>
      <c r="S648" s="3" t="s">
        <v>319</v>
      </c>
      <c r="T648" s="3" t="s">
        <v>317</v>
      </c>
    </row>
    <row r="649" ht="15.75" customHeight="1">
      <c r="A649" s="16">
        <v>45863.0</v>
      </c>
      <c r="B649" s="3" t="s">
        <v>311</v>
      </c>
      <c r="C649" s="3" t="s">
        <v>88</v>
      </c>
      <c r="D649" s="3" t="s">
        <v>1</v>
      </c>
      <c r="F649" s="17">
        <v>45364.0</v>
      </c>
      <c r="G649" s="17">
        <v>46459.0</v>
      </c>
      <c r="H649" s="3" t="s">
        <v>312</v>
      </c>
      <c r="I649" s="3" t="s">
        <v>313</v>
      </c>
      <c r="J649" s="3">
        <v>30.0</v>
      </c>
      <c r="M649" s="5">
        <v>0.007398</v>
      </c>
      <c r="N649" s="3" t="s">
        <v>314</v>
      </c>
      <c r="P649" s="3">
        <v>0.007398</v>
      </c>
      <c r="R649" s="3" t="s">
        <v>315</v>
      </c>
      <c r="S649" s="3" t="s">
        <v>320</v>
      </c>
      <c r="T649" s="3" t="s">
        <v>317</v>
      </c>
    </row>
    <row r="650" ht="15.75" customHeight="1">
      <c r="A650" s="16">
        <v>45863.0</v>
      </c>
      <c r="B650" s="3" t="s">
        <v>311</v>
      </c>
      <c r="C650" s="3" t="s">
        <v>86</v>
      </c>
      <c r="D650" s="3" t="s">
        <v>1</v>
      </c>
      <c r="F650" s="17">
        <v>45364.0</v>
      </c>
      <c r="G650" s="17">
        <v>46459.0</v>
      </c>
      <c r="H650" s="3" t="s">
        <v>312</v>
      </c>
      <c r="I650" s="3" t="s">
        <v>313</v>
      </c>
      <c r="J650" s="3">
        <v>22.0</v>
      </c>
      <c r="M650" s="5">
        <v>0.007136</v>
      </c>
      <c r="N650" s="3" t="s">
        <v>314</v>
      </c>
      <c r="P650" s="3">
        <v>0.007136</v>
      </c>
      <c r="R650" s="3" t="s">
        <v>315</v>
      </c>
      <c r="S650" s="3" t="s">
        <v>319</v>
      </c>
      <c r="T650" s="3" t="s">
        <v>317</v>
      </c>
    </row>
    <row r="651" ht="15.75" customHeight="1">
      <c r="A651" s="16">
        <v>45863.0</v>
      </c>
      <c r="B651" s="3" t="s">
        <v>311</v>
      </c>
      <c r="C651" s="3" t="s">
        <v>116</v>
      </c>
      <c r="D651" s="3" t="s">
        <v>1</v>
      </c>
      <c r="F651" s="17">
        <v>45364.0</v>
      </c>
      <c r="G651" s="17">
        <v>46459.0</v>
      </c>
      <c r="H651" s="3" t="s">
        <v>312</v>
      </c>
      <c r="I651" s="3" t="s">
        <v>313</v>
      </c>
      <c r="J651" s="3">
        <v>3.0</v>
      </c>
      <c r="M651" s="5">
        <v>0.00661</v>
      </c>
      <c r="N651" s="3" t="s">
        <v>314</v>
      </c>
      <c r="P651" s="3">
        <v>0.00661</v>
      </c>
      <c r="R651" s="3" t="s">
        <v>315</v>
      </c>
      <c r="S651" s="3" t="s">
        <v>330</v>
      </c>
      <c r="T651" s="3" t="s">
        <v>317</v>
      </c>
    </row>
    <row r="652" ht="15.75" customHeight="1">
      <c r="A652" s="16">
        <v>45863.0</v>
      </c>
      <c r="B652" s="3" t="s">
        <v>311</v>
      </c>
      <c r="C652" s="3" t="s">
        <v>252</v>
      </c>
      <c r="D652" s="3" t="s">
        <v>1</v>
      </c>
      <c r="F652" s="17">
        <v>45364.0</v>
      </c>
      <c r="G652" s="17">
        <v>46459.0</v>
      </c>
      <c r="H652" s="3" t="s">
        <v>312</v>
      </c>
      <c r="I652" s="3" t="s">
        <v>313</v>
      </c>
      <c r="J652" s="3">
        <v>7.0</v>
      </c>
      <c r="M652" s="5">
        <v>0.006376</v>
      </c>
      <c r="N652" s="3" t="s">
        <v>314</v>
      </c>
      <c r="P652" s="3">
        <v>0.006376</v>
      </c>
      <c r="R652" s="3" t="s">
        <v>315</v>
      </c>
      <c r="S652" s="3" t="s">
        <v>322</v>
      </c>
      <c r="T652" s="3" t="s">
        <v>317</v>
      </c>
    </row>
    <row r="653" ht="15.75" customHeight="1">
      <c r="A653" s="16">
        <v>45863.0</v>
      </c>
      <c r="B653" s="3" t="s">
        <v>311</v>
      </c>
      <c r="C653" s="3" t="s">
        <v>220</v>
      </c>
      <c r="D653" s="3" t="s">
        <v>1</v>
      </c>
      <c r="F653" s="17">
        <v>45364.0</v>
      </c>
      <c r="G653" s="17">
        <v>46459.0</v>
      </c>
      <c r="H653" s="3" t="s">
        <v>312</v>
      </c>
      <c r="I653" s="3" t="s">
        <v>313</v>
      </c>
      <c r="J653" s="3">
        <v>5.0</v>
      </c>
      <c r="M653" s="5">
        <v>0.006362</v>
      </c>
      <c r="N653" s="3" t="s">
        <v>314</v>
      </c>
      <c r="P653" s="3">
        <v>0.006362</v>
      </c>
      <c r="R653" s="3" t="s">
        <v>315</v>
      </c>
      <c r="S653" s="3" t="s">
        <v>320</v>
      </c>
      <c r="T653" s="3" t="s">
        <v>317</v>
      </c>
    </row>
    <row r="654" ht="15.75" customHeight="1">
      <c r="A654" s="16">
        <v>45863.0</v>
      </c>
      <c r="B654" s="3" t="s">
        <v>311</v>
      </c>
      <c r="C654" s="3" t="s">
        <v>172</v>
      </c>
      <c r="D654" s="3" t="s">
        <v>1</v>
      </c>
      <c r="F654" s="17">
        <v>45364.0</v>
      </c>
      <c r="G654" s="17">
        <v>46459.0</v>
      </c>
      <c r="H654" s="3" t="s">
        <v>312</v>
      </c>
      <c r="I654" s="3" t="s">
        <v>313</v>
      </c>
      <c r="J654" s="3">
        <v>14.0</v>
      </c>
      <c r="M654" s="5">
        <v>0.006124</v>
      </c>
      <c r="N654" s="3" t="s">
        <v>314</v>
      </c>
      <c r="P654" s="3">
        <v>0.006124</v>
      </c>
      <c r="R654" s="3" t="s">
        <v>315</v>
      </c>
      <c r="S654" s="3" t="s">
        <v>322</v>
      </c>
      <c r="T654" s="3" t="s">
        <v>317</v>
      </c>
    </row>
    <row r="655" ht="15.75" customHeight="1">
      <c r="A655" s="16">
        <v>45863.0</v>
      </c>
      <c r="B655" s="3" t="s">
        <v>311</v>
      </c>
      <c r="C655" s="3" t="s">
        <v>96</v>
      </c>
      <c r="D655" s="3" t="s">
        <v>1</v>
      </c>
      <c r="F655" s="17">
        <v>45364.0</v>
      </c>
      <c r="G655" s="17">
        <v>46459.0</v>
      </c>
      <c r="H655" s="3" t="s">
        <v>312</v>
      </c>
      <c r="I655" s="3" t="s">
        <v>313</v>
      </c>
      <c r="J655" s="3">
        <v>8.0</v>
      </c>
      <c r="M655" s="5">
        <v>0.006099</v>
      </c>
      <c r="N655" s="3" t="s">
        <v>314</v>
      </c>
      <c r="P655" s="3">
        <v>0.006099</v>
      </c>
      <c r="R655" s="3" t="s">
        <v>315</v>
      </c>
      <c r="S655" s="3" t="s">
        <v>321</v>
      </c>
      <c r="T655" s="3" t="s">
        <v>317</v>
      </c>
    </row>
    <row r="656" ht="15.75" customHeight="1">
      <c r="A656" s="16">
        <v>45863.0</v>
      </c>
      <c r="B656" s="3" t="s">
        <v>311</v>
      </c>
      <c r="C656" s="3" t="s">
        <v>276</v>
      </c>
      <c r="D656" s="3" t="s">
        <v>1</v>
      </c>
      <c r="F656" s="17">
        <v>45364.0</v>
      </c>
      <c r="G656" s="17">
        <v>46459.0</v>
      </c>
      <c r="H656" s="3" t="s">
        <v>312</v>
      </c>
      <c r="I656" s="3" t="s">
        <v>324</v>
      </c>
      <c r="J656" s="3">
        <v>142.0</v>
      </c>
      <c r="M656" s="5">
        <v>0.006</v>
      </c>
      <c r="N656" s="3" t="s">
        <v>314</v>
      </c>
      <c r="P656" s="3">
        <v>0.006</v>
      </c>
      <c r="R656" s="3" t="s">
        <v>315</v>
      </c>
      <c r="S656" s="3" t="s">
        <v>325</v>
      </c>
      <c r="T656" s="3" t="s">
        <v>317</v>
      </c>
    </row>
    <row r="657" ht="15.75" customHeight="1">
      <c r="A657" s="16">
        <v>45863.0</v>
      </c>
      <c r="B657" s="3" t="s">
        <v>311</v>
      </c>
      <c r="C657" s="3" t="s">
        <v>54</v>
      </c>
      <c r="D657" s="3" t="s">
        <v>1</v>
      </c>
      <c r="F657" s="17">
        <v>45364.0</v>
      </c>
      <c r="G657" s="17">
        <v>46459.0</v>
      </c>
      <c r="H657" s="3" t="s">
        <v>312</v>
      </c>
      <c r="I657" s="3" t="s">
        <v>313</v>
      </c>
      <c r="J657" s="3">
        <v>11.0</v>
      </c>
      <c r="M657" s="5">
        <v>0.005804</v>
      </c>
      <c r="N657" s="3" t="s">
        <v>314</v>
      </c>
      <c r="P657" s="3">
        <v>0.005804</v>
      </c>
      <c r="R657" s="3" t="s">
        <v>315</v>
      </c>
      <c r="S657" s="3" t="s">
        <v>330</v>
      </c>
      <c r="T657" s="3" t="s">
        <v>317</v>
      </c>
    </row>
    <row r="658" ht="15.75" customHeight="1">
      <c r="A658" s="16">
        <v>45863.0</v>
      </c>
      <c r="B658" s="3" t="s">
        <v>311</v>
      </c>
      <c r="C658" s="3" t="s">
        <v>158</v>
      </c>
      <c r="D658" s="3" t="s">
        <v>1</v>
      </c>
      <c r="F658" s="17">
        <v>45364.0</v>
      </c>
      <c r="G658" s="17">
        <v>46459.0</v>
      </c>
      <c r="H658" s="3" t="s">
        <v>312</v>
      </c>
      <c r="I658" s="3" t="s">
        <v>313</v>
      </c>
      <c r="J658" s="3">
        <v>5.0</v>
      </c>
      <c r="M658" s="5">
        <v>0.00579</v>
      </c>
      <c r="N658" s="3" t="s">
        <v>314</v>
      </c>
      <c r="P658" s="3">
        <v>0.00579</v>
      </c>
      <c r="R658" s="3" t="s">
        <v>315</v>
      </c>
      <c r="S658" s="3" t="s">
        <v>316</v>
      </c>
      <c r="T658" s="3" t="s">
        <v>317</v>
      </c>
    </row>
    <row r="659" ht="15.75" customHeight="1">
      <c r="A659" s="16">
        <v>45863.0</v>
      </c>
      <c r="B659" s="3" t="s">
        <v>311</v>
      </c>
      <c r="C659" s="3" t="s">
        <v>280</v>
      </c>
      <c r="D659" s="3" t="s">
        <v>1</v>
      </c>
      <c r="F659" s="17">
        <v>45364.0</v>
      </c>
      <c r="G659" s="17">
        <v>46459.0</v>
      </c>
      <c r="H659" s="3" t="s">
        <v>312</v>
      </c>
      <c r="I659" s="3" t="s">
        <v>313</v>
      </c>
      <c r="J659" s="3">
        <v>6.0</v>
      </c>
      <c r="M659" s="5">
        <v>0.00575</v>
      </c>
      <c r="N659" s="3" t="s">
        <v>314</v>
      </c>
      <c r="P659" s="3">
        <v>0.00575</v>
      </c>
      <c r="R659" s="3" t="s">
        <v>315</v>
      </c>
      <c r="S659" s="3" t="s">
        <v>330</v>
      </c>
      <c r="T659" s="3" t="s">
        <v>317</v>
      </c>
    </row>
    <row r="660" ht="15.75" customHeight="1">
      <c r="A660" s="16">
        <v>45863.0</v>
      </c>
      <c r="B660" s="3" t="s">
        <v>311</v>
      </c>
      <c r="C660" s="3" t="s">
        <v>192</v>
      </c>
      <c r="D660" s="3" t="s">
        <v>1</v>
      </c>
      <c r="F660" s="17">
        <v>45364.0</v>
      </c>
      <c r="G660" s="17">
        <v>46459.0</v>
      </c>
      <c r="H660" s="3" t="s">
        <v>312</v>
      </c>
      <c r="I660" s="3" t="s">
        <v>313</v>
      </c>
      <c r="J660" s="3">
        <v>14.0</v>
      </c>
      <c r="M660" s="5">
        <v>0.005726</v>
      </c>
      <c r="N660" s="3" t="s">
        <v>314</v>
      </c>
      <c r="P660" s="3">
        <v>0.005726</v>
      </c>
      <c r="R660" s="3" t="s">
        <v>315</v>
      </c>
      <c r="S660" s="3" t="s">
        <v>329</v>
      </c>
      <c r="T660" s="3" t="s">
        <v>317</v>
      </c>
    </row>
    <row r="661" ht="15.75" customHeight="1">
      <c r="A661" s="16">
        <v>45863.0</v>
      </c>
      <c r="B661" s="3" t="s">
        <v>311</v>
      </c>
      <c r="C661" s="3" t="s">
        <v>192</v>
      </c>
      <c r="D661" s="3" t="s">
        <v>1</v>
      </c>
      <c r="F661" s="17">
        <v>45364.0</v>
      </c>
      <c r="G661" s="17">
        <v>46459.0</v>
      </c>
      <c r="H661" s="3" t="s">
        <v>312</v>
      </c>
      <c r="I661" s="3" t="s">
        <v>313</v>
      </c>
      <c r="J661" s="3">
        <v>15.0</v>
      </c>
      <c r="M661" s="5">
        <v>0.005612</v>
      </c>
      <c r="N661" s="3" t="s">
        <v>314</v>
      </c>
      <c r="P661" s="3">
        <v>0.005612</v>
      </c>
      <c r="R661" s="3" t="s">
        <v>315</v>
      </c>
      <c r="S661" s="3" t="s">
        <v>330</v>
      </c>
      <c r="T661" s="3" t="s">
        <v>317</v>
      </c>
    </row>
    <row r="662" ht="15.75" customHeight="1">
      <c r="A662" s="16">
        <v>45863.0</v>
      </c>
      <c r="B662" s="3" t="s">
        <v>311</v>
      </c>
      <c r="C662" s="3" t="s">
        <v>106</v>
      </c>
      <c r="D662" s="3" t="s">
        <v>1</v>
      </c>
      <c r="F662" s="17">
        <v>45364.0</v>
      </c>
      <c r="G662" s="17">
        <v>46459.0</v>
      </c>
      <c r="H662" s="3" t="s">
        <v>312</v>
      </c>
      <c r="I662" s="3" t="s">
        <v>313</v>
      </c>
      <c r="J662" s="3">
        <v>15.0</v>
      </c>
      <c r="M662" s="5">
        <v>0.0055</v>
      </c>
      <c r="N662" s="3" t="s">
        <v>314</v>
      </c>
      <c r="P662" s="3">
        <v>0.0055</v>
      </c>
      <c r="R662" s="3" t="s">
        <v>315</v>
      </c>
      <c r="S662" s="3" t="s">
        <v>330</v>
      </c>
      <c r="T662" s="3" t="s">
        <v>317</v>
      </c>
    </row>
    <row r="663" ht="15.75" customHeight="1">
      <c r="A663" s="16">
        <v>45863.0</v>
      </c>
      <c r="B663" s="3" t="s">
        <v>311</v>
      </c>
      <c r="C663" s="3" t="s">
        <v>130</v>
      </c>
      <c r="D663" s="3" t="s">
        <v>1</v>
      </c>
      <c r="F663" s="17">
        <v>45364.0</v>
      </c>
      <c r="G663" s="17">
        <v>46459.0</v>
      </c>
      <c r="H663" s="3" t="s">
        <v>312</v>
      </c>
      <c r="I663" s="3" t="s">
        <v>313</v>
      </c>
      <c r="J663" s="3">
        <v>3.0</v>
      </c>
      <c r="M663" s="5">
        <v>0.0052</v>
      </c>
      <c r="N663" s="3" t="s">
        <v>314</v>
      </c>
      <c r="P663" s="3">
        <v>0.0052</v>
      </c>
      <c r="R663" s="3" t="s">
        <v>315</v>
      </c>
      <c r="S663" s="3" t="s">
        <v>329</v>
      </c>
      <c r="T663" s="3" t="s">
        <v>317</v>
      </c>
    </row>
    <row r="664" ht="15.75" customHeight="1">
      <c r="A664" s="16">
        <v>45863.0</v>
      </c>
      <c r="B664" s="3" t="s">
        <v>311</v>
      </c>
      <c r="C664" s="3" t="s">
        <v>186</v>
      </c>
      <c r="D664" s="3" t="s">
        <v>1</v>
      </c>
      <c r="F664" s="17">
        <v>45364.0</v>
      </c>
      <c r="G664" s="17">
        <v>46459.0</v>
      </c>
      <c r="H664" s="3" t="s">
        <v>312</v>
      </c>
      <c r="I664" s="3" t="s">
        <v>313</v>
      </c>
      <c r="J664" s="3">
        <v>7.0</v>
      </c>
      <c r="M664" s="5">
        <v>0.00512</v>
      </c>
      <c r="N664" s="3" t="s">
        <v>314</v>
      </c>
      <c r="P664" s="3">
        <v>0.00512</v>
      </c>
      <c r="R664" s="3" t="s">
        <v>315</v>
      </c>
      <c r="S664" s="3" t="s">
        <v>321</v>
      </c>
      <c r="T664" s="3" t="s">
        <v>317</v>
      </c>
    </row>
    <row r="665" ht="15.75" customHeight="1">
      <c r="A665" s="16">
        <v>45863.0</v>
      </c>
      <c r="B665" s="3" t="s">
        <v>311</v>
      </c>
      <c r="C665" s="3" t="s">
        <v>164</v>
      </c>
      <c r="D665" s="3" t="s">
        <v>1</v>
      </c>
      <c r="F665" s="17">
        <v>45364.0</v>
      </c>
      <c r="G665" s="17">
        <v>46459.0</v>
      </c>
      <c r="H665" s="3" t="s">
        <v>312</v>
      </c>
      <c r="I665" s="3" t="s">
        <v>313</v>
      </c>
      <c r="J665" s="3">
        <v>18.0</v>
      </c>
      <c r="M665" s="5">
        <v>0.005061</v>
      </c>
      <c r="N665" s="3" t="s">
        <v>314</v>
      </c>
      <c r="P665" s="3">
        <v>0.005061</v>
      </c>
      <c r="R665" s="3" t="s">
        <v>315</v>
      </c>
      <c r="S665" s="3" t="s">
        <v>330</v>
      </c>
      <c r="T665" s="3" t="s">
        <v>317</v>
      </c>
    </row>
    <row r="666" ht="15.75" customHeight="1">
      <c r="A666" s="16">
        <v>45863.0</v>
      </c>
      <c r="B666" s="3" t="s">
        <v>311</v>
      </c>
      <c r="C666" s="3" t="s">
        <v>222</v>
      </c>
      <c r="D666" s="3" t="s">
        <v>1</v>
      </c>
      <c r="F666" s="17">
        <v>45364.0</v>
      </c>
      <c r="G666" s="17">
        <v>46459.0</v>
      </c>
      <c r="H666" s="3" t="s">
        <v>312</v>
      </c>
      <c r="I666" s="3" t="s">
        <v>313</v>
      </c>
      <c r="J666" s="3">
        <v>1.0</v>
      </c>
      <c r="M666" s="5">
        <v>0.005</v>
      </c>
      <c r="N666" s="3" t="s">
        <v>314</v>
      </c>
      <c r="P666" s="3">
        <v>0.005</v>
      </c>
      <c r="R666" s="3" t="s">
        <v>315</v>
      </c>
      <c r="S666" s="3" t="s">
        <v>23</v>
      </c>
      <c r="T666" s="3" t="s">
        <v>317</v>
      </c>
    </row>
    <row r="667" ht="15.75" customHeight="1">
      <c r="A667" s="16">
        <v>45863.0</v>
      </c>
      <c r="B667" s="3" t="s">
        <v>311</v>
      </c>
      <c r="C667" s="3" t="s">
        <v>82</v>
      </c>
      <c r="D667" s="3" t="s">
        <v>1</v>
      </c>
      <c r="F667" s="17">
        <v>45364.0</v>
      </c>
      <c r="G667" s="17">
        <v>46459.0</v>
      </c>
      <c r="H667" s="3" t="s">
        <v>312</v>
      </c>
      <c r="I667" s="3" t="s">
        <v>313</v>
      </c>
      <c r="J667" s="3">
        <v>2.0</v>
      </c>
      <c r="M667" s="5">
        <v>0.005</v>
      </c>
      <c r="N667" s="3" t="s">
        <v>314</v>
      </c>
      <c r="P667" s="3">
        <v>0.005</v>
      </c>
      <c r="R667" s="3" t="s">
        <v>315</v>
      </c>
      <c r="S667" s="3" t="s">
        <v>319</v>
      </c>
      <c r="T667" s="3" t="s">
        <v>317</v>
      </c>
    </row>
    <row r="668" ht="15.75" customHeight="1">
      <c r="A668" s="16">
        <v>45863.0</v>
      </c>
      <c r="B668" s="3" t="s">
        <v>311</v>
      </c>
      <c r="C668" s="3" t="s">
        <v>40</v>
      </c>
      <c r="D668" s="3" t="s">
        <v>1</v>
      </c>
      <c r="F668" s="17">
        <v>45364.0</v>
      </c>
      <c r="G668" s="17">
        <v>46459.0</v>
      </c>
      <c r="H668" s="3" t="s">
        <v>312</v>
      </c>
      <c r="I668" s="3" t="s">
        <v>313</v>
      </c>
      <c r="J668" s="3">
        <v>11.0</v>
      </c>
      <c r="M668" s="5">
        <v>0.004931</v>
      </c>
      <c r="N668" s="3" t="s">
        <v>314</v>
      </c>
      <c r="P668" s="3">
        <v>0.004931</v>
      </c>
      <c r="R668" s="3" t="s">
        <v>315</v>
      </c>
      <c r="S668" s="3" t="s">
        <v>318</v>
      </c>
      <c r="T668" s="3" t="s">
        <v>317</v>
      </c>
    </row>
    <row r="669" ht="15.75" customHeight="1">
      <c r="A669" s="16">
        <v>45863.0</v>
      </c>
      <c r="B669" s="3" t="s">
        <v>311</v>
      </c>
      <c r="C669" s="3" t="s">
        <v>74</v>
      </c>
      <c r="D669" s="3" t="s">
        <v>1</v>
      </c>
      <c r="F669" s="17">
        <v>45364.0</v>
      </c>
      <c r="G669" s="17">
        <v>46459.0</v>
      </c>
      <c r="H669" s="3" t="s">
        <v>312</v>
      </c>
      <c r="I669" s="3" t="s">
        <v>313</v>
      </c>
      <c r="J669" s="3">
        <v>9.0</v>
      </c>
      <c r="M669" s="5">
        <v>0.004878</v>
      </c>
      <c r="N669" s="3" t="s">
        <v>314</v>
      </c>
      <c r="P669" s="3">
        <v>0.004878</v>
      </c>
      <c r="R669" s="3" t="s">
        <v>315</v>
      </c>
      <c r="S669" s="3" t="s">
        <v>322</v>
      </c>
      <c r="T669" s="3" t="s">
        <v>317</v>
      </c>
    </row>
    <row r="670" ht="15.75" customHeight="1">
      <c r="A670" s="16">
        <v>45863.0</v>
      </c>
      <c r="B670" s="3" t="s">
        <v>311</v>
      </c>
      <c r="C670" s="3" t="s">
        <v>102</v>
      </c>
      <c r="D670" s="3" t="s">
        <v>1</v>
      </c>
      <c r="F670" s="17">
        <v>45364.0</v>
      </c>
      <c r="G670" s="17">
        <v>46459.0</v>
      </c>
      <c r="H670" s="3" t="s">
        <v>312</v>
      </c>
      <c r="I670" s="3" t="s">
        <v>313</v>
      </c>
      <c r="J670" s="3">
        <v>9.0</v>
      </c>
      <c r="M670" s="5">
        <v>0.004688</v>
      </c>
      <c r="N670" s="3" t="s">
        <v>314</v>
      </c>
      <c r="P670" s="3">
        <v>0.004688</v>
      </c>
      <c r="R670" s="3" t="s">
        <v>315</v>
      </c>
      <c r="S670" s="3" t="s">
        <v>322</v>
      </c>
      <c r="T670" s="3" t="s">
        <v>317</v>
      </c>
    </row>
    <row r="671" ht="15.75" customHeight="1">
      <c r="A671" s="16">
        <v>45863.0</v>
      </c>
      <c r="B671" s="3" t="s">
        <v>311</v>
      </c>
      <c r="C671" s="3" t="s">
        <v>52</v>
      </c>
      <c r="D671" s="3" t="s">
        <v>1</v>
      </c>
      <c r="F671" s="17">
        <v>45364.0</v>
      </c>
      <c r="G671" s="17">
        <v>46459.0</v>
      </c>
      <c r="H671" s="3" t="s">
        <v>312</v>
      </c>
      <c r="I671" s="3" t="s">
        <v>313</v>
      </c>
      <c r="J671" s="3">
        <v>9.0</v>
      </c>
      <c r="M671" s="5">
        <v>0.004687</v>
      </c>
      <c r="N671" s="3" t="s">
        <v>314</v>
      </c>
      <c r="P671" s="3">
        <v>0.004687</v>
      </c>
      <c r="R671" s="3" t="s">
        <v>315</v>
      </c>
      <c r="S671" s="3" t="s">
        <v>322</v>
      </c>
      <c r="T671" s="3" t="s">
        <v>317</v>
      </c>
    </row>
    <row r="672" ht="15.75" customHeight="1">
      <c r="A672" s="16">
        <v>45863.0</v>
      </c>
      <c r="B672" s="3" t="s">
        <v>311</v>
      </c>
      <c r="C672" s="3" t="s">
        <v>44</v>
      </c>
      <c r="D672" s="3" t="s">
        <v>1</v>
      </c>
      <c r="F672" s="17">
        <v>45364.0</v>
      </c>
      <c r="G672" s="17">
        <v>46459.0</v>
      </c>
      <c r="H672" s="3" t="s">
        <v>312</v>
      </c>
      <c r="I672" s="3" t="s">
        <v>313</v>
      </c>
      <c r="J672" s="3">
        <v>5.0</v>
      </c>
      <c r="M672" s="5">
        <v>0.004612</v>
      </c>
      <c r="N672" s="3" t="s">
        <v>314</v>
      </c>
      <c r="P672" s="3">
        <v>0.004612</v>
      </c>
      <c r="R672" s="3" t="s">
        <v>315</v>
      </c>
      <c r="S672" s="3" t="s">
        <v>316</v>
      </c>
      <c r="T672" s="3" t="s">
        <v>317</v>
      </c>
    </row>
    <row r="673" ht="15.75" customHeight="1">
      <c r="A673" s="16">
        <v>45863.0</v>
      </c>
      <c r="B673" s="3" t="s">
        <v>311</v>
      </c>
      <c r="C673" s="3" t="s">
        <v>116</v>
      </c>
      <c r="D673" s="3" t="s">
        <v>1</v>
      </c>
      <c r="F673" s="17">
        <v>45364.0</v>
      </c>
      <c r="G673" s="17">
        <v>46459.0</v>
      </c>
      <c r="H673" s="3" t="s">
        <v>312</v>
      </c>
      <c r="I673" s="3" t="s">
        <v>313</v>
      </c>
      <c r="J673" s="3">
        <v>4.0</v>
      </c>
      <c r="M673" s="5">
        <v>0.004595</v>
      </c>
      <c r="N673" s="3" t="s">
        <v>314</v>
      </c>
      <c r="P673" s="3">
        <v>0.004595</v>
      </c>
      <c r="R673" s="3" t="s">
        <v>315</v>
      </c>
      <c r="S673" s="3" t="s">
        <v>328</v>
      </c>
      <c r="T673" s="3" t="s">
        <v>317</v>
      </c>
    </row>
    <row r="674" ht="15.75" customHeight="1">
      <c r="A674" s="16">
        <v>45863.0</v>
      </c>
      <c r="B674" s="3" t="s">
        <v>311</v>
      </c>
      <c r="C674" s="3" t="s">
        <v>172</v>
      </c>
      <c r="D674" s="3" t="s">
        <v>1</v>
      </c>
      <c r="F674" s="17">
        <v>45364.0</v>
      </c>
      <c r="G674" s="17">
        <v>46459.0</v>
      </c>
      <c r="H674" s="3" t="s">
        <v>312</v>
      </c>
      <c r="I674" s="3" t="s">
        <v>313</v>
      </c>
      <c r="J674" s="3">
        <v>14.0</v>
      </c>
      <c r="M674" s="5">
        <v>0.00447</v>
      </c>
      <c r="N674" s="3" t="s">
        <v>314</v>
      </c>
      <c r="P674" s="3">
        <v>0.00447</v>
      </c>
      <c r="R674" s="3" t="s">
        <v>315</v>
      </c>
      <c r="S674" s="3" t="s">
        <v>326</v>
      </c>
      <c r="T674" s="3" t="s">
        <v>317</v>
      </c>
    </row>
    <row r="675" ht="15.75" customHeight="1">
      <c r="A675" s="16">
        <v>45863.0</v>
      </c>
      <c r="B675" s="3" t="s">
        <v>311</v>
      </c>
      <c r="C675" s="3" t="s">
        <v>228</v>
      </c>
      <c r="D675" s="3" t="s">
        <v>1</v>
      </c>
      <c r="F675" s="17">
        <v>45364.0</v>
      </c>
      <c r="G675" s="17">
        <v>46459.0</v>
      </c>
      <c r="H675" s="3" t="s">
        <v>312</v>
      </c>
      <c r="I675" s="3" t="s">
        <v>313</v>
      </c>
      <c r="J675" s="3">
        <v>12.0</v>
      </c>
      <c r="M675" s="5">
        <v>0.00435</v>
      </c>
      <c r="N675" s="3" t="s">
        <v>314</v>
      </c>
      <c r="P675" s="3">
        <v>0.00435</v>
      </c>
      <c r="R675" s="3" t="s">
        <v>315</v>
      </c>
      <c r="S675" s="3" t="s">
        <v>322</v>
      </c>
      <c r="T675" s="3" t="s">
        <v>317</v>
      </c>
    </row>
    <row r="676" ht="15.75" customHeight="1">
      <c r="A676" s="16">
        <v>45863.0</v>
      </c>
      <c r="B676" s="3" t="s">
        <v>311</v>
      </c>
      <c r="C676" s="3" t="s">
        <v>130</v>
      </c>
      <c r="D676" s="3" t="s">
        <v>1</v>
      </c>
      <c r="F676" s="17">
        <v>45364.0</v>
      </c>
      <c r="G676" s="17">
        <v>46459.0</v>
      </c>
      <c r="H676" s="3" t="s">
        <v>312</v>
      </c>
      <c r="I676" s="3" t="s">
        <v>313</v>
      </c>
      <c r="J676" s="3">
        <v>3.0</v>
      </c>
      <c r="M676" s="5">
        <v>0.00424</v>
      </c>
      <c r="N676" s="3" t="s">
        <v>314</v>
      </c>
      <c r="P676" s="3">
        <v>0.00424</v>
      </c>
      <c r="R676" s="3" t="s">
        <v>315</v>
      </c>
      <c r="S676" s="3" t="s">
        <v>328</v>
      </c>
      <c r="T676" s="3" t="s">
        <v>317</v>
      </c>
    </row>
    <row r="677" ht="15.75" customHeight="1">
      <c r="A677" s="16">
        <v>45863.0</v>
      </c>
      <c r="B677" s="3" t="s">
        <v>311</v>
      </c>
      <c r="C677" s="3" t="s">
        <v>202</v>
      </c>
      <c r="D677" s="3" t="s">
        <v>1</v>
      </c>
      <c r="F677" s="17">
        <v>45364.0</v>
      </c>
      <c r="G677" s="17">
        <v>46459.0</v>
      </c>
      <c r="H677" s="3" t="s">
        <v>312</v>
      </c>
      <c r="I677" s="3" t="s">
        <v>313</v>
      </c>
      <c r="J677" s="3">
        <v>7.0</v>
      </c>
      <c r="M677" s="5">
        <v>0.00418</v>
      </c>
      <c r="N677" s="3" t="s">
        <v>314</v>
      </c>
      <c r="P677" s="3">
        <v>0.00418</v>
      </c>
      <c r="R677" s="3" t="s">
        <v>315</v>
      </c>
      <c r="S677" s="3" t="s">
        <v>322</v>
      </c>
      <c r="T677" s="3" t="s">
        <v>317</v>
      </c>
    </row>
    <row r="678" ht="15.75" customHeight="1">
      <c r="A678" s="16">
        <v>45863.0</v>
      </c>
      <c r="B678" s="3" t="s">
        <v>311</v>
      </c>
      <c r="C678" s="3" t="s">
        <v>252</v>
      </c>
      <c r="D678" s="3" t="s">
        <v>1</v>
      </c>
      <c r="F678" s="17">
        <v>45364.0</v>
      </c>
      <c r="G678" s="17">
        <v>46459.0</v>
      </c>
      <c r="H678" s="3" t="s">
        <v>312</v>
      </c>
      <c r="I678" s="3" t="s">
        <v>313</v>
      </c>
      <c r="J678" s="3">
        <v>6.0</v>
      </c>
      <c r="M678" s="5">
        <v>0.004063999520054512</v>
      </c>
      <c r="N678" s="3" t="s">
        <v>314</v>
      </c>
      <c r="P678" s="3">
        <v>0.004063999520054512</v>
      </c>
      <c r="R678" s="3" t="s">
        <v>315</v>
      </c>
      <c r="S678" s="3" t="s">
        <v>318</v>
      </c>
      <c r="T678" s="3" t="s">
        <v>317</v>
      </c>
    </row>
    <row r="679" ht="15.75" customHeight="1">
      <c r="A679" s="16">
        <v>45863.0</v>
      </c>
      <c r="B679" s="3" t="s">
        <v>311</v>
      </c>
      <c r="C679" s="3" t="s">
        <v>128</v>
      </c>
      <c r="D679" s="3" t="s">
        <v>1</v>
      </c>
      <c r="F679" s="17">
        <v>45364.0</v>
      </c>
      <c r="G679" s="17">
        <v>46459.0</v>
      </c>
      <c r="H679" s="3" t="s">
        <v>312</v>
      </c>
      <c r="I679" s="3" t="s">
        <v>313</v>
      </c>
      <c r="J679" s="3">
        <v>18.0</v>
      </c>
      <c r="M679" s="5">
        <v>0.004045</v>
      </c>
      <c r="N679" s="3" t="s">
        <v>314</v>
      </c>
      <c r="P679" s="3">
        <v>0.004045</v>
      </c>
      <c r="R679" s="3" t="s">
        <v>315</v>
      </c>
      <c r="S679" s="3" t="s">
        <v>326</v>
      </c>
      <c r="T679" s="3" t="s">
        <v>317</v>
      </c>
    </row>
    <row r="680" ht="15.75" customHeight="1">
      <c r="A680" s="16">
        <v>45863.0</v>
      </c>
      <c r="B680" s="3" t="s">
        <v>311</v>
      </c>
      <c r="C680" s="3" t="s">
        <v>178</v>
      </c>
      <c r="D680" s="3" t="s">
        <v>1</v>
      </c>
      <c r="F680" s="17">
        <v>45364.0</v>
      </c>
      <c r="G680" s="17">
        <v>46459.0</v>
      </c>
      <c r="H680" s="3" t="s">
        <v>312</v>
      </c>
      <c r="I680" s="3" t="s">
        <v>324</v>
      </c>
      <c r="J680" s="3">
        <v>41.0</v>
      </c>
      <c r="M680" s="5">
        <v>0.004</v>
      </c>
      <c r="N680" s="3" t="s">
        <v>314</v>
      </c>
      <c r="P680" s="3">
        <v>0.004</v>
      </c>
      <c r="R680" s="3" t="s">
        <v>315</v>
      </c>
      <c r="S680" s="3" t="s">
        <v>325</v>
      </c>
      <c r="T680" s="3" t="s">
        <v>317</v>
      </c>
    </row>
    <row r="681" ht="15.75" customHeight="1">
      <c r="A681" s="16">
        <v>45863.0</v>
      </c>
      <c r="B681" s="3" t="s">
        <v>311</v>
      </c>
      <c r="C681" s="3" t="s">
        <v>124</v>
      </c>
      <c r="D681" s="3" t="s">
        <v>1</v>
      </c>
      <c r="F681" s="17">
        <v>45364.0</v>
      </c>
      <c r="G681" s="17">
        <v>46459.0</v>
      </c>
      <c r="H681" s="3" t="s">
        <v>312</v>
      </c>
      <c r="I681" s="3" t="s">
        <v>313</v>
      </c>
      <c r="J681" s="3">
        <v>6.0</v>
      </c>
      <c r="M681" s="5">
        <v>0.003738</v>
      </c>
      <c r="N681" s="3" t="s">
        <v>314</v>
      </c>
      <c r="P681" s="3">
        <v>0.003738</v>
      </c>
      <c r="R681" s="3" t="s">
        <v>315</v>
      </c>
      <c r="S681" s="3" t="s">
        <v>321</v>
      </c>
      <c r="T681" s="3" t="s">
        <v>317</v>
      </c>
    </row>
    <row r="682" ht="15.75" customHeight="1">
      <c r="A682" s="16">
        <v>45863.0</v>
      </c>
      <c r="B682" s="3" t="s">
        <v>311</v>
      </c>
      <c r="C682" s="3" t="s">
        <v>40</v>
      </c>
      <c r="D682" s="3" t="s">
        <v>1</v>
      </c>
      <c r="F682" s="17">
        <v>45364.0</v>
      </c>
      <c r="G682" s="17">
        <v>46459.0</v>
      </c>
      <c r="H682" s="3" t="s">
        <v>312</v>
      </c>
      <c r="I682" s="3" t="s">
        <v>313</v>
      </c>
      <c r="J682" s="3">
        <v>3.0</v>
      </c>
      <c r="M682" s="5">
        <v>0.00351</v>
      </c>
      <c r="N682" s="3" t="s">
        <v>314</v>
      </c>
      <c r="P682" s="3">
        <v>0.00351</v>
      </c>
      <c r="R682" s="3" t="s">
        <v>315</v>
      </c>
      <c r="S682" s="3" t="s">
        <v>316</v>
      </c>
      <c r="T682" s="3" t="s">
        <v>317</v>
      </c>
    </row>
    <row r="683" ht="15.75" customHeight="1">
      <c r="A683" s="16">
        <v>45863.0</v>
      </c>
      <c r="B683" s="3" t="s">
        <v>311</v>
      </c>
      <c r="C683" s="3" t="s">
        <v>124</v>
      </c>
      <c r="D683" s="3" t="s">
        <v>1</v>
      </c>
      <c r="F683" s="17">
        <v>45364.0</v>
      </c>
      <c r="G683" s="17">
        <v>46459.0</v>
      </c>
      <c r="H683" s="3" t="s">
        <v>312</v>
      </c>
      <c r="I683" s="3" t="s">
        <v>313</v>
      </c>
      <c r="J683" s="3">
        <v>7.0</v>
      </c>
      <c r="M683" s="5">
        <v>0.003467</v>
      </c>
      <c r="N683" s="3" t="s">
        <v>314</v>
      </c>
      <c r="P683" s="3">
        <v>0.003467</v>
      </c>
      <c r="R683" s="3" t="s">
        <v>315</v>
      </c>
      <c r="S683" s="3" t="s">
        <v>320</v>
      </c>
      <c r="T683" s="3" t="s">
        <v>317</v>
      </c>
    </row>
    <row r="684" ht="15.75" customHeight="1">
      <c r="A684" s="16">
        <v>45863.0</v>
      </c>
      <c r="B684" s="3" t="s">
        <v>311</v>
      </c>
      <c r="C684" s="3" t="s">
        <v>82</v>
      </c>
      <c r="D684" s="3" t="s">
        <v>1</v>
      </c>
      <c r="F684" s="17">
        <v>45364.0</v>
      </c>
      <c r="G684" s="17">
        <v>46459.0</v>
      </c>
      <c r="H684" s="3" t="s">
        <v>312</v>
      </c>
      <c r="I684" s="3" t="s">
        <v>313</v>
      </c>
      <c r="J684" s="3">
        <v>4.0</v>
      </c>
      <c r="M684" s="5">
        <v>0.003388</v>
      </c>
      <c r="N684" s="3" t="s">
        <v>314</v>
      </c>
      <c r="P684" s="3">
        <v>0.003388</v>
      </c>
      <c r="R684" s="3" t="s">
        <v>315</v>
      </c>
      <c r="S684" s="3" t="s">
        <v>321</v>
      </c>
      <c r="T684" s="3" t="s">
        <v>317</v>
      </c>
    </row>
    <row r="685" ht="15.75" customHeight="1">
      <c r="A685" s="16">
        <v>45863.0</v>
      </c>
      <c r="B685" s="3" t="s">
        <v>311</v>
      </c>
      <c r="C685" s="3" t="s">
        <v>108</v>
      </c>
      <c r="D685" s="3" t="s">
        <v>1</v>
      </c>
      <c r="F685" s="17">
        <v>45364.0</v>
      </c>
      <c r="G685" s="17">
        <v>46459.0</v>
      </c>
      <c r="H685" s="3" t="s">
        <v>312</v>
      </c>
      <c r="I685" s="3" t="s">
        <v>313</v>
      </c>
      <c r="J685" s="3">
        <v>9.0</v>
      </c>
      <c r="M685" s="5">
        <v>0.003345</v>
      </c>
      <c r="N685" s="3" t="s">
        <v>314</v>
      </c>
      <c r="P685" s="3">
        <v>0.003345</v>
      </c>
      <c r="R685" s="3" t="s">
        <v>315</v>
      </c>
      <c r="S685" s="3" t="s">
        <v>328</v>
      </c>
      <c r="T685" s="3" t="s">
        <v>317</v>
      </c>
    </row>
    <row r="686" ht="15.75" customHeight="1">
      <c r="A686" s="16">
        <v>45863.0</v>
      </c>
      <c r="B686" s="3" t="s">
        <v>311</v>
      </c>
      <c r="C686" s="3" t="s">
        <v>146</v>
      </c>
      <c r="D686" s="3" t="s">
        <v>1</v>
      </c>
      <c r="F686" s="17">
        <v>45364.0</v>
      </c>
      <c r="G686" s="17">
        <v>46459.0</v>
      </c>
      <c r="H686" s="3" t="s">
        <v>312</v>
      </c>
      <c r="I686" s="3" t="s">
        <v>313</v>
      </c>
      <c r="J686" s="3">
        <v>4.0</v>
      </c>
      <c r="M686" s="5">
        <v>0.00326</v>
      </c>
      <c r="N686" s="3" t="s">
        <v>314</v>
      </c>
      <c r="P686" s="3">
        <v>0.00326</v>
      </c>
      <c r="R686" s="3" t="s">
        <v>315</v>
      </c>
      <c r="S686" s="3" t="s">
        <v>330</v>
      </c>
      <c r="T686" s="3" t="s">
        <v>317</v>
      </c>
    </row>
    <row r="687" ht="15.75" customHeight="1">
      <c r="A687" s="16">
        <v>45863.0</v>
      </c>
      <c r="B687" s="3" t="s">
        <v>311</v>
      </c>
      <c r="C687" s="3" t="s">
        <v>124</v>
      </c>
      <c r="D687" s="3" t="s">
        <v>1</v>
      </c>
      <c r="F687" s="17">
        <v>45364.0</v>
      </c>
      <c r="G687" s="17">
        <v>46459.0</v>
      </c>
      <c r="H687" s="3" t="s">
        <v>312</v>
      </c>
      <c r="I687" s="3" t="s">
        <v>313</v>
      </c>
      <c r="J687" s="3">
        <v>6.0</v>
      </c>
      <c r="M687" s="5">
        <v>0.003162999575781726</v>
      </c>
      <c r="N687" s="3" t="s">
        <v>314</v>
      </c>
      <c r="P687" s="3">
        <v>0.003162999575781726</v>
      </c>
      <c r="R687" s="3" t="s">
        <v>315</v>
      </c>
      <c r="S687" s="3" t="s">
        <v>316</v>
      </c>
      <c r="T687" s="3" t="s">
        <v>317</v>
      </c>
    </row>
    <row r="688" ht="15.75" customHeight="1">
      <c r="A688" s="16">
        <v>45863.0</v>
      </c>
      <c r="B688" s="3" t="s">
        <v>311</v>
      </c>
      <c r="C688" s="3" t="s">
        <v>74</v>
      </c>
      <c r="D688" s="3" t="s">
        <v>1</v>
      </c>
      <c r="F688" s="17">
        <v>45364.0</v>
      </c>
      <c r="G688" s="17">
        <v>46459.0</v>
      </c>
      <c r="H688" s="3" t="s">
        <v>312</v>
      </c>
      <c r="I688" s="3" t="s">
        <v>313</v>
      </c>
      <c r="J688" s="3">
        <v>5.0</v>
      </c>
      <c r="M688" s="5">
        <v>0.00307</v>
      </c>
      <c r="N688" s="3" t="s">
        <v>314</v>
      </c>
      <c r="P688" s="3">
        <v>0.00307</v>
      </c>
      <c r="R688" s="3" t="s">
        <v>315</v>
      </c>
      <c r="S688" s="3" t="s">
        <v>316</v>
      </c>
      <c r="T688" s="3" t="s">
        <v>317</v>
      </c>
    </row>
    <row r="689" ht="15.75" customHeight="1">
      <c r="A689" s="16">
        <v>45863.0</v>
      </c>
      <c r="B689" s="3" t="s">
        <v>311</v>
      </c>
      <c r="C689" s="3" t="s">
        <v>108</v>
      </c>
      <c r="D689" s="3" t="s">
        <v>1</v>
      </c>
      <c r="F689" s="17">
        <v>45364.0</v>
      </c>
      <c r="G689" s="17">
        <v>46459.0</v>
      </c>
      <c r="H689" s="3" t="s">
        <v>312</v>
      </c>
      <c r="I689" s="3" t="s">
        <v>313</v>
      </c>
      <c r="J689" s="3">
        <v>6.0</v>
      </c>
      <c r="M689" s="5">
        <v>0.003</v>
      </c>
      <c r="N689" s="3" t="s">
        <v>314</v>
      </c>
      <c r="P689" s="3">
        <v>0.003</v>
      </c>
      <c r="R689" s="3" t="s">
        <v>315</v>
      </c>
      <c r="S689" s="3" t="s">
        <v>329</v>
      </c>
      <c r="T689" s="3" t="s">
        <v>317</v>
      </c>
    </row>
    <row r="690" ht="15.75" customHeight="1">
      <c r="A690" s="16">
        <v>45863.0</v>
      </c>
      <c r="B690" s="3" t="s">
        <v>311</v>
      </c>
      <c r="C690" s="3" t="s">
        <v>268</v>
      </c>
      <c r="D690" s="3" t="s">
        <v>1</v>
      </c>
      <c r="F690" s="17">
        <v>45364.0</v>
      </c>
      <c r="G690" s="17">
        <v>46459.0</v>
      </c>
      <c r="H690" s="3" t="s">
        <v>312</v>
      </c>
      <c r="I690" s="3" t="s">
        <v>324</v>
      </c>
      <c r="J690" s="3">
        <v>118.0</v>
      </c>
      <c r="M690" s="5">
        <v>0.003</v>
      </c>
      <c r="N690" s="3" t="s">
        <v>314</v>
      </c>
      <c r="P690" s="3">
        <v>0.003</v>
      </c>
      <c r="R690" s="3" t="s">
        <v>315</v>
      </c>
      <c r="S690" s="3" t="s">
        <v>325</v>
      </c>
      <c r="T690" s="3" t="s">
        <v>317</v>
      </c>
    </row>
    <row r="691" ht="15.75" customHeight="1">
      <c r="A691" s="16">
        <v>45863.0</v>
      </c>
      <c r="B691" s="3" t="s">
        <v>311</v>
      </c>
      <c r="C691" s="3" t="s">
        <v>158</v>
      </c>
      <c r="D691" s="3" t="s">
        <v>1</v>
      </c>
      <c r="F691" s="17">
        <v>45364.0</v>
      </c>
      <c r="G691" s="17">
        <v>46459.0</v>
      </c>
      <c r="H691" s="3" t="s">
        <v>312</v>
      </c>
      <c r="I691" s="3" t="s">
        <v>313</v>
      </c>
      <c r="J691" s="3">
        <v>6.0</v>
      </c>
      <c r="M691" s="5">
        <v>0.00295</v>
      </c>
      <c r="N691" s="3" t="s">
        <v>314</v>
      </c>
      <c r="P691" s="3">
        <v>0.00295</v>
      </c>
      <c r="R691" s="3" t="s">
        <v>315</v>
      </c>
      <c r="S691" s="3" t="s">
        <v>318</v>
      </c>
      <c r="T691" s="3" t="s">
        <v>317</v>
      </c>
    </row>
    <row r="692" ht="15.75" customHeight="1">
      <c r="A692" s="16">
        <v>45863.0</v>
      </c>
      <c r="B692" s="3" t="s">
        <v>311</v>
      </c>
      <c r="C692" s="3" t="s">
        <v>36</v>
      </c>
      <c r="D692" s="3" t="s">
        <v>1</v>
      </c>
      <c r="F692" s="17">
        <v>45364.0</v>
      </c>
      <c r="G692" s="17">
        <v>46459.0</v>
      </c>
      <c r="H692" s="3" t="s">
        <v>312</v>
      </c>
      <c r="I692" s="3" t="s">
        <v>313</v>
      </c>
      <c r="J692" s="3">
        <v>7.0</v>
      </c>
      <c r="M692" s="5">
        <v>0.002938</v>
      </c>
      <c r="N692" s="3" t="s">
        <v>314</v>
      </c>
      <c r="P692" s="3">
        <v>0.002938</v>
      </c>
      <c r="R692" s="3" t="s">
        <v>315</v>
      </c>
      <c r="S692" s="3" t="s">
        <v>322</v>
      </c>
      <c r="T692" s="3" t="s">
        <v>317</v>
      </c>
    </row>
    <row r="693" ht="15.75" customHeight="1">
      <c r="A693" s="16">
        <v>45863.0</v>
      </c>
      <c r="B693" s="3" t="s">
        <v>311</v>
      </c>
      <c r="C693" s="3" t="s">
        <v>124</v>
      </c>
      <c r="D693" s="3" t="s">
        <v>1</v>
      </c>
      <c r="F693" s="17">
        <v>45364.0</v>
      </c>
      <c r="G693" s="17">
        <v>46459.0</v>
      </c>
      <c r="H693" s="3" t="s">
        <v>312</v>
      </c>
      <c r="I693" s="3" t="s">
        <v>313</v>
      </c>
      <c r="J693" s="3">
        <v>9.0</v>
      </c>
      <c r="M693" s="5">
        <v>0.002736</v>
      </c>
      <c r="N693" s="3" t="s">
        <v>314</v>
      </c>
      <c r="P693" s="3">
        <v>0.002736</v>
      </c>
      <c r="R693" s="3" t="s">
        <v>315</v>
      </c>
      <c r="S693" s="3" t="s">
        <v>319</v>
      </c>
      <c r="T693" s="3" t="s">
        <v>317</v>
      </c>
    </row>
    <row r="694" ht="15.75" customHeight="1">
      <c r="A694" s="16">
        <v>45863.0</v>
      </c>
      <c r="B694" s="3" t="s">
        <v>311</v>
      </c>
      <c r="C694" s="3" t="s">
        <v>44</v>
      </c>
      <c r="D694" s="3" t="s">
        <v>1</v>
      </c>
      <c r="F694" s="17">
        <v>45364.0</v>
      </c>
      <c r="G694" s="17">
        <v>46459.0</v>
      </c>
      <c r="H694" s="3" t="s">
        <v>312</v>
      </c>
      <c r="I694" s="3" t="s">
        <v>313</v>
      </c>
      <c r="J694" s="3">
        <v>4.0</v>
      </c>
      <c r="M694" s="5">
        <v>0.002634</v>
      </c>
      <c r="N694" s="3" t="s">
        <v>314</v>
      </c>
      <c r="P694" s="3">
        <v>0.002634</v>
      </c>
      <c r="R694" s="3" t="s">
        <v>315</v>
      </c>
      <c r="S694" s="3" t="s">
        <v>318</v>
      </c>
      <c r="T694" s="3" t="s">
        <v>317</v>
      </c>
    </row>
    <row r="695" ht="15.75" customHeight="1">
      <c r="A695" s="16">
        <v>45863.0</v>
      </c>
      <c r="B695" s="3" t="s">
        <v>311</v>
      </c>
      <c r="C695" s="3" t="s">
        <v>146</v>
      </c>
      <c r="D695" s="3" t="s">
        <v>1</v>
      </c>
      <c r="F695" s="17">
        <v>45364.0</v>
      </c>
      <c r="G695" s="17">
        <v>46459.0</v>
      </c>
      <c r="H695" s="3" t="s">
        <v>312</v>
      </c>
      <c r="I695" s="3" t="s">
        <v>313</v>
      </c>
      <c r="J695" s="3">
        <v>8.0</v>
      </c>
      <c r="M695" s="5">
        <v>0.002616</v>
      </c>
      <c r="N695" s="3" t="s">
        <v>314</v>
      </c>
      <c r="P695" s="3">
        <v>0.002616</v>
      </c>
      <c r="R695" s="3" t="s">
        <v>315</v>
      </c>
      <c r="S695" s="3" t="s">
        <v>328</v>
      </c>
      <c r="T695" s="3" t="s">
        <v>317</v>
      </c>
    </row>
    <row r="696" ht="15.75" customHeight="1">
      <c r="A696" s="16">
        <v>45863.0</v>
      </c>
      <c r="B696" s="3" t="s">
        <v>311</v>
      </c>
      <c r="C696" s="3" t="s">
        <v>50</v>
      </c>
      <c r="D696" s="3" t="s">
        <v>1</v>
      </c>
      <c r="F696" s="17">
        <v>45364.0</v>
      </c>
      <c r="G696" s="17">
        <v>46459.0</v>
      </c>
      <c r="H696" s="3" t="s">
        <v>312</v>
      </c>
      <c r="I696" s="3" t="s">
        <v>313</v>
      </c>
      <c r="J696" s="3">
        <v>6.0</v>
      </c>
      <c r="M696" s="5">
        <v>0.0026</v>
      </c>
      <c r="N696" s="3" t="s">
        <v>314</v>
      </c>
      <c r="P696" s="3">
        <v>0.0026</v>
      </c>
      <c r="R696" s="3" t="s">
        <v>315</v>
      </c>
      <c r="S696" s="3" t="s">
        <v>322</v>
      </c>
      <c r="T696" s="3" t="s">
        <v>317</v>
      </c>
    </row>
    <row r="697" ht="15.75" customHeight="1">
      <c r="A697" s="16">
        <v>45863.0</v>
      </c>
      <c r="B697" s="3" t="s">
        <v>311</v>
      </c>
      <c r="C697" s="3" t="s">
        <v>222</v>
      </c>
      <c r="D697" s="3" t="s">
        <v>1</v>
      </c>
      <c r="F697" s="17">
        <v>45364.0</v>
      </c>
      <c r="G697" s="17">
        <v>46459.0</v>
      </c>
      <c r="H697" s="3" t="s">
        <v>312</v>
      </c>
      <c r="I697" s="3" t="s">
        <v>313</v>
      </c>
      <c r="J697" s="3">
        <v>7.0</v>
      </c>
      <c r="M697" s="5">
        <v>0.002599</v>
      </c>
      <c r="N697" s="3" t="s">
        <v>314</v>
      </c>
      <c r="P697" s="3">
        <v>0.002599</v>
      </c>
      <c r="R697" s="3" t="s">
        <v>315</v>
      </c>
      <c r="S697" s="3" t="s">
        <v>329</v>
      </c>
      <c r="T697" s="3" t="s">
        <v>317</v>
      </c>
    </row>
    <row r="698" ht="15.75" customHeight="1">
      <c r="A698" s="16">
        <v>45863.0</v>
      </c>
      <c r="B698" s="3" t="s">
        <v>311</v>
      </c>
      <c r="C698" s="3" t="s">
        <v>116</v>
      </c>
      <c r="D698" s="3" t="s">
        <v>1</v>
      </c>
      <c r="F698" s="17">
        <v>45364.0</v>
      </c>
      <c r="G698" s="17">
        <v>46459.0</v>
      </c>
      <c r="H698" s="3" t="s">
        <v>312</v>
      </c>
      <c r="I698" s="3" t="s">
        <v>313</v>
      </c>
      <c r="J698" s="3">
        <v>5.0</v>
      </c>
      <c r="M698" s="5">
        <v>0.002376</v>
      </c>
      <c r="N698" s="3" t="s">
        <v>314</v>
      </c>
      <c r="P698" s="3">
        <v>0.002376</v>
      </c>
      <c r="R698" s="3" t="s">
        <v>315</v>
      </c>
      <c r="S698" s="3" t="s">
        <v>329</v>
      </c>
      <c r="T698" s="3" t="s">
        <v>317</v>
      </c>
    </row>
    <row r="699" ht="15.75" customHeight="1">
      <c r="A699" s="16">
        <v>45863.0</v>
      </c>
      <c r="B699" s="3" t="s">
        <v>311</v>
      </c>
      <c r="C699" s="3" t="s">
        <v>268</v>
      </c>
      <c r="D699" s="3" t="s">
        <v>1</v>
      </c>
      <c r="F699" s="17">
        <v>45364.0</v>
      </c>
      <c r="G699" s="17">
        <v>46459.0</v>
      </c>
      <c r="H699" s="3" t="s">
        <v>312</v>
      </c>
      <c r="I699" s="3" t="s">
        <v>313</v>
      </c>
      <c r="J699" s="3">
        <v>8.0</v>
      </c>
      <c r="M699" s="5">
        <v>0.002196</v>
      </c>
      <c r="N699" s="3" t="s">
        <v>314</v>
      </c>
      <c r="P699" s="3">
        <v>0.002196</v>
      </c>
      <c r="R699" s="3" t="s">
        <v>315</v>
      </c>
      <c r="S699" s="3" t="s">
        <v>326</v>
      </c>
      <c r="T699" s="3" t="s">
        <v>317</v>
      </c>
    </row>
    <row r="700" ht="15.75" customHeight="1">
      <c r="A700" s="16">
        <v>45863.0</v>
      </c>
      <c r="B700" s="3" t="s">
        <v>311</v>
      </c>
      <c r="C700" s="3" t="s">
        <v>40</v>
      </c>
      <c r="D700" s="3" t="s">
        <v>1</v>
      </c>
      <c r="F700" s="17">
        <v>45364.0</v>
      </c>
      <c r="G700" s="17">
        <v>46459.0</v>
      </c>
      <c r="H700" s="3" t="s">
        <v>312</v>
      </c>
      <c r="I700" s="3" t="s">
        <v>313</v>
      </c>
      <c r="J700" s="3">
        <v>2.0</v>
      </c>
      <c r="M700" s="5">
        <v>0.002168</v>
      </c>
      <c r="N700" s="3" t="s">
        <v>314</v>
      </c>
      <c r="P700" s="3">
        <v>0.002168</v>
      </c>
      <c r="R700" s="3" t="s">
        <v>315</v>
      </c>
      <c r="S700" s="3" t="s">
        <v>321</v>
      </c>
      <c r="T700" s="3" t="s">
        <v>317</v>
      </c>
    </row>
    <row r="701" ht="15.75" customHeight="1">
      <c r="A701" s="16">
        <v>45863.0</v>
      </c>
      <c r="B701" s="3" t="s">
        <v>311</v>
      </c>
      <c r="C701" s="3" t="s">
        <v>146</v>
      </c>
      <c r="D701" s="3" t="s">
        <v>1</v>
      </c>
      <c r="F701" s="17">
        <v>45364.0</v>
      </c>
      <c r="G701" s="17">
        <v>46459.0</v>
      </c>
      <c r="H701" s="3" t="s">
        <v>312</v>
      </c>
      <c r="I701" s="3" t="s">
        <v>313</v>
      </c>
      <c r="J701" s="3">
        <v>8.0</v>
      </c>
      <c r="M701" s="5">
        <v>0.002148</v>
      </c>
      <c r="N701" s="3" t="s">
        <v>314</v>
      </c>
      <c r="P701" s="3">
        <v>0.002148</v>
      </c>
      <c r="R701" s="3" t="s">
        <v>315</v>
      </c>
      <c r="S701" s="3" t="s">
        <v>329</v>
      </c>
      <c r="T701" s="3" t="s">
        <v>317</v>
      </c>
    </row>
    <row r="702" ht="15.75" customHeight="1">
      <c r="A702" s="16">
        <v>45863.0</v>
      </c>
      <c r="B702" s="3" t="s">
        <v>311</v>
      </c>
      <c r="C702" s="3" t="s">
        <v>218</v>
      </c>
      <c r="D702" s="3" t="s">
        <v>1</v>
      </c>
      <c r="F702" s="17">
        <v>45364.0</v>
      </c>
      <c r="G702" s="17">
        <v>46459.0</v>
      </c>
      <c r="H702" s="3" t="s">
        <v>312</v>
      </c>
      <c r="I702" s="3" t="s">
        <v>313</v>
      </c>
      <c r="J702" s="3">
        <v>7.0</v>
      </c>
      <c r="M702" s="5">
        <v>0.002068</v>
      </c>
      <c r="N702" s="3" t="s">
        <v>314</v>
      </c>
      <c r="P702" s="3">
        <v>0.002068</v>
      </c>
      <c r="R702" s="3" t="s">
        <v>315</v>
      </c>
      <c r="S702" s="3" t="s">
        <v>328</v>
      </c>
      <c r="T702" s="3" t="s">
        <v>317</v>
      </c>
    </row>
    <row r="703" ht="15.75" customHeight="1">
      <c r="A703" s="16">
        <v>45863.0</v>
      </c>
      <c r="B703" s="3" t="s">
        <v>311</v>
      </c>
      <c r="C703" s="3" t="s">
        <v>218</v>
      </c>
      <c r="D703" s="3" t="s">
        <v>1</v>
      </c>
      <c r="F703" s="17">
        <v>45364.0</v>
      </c>
      <c r="G703" s="17">
        <v>46459.0</v>
      </c>
      <c r="H703" s="3" t="s">
        <v>312</v>
      </c>
      <c r="I703" s="3" t="s">
        <v>324</v>
      </c>
      <c r="J703" s="3">
        <v>53.0</v>
      </c>
      <c r="M703" s="5">
        <v>0.002</v>
      </c>
      <c r="N703" s="3" t="s">
        <v>314</v>
      </c>
      <c r="P703" s="3">
        <v>0.002</v>
      </c>
      <c r="R703" s="3" t="s">
        <v>315</v>
      </c>
      <c r="S703" s="3" t="s">
        <v>325</v>
      </c>
      <c r="T703" s="3" t="s">
        <v>317</v>
      </c>
    </row>
    <row r="704" ht="15.75" customHeight="1">
      <c r="A704" s="16">
        <v>45863.0</v>
      </c>
      <c r="B704" s="3" t="s">
        <v>311</v>
      </c>
      <c r="C704" s="3" t="s">
        <v>112</v>
      </c>
      <c r="D704" s="3" t="s">
        <v>1</v>
      </c>
      <c r="F704" s="17">
        <v>45364.0</v>
      </c>
      <c r="G704" s="17">
        <v>46459.0</v>
      </c>
      <c r="H704" s="3" t="s">
        <v>312</v>
      </c>
      <c r="I704" s="3" t="s">
        <v>324</v>
      </c>
      <c r="J704" s="3">
        <v>61.0</v>
      </c>
      <c r="M704" s="5">
        <v>0.002</v>
      </c>
      <c r="N704" s="3" t="s">
        <v>314</v>
      </c>
      <c r="P704" s="3">
        <v>0.002</v>
      </c>
      <c r="R704" s="3" t="s">
        <v>315</v>
      </c>
      <c r="S704" s="3" t="s">
        <v>325</v>
      </c>
      <c r="T704" s="3" t="s">
        <v>317</v>
      </c>
    </row>
    <row r="705" ht="15.75" customHeight="1">
      <c r="A705" s="16">
        <v>45863.0</v>
      </c>
      <c r="B705" s="3" t="s">
        <v>311</v>
      </c>
      <c r="C705" s="3" t="s">
        <v>198</v>
      </c>
      <c r="D705" s="3" t="s">
        <v>1</v>
      </c>
      <c r="F705" s="17">
        <v>45364.0</v>
      </c>
      <c r="G705" s="17">
        <v>46459.0</v>
      </c>
      <c r="H705" s="3" t="s">
        <v>312</v>
      </c>
      <c r="I705" s="3" t="s">
        <v>324</v>
      </c>
      <c r="J705" s="3">
        <v>8.0</v>
      </c>
      <c r="M705" s="5">
        <v>0.002</v>
      </c>
      <c r="N705" s="3" t="s">
        <v>314</v>
      </c>
      <c r="P705" s="3">
        <v>0.002</v>
      </c>
      <c r="R705" s="3" t="s">
        <v>315</v>
      </c>
      <c r="S705" s="3" t="s">
        <v>325</v>
      </c>
      <c r="T705" s="3" t="s">
        <v>317</v>
      </c>
    </row>
    <row r="706" ht="15.75" customHeight="1">
      <c r="A706" s="16">
        <v>45863.0</v>
      </c>
      <c r="B706" s="3" t="s">
        <v>311</v>
      </c>
      <c r="C706" s="3" t="s">
        <v>74</v>
      </c>
      <c r="D706" s="3" t="s">
        <v>1</v>
      </c>
      <c r="F706" s="17">
        <v>45364.0</v>
      </c>
      <c r="G706" s="17">
        <v>46459.0</v>
      </c>
      <c r="H706" s="3" t="s">
        <v>312</v>
      </c>
      <c r="I706" s="3" t="s">
        <v>313</v>
      </c>
      <c r="J706" s="3">
        <v>3.0</v>
      </c>
      <c r="M706" s="5">
        <v>0.001944</v>
      </c>
      <c r="N706" s="3" t="s">
        <v>314</v>
      </c>
      <c r="P706" s="3">
        <v>0.001944</v>
      </c>
      <c r="R706" s="3" t="s">
        <v>315</v>
      </c>
      <c r="S706" s="3" t="s">
        <v>319</v>
      </c>
      <c r="T706" s="3" t="s">
        <v>317</v>
      </c>
    </row>
    <row r="707" ht="15.75" customHeight="1">
      <c r="A707" s="16">
        <v>45863.0</v>
      </c>
      <c r="B707" s="3" t="s">
        <v>311</v>
      </c>
      <c r="C707" s="3" t="s">
        <v>104</v>
      </c>
      <c r="D707" s="3" t="s">
        <v>1</v>
      </c>
      <c r="F707" s="17">
        <v>45364.0</v>
      </c>
      <c r="G707" s="17">
        <v>46459.0</v>
      </c>
      <c r="H707" s="3" t="s">
        <v>312</v>
      </c>
      <c r="I707" s="3" t="s">
        <v>313</v>
      </c>
      <c r="J707" s="3">
        <v>2.0</v>
      </c>
      <c r="M707" s="5">
        <v>0.00185</v>
      </c>
      <c r="N707" s="3" t="s">
        <v>314</v>
      </c>
      <c r="P707" s="3">
        <v>0.00185</v>
      </c>
      <c r="R707" s="3" t="s">
        <v>315</v>
      </c>
      <c r="S707" s="3" t="s">
        <v>319</v>
      </c>
      <c r="T707" s="3" t="s">
        <v>317</v>
      </c>
    </row>
    <row r="708" ht="15.75" customHeight="1">
      <c r="A708" s="16">
        <v>45863.0</v>
      </c>
      <c r="B708" s="3" t="s">
        <v>311</v>
      </c>
      <c r="C708" s="3" t="s">
        <v>82</v>
      </c>
      <c r="D708" s="3" t="s">
        <v>1</v>
      </c>
      <c r="F708" s="17">
        <v>45364.0</v>
      </c>
      <c r="G708" s="17">
        <v>46459.0</v>
      </c>
      <c r="H708" s="3" t="s">
        <v>312</v>
      </c>
      <c r="I708" s="3" t="s">
        <v>313</v>
      </c>
      <c r="J708" s="3">
        <v>4.0</v>
      </c>
      <c r="M708" s="5">
        <v>0.00182</v>
      </c>
      <c r="N708" s="3" t="s">
        <v>314</v>
      </c>
      <c r="P708" s="3">
        <v>0.00182</v>
      </c>
      <c r="R708" s="3" t="s">
        <v>315</v>
      </c>
      <c r="S708" s="3" t="s">
        <v>316</v>
      </c>
      <c r="T708" s="3" t="s">
        <v>317</v>
      </c>
    </row>
    <row r="709" ht="15.75" customHeight="1">
      <c r="A709" s="16">
        <v>45863.0</v>
      </c>
      <c r="B709" s="3" t="s">
        <v>311</v>
      </c>
      <c r="C709" s="3" t="s">
        <v>124</v>
      </c>
      <c r="D709" s="3" t="s">
        <v>1</v>
      </c>
      <c r="F709" s="17">
        <v>45364.0</v>
      </c>
      <c r="G709" s="17">
        <v>46459.0</v>
      </c>
      <c r="H709" s="3" t="s">
        <v>312</v>
      </c>
      <c r="I709" s="3" t="s">
        <v>313</v>
      </c>
      <c r="J709" s="3">
        <v>6.0</v>
      </c>
      <c r="M709" s="5">
        <v>0.0018179992393817339</v>
      </c>
      <c r="N709" s="3" t="s">
        <v>314</v>
      </c>
      <c r="P709" s="3">
        <v>0.0018179992393817339</v>
      </c>
      <c r="R709" s="3" t="s">
        <v>315</v>
      </c>
      <c r="S709" s="3" t="s">
        <v>318</v>
      </c>
      <c r="T709" s="3" t="s">
        <v>317</v>
      </c>
    </row>
    <row r="710" ht="15.75" customHeight="1">
      <c r="A710" s="16">
        <v>45863.0</v>
      </c>
      <c r="B710" s="3" t="s">
        <v>311</v>
      </c>
      <c r="C710" s="3" t="s">
        <v>52</v>
      </c>
      <c r="D710" s="3" t="s">
        <v>1</v>
      </c>
      <c r="F710" s="17">
        <v>45364.0</v>
      </c>
      <c r="G710" s="17">
        <v>46459.0</v>
      </c>
      <c r="H710" s="3" t="s">
        <v>312</v>
      </c>
      <c r="I710" s="3" t="s">
        <v>313</v>
      </c>
      <c r="J710" s="3">
        <v>5.0</v>
      </c>
      <c r="M710" s="5">
        <v>0.001744</v>
      </c>
      <c r="N710" s="3" t="s">
        <v>314</v>
      </c>
      <c r="P710" s="3">
        <v>0.001744</v>
      </c>
      <c r="R710" s="3" t="s">
        <v>315</v>
      </c>
      <c r="S710" s="3" t="s">
        <v>319</v>
      </c>
      <c r="T710" s="3" t="s">
        <v>317</v>
      </c>
    </row>
    <row r="711" ht="15.75" customHeight="1">
      <c r="A711" s="16">
        <v>45863.0</v>
      </c>
      <c r="B711" s="3" t="s">
        <v>311</v>
      </c>
      <c r="C711" s="3" t="s">
        <v>186</v>
      </c>
      <c r="D711" s="3" t="s">
        <v>1</v>
      </c>
      <c r="F711" s="17">
        <v>45364.0</v>
      </c>
      <c r="G711" s="17">
        <v>46459.0</v>
      </c>
      <c r="H711" s="3" t="s">
        <v>312</v>
      </c>
      <c r="I711" s="3" t="s">
        <v>313</v>
      </c>
      <c r="J711" s="3">
        <v>3.0</v>
      </c>
      <c r="M711" s="5">
        <v>0.00172</v>
      </c>
      <c r="N711" s="3" t="s">
        <v>314</v>
      </c>
      <c r="P711" s="3">
        <v>0.00172</v>
      </c>
      <c r="R711" s="3" t="s">
        <v>315</v>
      </c>
      <c r="S711" s="3" t="s">
        <v>318</v>
      </c>
      <c r="T711" s="3" t="s">
        <v>317</v>
      </c>
    </row>
    <row r="712" ht="15.75" customHeight="1">
      <c r="A712" s="16">
        <v>45863.0</v>
      </c>
      <c r="B712" s="3" t="s">
        <v>311</v>
      </c>
      <c r="C712" s="3" t="s">
        <v>252</v>
      </c>
      <c r="D712" s="3" t="s">
        <v>1</v>
      </c>
      <c r="F712" s="17">
        <v>45364.0</v>
      </c>
      <c r="G712" s="17">
        <v>46459.0</v>
      </c>
      <c r="H712" s="3" t="s">
        <v>312</v>
      </c>
      <c r="I712" s="3" t="s">
        <v>313</v>
      </c>
      <c r="J712" s="3">
        <v>7.0</v>
      </c>
      <c r="M712" s="5">
        <v>0.00171</v>
      </c>
      <c r="N712" s="3" t="s">
        <v>314</v>
      </c>
      <c r="P712" s="3">
        <v>0.00171</v>
      </c>
      <c r="R712" s="3" t="s">
        <v>315</v>
      </c>
      <c r="S712" s="3" t="s">
        <v>316</v>
      </c>
      <c r="T712" s="3" t="s">
        <v>317</v>
      </c>
    </row>
    <row r="713" ht="15.75" customHeight="1">
      <c r="A713" s="16">
        <v>45863.0</v>
      </c>
      <c r="B713" s="3" t="s">
        <v>311</v>
      </c>
      <c r="C713" s="3" t="s">
        <v>118</v>
      </c>
      <c r="D713" s="3" t="s">
        <v>1</v>
      </c>
      <c r="F713" s="17">
        <v>45364.0</v>
      </c>
      <c r="G713" s="17">
        <v>46459.0</v>
      </c>
      <c r="H713" s="3" t="s">
        <v>312</v>
      </c>
      <c r="I713" s="3" t="s">
        <v>313</v>
      </c>
      <c r="J713" s="3">
        <v>6.0</v>
      </c>
      <c r="M713" s="5">
        <v>0.00165</v>
      </c>
      <c r="N713" s="3" t="s">
        <v>314</v>
      </c>
      <c r="P713" s="3">
        <v>0.00165</v>
      </c>
      <c r="R713" s="3" t="s">
        <v>315</v>
      </c>
      <c r="S713" s="3" t="s">
        <v>320</v>
      </c>
      <c r="T713" s="3" t="s">
        <v>317</v>
      </c>
    </row>
    <row r="714" ht="15.75" customHeight="1">
      <c r="A714" s="16">
        <v>45863.0</v>
      </c>
      <c r="B714" s="3" t="s">
        <v>311</v>
      </c>
      <c r="C714" s="3" t="s">
        <v>228</v>
      </c>
      <c r="D714" s="3" t="s">
        <v>1</v>
      </c>
      <c r="F714" s="17">
        <v>45364.0</v>
      </c>
      <c r="G714" s="17">
        <v>46459.0</v>
      </c>
      <c r="H714" s="3" t="s">
        <v>312</v>
      </c>
      <c r="I714" s="3" t="s">
        <v>313</v>
      </c>
      <c r="J714" s="3">
        <v>6.0</v>
      </c>
      <c r="M714" s="5">
        <v>0.001641</v>
      </c>
      <c r="N714" s="3" t="s">
        <v>314</v>
      </c>
      <c r="P714" s="3">
        <v>0.001641</v>
      </c>
      <c r="R714" s="3" t="s">
        <v>315</v>
      </c>
      <c r="S714" s="3" t="s">
        <v>326</v>
      </c>
      <c r="T714" s="3" t="s">
        <v>317</v>
      </c>
    </row>
    <row r="715" ht="15.75" customHeight="1">
      <c r="A715" s="16">
        <v>45863.0</v>
      </c>
      <c r="B715" s="3" t="s">
        <v>311</v>
      </c>
      <c r="C715" s="3" t="s">
        <v>62</v>
      </c>
      <c r="D715" s="3" t="s">
        <v>1</v>
      </c>
      <c r="F715" s="17">
        <v>45364.0</v>
      </c>
      <c r="G715" s="17">
        <v>46459.0</v>
      </c>
      <c r="H715" s="3" t="s">
        <v>312</v>
      </c>
      <c r="I715" s="3" t="s">
        <v>313</v>
      </c>
      <c r="J715" s="3">
        <v>7.0</v>
      </c>
      <c r="M715" s="5">
        <v>0.001548</v>
      </c>
      <c r="N715" s="3" t="s">
        <v>314</v>
      </c>
      <c r="P715" s="3">
        <v>0.001548</v>
      </c>
      <c r="R715" s="3" t="s">
        <v>315</v>
      </c>
      <c r="S715" s="3" t="s">
        <v>326</v>
      </c>
      <c r="T715" s="3" t="s">
        <v>317</v>
      </c>
    </row>
    <row r="716" ht="15.75" customHeight="1">
      <c r="A716" s="16">
        <v>45863.0</v>
      </c>
      <c r="B716" s="3" t="s">
        <v>311</v>
      </c>
      <c r="C716" s="3" t="s">
        <v>88</v>
      </c>
      <c r="D716" s="3" t="s">
        <v>1</v>
      </c>
      <c r="F716" s="17">
        <v>45364.0</v>
      </c>
      <c r="G716" s="17">
        <v>46459.0</v>
      </c>
      <c r="H716" s="3" t="s">
        <v>312</v>
      </c>
      <c r="I716" s="3" t="s">
        <v>313</v>
      </c>
      <c r="J716" s="3">
        <v>2.0</v>
      </c>
      <c r="M716" s="5">
        <v>0.00133</v>
      </c>
      <c r="N716" s="3" t="s">
        <v>314</v>
      </c>
      <c r="P716" s="3">
        <v>0.00133</v>
      </c>
      <c r="R716" s="3" t="s">
        <v>315</v>
      </c>
      <c r="S716" s="3" t="s">
        <v>316</v>
      </c>
      <c r="T716" s="3" t="s">
        <v>317</v>
      </c>
    </row>
    <row r="717" ht="15.75" customHeight="1">
      <c r="A717" s="16">
        <v>45863.0</v>
      </c>
      <c r="B717" s="3" t="s">
        <v>311</v>
      </c>
      <c r="C717" s="3" t="s">
        <v>92</v>
      </c>
      <c r="D717" s="3" t="s">
        <v>1</v>
      </c>
      <c r="F717" s="17">
        <v>45364.0</v>
      </c>
      <c r="G717" s="17">
        <v>46459.0</v>
      </c>
      <c r="H717" s="3" t="s">
        <v>312</v>
      </c>
      <c r="I717" s="3" t="s">
        <v>313</v>
      </c>
      <c r="J717" s="3">
        <v>2.0</v>
      </c>
      <c r="M717" s="5">
        <v>0.001321</v>
      </c>
      <c r="N717" s="3" t="s">
        <v>314</v>
      </c>
      <c r="P717" s="3">
        <v>0.001321</v>
      </c>
      <c r="R717" s="3" t="s">
        <v>315</v>
      </c>
      <c r="S717" s="3" t="s">
        <v>326</v>
      </c>
      <c r="T717" s="3" t="s">
        <v>317</v>
      </c>
    </row>
    <row r="718" ht="15.75" customHeight="1">
      <c r="A718" s="16">
        <v>45863.0</v>
      </c>
      <c r="B718" s="3" t="s">
        <v>311</v>
      </c>
      <c r="C718" s="3" t="s">
        <v>82</v>
      </c>
      <c r="D718" s="3" t="s">
        <v>1</v>
      </c>
      <c r="F718" s="17">
        <v>45364.0</v>
      </c>
      <c r="G718" s="17">
        <v>46459.0</v>
      </c>
      <c r="H718" s="3" t="s">
        <v>312</v>
      </c>
      <c r="I718" s="3" t="s">
        <v>313</v>
      </c>
      <c r="J718" s="3">
        <v>2.0</v>
      </c>
      <c r="M718" s="5">
        <v>0.0013</v>
      </c>
      <c r="N718" s="3" t="s">
        <v>314</v>
      </c>
      <c r="P718" s="3">
        <v>0.0013</v>
      </c>
      <c r="R718" s="3" t="s">
        <v>315</v>
      </c>
      <c r="S718" s="3" t="s">
        <v>322</v>
      </c>
      <c r="T718" s="3" t="s">
        <v>317</v>
      </c>
    </row>
    <row r="719" ht="15.75" customHeight="1">
      <c r="A719" s="16">
        <v>45863.0</v>
      </c>
      <c r="B719" s="3" t="s">
        <v>311</v>
      </c>
      <c r="C719" s="3" t="s">
        <v>218</v>
      </c>
      <c r="D719" s="3" t="s">
        <v>1</v>
      </c>
      <c r="F719" s="17">
        <v>45364.0</v>
      </c>
      <c r="G719" s="17">
        <v>46459.0</v>
      </c>
      <c r="H719" s="3" t="s">
        <v>312</v>
      </c>
      <c r="I719" s="3" t="s">
        <v>313</v>
      </c>
      <c r="J719" s="3">
        <v>5.0</v>
      </c>
      <c r="M719" s="5">
        <v>0.001256</v>
      </c>
      <c r="N719" s="3" t="s">
        <v>314</v>
      </c>
      <c r="P719" s="3">
        <v>0.001256</v>
      </c>
      <c r="R719" s="3" t="s">
        <v>315</v>
      </c>
      <c r="S719" s="3" t="s">
        <v>329</v>
      </c>
      <c r="T719" s="3" t="s">
        <v>317</v>
      </c>
    </row>
    <row r="720" ht="15.75" customHeight="1">
      <c r="A720" s="16">
        <v>45863.0</v>
      </c>
      <c r="B720" s="3" t="s">
        <v>311</v>
      </c>
      <c r="C720" s="3" t="s">
        <v>84</v>
      </c>
      <c r="D720" s="3" t="s">
        <v>1</v>
      </c>
      <c r="F720" s="17">
        <v>45364.0</v>
      </c>
      <c r="G720" s="17">
        <v>46459.0</v>
      </c>
      <c r="H720" s="3" t="s">
        <v>312</v>
      </c>
      <c r="I720" s="3" t="s">
        <v>313</v>
      </c>
      <c r="J720" s="3">
        <v>5.0</v>
      </c>
      <c r="M720" s="5">
        <v>0.001209</v>
      </c>
      <c r="N720" s="3" t="s">
        <v>314</v>
      </c>
      <c r="P720" s="3">
        <v>0.001209</v>
      </c>
      <c r="R720" s="3" t="s">
        <v>315</v>
      </c>
      <c r="S720" s="3" t="s">
        <v>326</v>
      </c>
      <c r="T720" s="3" t="s">
        <v>317</v>
      </c>
    </row>
    <row r="721" ht="15.75" customHeight="1">
      <c r="A721" s="16">
        <v>45863.0</v>
      </c>
      <c r="B721" s="3" t="s">
        <v>311</v>
      </c>
      <c r="C721" s="3" t="s">
        <v>222</v>
      </c>
      <c r="D721" s="3" t="s">
        <v>1</v>
      </c>
      <c r="F721" s="17">
        <v>45364.0</v>
      </c>
      <c r="G721" s="17">
        <v>46459.0</v>
      </c>
      <c r="H721" s="3" t="s">
        <v>312</v>
      </c>
      <c r="I721" s="3" t="s">
        <v>313</v>
      </c>
      <c r="J721" s="3">
        <v>8.0</v>
      </c>
      <c r="M721" s="5">
        <v>0.0012</v>
      </c>
      <c r="N721" s="3" t="s">
        <v>314</v>
      </c>
      <c r="P721" s="3">
        <v>0.0012</v>
      </c>
      <c r="R721" s="3" t="s">
        <v>315</v>
      </c>
      <c r="S721" s="3" t="s">
        <v>330</v>
      </c>
      <c r="T721" s="3" t="s">
        <v>317</v>
      </c>
    </row>
    <row r="722" ht="15.75" customHeight="1">
      <c r="A722" s="16">
        <v>45863.0</v>
      </c>
      <c r="B722" s="3" t="s">
        <v>311</v>
      </c>
      <c r="C722" s="3" t="s">
        <v>66</v>
      </c>
      <c r="D722" s="3" t="s">
        <v>1</v>
      </c>
      <c r="F722" s="17">
        <v>45364.0</v>
      </c>
      <c r="G722" s="17">
        <v>46459.0</v>
      </c>
      <c r="H722" s="3" t="s">
        <v>312</v>
      </c>
      <c r="I722" s="3" t="s">
        <v>313</v>
      </c>
      <c r="J722" s="3">
        <v>2.0</v>
      </c>
      <c r="M722" s="5">
        <v>0.00119</v>
      </c>
      <c r="N722" s="3" t="s">
        <v>314</v>
      </c>
      <c r="P722" s="3">
        <v>0.00119</v>
      </c>
      <c r="R722" s="3" t="s">
        <v>315</v>
      </c>
      <c r="S722" s="3" t="s">
        <v>322</v>
      </c>
      <c r="T722" s="3" t="s">
        <v>317</v>
      </c>
    </row>
    <row r="723" ht="15.75" customHeight="1">
      <c r="A723" s="16">
        <v>45863.0</v>
      </c>
      <c r="B723" s="3" t="s">
        <v>311</v>
      </c>
      <c r="C723" s="3" t="s">
        <v>70</v>
      </c>
      <c r="D723" s="3" t="s">
        <v>1</v>
      </c>
      <c r="F723" s="17">
        <v>45364.0</v>
      </c>
      <c r="G723" s="17">
        <v>46459.0</v>
      </c>
      <c r="H723" s="3" t="s">
        <v>312</v>
      </c>
      <c r="I723" s="3" t="s">
        <v>313</v>
      </c>
      <c r="J723" s="3">
        <v>3.0</v>
      </c>
      <c r="M723" s="5">
        <v>0.00119</v>
      </c>
      <c r="N723" s="3" t="s">
        <v>314</v>
      </c>
      <c r="P723" s="3">
        <v>0.00119</v>
      </c>
      <c r="R723" s="3" t="s">
        <v>315</v>
      </c>
      <c r="S723" s="3" t="s">
        <v>322</v>
      </c>
      <c r="T723" s="3" t="s">
        <v>317</v>
      </c>
    </row>
    <row r="724" ht="15.75" customHeight="1">
      <c r="A724" s="16">
        <v>45863.0</v>
      </c>
      <c r="B724" s="3" t="s">
        <v>311</v>
      </c>
      <c r="C724" s="3" t="s">
        <v>174</v>
      </c>
      <c r="D724" s="3" t="s">
        <v>1</v>
      </c>
      <c r="F724" s="17">
        <v>45364.0</v>
      </c>
      <c r="G724" s="17">
        <v>46459.0</v>
      </c>
      <c r="H724" s="3" t="s">
        <v>312</v>
      </c>
      <c r="I724" s="3" t="s">
        <v>313</v>
      </c>
      <c r="J724" s="3">
        <v>2.0</v>
      </c>
      <c r="M724" s="5">
        <v>0.00118</v>
      </c>
      <c r="N724" s="3" t="s">
        <v>314</v>
      </c>
      <c r="P724" s="3">
        <v>0.00118</v>
      </c>
      <c r="R724" s="3" t="s">
        <v>315</v>
      </c>
      <c r="S724" s="3" t="s">
        <v>319</v>
      </c>
      <c r="T724" s="3" t="s">
        <v>317</v>
      </c>
    </row>
    <row r="725" ht="15.75" customHeight="1">
      <c r="A725" s="16">
        <v>45863.0</v>
      </c>
      <c r="B725" s="3" t="s">
        <v>311</v>
      </c>
      <c r="C725" s="3" t="s">
        <v>222</v>
      </c>
      <c r="D725" s="3" t="s">
        <v>1</v>
      </c>
      <c r="F725" s="17">
        <v>45364.0</v>
      </c>
      <c r="G725" s="17">
        <v>46459.0</v>
      </c>
      <c r="H725" s="3" t="s">
        <v>312</v>
      </c>
      <c r="I725" s="3" t="s">
        <v>313</v>
      </c>
      <c r="J725" s="3">
        <v>6.0</v>
      </c>
      <c r="M725" s="5">
        <v>0.00116</v>
      </c>
      <c r="N725" s="3" t="s">
        <v>314</v>
      </c>
      <c r="P725" s="3">
        <v>0.00116</v>
      </c>
      <c r="R725" s="3" t="s">
        <v>315</v>
      </c>
      <c r="S725" s="3" t="s">
        <v>328</v>
      </c>
      <c r="T725" s="3" t="s">
        <v>317</v>
      </c>
    </row>
    <row r="726" ht="15.75" customHeight="1">
      <c r="A726" s="16">
        <v>45863.0</v>
      </c>
      <c r="B726" s="3" t="s">
        <v>311</v>
      </c>
      <c r="C726" s="3" t="s">
        <v>60</v>
      </c>
      <c r="D726" s="3" t="s">
        <v>1</v>
      </c>
      <c r="F726" s="17">
        <v>45364.0</v>
      </c>
      <c r="G726" s="17">
        <v>46459.0</v>
      </c>
      <c r="H726" s="3" t="s">
        <v>312</v>
      </c>
      <c r="I726" s="3" t="s">
        <v>313</v>
      </c>
      <c r="J726" s="3">
        <v>1.0</v>
      </c>
      <c r="M726" s="5">
        <v>0.001</v>
      </c>
      <c r="N726" s="3" t="s">
        <v>314</v>
      </c>
      <c r="P726" s="3">
        <v>0.001</v>
      </c>
      <c r="R726" s="3" t="s">
        <v>315</v>
      </c>
      <c r="S726" s="3" t="s">
        <v>320</v>
      </c>
      <c r="T726" s="3" t="s">
        <v>317</v>
      </c>
    </row>
    <row r="727" ht="15.75" customHeight="1">
      <c r="A727" s="16">
        <v>45863.0</v>
      </c>
      <c r="B727" s="3" t="s">
        <v>311</v>
      </c>
      <c r="C727" s="3" t="s">
        <v>18</v>
      </c>
      <c r="D727" s="3" t="s">
        <v>1</v>
      </c>
      <c r="F727" s="17">
        <v>45364.0</v>
      </c>
      <c r="G727" s="17">
        <v>46459.0</v>
      </c>
      <c r="H727" s="3" t="s">
        <v>312</v>
      </c>
      <c r="I727" s="3" t="s">
        <v>324</v>
      </c>
      <c r="J727" s="3">
        <v>2.0</v>
      </c>
      <c r="M727" s="5">
        <v>0.001</v>
      </c>
      <c r="N727" s="3" t="s">
        <v>314</v>
      </c>
      <c r="P727" s="3">
        <v>0.001</v>
      </c>
      <c r="R727" s="3" t="s">
        <v>315</v>
      </c>
      <c r="S727" s="3" t="s">
        <v>325</v>
      </c>
      <c r="T727" s="3" t="s">
        <v>317</v>
      </c>
    </row>
    <row r="728" ht="15.75" customHeight="1">
      <c r="A728" s="16">
        <v>45863.0</v>
      </c>
      <c r="B728" s="3" t="s">
        <v>311</v>
      </c>
      <c r="C728" s="3" t="s">
        <v>62</v>
      </c>
      <c r="D728" s="3" t="s">
        <v>1</v>
      </c>
      <c r="F728" s="17">
        <v>45364.0</v>
      </c>
      <c r="G728" s="17">
        <v>46459.0</v>
      </c>
      <c r="H728" s="3" t="s">
        <v>312</v>
      </c>
      <c r="I728" s="3" t="s">
        <v>324</v>
      </c>
      <c r="J728" s="3">
        <v>54.0</v>
      </c>
      <c r="M728" s="5">
        <v>0.001</v>
      </c>
      <c r="N728" s="3" t="s">
        <v>314</v>
      </c>
      <c r="P728" s="3">
        <v>0.001</v>
      </c>
      <c r="R728" s="3" t="s">
        <v>315</v>
      </c>
      <c r="S728" s="3" t="s">
        <v>325</v>
      </c>
      <c r="T728" s="3" t="s">
        <v>317</v>
      </c>
    </row>
    <row r="729" ht="15.75" customHeight="1">
      <c r="A729" s="16">
        <v>45863.0</v>
      </c>
      <c r="B729" s="3" t="s">
        <v>311</v>
      </c>
      <c r="C729" s="3" t="s">
        <v>98</v>
      </c>
      <c r="D729" s="3" t="s">
        <v>1</v>
      </c>
      <c r="F729" s="17">
        <v>45364.0</v>
      </c>
      <c r="G729" s="17">
        <v>46459.0</v>
      </c>
      <c r="H729" s="3" t="s">
        <v>312</v>
      </c>
      <c r="I729" s="3" t="s">
        <v>324</v>
      </c>
      <c r="J729" s="3">
        <v>64.0</v>
      </c>
      <c r="M729" s="5">
        <v>0.001</v>
      </c>
      <c r="N729" s="3" t="s">
        <v>314</v>
      </c>
      <c r="P729" s="3">
        <v>0.001</v>
      </c>
      <c r="R729" s="3" t="s">
        <v>315</v>
      </c>
      <c r="S729" s="3" t="s">
        <v>325</v>
      </c>
      <c r="T729" s="3" t="s">
        <v>317</v>
      </c>
    </row>
    <row r="730" ht="15.75" customHeight="1">
      <c r="A730" s="16">
        <v>45863.0</v>
      </c>
      <c r="B730" s="3" t="s">
        <v>311</v>
      </c>
      <c r="C730" s="3" t="s">
        <v>112</v>
      </c>
      <c r="D730" s="3" t="s">
        <v>1</v>
      </c>
      <c r="F730" s="17">
        <v>45364.0</v>
      </c>
      <c r="G730" s="17">
        <v>46459.0</v>
      </c>
      <c r="H730" s="3" t="s">
        <v>312</v>
      </c>
      <c r="I730" s="3" t="s">
        <v>313</v>
      </c>
      <c r="J730" s="3">
        <v>3.0</v>
      </c>
      <c r="M730" s="5">
        <v>9.98E-4</v>
      </c>
      <c r="N730" s="3" t="s">
        <v>314</v>
      </c>
      <c r="P730" s="3">
        <v>9.98E-4</v>
      </c>
      <c r="R730" s="3" t="s">
        <v>315</v>
      </c>
      <c r="S730" s="3" t="s">
        <v>328</v>
      </c>
      <c r="T730" s="3" t="s">
        <v>317</v>
      </c>
    </row>
    <row r="731" ht="15.75" customHeight="1">
      <c r="A731" s="16">
        <v>45863.0</v>
      </c>
      <c r="B731" s="3" t="s">
        <v>311</v>
      </c>
      <c r="C731" s="3" t="s">
        <v>48</v>
      </c>
      <c r="D731" s="3" t="s">
        <v>1</v>
      </c>
      <c r="F731" s="17">
        <v>45364.0</v>
      </c>
      <c r="G731" s="17">
        <v>46459.0</v>
      </c>
      <c r="H731" s="3" t="s">
        <v>312</v>
      </c>
      <c r="I731" s="3" t="s">
        <v>313</v>
      </c>
      <c r="J731" s="3">
        <v>3.0</v>
      </c>
      <c r="M731" s="5">
        <v>9.34E-4</v>
      </c>
      <c r="N731" s="3" t="s">
        <v>314</v>
      </c>
      <c r="P731" s="3">
        <v>9.34E-4</v>
      </c>
      <c r="R731" s="3" t="s">
        <v>315</v>
      </c>
      <c r="S731" s="3" t="s">
        <v>318</v>
      </c>
      <c r="T731" s="3" t="s">
        <v>317</v>
      </c>
    </row>
    <row r="732" ht="15.75" customHeight="1">
      <c r="A732" s="16">
        <v>45863.0</v>
      </c>
      <c r="B732" s="3" t="s">
        <v>311</v>
      </c>
      <c r="C732" s="3" t="s">
        <v>124</v>
      </c>
      <c r="D732" s="3" t="s">
        <v>1</v>
      </c>
      <c r="F732" s="17">
        <v>45364.0</v>
      </c>
      <c r="G732" s="17">
        <v>46459.0</v>
      </c>
      <c r="H732" s="3" t="s">
        <v>312</v>
      </c>
      <c r="I732" s="3" t="s">
        <v>313</v>
      </c>
      <c r="J732" s="3">
        <v>2.0</v>
      </c>
      <c r="M732" s="5">
        <v>8.8E-4</v>
      </c>
      <c r="N732" s="3" t="s">
        <v>314</v>
      </c>
      <c r="P732" s="3">
        <v>8.8E-4</v>
      </c>
      <c r="R732" s="3" t="s">
        <v>315</v>
      </c>
      <c r="S732" s="3" t="s">
        <v>322</v>
      </c>
      <c r="T732" s="3" t="s">
        <v>317</v>
      </c>
    </row>
    <row r="733" ht="15.75" customHeight="1">
      <c r="A733" s="16">
        <v>45863.0</v>
      </c>
      <c r="B733" s="3" t="s">
        <v>311</v>
      </c>
      <c r="C733" s="3" t="s">
        <v>44</v>
      </c>
      <c r="D733" s="3" t="s">
        <v>1</v>
      </c>
      <c r="F733" s="17">
        <v>45364.0</v>
      </c>
      <c r="G733" s="17">
        <v>46459.0</v>
      </c>
      <c r="H733" s="3" t="s">
        <v>312</v>
      </c>
      <c r="I733" s="3" t="s">
        <v>313</v>
      </c>
      <c r="J733" s="3">
        <v>2.0</v>
      </c>
      <c r="M733" s="5">
        <v>8.58E-4</v>
      </c>
      <c r="N733" s="3" t="s">
        <v>314</v>
      </c>
      <c r="P733" s="3">
        <v>8.58E-4</v>
      </c>
      <c r="R733" s="3" t="s">
        <v>315</v>
      </c>
      <c r="S733" s="3" t="s">
        <v>319</v>
      </c>
      <c r="T733" s="3" t="s">
        <v>317</v>
      </c>
    </row>
    <row r="734" ht="15.75" customHeight="1">
      <c r="A734" s="16">
        <v>45863.0</v>
      </c>
      <c r="B734" s="3" t="s">
        <v>311</v>
      </c>
      <c r="C734" s="3" t="s">
        <v>70</v>
      </c>
      <c r="D734" s="3" t="s">
        <v>1</v>
      </c>
      <c r="F734" s="17">
        <v>45364.0</v>
      </c>
      <c r="G734" s="17">
        <v>46459.0</v>
      </c>
      <c r="H734" s="3" t="s">
        <v>312</v>
      </c>
      <c r="I734" s="3" t="s">
        <v>313</v>
      </c>
      <c r="J734" s="3">
        <v>3.0</v>
      </c>
      <c r="M734" s="5">
        <v>8.12E-4</v>
      </c>
      <c r="N734" s="3" t="s">
        <v>314</v>
      </c>
      <c r="P734" s="3">
        <v>8.12E-4</v>
      </c>
      <c r="R734" s="3" t="s">
        <v>315</v>
      </c>
      <c r="S734" s="3" t="s">
        <v>326</v>
      </c>
      <c r="T734" s="3" t="s">
        <v>317</v>
      </c>
    </row>
    <row r="735" ht="15.75" customHeight="1">
      <c r="A735" s="16">
        <v>45863.0</v>
      </c>
      <c r="B735" s="3" t="s">
        <v>311</v>
      </c>
      <c r="C735" s="3" t="s">
        <v>122</v>
      </c>
      <c r="D735" s="3" t="s">
        <v>1</v>
      </c>
      <c r="F735" s="17">
        <v>45364.0</v>
      </c>
      <c r="G735" s="17">
        <v>46459.0</v>
      </c>
      <c r="H735" s="3" t="s">
        <v>312</v>
      </c>
      <c r="I735" s="3" t="s">
        <v>313</v>
      </c>
      <c r="J735" s="3">
        <v>3.0</v>
      </c>
      <c r="M735" s="5">
        <v>7.4E-4</v>
      </c>
      <c r="N735" s="3" t="s">
        <v>314</v>
      </c>
      <c r="P735" s="3">
        <v>7.4E-4</v>
      </c>
      <c r="R735" s="3" t="s">
        <v>315</v>
      </c>
      <c r="S735" s="3" t="s">
        <v>330</v>
      </c>
      <c r="T735" s="3" t="s">
        <v>317</v>
      </c>
    </row>
    <row r="736" ht="15.75" customHeight="1">
      <c r="A736" s="16">
        <v>45863.0</v>
      </c>
      <c r="B736" s="3" t="s">
        <v>311</v>
      </c>
      <c r="C736" s="3" t="s">
        <v>88</v>
      </c>
      <c r="D736" s="3" t="s">
        <v>1</v>
      </c>
      <c r="F736" s="17">
        <v>45364.0</v>
      </c>
      <c r="G736" s="17">
        <v>46459.0</v>
      </c>
      <c r="H736" s="3" t="s">
        <v>312</v>
      </c>
      <c r="I736" s="3" t="s">
        <v>313</v>
      </c>
      <c r="J736" s="3">
        <v>4.0</v>
      </c>
      <c r="M736" s="5">
        <v>7.37E-4</v>
      </c>
      <c r="N736" s="3" t="s">
        <v>314</v>
      </c>
      <c r="P736" s="3">
        <v>7.37E-4</v>
      </c>
      <c r="R736" s="3" t="s">
        <v>315</v>
      </c>
      <c r="S736" s="3" t="s">
        <v>318</v>
      </c>
      <c r="T736" s="3" t="s">
        <v>317</v>
      </c>
    </row>
    <row r="737" ht="15.75" customHeight="1">
      <c r="A737" s="16">
        <v>45863.0</v>
      </c>
      <c r="B737" s="3" t="s">
        <v>311</v>
      </c>
      <c r="C737" s="3" t="s">
        <v>258</v>
      </c>
      <c r="D737" s="3" t="s">
        <v>1</v>
      </c>
      <c r="F737" s="17">
        <v>45364.0</v>
      </c>
      <c r="G737" s="17">
        <v>46459.0</v>
      </c>
      <c r="H737" s="3" t="s">
        <v>312</v>
      </c>
      <c r="I737" s="3" t="s">
        <v>313</v>
      </c>
      <c r="J737" s="3">
        <v>2.0</v>
      </c>
      <c r="M737" s="5">
        <v>7.0E-4</v>
      </c>
      <c r="N737" s="3" t="s">
        <v>314</v>
      </c>
      <c r="P737" s="3">
        <v>7.0E-4</v>
      </c>
      <c r="R737" s="3" t="s">
        <v>315</v>
      </c>
      <c r="S737" s="3" t="s">
        <v>321</v>
      </c>
      <c r="T737" s="3" t="s">
        <v>317</v>
      </c>
    </row>
    <row r="738" ht="15.75" customHeight="1">
      <c r="A738" s="16">
        <v>45863.0</v>
      </c>
      <c r="B738" s="3" t="s">
        <v>311</v>
      </c>
      <c r="C738" s="3" t="s">
        <v>88</v>
      </c>
      <c r="D738" s="3" t="s">
        <v>1</v>
      </c>
      <c r="F738" s="17">
        <v>45364.0</v>
      </c>
      <c r="G738" s="17">
        <v>46459.0</v>
      </c>
      <c r="H738" s="3" t="s">
        <v>312</v>
      </c>
      <c r="I738" s="3" t="s">
        <v>313</v>
      </c>
      <c r="J738" s="3">
        <v>5.0</v>
      </c>
      <c r="M738" s="5">
        <v>6.89E-4</v>
      </c>
      <c r="N738" s="3" t="s">
        <v>314</v>
      </c>
      <c r="P738" s="3">
        <v>6.89E-4</v>
      </c>
      <c r="R738" s="3" t="s">
        <v>315</v>
      </c>
      <c r="S738" s="3" t="s">
        <v>321</v>
      </c>
      <c r="T738" s="3" t="s">
        <v>317</v>
      </c>
    </row>
    <row r="739" ht="15.75" customHeight="1">
      <c r="A739" s="16">
        <v>45863.0</v>
      </c>
      <c r="B739" s="3" t="s">
        <v>311</v>
      </c>
      <c r="C739" s="3" t="s">
        <v>66</v>
      </c>
      <c r="D739" s="3" t="s">
        <v>1</v>
      </c>
      <c r="F739" s="17">
        <v>45364.0</v>
      </c>
      <c r="G739" s="17">
        <v>46459.0</v>
      </c>
      <c r="H739" s="3" t="s">
        <v>312</v>
      </c>
      <c r="I739" s="3" t="s">
        <v>313</v>
      </c>
      <c r="J739" s="3">
        <v>1.0</v>
      </c>
      <c r="M739" s="5">
        <v>6.8E-4</v>
      </c>
      <c r="N739" s="3" t="s">
        <v>314</v>
      </c>
      <c r="P739" s="3">
        <v>6.8E-4</v>
      </c>
      <c r="R739" s="3" t="s">
        <v>315</v>
      </c>
      <c r="S739" s="3" t="s">
        <v>318</v>
      </c>
      <c r="T739" s="3" t="s">
        <v>317</v>
      </c>
    </row>
    <row r="740" ht="15.75" customHeight="1">
      <c r="A740" s="16">
        <v>45863.0</v>
      </c>
      <c r="B740" s="3" t="s">
        <v>311</v>
      </c>
      <c r="C740" s="3" t="s">
        <v>44</v>
      </c>
      <c r="D740" s="3" t="s">
        <v>1</v>
      </c>
      <c r="F740" s="17">
        <v>45364.0</v>
      </c>
      <c r="G740" s="17">
        <v>46459.0</v>
      </c>
      <c r="H740" s="3" t="s">
        <v>312</v>
      </c>
      <c r="I740" s="3" t="s">
        <v>313</v>
      </c>
      <c r="J740" s="3">
        <v>1.0</v>
      </c>
      <c r="M740" s="5">
        <v>6.44E-4</v>
      </c>
      <c r="N740" s="3" t="s">
        <v>314</v>
      </c>
      <c r="P740" s="3">
        <v>6.44E-4</v>
      </c>
      <c r="R740" s="3" t="s">
        <v>315</v>
      </c>
      <c r="S740" s="3" t="s">
        <v>321</v>
      </c>
      <c r="T740" s="3" t="s">
        <v>317</v>
      </c>
    </row>
    <row r="741" ht="15.75" customHeight="1">
      <c r="A741" s="16">
        <v>45863.0</v>
      </c>
      <c r="B741" s="3" t="s">
        <v>311</v>
      </c>
      <c r="C741" s="3" t="s">
        <v>88</v>
      </c>
      <c r="D741" s="3" t="s">
        <v>1</v>
      </c>
      <c r="F741" s="17">
        <v>45364.0</v>
      </c>
      <c r="G741" s="17">
        <v>46459.0</v>
      </c>
      <c r="H741" s="3" t="s">
        <v>312</v>
      </c>
      <c r="I741" s="3" t="s">
        <v>313</v>
      </c>
      <c r="J741" s="3">
        <v>4.0</v>
      </c>
      <c r="M741" s="5">
        <v>6.25E-4</v>
      </c>
      <c r="N741" s="3" t="s">
        <v>314</v>
      </c>
      <c r="P741" s="3">
        <v>6.25E-4</v>
      </c>
      <c r="R741" s="3" t="s">
        <v>315</v>
      </c>
      <c r="S741" s="3" t="s">
        <v>319</v>
      </c>
      <c r="T741" s="3" t="s">
        <v>317</v>
      </c>
    </row>
    <row r="742" ht="15.75" customHeight="1">
      <c r="A742" s="16">
        <v>45863.0</v>
      </c>
      <c r="B742" s="3" t="s">
        <v>311</v>
      </c>
      <c r="C742" s="3" t="s">
        <v>258</v>
      </c>
      <c r="D742" s="3" t="s">
        <v>1</v>
      </c>
      <c r="F742" s="17">
        <v>45364.0</v>
      </c>
      <c r="G742" s="17">
        <v>46459.0</v>
      </c>
      <c r="H742" s="3" t="s">
        <v>312</v>
      </c>
      <c r="I742" s="3" t="s">
        <v>313</v>
      </c>
      <c r="J742" s="3">
        <v>1.0</v>
      </c>
      <c r="M742" s="5">
        <v>6.0E-4</v>
      </c>
      <c r="N742" s="3" t="s">
        <v>314</v>
      </c>
      <c r="P742" s="3">
        <v>6.0E-4</v>
      </c>
      <c r="R742" s="3" t="s">
        <v>315</v>
      </c>
      <c r="S742" s="3" t="s">
        <v>320</v>
      </c>
      <c r="T742" s="3" t="s">
        <v>317</v>
      </c>
    </row>
    <row r="743" ht="15.75" customHeight="1">
      <c r="A743" s="16">
        <v>45863.0</v>
      </c>
      <c r="B743" s="3" t="s">
        <v>311</v>
      </c>
      <c r="C743" s="3" t="s">
        <v>220</v>
      </c>
      <c r="D743" s="3" t="s">
        <v>1</v>
      </c>
      <c r="F743" s="17">
        <v>45364.0</v>
      </c>
      <c r="G743" s="17">
        <v>46459.0</v>
      </c>
      <c r="H743" s="3" t="s">
        <v>312</v>
      </c>
      <c r="I743" s="3" t="s">
        <v>313</v>
      </c>
      <c r="J743" s="3">
        <v>2.0</v>
      </c>
      <c r="M743" s="5">
        <v>5.8E-4</v>
      </c>
      <c r="N743" s="3" t="s">
        <v>314</v>
      </c>
      <c r="P743" s="3">
        <v>5.8E-4</v>
      </c>
      <c r="R743" s="3" t="s">
        <v>315</v>
      </c>
      <c r="S743" s="3" t="s">
        <v>318</v>
      </c>
      <c r="T743" s="3" t="s">
        <v>317</v>
      </c>
    </row>
    <row r="744" ht="15.75" customHeight="1">
      <c r="A744" s="16">
        <v>45863.0</v>
      </c>
      <c r="B744" s="3" t="s">
        <v>311</v>
      </c>
      <c r="C744" s="3" t="s">
        <v>112</v>
      </c>
      <c r="D744" s="3" t="s">
        <v>1</v>
      </c>
      <c r="F744" s="17">
        <v>45364.0</v>
      </c>
      <c r="G744" s="17">
        <v>46459.0</v>
      </c>
      <c r="H744" s="3" t="s">
        <v>312</v>
      </c>
      <c r="I744" s="3" t="s">
        <v>313</v>
      </c>
      <c r="J744" s="3">
        <v>2.0</v>
      </c>
      <c r="M744" s="5">
        <v>5.72E-4</v>
      </c>
      <c r="N744" s="3" t="s">
        <v>314</v>
      </c>
      <c r="P744" s="3">
        <v>5.72E-4</v>
      </c>
      <c r="R744" s="3" t="s">
        <v>315</v>
      </c>
      <c r="S744" s="3" t="s">
        <v>329</v>
      </c>
      <c r="T744" s="3" t="s">
        <v>317</v>
      </c>
    </row>
    <row r="745" ht="15.75" customHeight="1">
      <c r="A745" s="16">
        <v>45863.0</v>
      </c>
      <c r="B745" s="3" t="s">
        <v>311</v>
      </c>
      <c r="C745" s="3" t="s">
        <v>118</v>
      </c>
      <c r="D745" s="3" t="s">
        <v>1</v>
      </c>
      <c r="F745" s="17">
        <v>45364.0</v>
      </c>
      <c r="G745" s="17">
        <v>46459.0</v>
      </c>
      <c r="H745" s="3" t="s">
        <v>312</v>
      </c>
      <c r="I745" s="3" t="s">
        <v>313</v>
      </c>
      <c r="J745" s="3">
        <v>1.0</v>
      </c>
      <c r="M745" s="5">
        <v>5.5E-4</v>
      </c>
      <c r="N745" s="3" t="s">
        <v>314</v>
      </c>
      <c r="P745" s="3">
        <v>5.5E-4</v>
      </c>
      <c r="R745" s="3" t="s">
        <v>315</v>
      </c>
      <c r="S745" s="3" t="s">
        <v>23</v>
      </c>
      <c r="T745" s="3" t="s">
        <v>317</v>
      </c>
    </row>
    <row r="746" ht="15.75" customHeight="1">
      <c r="A746" s="16">
        <v>45863.0</v>
      </c>
      <c r="B746" s="3" t="s">
        <v>311</v>
      </c>
      <c r="C746" s="3" t="s">
        <v>40</v>
      </c>
      <c r="D746" s="3" t="s">
        <v>1</v>
      </c>
      <c r="F746" s="17">
        <v>45364.0</v>
      </c>
      <c r="G746" s="17">
        <v>46459.0</v>
      </c>
      <c r="H746" s="3" t="s">
        <v>312</v>
      </c>
      <c r="I746" s="3" t="s">
        <v>313</v>
      </c>
      <c r="J746" s="3">
        <v>3.0</v>
      </c>
      <c r="M746" s="5">
        <v>5.5E-4</v>
      </c>
      <c r="N746" s="3" t="s">
        <v>314</v>
      </c>
      <c r="P746" s="3">
        <v>5.5E-4</v>
      </c>
      <c r="R746" s="3" t="s">
        <v>315</v>
      </c>
      <c r="S746" s="3" t="s">
        <v>322</v>
      </c>
      <c r="T746" s="3" t="s">
        <v>317</v>
      </c>
    </row>
    <row r="747" ht="15.75" customHeight="1">
      <c r="A747" s="16">
        <v>45863.0</v>
      </c>
      <c r="B747" s="3" t="s">
        <v>311</v>
      </c>
      <c r="C747" s="3" t="s">
        <v>48</v>
      </c>
      <c r="D747" s="3" t="s">
        <v>1</v>
      </c>
      <c r="F747" s="17">
        <v>45364.0</v>
      </c>
      <c r="G747" s="17">
        <v>46459.0</v>
      </c>
      <c r="H747" s="3" t="s">
        <v>312</v>
      </c>
      <c r="I747" s="3" t="s">
        <v>313</v>
      </c>
      <c r="J747" s="3">
        <v>1.0</v>
      </c>
      <c r="M747" s="5">
        <v>5.0E-4</v>
      </c>
      <c r="N747" s="3" t="s">
        <v>314</v>
      </c>
      <c r="P747" s="3">
        <v>5.0E-4</v>
      </c>
      <c r="R747" s="3" t="s">
        <v>315</v>
      </c>
      <c r="S747" s="3" t="s">
        <v>321</v>
      </c>
      <c r="T747" s="3" t="s">
        <v>317</v>
      </c>
    </row>
    <row r="748" ht="15.75" customHeight="1">
      <c r="A748" s="16">
        <v>45863.0</v>
      </c>
      <c r="B748" s="3" t="s">
        <v>311</v>
      </c>
      <c r="C748" s="3" t="s">
        <v>220</v>
      </c>
      <c r="D748" s="3" t="s">
        <v>1</v>
      </c>
      <c r="F748" s="17">
        <v>45364.0</v>
      </c>
      <c r="G748" s="17">
        <v>46459.0</v>
      </c>
      <c r="H748" s="3" t="s">
        <v>312</v>
      </c>
      <c r="I748" s="3" t="s">
        <v>313</v>
      </c>
      <c r="J748" s="3">
        <v>1.0</v>
      </c>
      <c r="M748" s="5">
        <v>5.0E-4</v>
      </c>
      <c r="N748" s="3" t="s">
        <v>314</v>
      </c>
      <c r="P748" s="3">
        <v>5.0E-4</v>
      </c>
      <c r="R748" s="3" t="s">
        <v>315</v>
      </c>
      <c r="S748" s="3" t="s">
        <v>322</v>
      </c>
      <c r="T748" s="3" t="s">
        <v>317</v>
      </c>
    </row>
    <row r="749" ht="15.75" customHeight="1">
      <c r="A749" s="16">
        <v>45863.0</v>
      </c>
      <c r="B749" s="3" t="s">
        <v>311</v>
      </c>
      <c r="C749" s="3" t="s">
        <v>258</v>
      </c>
      <c r="D749" s="3" t="s">
        <v>1</v>
      </c>
      <c r="F749" s="17">
        <v>45364.0</v>
      </c>
      <c r="G749" s="17">
        <v>46459.0</v>
      </c>
      <c r="H749" s="3" t="s">
        <v>312</v>
      </c>
      <c r="I749" s="3" t="s">
        <v>313</v>
      </c>
      <c r="J749" s="3">
        <v>2.0</v>
      </c>
      <c r="M749" s="5">
        <v>4.5E-4</v>
      </c>
      <c r="N749" s="3" t="s">
        <v>314</v>
      </c>
      <c r="P749" s="3">
        <v>4.5E-4</v>
      </c>
      <c r="R749" s="3" t="s">
        <v>315</v>
      </c>
      <c r="S749" s="3" t="s">
        <v>318</v>
      </c>
      <c r="T749" s="3" t="s">
        <v>317</v>
      </c>
    </row>
    <row r="750" ht="15.75" customHeight="1">
      <c r="A750" s="16">
        <v>45863.0</v>
      </c>
      <c r="B750" s="3" t="s">
        <v>311</v>
      </c>
      <c r="C750" s="3" t="s">
        <v>214</v>
      </c>
      <c r="D750" s="3" t="s">
        <v>1</v>
      </c>
      <c r="F750" s="17">
        <v>45364.0</v>
      </c>
      <c r="G750" s="17">
        <v>46459.0</v>
      </c>
      <c r="H750" s="3" t="s">
        <v>312</v>
      </c>
      <c r="I750" s="3" t="s">
        <v>313</v>
      </c>
      <c r="J750" s="3">
        <v>1.0</v>
      </c>
      <c r="M750" s="5">
        <v>4.2E-4</v>
      </c>
      <c r="N750" s="3" t="s">
        <v>314</v>
      </c>
      <c r="P750" s="3">
        <v>4.2E-4</v>
      </c>
      <c r="R750" s="3" t="s">
        <v>315</v>
      </c>
      <c r="S750" s="3" t="s">
        <v>23</v>
      </c>
      <c r="T750" s="3" t="s">
        <v>317</v>
      </c>
    </row>
    <row r="751" ht="15.75" customHeight="1">
      <c r="A751" s="16">
        <v>45863.0</v>
      </c>
      <c r="B751" s="3" t="s">
        <v>311</v>
      </c>
      <c r="C751" s="3" t="s">
        <v>270</v>
      </c>
      <c r="D751" s="3" t="s">
        <v>1</v>
      </c>
      <c r="F751" s="17">
        <v>45364.0</v>
      </c>
      <c r="G751" s="17">
        <v>46459.0</v>
      </c>
      <c r="H751" s="3" t="s">
        <v>312</v>
      </c>
      <c r="I751" s="3" t="s">
        <v>313</v>
      </c>
      <c r="J751" s="3">
        <v>1.0</v>
      </c>
      <c r="M751" s="5">
        <v>3.9E-4</v>
      </c>
      <c r="N751" s="3" t="s">
        <v>314</v>
      </c>
      <c r="P751" s="3">
        <v>3.9E-4</v>
      </c>
      <c r="R751" s="3" t="s">
        <v>315</v>
      </c>
      <c r="S751" s="3" t="s">
        <v>330</v>
      </c>
      <c r="T751" s="3" t="s">
        <v>317</v>
      </c>
    </row>
    <row r="752" ht="15.75" customHeight="1">
      <c r="A752" s="16">
        <v>45863.0</v>
      </c>
      <c r="B752" s="3" t="s">
        <v>311</v>
      </c>
      <c r="C752" s="3" t="s">
        <v>108</v>
      </c>
      <c r="D752" s="3" t="s">
        <v>1</v>
      </c>
      <c r="F752" s="17">
        <v>45364.0</v>
      </c>
      <c r="G752" s="17">
        <v>46459.0</v>
      </c>
      <c r="H752" s="3" t="s">
        <v>312</v>
      </c>
      <c r="I752" s="3" t="s">
        <v>313</v>
      </c>
      <c r="J752" s="3">
        <v>2.0</v>
      </c>
      <c r="M752" s="5">
        <v>3.4E-4</v>
      </c>
      <c r="N752" s="3" t="s">
        <v>314</v>
      </c>
      <c r="P752" s="3">
        <v>3.4E-4</v>
      </c>
      <c r="R752" s="3" t="s">
        <v>315</v>
      </c>
      <c r="S752" s="3" t="s">
        <v>330</v>
      </c>
      <c r="T752" s="3" t="s">
        <v>317</v>
      </c>
    </row>
    <row r="753" ht="15.75" customHeight="1">
      <c r="A753" s="16">
        <v>45863.0</v>
      </c>
      <c r="B753" s="3" t="s">
        <v>311</v>
      </c>
      <c r="C753" s="3" t="s">
        <v>250</v>
      </c>
      <c r="D753" s="3" t="s">
        <v>1</v>
      </c>
      <c r="F753" s="17">
        <v>45364.0</v>
      </c>
      <c r="G753" s="17">
        <v>46459.0</v>
      </c>
      <c r="H753" s="3" t="s">
        <v>312</v>
      </c>
      <c r="I753" s="3" t="s">
        <v>313</v>
      </c>
      <c r="J753" s="3">
        <v>2.0</v>
      </c>
      <c r="M753" s="5">
        <v>3.0E-4</v>
      </c>
      <c r="N753" s="3" t="s">
        <v>314</v>
      </c>
      <c r="P753" s="3">
        <v>3.0E-4</v>
      </c>
      <c r="R753" s="3" t="s">
        <v>315</v>
      </c>
      <c r="S753" s="3" t="s">
        <v>328</v>
      </c>
      <c r="T753" s="3" t="s">
        <v>317</v>
      </c>
    </row>
    <row r="754" ht="15.75" customHeight="1">
      <c r="A754" s="16">
        <v>45863.0</v>
      </c>
      <c r="B754" s="3" t="s">
        <v>311</v>
      </c>
      <c r="C754" s="3" t="s">
        <v>218</v>
      </c>
      <c r="D754" s="3" t="s">
        <v>1</v>
      </c>
      <c r="F754" s="17">
        <v>45364.0</v>
      </c>
      <c r="G754" s="17">
        <v>46459.0</v>
      </c>
      <c r="H754" s="3" t="s">
        <v>312</v>
      </c>
      <c r="I754" s="3" t="s">
        <v>313</v>
      </c>
      <c r="J754" s="3">
        <v>6.0</v>
      </c>
      <c r="M754" s="5">
        <v>2.93E-4</v>
      </c>
      <c r="N754" s="3" t="s">
        <v>314</v>
      </c>
      <c r="P754" s="3">
        <v>2.93E-4</v>
      </c>
      <c r="R754" s="3" t="s">
        <v>315</v>
      </c>
      <c r="S754" s="3" t="s">
        <v>330</v>
      </c>
      <c r="T754" s="3" t="s">
        <v>317</v>
      </c>
    </row>
    <row r="755" ht="15.75" customHeight="1">
      <c r="A755" s="16">
        <v>45863.0</v>
      </c>
      <c r="B755" s="3" t="s">
        <v>311</v>
      </c>
      <c r="C755" s="3" t="s">
        <v>80</v>
      </c>
      <c r="D755" s="3" t="s">
        <v>1</v>
      </c>
      <c r="F755" s="17">
        <v>45364.0</v>
      </c>
      <c r="G755" s="17">
        <v>46459.0</v>
      </c>
      <c r="H755" s="3" t="s">
        <v>312</v>
      </c>
      <c r="I755" s="3" t="s">
        <v>313</v>
      </c>
      <c r="J755" s="3">
        <v>2.0</v>
      </c>
      <c r="M755" s="5">
        <v>2.52E-4</v>
      </c>
      <c r="N755" s="3" t="s">
        <v>314</v>
      </c>
      <c r="P755" s="3">
        <v>2.52E-4</v>
      </c>
      <c r="R755" s="3" t="s">
        <v>315</v>
      </c>
      <c r="S755" s="3" t="s">
        <v>326</v>
      </c>
      <c r="T755" s="3" t="s">
        <v>317</v>
      </c>
    </row>
    <row r="756" ht="15.75" customHeight="1">
      <c r="A756" s="16">
        <v>45863.0</v>
      </c>
      <c r="B756" s="3" t="s">
        <v>311</v>
      </c>
      <c r="C756" s="3" t="s">
        <v>278</v>
      </c>
      <c r="D756" s="3" t="s">
        <v>1</v>
      </c>
      <c r="F756" s="17">
        <v>45364.0</v>
      </c>
      <c r="G756" s="17">
        <v>46459.0</v>
      </c>
      <c r="H756" s="3" t="s">
        <v>312</v>
      </c>
      <c r="I756" s="3" t="s">
        <v>313</v>
      </c>
      <c r="J756" s="3">
        <v>1.0</v>
      </c>
      <c r="M756" s="5">
        <v>2.5E-4</v>
      </c>
      <c r="N756" s="3" t="s">
        <v>314</v>
      </c>
      <c r="P756" s="3">
        <v>2.5E-4</v>
      </c>
      <c r="R756" s="3" t="s">
        <v>315</v>
      </c>
      <c r="S756" s="3" t="s">
        <v>328</v>
      </c>
      <c r="T756" s="3" t="s">
        <v>317</v>
      </c>
    </row>
    <row r="757" ht="15.75" customHeight="1">
      <c r="A757" s="16">
        <v>45863.0</v>
      </c>
      <c r="B757" s="3" t="s">
        <v>311</v>
      </c>
      <c r="C757" s="3" t="s">
        <v>18</v>
      </c>
      <c r="D757" s="3" t="s">
        <v>1</v>
      </c>
      <c r="F757" s="17">
        <v>45364.0</v>
      </c>
      <c r="G757" s="17">
        <v>46459.0</v>
      </c>
      <c r="H757" s="3" t="s">
        <v>312</v>
      </c>
      <c r="I757" s="3" t="s">
        <v>313</v>
      </c>
      <c r="J757" s="3">
        <v>2.0</v>
      </c>
      <c r="M757" s="5">
        <v>2.4E-4</v>
      </c>
      <c r="N757" s="3" t="s">
        <v>314</v>
      </c>
      <c r="P757" s="3">
        <v>2.4E-4</v>
      </c>
      <c r="R757" s="3" t="s">
        <v>315</v>
      </c>
      <c r="S757" s="3" t="s">
        <v>326</v>
      </c>
      <c r="T757" s="3" t="s">
        <v>317</v>
      </c>
    </row>
    <row r="758" ht="15.75" customHeight="1">
      <c r="A758" s="16">
        <v>45863.0</v>
      </c>
      <c r="B758" s="3" t="s">
        <v>311</v>
      </c>
      <c r="C758" s="3" t="s">
        <v>258</v>
      </c>
      <c r="D758" s="3" t="s">
        <v>1</v>
      </c>
      <c r="F758" s="17">
        <v>45364.0</v>
      </c>
      <c r="G758" s="17">
        <v>46459.0</v>
      </c>
      <c r="H758" s="3" t="s">
        <v>312</v>
      </c>
      <c r="I758" s="3" t="s">
        <v>313</v>
      </c>
      <c r="J758" s="3">
        <v>1.0</v>
      </c>
      <c r="M758" s="5">
        <v>2.4E-4</v>
      </c>
      <c r="N758" s="3" t="s">
        <v>314</v>
      </c>
      <c r="P758" s="3">
        <v>2.4E-4</v>
      </c>
      <c r="R758" s="3" t="s">
        <v>315</v>
      </c>
      <c r="S758" s="3" t="s">
        <v>319</v>
      </c>
      <c r="T758" s="3" t="s">
        <v>317</v>
      </c>
    </row>
    <row r="759" ht="15.75" customHeight="1">
      <c r="A759" s="16">
        <v>45863.0</v>
      </c>
      <c r="B759" s="3" t="s">
        <v>311</v>
      </c>
      <c r="C759" s="3" t="s">
        <v>278</v>
      </c>
      <c r="D759" s="3" t="s">
        <v>1</v>
      </c>
      <c r="F759" s="17">
        <v>45364.0</v>
      </c>
      <c r="G759" s="17">
        <v>46459.0</v>
      </c>
      <c r="H759" s="3" t="s">
        <v>312</v>
      </c>
      <c r="I759" s="3" t="s">
        <v>313</v>
      </c>
      <c r="J759" s="3">
        <v>1.0</v>
      </c>
      <c r="M759" s="5">
        <v>2.2E-4</v>
      </c>
      <c r="N759" s="3" t="s">
        <v>314</v>
      </c>
      <c r="P759" s="3">
        <v>2.2E-4</v>
      </c>
      <c r="R759" s="3" t="s">
        <v>315</v>
      </c>
      <c r="S759" s="3" t="s">
        <v>329</v>
      </c>
      <c r="T759" s="3" t="s">
        <v>317</v>
      </c>
    </row>
    <row r="760" ht="15.75" customHeight="1">
      <c r="A760" s="16">
        <v>45863.0</v>
      </c>
      <c r="B760" s="3" t="s">
        <v>311</v>
      </c>
      <c r="C760" s="3" t="s">
        <v>220</v>
      </c>
      <c r="D760" s="3" t="s">
        <v>1</v>
      </c>
      <c r="F760" s="17">
        <v>45364.0</v>
      </c>
      <c r="G760" s="17">
        <v>46459.0</v>
      </c>
      <c r="H760" s="3" t="s">
        <v>312</v>
      </c>
      <c r="I760" s="3" t="s">
        <v>313</v>
      </c>
      <c r="J760" s="3">
        <v>1.0</v>
      </c>
      <c r="M760" s="5">
        <v>2.1E-4</v>
      </c>
      <c r="N760" s="3" t="s">
        <v>314</v>
      </c>
      <c r="P760" s="3">
        <v>2.1E-4</v>
      </c>
      <c r="R760" s="3" t="s">
        <v>315</v>
      </c>
      <c r="S760" s="3" t="s">
        <v>316</v>
      </c>
      <c r="T760" s="3" t="s">
        <v>317</v>
      </c>
    </row>
    <row r="761" ht="15.75" customHeight="1">
      <c r="A761" s="16">
        <v>45863.0</v>
      </c>
      <c r="B761" s="3" t="s">
        <v>311</v>
      </c>
      <c r="C761" s="3" t="s">
        <v>162</v>
      </c>
      <c r="D761" s="3" t="s">
        <v>1</v>
      </c>
      <c r="F761" s="17">
        <v>45364.0</v>
      </c>
      <c r="G761" s="17">
        <v>46459.0</v>
      </c>
      <c r="H761" s="3" t="s">
        <v>312</v>
      </c>
      <c r="I761" s="3" t="s">
        <v>313</v>
      </c>
      <c r="J761" s="3">
        <v>1.0</v>
      </c>
      <c r="M761" s="5">
        <v>2.03E-4</v>
      </c>
      <c r="N761" s="3" t="s">
        <v>314</v>
      </c>
      <c r="P761" s="3">
        <v>2.03E-4</v>
      </c>
      <c r="R761" s="3" t="s">
        <v>315</v>
      </c>
      <c r="S761" s="3" t="s">
        <v>322</v>
      </c>
      <c r="T761" s="3" t="s">
        <v>317</v>
      </c>
    </row>
    <row r="762" ht="15.75" customHeight="1">
      <c r="A762" s="16">
        <v>45863.0</v>
      </c>
      <c r="B762" s="3" t="s">
        <v>311</v>
      </c>
      <c r="C762" s="3" t="s">
        <v>134</v>
      </c>
      <c r="D762" s="3" t="s">
        <v>1</v>
      </c>
      <c r="F762" s="17">
        <v>45364.0</v>
      </c>
      <c r="G762" s="17">
        <v>46459.0</v>
      </c>
      <c r="H762" s="3" t="s">
        <v>312</v>
      </c>
      <c r="I762" s="3" t="s">
        <v>313</v>
      </c>
      <c r="J762" s="3">
        <v>2.0</v>
      </c>
      <c r="M762" s="5">
        <v>1.9E-4</v>
      </c>
      <c r="N762" s="3" t="s">
        <v>314</v>
      </c>
      <c r="P762" s="3">
        <v>1.9E-4</v>
      </c>
      <c r="R762" s="3" t="s">
        <v>315</v>
      </c>
      <c r="S762" s="3" t="s">
        <v>330</v>
      </c>
      <c r="T762" s="3" t="s">
        <v>317</v>
      </c>
    </row>
    <row r="763" ht="15.75" customHeight="1">
      <c r="A763" s="16">
        <v>45863.0</v>
      </c>
      <c r="B763" s="3" t="s">
        <v>311</v>
      </c>
      <c r="C763" s="3" t="s">
        <v>80</v>
      </c>
      <c r="D763" s="3" t="s">
        <v>1</v>
      </c>
      <c r="F763" s="17">
        <v>45364.0</v>
      </c>
      <c r="G763" s="17">
        <v>46459.0</v>
      </c>
      <c r="H763" s="3" t="s">
        <v>312</v>
      </c>
      <c r="I763" s="3" t="s">
        <v>313</v>
      </c>
      <c r="J763" s="3">
        <v>1.0</v>
      </c>
      <c r="M763" s="5">
        <v>1.9E-4</v>
      </c>
      <c r="N763" s="3" t="s">
        <v>314</v>
      </c>
      <c r="P763" s="3">
        <v>1.9E-4</v>
      </c>
      <c r="R763" s="3" t="s">
        <v>315</v>
      </c>
      <c r="S763" s="3" t="s">
        <v>322</v>
      </c>
      <c r="T763" s="3" t="s">
        <v>317</v>
      </c>
    </row>
    <row r="764" ht="15.75" customHeight="1">
      <c r="A764" s="16">
        <v>45863.0</v>
      </c>
      <c r="B764" s="3" t="s">
        <v>311</v>
      </c>
      <c r="C764" s="3" t="s">
        <v>250</v>
      </c>
      <c r="D764" s="3" t="s">
        <v>1</v>
      </c>
      <c r="F764" s="17">
        <v>45364.0</v>
      </c>
      <c r="G764" s="17">
        <v>46459.0</v>
      </c>
      <c r="H764" s="3" t="s">
        <v>312</v>
      </c>
      <c r="I764" s="3" t="s">
        <v>313</v>
      </c>
      <c r="J764" s="3">
        <v>2.0</v>
      </c>
      <c r="M764" s="5">
        <v>1.76E-4</v>
      </c>
      <c r="N764" s="3" t="s">
        <v>314</v>
      </c>
      <c r="P764" s="3">
        <v>1.76E-4</v>
      </c>
      <c r="R764" s="3" t="s">
        <v>315</v>
      </c>
      <c r="S764" s="3" t="s">
        <v>329</v>
      </c>
      <c r="T764" s="3" t="s">
        <v>317</v>
      </c>
    </row>
    <row r="765" ht="15.75" customHeight="1">
      <c r="A765" s="16">
        <v>45863.0</v>
      </c>
      <c r="B765" s="3" t="s">
        <v>311</v>
      </c>
      <c r="C765" s="3" t="s">
        <v>216</v>
      </c>
      <c r="D765" s="3" t="s">
        <v>1</v>
      </c>
      <c r="F765" s="17">
        <v>45364.0</v>
      </c>
      <c r="G765" s="17">
        <v>46459.0</v>
      </c>
      <c r="H765" s="3" t="s">
        <v>312</v>
      </c>
      <c r="I765" s="3" t="s">
        <v>313</v>
      </c>
      <c r="J765" s="3">
        <v>1.0</v>
      </c>
      <c r="M765" s="5">
        <v>1.68E-4</v>
      </c>
      <c r="N765" s="3" t="s">
        <v>314</v>
      </c>
      <c r="P765" s="3">
        <v>1.68E-4</v>
      </c>
      <c r="R765" s="3" t="s">
        <v>315</v>
      </c>
      <c r="S765" s="3" t="s">
        <v>326</v>
      </c>
      <c r="T765" s="3" t="s">
        <v>317</v>
      </c>
    </row>
    <row r="766" ht="15.75" customHeight="1">
      <c r="A766" s="16">
        <v>45863.0</v>
      </c>
      <c r="B766" s="3" t="s">
        <v>311</v>
      </c>
      <c r="C766" s="3" t="s">
        <v>98</v>
      </c>
      <c r="D766" s="3" t="s">
        <v>1</v>
      </c>
      <c r="F766" s="17">
        <v>45364.0</v>
      </c>
      <c r="G766" s="17">
        <v>46459.0</v>
      </c>
      <c r="H766" s="3" t="s">
        <v>312</v>
      </c>
      <c r="I766" s="3" t="s">
        <v>313</v>
      </c>
      <c r="J766" s="3">
        <v>2.0</v>
      </c>
      <c r="M766" s="5">
        <v>1.66E-4</v>
      </c>
      <c r="N766" s="3" t="s">
        <v>314</v>
      </c>
      <c r="P766" s="3">
        <v>1.66E-4</v>
      </c>
      <c r="R766" s="3" t="s">
        <v>315</v>
      </c>
      <c r="S766" s="3" t="s">
        <v>329</v>
      </c>
      <c r="T766" s="3" t="s">
        <v>317</v>
      </c>
    </row>
    <row r="767" ht="15.75" customHeight="1">
      <c r="A767" s="16">
        <v>45863.0</v>
      </c>
      <c r="B767" s="3" t="s">
        <v>311</v>
      </c>
      <c r="C767" s="3" t="s">
        <v>44</v>
      </c>
      <c r="D767" s="3" t="s">
        <v>1</v>
      </c>
      <c r="F767" s="17">
        <v>45364.0</v>
      </c>
      <c r="G767" s="17">
        <v>46459.0</v>
      </c>
      <c r="H767" s="3" t="s">
        <v>312</v>
      </c>
      <c r="I767" s="3" t="s">
        <v>313</v>
      </c>
      <c r="J767" s="3">
        <v>3.0</v>
      </c>
      <c r="M767" s="5">
        <v>1.5E-4</v>
      </c>
      <c r="N767" s="3" t="s">
        <v>314</v>
      </c>
      <c r="P767" s="3">
        <v>1.5E-4</v>
      </c>
      <c r="R767" s="3" t="s">
        <v>315</v>
      </c>
      <c r="S767" s="3" t="s">
        <v>322</v>
      </c>
      <c r="T767" s="3" t="s">
        <v>317</v>
      </c>
    </row>
    <row r="768" ht="15.75" customHeight="1">
      <c r="A768" s="16">
        <v>45863.0</v>
      </c>
      <c r="B768" s="3" t="s">
        <v>311</v>
      </c>
      <c r="C768" s="3" t="s">
        <v>42</v>
      </c>
      <c r="D768" s="3" t="s">
        <v>1</v>
      </c>
      <c r="F768" s="17">
        <v>45364.0</v>
      </c>
      <c r="G768" s="17">
        <v>46459.0</v>
      </c>
      <c r="H768" s="3" t="s">
        <v>312</v>
      </c>
      <c r="I768" s="3" t="s">
        <v>313</v>
      </c>
      <c r="J768" s="3">
        <v>2.0</v>
      </c>
      <c r="M768" s="5">
        <v>1.47E-4</v>
      </c>
      <c r="N768" s="3" t="s">
        <v>314</v>
      </c>
      <c r="P768" s="3">
        <v>1.47E-4</v>
      </c>
      <c r="R768" s="3" t="s">
        <v>315</v>
      </c>
      <c r="S768" s="3" t="s">
        <v>326</v>
      </c>
      <c r="T768" s="3" t="s">
        <v>317</v>
      </c>
    </row>
    <row r="769" ht="15.75" customHeight="1">
      <c r="A769" s="16">
        <v>45863.0</v>
      </c>
      <c r="B769" s="3" t="s">
        <v>311</v>
      </c>
      <c r="C769" s="3" t="s">
        <v>162</v>
      </c>
      <c r="D769" s="3" t="s">
        <v>1</v>
      </c>
      <c r="F769" s="17">
        <v>45364.0</v>
      </c>
      <c r="G769" s="17">
        <v>46459.0</v>
      </c>
      <c r="H769" s="3" t="s">
        <v>312</v>
      </c>
      <c r="I769" s="3" t="s">
        <v>313</v>
      </c>
      <c r="J769" s="3">
        <v>1.0</v>
      </c>
      <c r="M769" s="5">
        <v>1.47E-4</v>
      </c>
      <c r="N769" s="3" t="s">
        <v>314</v>
      </c>
      <c r="P769" s="3">
        <v>1.47E-4</v>
      </c>
      <c r="R769" s="3" t="s">
        <v>315</v>
      </c>
      <c r="S769" s="3" t="s">
        <v>326</v>
      </c>
      <c r="T769" s="3" t="s">
        <v>317</v>
      </c>
    </row>
    <row r="770" ht="15.75" customHeight="1">
      <c r="A770" s="16">
        <v>45863.0</v>
      </c>
      <c r="B770" s="3" t="s">
        <v>311</v>
      </c>
      <c r="C770" s="3" t="s">
        <v>212</v>
      </c>
      <c r="D770" s="3" t="s">
        <v>1</v>
      </c>
      <c r="F770" s="17">
        <v>45364.0</v>
      </c>
      <c r="G770" s="17">
        <v>46459.0</v>
      </c>
      <c r="H770" s="3" t="s">
        <v>312</v>
      </c>
      <c r="I770" s="3" t="s">
        <v>313</v>
      </c>
      <c r="J770" s="3">
        <v>1.0</v>
      </c>
      <c r="M770" s="5">
        <v>1.3E-4</v>
      </c>
      <c r="N770" s="3" t="s">
        <v>314</v>
      </c>
      <c r="P770" s="3">
        <v>1.3E-4</v>
      </c>
      <c r="R770" s="3" t="s">
        <v>315</v>
      </c>
      <c r="S770" s="3" t="s">
        <v>326</v>
      </c>
      <c r="T770" s="3" t="s">
        <v>317</v>
      </c>
    </row>
    <row r="771" ht="15.75" customHeight="1">
      <c r="A771" s="16">
        <v>45863.0</v>
      </c>
      <c r="B771" s="3" t="s">
        <v>311</v>
      </c>
      <c r="C771" s="3" t="s">
        <v>98</v>
      </c>
      <c r="D771" s="3" t="s">
        <v>1</v>
      </c>
      <c r="F771" s="17">
        <v>45364.0</v>
      </c>
      <c r="G771" s="17">
        <v>46459.0</v>
      </c>
      <c r="H771" s="3" t="s">
        <v>312</v>
      </c>
      <c r="I771" s="3" t="s">
        <v>313</v>
      </c>
      <c r="J771" s="3">
        <v>1.0</v>
      </c>
      <c r="M771" s="5">
        <v>1.0E-4</v>
      </c>
      <c r="N771" s="3" t="s">
        <v>314</v>
      </c>
      <c r="P771" s="3">
        <v>1.0E-4</v>
      </c>
      <c r="R771" s="3" t="s">
        <v>315</v>
      </c>
      <c r="S771" s="3" t="s">
        <v>328</v>
      </c>
      <c r="T771" s="3" t="s">
        <v>317</v>
      </c>
    </row>
    <row r="772" ht="15.75" customHeight="1">
      <c r="A772" s="16">
        <v>45863.0</v>
      </c>
      <c r="B772" s="3" t="s">
        <v>311</v>
      </c>
      <c r="C772" s="3" t="s">
        <v>122</v>
      </c>
      <c r="D772" s="3" t="s">
        <v>1</v>
      </c>
      <c r="F772" s="17">
        <v>45364.0</v>
      </c>
      <c r="G772" s="17">
        <v>46459.0</v>
      </c>
      <c r="H772" s="3" t="s">
        <v>312</v>
      </c>
      <c r="I772" s="3" t="s">
        <v>313</v>
      </c>
      <c r="J772" s="3">
        <v>1.0</v>
      </c>
      <c r="M772" s="5">
        <v>7.0E-5</v>
      </c>
      <c r="N772" s="3" t="s">
        <v>314</v>
      </c>
      <c r="P772" s="3">
        <v>7.0E-5</v>
      </c>
      <c r="R772" s="3" t="s">
        <v>315</v>
      </c>
      <c r="S772" s="3" t="s">
        <v>329</v>
      </c>
      <c r="T772" s="3" t="s">
        <v>317</v>
      </c>
    </row>
    <row r="773" ht="15.75" customHeight="1">
      <c r="A773" s="16">
        <v>45863.0</v>
      </c>
      <c r="B773" s="3" t="s">
        <v>311</v>
      </c>
      <c r="C773" s="3" t="s">
        <v>122</v>
      </c>
      <c r="D773" s="3" t="s">
        <v>1</v>
      </c>
      <c r="F773" s="17">
        <v>45364.0</v>
      </c>
      <c r="G773" s="17">
        <v>46459.0</v>
      </c>
      <c r="H773" s="3" t="s">
        <v>312</v>
      </c>
      <c r="I773" s="3" t="s">
        <v>313</v>
      </c>
      <c r="J773" s="3">
        <v>1.0</v>
      </c>
      <c r="M773" s="5">
        <v>5.0E-5</v>
      </c>
      <c r="N773" s="3" t="s">
        <v>314</v>
      </c>
      <c r="P773" s="3">
        <v>5.0E-5</v>
      </c>
      <c r="R773" s="3" t="s">
        <v>315</v>
      </c>
      <c r="S773" s="3" t="s">
        <v>328</v>
      </c>
      <c r="T773" s="3" t="s">
        <v>317</v>
      </c>
    </row>
    <row r="774" ht="15.75" customHeight="1">
      <c r="A774" s="16">
        <v>45863.0</v>
      </c>
      <c r="B774" s="3" t="s">
        <v>311</v>
      </c>
      <c r="C774" s="3" t="s">
        <v>150</v>
      </c>
      <c r="D774" s="3" t="s">
        <v>1</v>
      </c>
      <c r="F774" s="17">
        <v>45364.0</v>
      </c>
      <c r="G774" s="17">
        <v>46459.0</v>
      </c>
      <c r="H774" s="3" t="s">
        <v>312</v>
      </c>
      <c r="I774" s="3" t="s">
        <v>313</v>
      </c>
      <c r="J774" s="3">
        <v>1.0</v>
      </c>
      <c r="M774" s="5">
        <v>5.0E-5</v>
      </c>
      <c r="N774" s="3" t="s">
        <v>314</v>
      </c>
      <c r="P774" s="3">
        <v>5.0E-5</v>
      </c>
      <c r="R774" s="3" t="s">
        <v>315</v>
      </c>
      <c r="S774" s="3" t="s">
        <v>328</v>
      </c>
      <c r="T774" s="3" t="s">
        <v>317</v>
      </c>
    </row>
    <row r="775" ht="15.75" customHeight="1">
      <c r="A775" s="16">
        <v>45863.0</v>
      </c>
      <c r="B775" s="3" t="s">
        <v>311</v>
      </c>
      <c r="C775" s="3" t="s">
        <v>112</v>
      </c>
      <c r="D775" s="3" t="s">
        <v>1</v>
      </c>
      <c r="F775" s="17">
        <v>45364.0</v>
      </c>
      <c r="G775" s="17">
        <v>46459.0</v>
      </c>
      <c r="H775" s="3" t="s">
        <v>312</v>
      </c>
      <c r="I775" s="3" t="s">
        <v>313</v>
      </c>
      <c r="J775" s="3">
        <v>1.0</v>
      </c>
      <c r="M775" s="5">
        <v>4.0E-5</v>
      </c>
      <c r="N775" s="3" t="s">
        <v>314</v>
      </c>
      <c r="P775" s="3">
        <v>4.0E-5</v>
      </c>
      <c r="R775" s="3" t="s">
        <v>315</v>
      </c>
      <c r="S775" s="3" t="s">
        <v>330</v>
      </c>
      <c r="T775" s="3" t="s">
        <v>317</v>
      </c>
    </row>
    <row r="776" ht="15.75" customHeight="1">
      <c r="A776" s="16">
        <v>45863.0</v>
      </c>
      <c r="B776" s="3" t="s">
        <v>311</v>
      </c>
      <c r="C776" s="3" t="s">
        <v>263</v>
      </c>
      <c r="D776" s="3" t="s">
        <v>1</v>
      </c>
      <c r="F776" s="17">
        <v>45364.0</v>
      </c>
      <c r="G776" s="17">
        <v>46459.0</v>
      </c>
      <c r="H776" s="3" t="s">
        <v>312</v>
      </c>
      <c r="I776" s="3" t="s">
        <v>313</v>
      </c>
      <c r="J776" s="3">
        <v>1.0</v>
      </c>
      <c r="M776" s="5">
        <v>4.0E-5</v>
      </c>
      <c r="N776" s="3" t="s">
        <v>314</v>
      </c>
      <c r="P776" s="3">
        <v>4.0E-5</v>
      </c>
      <c r="R776" s="3" t="s">
        <v>315</v>
      </c>
      <c r="S776" s="3" t="s">
        <v>320</v>
      </c>
      <c r="T776" s="3" t="s">
        <v>317</v>
      </c>
    </row>
    <row r="777" ht="15.75" customHeight="1">
      <c r="A777" s="16">
        <v>45863.0</v>
      </c>
      <c r="B777" s="3" t="s">
        <v>311</v>
      </c>
      <c r="C777" s="3" t="s">
        <v>323</v>
      </c>
      <c r="D777" s="3" t="s">
        <v>1</v>
      </c>
      <c r="F777" s="17">
        <v>45364.0</v>
      </c>
      <c r="G777" s="17">
        <v>46459.0</v>
      </c>
      <c r="H777" s="3" t="s">
        <v>312</v>
      </c>
      <c r="I777" s="3" t="s">
        <v>313</v>
      </c>
      <c r="J777" s="3">
        <v>1.0</v>
      </c>
      <c r="M777" s="5">
        <v>3.0E-5</v>
      </c>
      <c r="N777" s="3" t="s">
        <v>314</v>
      </c>
      <c r="P777" s="3">
        <v>3.0E-5</v>
      </c>
      <c r="R777" s="3" t="s">
        <v>315</v>
      </c>
      <c r="S777" s="3" t="s">
        <v>329</v>
      </c>
      <c r="T777" s="3" t="s">
        <v>317</v>
      </c>
    </row>
    <row r="778" ht="15.75" customHeight="1">
      <c r="A778" s="16">
        <v>45863.0</v>
      </c>
      <c r="B778" s="3" t="s">
        <v>311</v>
      </c>
      <c r="C778" s="3" t="s">
        <v>134</v>
      </c>
      <c r="D778" s="3" t="s">
        <v>1</v>
      </c>
      <c r="F778" s="17">
        <v>45364.0</v>
      </c>
      <c r="G778" s="17">
        <v>46459.0</v>
      </c>
      <c r="H778" s="3" t="s">
        <v>312</v>
      </c>
      <c r="I778" s="3" t="s">
        <v>313</v>
      </c>
      <c r="J778" s="3">
        <v>1.0</v>
      </c>
      <c r="M778" s="5">
        <v>1.0E-5</v>
      </c>
      <c r="N778" s="3" t="s">
        <v>314</v>
      </c>
      <c r="P778" s="3">
        <v>1.0E-5</v>
      </c>
      <c r="R778" s="3" t="s">
        <v>315</v>
      </c>
      <c r="S778" s="3" t="s">
        <v>328</v>
      </c>
      <c r="T778" s="3" t="s">
        <v>317</v>
      </c>
    </row>
    <row r="779" ht="15.75" customHeight="1">
      <c r="A779" s="16">
        <v>45863.0</v>
      </c>
      <c r="B779" s="3" t="s">
        <v>311</v>
      </c>
      <c r="C779" s="3" t="s">
        <v>323</v>
      </c>
      <c r="D779" s="3" t="s">
        <v>1</v>
      </c>
      <c r="F779" s="17">
        <v>45364.0</v>
      </c>
      <c r="G779" s="17">
        <v>46459.0</v>
      </c>
      <c r="H779" s="3" t="s">
        <v>312</v>
      </c>
      <c r="I779" s="3" t="s">
        <v>313</v>
      </c>
      <c r="J779" s="3">
        <v>1.0</v>
      </c>
      <c r="M779" s="5">
        <v>1.0E-5</v>
      </c>
      <c r="N779" s="3" t="s">
        <v>314</v>
      </c>
      <c r="P779" s="3">
        <v>1.0E-5</v>
      </c>
      <c r="R779" s="3" t="s">
        <v>315</v>
      </c>
      <c r="S779" s="3" t="s">
        <v>330</v>
      </c>
      <c r="T779" s="3" t="s">
        <v>317</v>
      </c>
    </row>
    <row r="780" ht="15.75" customHeight="1">
      <c r="A780" s="16">
        <v>45863.0</v>
      </c>
      <c r="B780" s="3" t="s">
        <v>311</v>
      </c>
      <c r="C780" s="3" t="s">
        <v>56</v>
      </c>
      <c r="D780" s="3" t="s">
        <v>1</v>
      </c>
      <c r="F780" s="17">
        <v>45364.0</v>
      </c>
      <c r="G780" s="17">
        <v>46459.0</v>
      </c>
      <c r="H780" s="3" t="s">
        <v>312</v>
      </c>
      <c r="I780" s="3" t="s">
        <v>324</v>
      </c>
      <c r="J780" s="3">
        <v>919.0</v>
      </c>
      <c r="M780" s="5">
        <v>0.0</v>
      </c>
      <c r="N780" s="3" t="s">
        <v>314</v>
      </c>
      <c r="P780" s="3">
        <v>0.0</v>
      </c>
      <c r="R780" s="3" t="s">
        <v>315</v>
      </c>
      <c r="S780" s="3" t="s">
        <v>327</v>
      </c>
      <c r="T780" s="3" t="s">
        <v>317</v>
      </c>
    </row>
    <row r="781" ht="15.75" customHeight="1">
      <c r="A781" s="16">
        <v>45863.0</v>
      </c>
      <c r="B781" s="3" t="s">
        <v>311</v>
      </c>
      <c r="C781" s="3" t="s">
        <v>66</v>
      </c>
      <c r="D781" s="3" t="s">
        <v>1</v>
      </c>
      <c r="F781" s="17">
        <v>45364.0</v>
      </c>
      <c r="G781" s="17">
        <v>46459.0</v>
      </c>
      <c r="H781" s="3" t="s">
        <v>312</v>
      </c>
      <c r="I781" s="3" t="s">
        <v>313</v>
      </c>
      <c r="J781" s="3">
        <v>0.0</v>
      </c>
      <c r="M781" s="5">
        <v>0.0</v>
      </c>
      <c r="N781" s="3" t="s">
        <v>314</v>
      </c>
      <c r="P781" s="3">
        <v>0.0</v>
      </c>
      <c r="R781" s="3" t="s">
        <v>315</v>
      </c>
      <c r="S781" s="3" t="s">
        <v>319</v>
      </c>
      <c r="T781" s="3" t="s">
        <v>317</v>
      </c>
    </row>
    <row r="782" ht="15.75" customHeight="1">
      <c r="A782" s="16">
        <v>45863.0</v>
      </c>
      <c r="B782" s="3" t="s">
        <v>311</v>
      </c>
      <c r="C782" s="3" t="s">
        <v>66</v>
      </c>
      <c r="D782" s="3" t="s">
        <v>1</v>
      </c>
      <c r="F782" s="17">
        <v>45364.0</v>
      </c>
      <c r="G782" s="17">
        <v>46459.0</v>
      </c>
      <c r="H782" s="3" t="s">
        <v>312</v>
      </c>
      <c r="I782" s="3" t="s">
        <v>313</v>
      </c>
      <c r="J782" s="3">
        <v>0.0</v>
      </c>
      <c r="M782" s="5">
        <v>0.0</v>
      </c>
      <c r="N782" s="3" t="s">
        <v>314</v>
      </c>
      <c r="P782" s="3">
        <v>0.0</v>
      </c>
      <c r="R782" s="3" t="s">
        <v>315</v>
      </c>
      <c r="S782" s="3" t="s">
        <v>321</v>
      </c>
      <c r="T782" s="3" t="s">
        <v>317</v>
      </c>
    </row>
    <row r="783" ht="15.75" customHeight="1">
      <c r="A783" s="16">
        <v>45863.0</v>
      </c>
      <c r="B783" s="3" t="s">
        <v>311</v>
      </c>
      <c r="C783" s="3" t="s">
        <v>70</v>
      </c>
      <c r="D783" s="3" t="s">
        <v>1</v>
      </c>
      <c r="F783" s="17">
        <v>45364.0</v>
      </c>
      <c r="G783" s="17">
        <v>46459.0</v>
      </c>
      <c r="H783" s="3" t="s">
        <v>312</v>
      </c>
      <c r="I783" s="3" t="s">
        <v>324</v>
      </c>
      <c r="J783" s="3">
        <v>0.0</v>
      </c>
      <c r="M783" s="5">
        <v>0.0</v>
      </c>
      <c r="N783" s="3" t="s">
        <v>314</v>
      </c>
      <c r="P783" s="3">
        <v>0.0</v>
      </c>
      <c r="R783" s="3" t="s">
        <v>315</v>
      </c>
      <c r="S783" s="3" t="s">
        <v>327</v>
      </c>
      <c r="T783" s="3" t="s">
        <v>317</v>
      </c>
    </row>
    <row r="784" ht="15.75" customHeight="1">
      <c r="A784" s="16">
        <v>45863.0</v>
      </c>
      <c r="B784" s="3" t="s">
        <v>311</v>
      </c>
      <c r="C784" s="3" t="s">
        <v>70</v>
      </c>
      <c r="D784" s="3" t="s">
        <v>1</v>
      </c>
      <c r="F784" s="17">
        <v>45364.0</v>
      </c>
      <c r="G784" s="17">
        <v>46459.0</v>
      </c>
      <c r="H784" s="3" t="s">
        <v>312</v>
      </c>
      <c r="I784" s="3" t="s">
        <v>324</v>
      </c>
      <c r="J784" s="3">
        <v>0.0</v>
      </c>
      <c r="M784" s="5">
        <v>0.0</v>
      </c>
      <c r="N784" s="3" t="s">
        <v>314</v>
      </c>
      <c r="P784" s="3">
        <v>0.0</v>
      </c>
      <c r="R784" s="3" t="s">
        <v>315</v>
      </c>
      <c r="S784" s="3" t="s">
        <v>325</v>
      </c>
      <c r="T784" s="3" t="s">
        <v>317</v>
      </c>
    </row>
    <row r="785" ht="15.75" customHeight="1">
      <c r="A785" s="16">
        <v>45863.0</v>
      </c>
      <c r="B785" s="3" t="s">
        <v>311</v>
      </c>
      <c r="C785" s="3" t="s">
        <v>92</v>
      </c>
      <c r="D785" s="3" t="s">
        <v>1</v>
      </c>
      <c r="F785" s="17">
        <v>45364.0</v>
      </c>
      <c r="G785" s="17">
        <v>46459.0</v>
      </c>
      <c r="H785" s="3" t="s">
        <v>312</v>
      </c>
      <c r="I785" s="3" t="s">
        <v>324</v>
      </c>
      <c r="J785" s="3">
        <v>5.0</v>
      </c>
      <c r="M785" s="5">
        <v>0.0</v>
      </c>
      <c r="N785" s="3" t="s">
        <v>314</v>
      </c>
      <c r="P785" s="3">
        <v>0.0</v>
      </c>
      <c r="R785" s="3" t="s">
        <v>315</v>
      </c>
      <c r="S785" s="3" t="s">
        <v>325</v>
      </c>
      <c r="T785" s="3" t="s">
        <v>317</v>
      </c>
    </row>
    <row r="786" ht="15.75" customHeight="1">
      <c r="A786" s="16">
        <v>45863.0</v>
      </c>
      <c r="B786" s="3" t="s">
        <v>311</v>
      </c>
      <c r="C786" s="3" t="s">
        <v>102</v>
      </c>
      <c r="D786" s="3" t="s">
        <v>1</v>
      </c>
      <c r="F786" s="17">
        <v>45364.0</v>
      </c>
      <c r="G786" s="17">
        <v>46459.0</v>
      </c>
      <c r="H786" s="3" t="s">
        <v>312</v>
      </c>
      <c r="I786" s="3" t="s">
        <v>324</v>
      </c>
      <c r="J786" s="3">
        <v>1.0</v>
      </c>
      <c r="M786" s="5">
        <v>0.0</v>
      </c>
      <c r="N786" s="3" t="s">
        <v>314</v>
      </c>
      <c r="P786" s="3">
        <v>0.0</v>
      </c>
      <c r="R786" s="3" t="s">
        <v>315</v>
      </c>
      <c r="S786" s="3" t="s">
        <v>325</v>
      </c>
      <c r="T786" s="3" t="s">
        <v>317</v>
      </c>
    </row>
    <row r="787" ht="15.75" customHeight="1">
      <c r="A787" s="16">
        <v>45863.0</v>
      </c>
      <c r="B787" s="3" t="s">
        <v>311</v>
      </c>
      <c r="C787" s="3" t="s">
        <v>114</v>
      </c>
      <c r="D787" s="3" t="s">
        <v>1</v>
      </c>
      <c r="F787" s="17">
        <v>45364.0</v>
      </c>
      <c r="G787" s="17">
        <v>46459.0</v>
      </c>
      <c r="H787" s="3" t="s">
        <v>312</v>
      </c>
      <c r="I787" s="3" t="s">
        <v>324</v>
      </c>
      <c r="J787" s="3">
        <v>86.0</v>
      </c>
      <c r="M787" s="5">
        <v>0.0</v>
      </c>
      <c r="N787" s="3" t="s">
        <v>314</v>
      </c>
      <c r="P787" s="3">
        <v>0.0</v>
      </c>
      <c r="R787" s="3" t="s">
        <v>315</v>
      </c>
      <c r="S787" s="3" t="s">
        <v>327</v>
      </c>
      <c r="T787" s="3" t="s">
        <v>317</v>
      </c>
    </row>
    <row r="788" ht="15.75" customHeight="1">
      <c r="A788" s="16">
        <v>45863.0</v>
      </c>
      <c r="B788" s="3" t="s">
        <v>311</v>
      </c>
      <c r="C788" s="3" t="s">
        <v>122</v>
      </c>
      <c r="D788" s="3" t="s">
        <v>1</v>
      </c>
      <c r="F788" s="17">
        <v>45364.0</v>
      </c>
      <c r="G788" s="17">
        <v>46459.0</v>
      </c>
      <c r="H788" s="3" t="s">
        <v>312</v>
      </c>
      <c r="I788" s="3" t="s">
        <v>324</v>
      </c>
      <c r="J788" s="3">
        <v>38.0</v>
      </c>
      <c r="M788" s="5">
        <v>0.0</v>
      </c>
      <c r="N788" s="3" t="s">
        <v>314</v>
      </c>
      <c r="P788" s="3">
        <v>0.0</v>
      </c>
      <c r="R788" s="3" t="s">
        <v>315</v>
      </c>
      <c r="S788" s="3" t="s">
        <v>327</v>
      </c>
      <c r="T788" s="3" t="s">
        <v>317</v>
      </c>
    </row>
    <row r="789" ht="15.75" customHeight="1">
      <c r="A789" s="16">
        <v>45863.0</v>
      </c>
      <c r="B789" s="3" t="s">
        <v>311</v>
      </c>
      <c r="C789" s="3" t="s">
        <v>128</v>
      </c>
      <c r="D789" s="3" t="s">
        <v>1</v>
      </c>
      <c r="F789" s="17">
        <v>45364.0</v>
      </c>
      <c r="G789" s="17">
        <v>46459.0</v>
      </c>
      <c r="H789" s="3" t="s">
        <v>312</v>
      </c>
      <c r="I789" s="3" t="s">
        <v>324</v>
      </c>
      <c r="J789" s="3">
        <v>24.0</v>
      </c>
      <c r="M789" s="5">
        <v>0.0</v>
      </c>
      <c r="N789" s="3" t="s">
        <v>314</v>
      </c>
      <c r="P789" s="3">
        <v>0.0</v>
      </c>
      <c r="R789" s="3" t="s">
        <v>315</v>
      </c>
      <c r="S789" s="3" t="s">
        <v>325</v>
      </c>
      <c r="T789" s="3" t="s">
        <v>317</v>
      </c>
    </row>
    <row r="790" ht="15.75" customHeight="1">
      <c r="A790" s="16">
        <v>45863.0</v>
      </c>
      <c r="B790" s="3" t="s">
        <v>311</v>
      </c>
      <c r="C790" s="3" t="s">
        <v>134</v>
      </c>
      <c r="D790" s="3" t="s">
        <v>1</v>
      </c>
      <c r="F790" s="17">
        <v>45364.0</v>
      </c>
      <c r="G790" s="17">
        <v>46459.0</v>
      </c>
      <c r="H790" s="3" t="s">
        <v>312</v>
      </c>
      <c r="I790" s="3" t="s">
        <v>313</v>
      </c>
      <c r="J790" s="3">
        <v>0.0</v>
      </c>
      <c r="M790" s="5">
        <v>0.0</v>
      </c>
      <c r="N790" s="3" t="s">
        <v>314</v>
      </c>
      <c r="P790" s="3">
        <v>0.0</v>
      </c>
      <c r="R790" s="3" t="s">
        <v>315</v>
      </c>
      <c r="S790" s="3" t="s">
        <v>329</v>
      </c>
      <c r="T790" s="3" t="s">
        <v>317</v>
      </c>
    </row>
    <row r="791" ht="15.75" customHeight="1">
      <c r="A791" s="16">
        <v>45863.0</v>
      </c>
      <c r="B791" s="3" t="s">
        <v>311</v>
      </c>
      <c r="C791" s="3" t="s">
        <v>136</v>
      </c>
      <c r="D791" s="3" t="s">
        <v>1</v>
      </c>
      <c r="F791" s="17">
        <v>45364.0</v>
      </c>
      <c r="G791" s="17">
        <v>46459.0</v>
      </c>
      <c r="H791" s="3" t="s">
        <v>312</v>
      </c>
      <c r="I791" s="3" t="s">
        <v>324</v>
      </c>
      <c r="J791" s="3">
        <v>16.0</v>
      </c>
      <c r="M791" s="5">
        <v>0.0</v>
      </c>
      <c r="N791" s="3" t="s">
        <v>314</v>
      </c>
      <c r="P791" s="3">
        <v>0.0</v>
      </c>
      <c r="R791" s="3" t="s">
        <v>315</v>
      </c>
      <c r="S791" s="3" t="s">
        <v>325</v>
      </c>
      <c r="T791" s="3" t="s">
        <v>317</v>
      </c>
    </row>
    <row r="792" ht="15.75" customHeight="1">
      <c r="A792" s="16">
        <v>45863.0</v>
      </c>
      <c r="B792" s="3" t="s">
        <v>311</v>
      </c>
      <c r="C792" s="3" t="s">
        <v>138</v>
      </c>
      <c r="D792" s="3" t="s">
        <v>1</v>
      </c>
      <c r="F792" s="17">
        <v>45364.0</v>
      </c>
      <c r="G792" s="17">
        <v>46459.0</v>
      </c>
      <c r="H792" s="3" t="s">
        <v>312</v>
      </c>
      <c r="I792" s="3" t="s">
        <v>324</v>
      </c>
      <c r="J792" s="3">
        <v>57.0</v>
      </c>
      <c r="M792" s="5">
        <v>0.0</v>
      </c>
      <c r="N792" s="3" t="s">
        <v>314</v>
      </c>
      <c r="P792" s="3">
        <v>0.0</v>
      </c>
      <c r="R792" s="3" t="s">
        <v>315</v>
      </c>
      <c r="S792" s="3" t="s">
        <v>327</v>
      </c>
      <c r="T792" s="3" t="s">
        <v>317</v>
      </c>
    </row>
    <row r="793" ht="15.75" customHeight="1">
      <c r="A793" s="16">
        <v>45863.0</v>
      </c>
      <c r="B793" s="3" t="s">
        <v>311</v>
      </c>
      <c r="C793" s="3" t="s">
        <v>150</v>
      </c>
      <c r="D793" s="3" t="s">
        <v>1</v>
      </c>
      <c r="F793" s="17">
        <v>45364.0</v>
      </c>
      <c r="G793" s="17">
        <v>46459.0</v>
      </c>
      <c r="H793" s="3" t="s">
        <v>312</v>
      </c>
      <c r="I793" s="3" t="s">
        <v>313</v>
      </c>
      <c r="J793" s="3">
        <v>0.0</v>
      </c>
      <c r="M793" s="5">
        <v>0.0</v>
      </c>
      <c r="N793" s="3" t="s">
        <v>314</v>
      </c>
      <c r="P793" s="3">
        <v>0.0</v>
      </c>
      <c r="R793" s="3" t="s">
        <v>315</v>
      </c>
      <c r="S793" s="3" t="s">
        <v>329</v>
      </c>
      <c r="T793" s="3" t="s">
        <v>317</v>
      </c>
    </row>
    <row r="794" ht="15.75" customHeight="1">
      <c r="A794" s="16">
        <v>45863.0</v>
      </c>
      <c r="B794" s="3" t="s">
        <v>311</v>
      </c>
      <c r="C794" s="3" t="s">
        <v>150</v>
      </c>
      <c r="D794" s="3" t="s">
        <v>1</v>
      </c>
      <c r="F794" s="17">
        <v>45364.0</v>
      </c>
      <c r="G794" s="17">
        <v>46459.0</v>
      </c>
      <c r="H794" s="3" t="s">
        <v>312</v>
      </c>
      <c r="I794" s="3" t="s">
        <v>324</v>
      </c>
      <c r="J794" s="3">
        <v>22.0</v>
      </c>
      <c r="M794" s="5">
        <v>0.0</v>
      </c>
      <c r="N794" s="3" t="s">
        <v>314</v>
      </c>
      <c r="P794" s="3">
        <v>0.0</v>
      </c>
      <c r="R794" s="3" t="s">
        <v>315</v>
      </c>
      <c r="S794" s="3" t="s">
        <v>327</v>
      </c>
      <c r="T794" s="3" t="s">
        <v>317</v>
      </c>
    </row>
    <row r="795" ht="15.75" customHeight="1">
      <c r="A795" s="16">
        <v>45863.0</v>
      </c>
      <c r="B795" s="3" t="s">
        <v>311</v>
      </c>
      <c r="C795" s="3" t="s">
        <v>170</v>
      </c>
      <c r="D795" s="3" t="s">
        <v>1</v>
      </c>
      <c r="F795" s="17">
        <v>45364.0</v>
      </c>
      <c r="G795" s="17">
        <v>46459.0</v>
      </c>
      <c r="H795" s="3" t="s">
        <v>312</v>
      </c>
      <c r="I795" s="3" t="s">
        <v>324</v>
      </c>
      <c r="J795" s="3">
        <v>96.0</v>
      </c>
      <c r="M795" s="5">
        <v>0.0</v>
      </c>
      <c r="N795" s="3" t="s">
        <v>314</v>
      </c>
      <c r="P795" s="3">
        <v>0.0</v>
      </c>
      <c r="R795" s="3" t="s">
        <v>315</v>
      </c>
      <c r="S795" s="3" t="s">
        <v>327</v>
      </c>
      <c r="T795" s="3" t="s">
        <v>317</v>
      </c>
    </row>
    <row r="796" ht="15.75" customHeight="1">
      <c r="A796" s="16">
        <v>45863.0</v>
      </c>
      <c r="B796" s="3" t="s">
        <v>311</v>
      </c>
      <c r="C796" s="3" t="s">
        <v>178</v>
      </c>
      <c r="D796" s="3" t="s">
        <v>1</v>
      </c>
      <c r="F796" s="17">
        <v>45364.0</v>
      </c>
      <c r="G796" s="17">
        <v>46459.0</v>
      </c>
      <c r="H796" s="3" t="s">
        <v>312</v>
      </c>
      <c r="I796" s="3" t="s">
        <v>313</v>
      </c>
      <c r="J796" s="3">
        <v>0.0</v>
      </c>
      <c r="M796" s="5">
        <v>0.0</v>
      </c>
      <c r="N796" s="3" t="s">
        <v>314</v>
      </c>
      <c r="P796" s="3">
        <v>0.0</v>
      </c>
      <c r="R796" s="3" t="s">
        <v>315</v>
      </c>
      <c r="S796" s="3" t="s">
        <v>328</v>
      </c>
      <c r="T796" s="3" t="s">
        <v>317</v>
      </c>
    </row>
    <row r="797" ht="15.75" customHeight="1">
      <c r="A797" s="16">
        <v>45863.0</v>
      </c>
      <c r="B797" s="3" t="s">
        <v>311</v>
      </c>
      <c r="C797" s="3" t="s">
        <v>178</v>
      </c>
      <c r="D797" s="3" t="s">
        <v>1</v>
      </c>
      <c r="F797" s="17">
        <v>45364.0</v>
      </c>
      <c r="G797" s="17">
        <v>46459.0</v>
      </c>
      <c r="H797" s="3" t="s">
        <v>312</v>
      </c>
      <c r="I797" s="3" t="s">
        <v>313</v>
      </c>
      <c r="J797" s="3">
        <v>0.0</v>
      </c>
      <c r="M797" s="5">
        <v>0.0</v>
      </c>
      <c r="N797" s="3" t="s">
        <v>314</v>
      </c>
      <c r="P797" s="3">
        <v>0.0</v>
      </c>
      <c r="R797" s="3" t="s">
        <v>315</v>
      </c>
      <c r="S797" s="3" t="s">
        <v>329</v>
      </c>
      <c r="T797" s="3" t="s">
        <v>317</v>
      </c>
    </row>
    <row r="798" ht="15.75" customHeight="1">
      <c r="A798" s="16">
        <v>45863.0</v>
      </c>
      <c r="B798" s="3" t="s">
        <v>311</v>
      </c>
      <c r="C798" s="3" t="s">
        <v>178</v>
      </c>
      <c r="D798" s="3" t="s">
        <v>1</v>
      </c>
      <c r="F798" s="17">
        <v>45364.0</v>
      </c>
      <c r="G798" s="17">
        <v>46459.0</v>
      </c>
      <c r="H798" s="3" t="s">
        <v>312</v>
      </c>
      <c r="I798" s="3" t="s">
        <v>324</v>
      </c>
      <c r="J798" s="3">
        <v>3.0</v>
      </c>
      <c r="M798" s="5">
        <v>0.0</v>
      </c>
      <c r="N798" s="3" t="s">
        <v>314</v>
      </c>
      <c r="P798" s="3">
        <v>0.0</v>
      </c>
      <c r="R798" s="3" t="s">
        <v>315</v>
      </c>
      <c r="S798" s="3" t="s">
        <v>327</v>
      </c>
      <c r="T798" s="3" t="s">
        <v>317</v>
      </c>
    </row>
    <row r="799" ht="15.75" customHeight="1">
      <c r="A799" s="16">
        <v>45863.0</v>
      </c>
      <c r="B799" s="3" t="s">
        <v>311</v>
      </c>
      <c r="C799" s="3" t="s">
        <v>126</v>
      </c>
      <c r="D799" s="3" t="s">
        <v>1</v>
      </c>
      <c r="F799" s="17">
        <v>45364.0</v>
      </c>
      <c r="G799" s="17">
        <v>46459.0</v>
      </c>
      <c r="H799" s="3" t="s">
        <v>312</v>
      </c>
      <c r="I799" s="3" t="s">
        <v>324</v>
      </c>
      <c r="J799" s="3">
        <v>2.0</v>
      </c>
      <c r="M799" s="5">
        <v>0.0</v>
      </c>
      <c r="N799" s="3" t="s">
        <v>314</v>
      </c>
      <c r="P799" s="3">
        <v>0.0</v>
      </c>
      <c r="R799" s="3" t="s">
        <v>315</v>
      </c>
      <c r="S799" s="3" t="s">
        <v>327</v>
      </c>
      <c r="T799" s="3" t="s">
        <v>317</v>
      </c>
    </row>
    <row r="800" ht="15.75" customHeight="1">
      <c r="A800" s="16">
        <v>45863.0</v>
      </c>
      <c r="B800" s="3" t="s">
        <v>311</v>
      </c>
      <c r="C800" s="3" t="s">
        <v>126</v>
      </c>
      <c r="D800" s="3" t="s">
        <v>1</v>
      </c>
      <c r="F800" s="17">
        <v>45364.0</v>
      </c>
      <c r="G800" s="17">
        <v>46459.0</v>
      </c>
      <c r="H800" s="3" t="s">
        <v>312</v>
      </c>
      <c r="I800" s="3" t="s">
        <v>324</v>
      </c>
      <c r="J800" s="3">
        <v>16.0</v>
      </c>
      <c r="M800" s="5">
        <v>0.0</v>
      </c>
      <c r="N800" s="3" t="s">
        <v>314</v>
      </c>
      <c r="P800" s="3">
        <v>0.0</v>
      </c>
      <c r="R800" s="3" t="s">
        <v>315</v>
      </c>
      <c r="S800" s="3" t="s">
        <v>325</v>
      </c>
      <c r="T800" s="3" t="s">
        <v>317</v>
      </c>
    </row>
    <row r="801" ht="15.75" customHeight="1">
      <c r="A801" s="16">
        <v>45863.0</v>
      </c>
      <c r="B801" s="3" t="s">
        <v>311</v>
      </c>
      <c r="C801" s="3" t="s">
        <v>42</v>
      </c>
      <c r="D801" s="3" t="s">
        <v>1</v>
      </c>
      <c r="F801" s="17">
        <v>45364.0</v>
      </c>
      <c r="G801" s="17">
        <v>46459.0</v>
      </c>
      <c r="H801" s="3" t="s">
        <v>312</v>
      </c>
      <c r="I801" s="3" t="s">
        <v>324</v>
      </c>
      <c r="J801" s="3">
        <v>0.0</v>
      </c>
      <c r="M801" s="5">
        <v>0.0</v>
      </c>
      <c r="N801" s="3" t="s">
        <v>314</v>
      </c>
      <c r="P801" s="3">
        <v>0.0</v>
      </c>
      <c r="R801" s="3" t="s">
        <v>315</v>
      </c>
      <c r="S801" s="3" t="s">
        <v>327</v>
      </c>
      <c r="T801" s="3" t="s">
        <v>317</v>
      </c>
    </row>
    <row r="802" ht="15.75" customHeight="1">
      <c r="A802" s="16">
        <v>45863.0</v>
      </c>
      <c r="B802" s="3" t="s">
        <v>311</v>
      </c>
      <c r="C802" s="3" t="s">
        <v>42</v>
      </c>
      <c r="D802" s="3" t="s">
        <v>1</v>
      </c>
      <c r="F802" s="17">
        <v>45364.0</v>
      </c>
      <c r="G802" s="17">
        <v>46459.0</v>
      </c>
      <c r="H802" s="3" t="s">
        <v>312</v>
      </c>
      <c r="I802" s="3" t="s">
        <v>324</v>
      </c>
      <c r="J802" s="3">
        <v>2.0</v>
      </c>
      <c r="M802" s="5">
        <v>0.0</v>
      </c>
      <c r="N802" s="3" t="s">
        <v>314</v>
      </c>
      <c r="P802" s="3">
        <v>0.0</v>
      </c>
      <c r="R802" s="3" t="s">
        <v>315</v>
      </c>
      <c r="S802" s="3" t="s">
        <v>325</v>
      </c>
      <c r="T802" s="3" t="s">
        <v>317</v>
      </c>
    </row>
    <row r="803" ht="15.75" customHeight="1">
      <c r="A803" s="16">
        <v>45863.0</v>
      </c>
      <c r="B803" s="3" t="s">
        <v>311</v>
      </c>
      <c r="C803" s="3" t="s">
        <v>174</v>
      </c>
      <c r="D803" s="3" t="s">
        <v>1</v>
      </c>
      <c r="F803" s="17">
        <v>45364.0</v>
      </c>
      <c r="G803" s="17">
        <v>46459.0</v>
      </c>
      <c r="H803" s="3" t="s">
        <v>312</v>
      </c>
      <c r="I803" s="3" t="s">
        <v>313</v>
      </c>
      <c r="J803" s="3">
        <v>0.0</v>
      </c>
      <c r="M803" s="5">
        <v>0.0</v>
      </c>
      <c r="N803" s="3" t="s">
        <v>314</v>
      </c>
      <c r="P803" s="3">
        <v>0.0</v>
      </c>
      <c r="R803" s="3" t="s">
        <v>315</v>
      </c>
      <c r="S803" s="3" t="s">
        <v>326</v>
      </c>
      <c r="T803" s="3" t="s">
        <v>317</v>
      </c>
    </row>
    <row r="804" ht="15.75" customHeight="1">
      <c r="A804" s="16">
        <v>45863.0</v>
      </c>
      <c r="B804" s="3" t="s">
        <v>311</v>
      </c>
      <c r="C804" s="3" t="s">
        <v>32</v>
      </c>
      <c r="D804" s="3" t="s">
        <v>1</v>
      </c>
      <c r="F804" s="17">
        <v>45364.0</v>
      </c>
      <c r="G804" s="17">
        <v>46459.0</v>
      </c>
      <c r="H804" s="3" t="s">
        <v>312</v>
      </c>
      <c r="I804" s="3" t="s">
        <v>313</v>
      </c>
      <c r="J804" s="3">
        <v>0.0</v>
      </c>
      <c r="M804" s="5">
        <v>0.0</v>
      </c>
      <c r="N804" s="3" t="s">
        <v>314</v>
      </c>
      <c r="P804" s="3">
        <v>0.0</v>
      </c>
      <c r="R804" s="3" t="s">
        <v>315</v>
      </c>
      <c r="S804" s="3" t="s">
        <v>23</v>
      </c>
      <c r="T804" s="3" t="s">
        <v>317</v>
      </c>
    </row>
    <row r="805" ht="15.75" customHeight="1">
      <c r="A805" s="16">
        <v>45863.0</v>
      </c>
      <c r="B805" s="3" t="s">
        <v>311</v>
      </c>
      <c r="C805" s="3" t="s">
        <v>190</v>
      </c>
      <c r="D805" s="3" t="s">
        <v>1</v>
      </c>
      <c r="F805" s="17">
        <v>45364.0</v>
      </c>
      <c r="G805" s="17">
        <v>46459.0</v>
      </c>
      <c r="H805" s="3" t="s">
        <v>312</v>
      </c>
      <c r="I805" s="3" t="s">
        <v>324</v>
      </c>
      <c r="J805" s="3">
        <v>19.0</v>
      </c>
      <c r="M805" s="5">
        <v>0.0</v>
      </c>
      <c r="N805" s="3" t="s">
        <v>314</v>
      </c>
      <c r="P805" s="3">
        <v>0.0</v>
      </c>
      <c r="R805" s="3" t="s">
        <v>315</v>
      </c>
      <c r="S805" s="3" t="s">
        <v>325</v>
      </c>
      <c r="T805" s="3" t="s">
        <v>317</v>
      </c>
    </row>
    <row r="806" ht="15.75" customHeight="1">
      <c r="A806" s="16">
        <v>45863.0</v>
      </c>
      <c r="B806" s="3" t="s">
        <v>311</v>
      </c>
      <c r="C806" s="3" t="s">
        <v>128</v>
      </c>
      <c r="D806" s="3" t="s">
        <v>1</v>
      </c>
      <c r="F806" s="17">
        <v>45364.0</v>
      </c>
      <c r="G806" s="17">
        <v>46459.0</v>
      </c>
      <c r="H806" s="3" t="s">
        <v>312</v>
      </c>
      <c r="I806" s="3" t="s">
        <v>324</v>
      </c>
      <c r="J806" s="3">
        <v>0.0</v>
      </c>
      <c r="M806" s="5">
        <v>0.0</v>
      </c>
      <c r="N806" s="3" t="s">
        <v>314</v>
      </c>
      <c r="P806" s="3">
        <v>0.0</v>
      </c>
      <c r="R806" s="3" t="s">
        <v>315</v>
      </c>
      <c r="S806" s="3" t="s">
        <v>327</v>
      </c>
      <c r="T806" s="3" t="s">
        <v>317</v>
      </c>
    </row>
    <row r="807" ht="15.75" customHeight="1">
      <c r="A807" s="16">
        <v>45863.0</v>
      </c>
      <c r="B807" s="3" t="s">
        <v>311</v>
      </c>
      <c r="C807" s="3" t="s">
        <v>206</v>
      </c>
      <c r="D807" s="3" t="s">
        <v>1</v>
      </c>
      <c r="F807" s="17">
        <v>45364.0</v>
      </c>
      <c r="G807" s="17">
        <v>46459.0</v>
      </c>
      <c r="H807" s="3" t="s">
        <v>312</v>
      </c>
      <c r="I807" s="3" t="s">
        <v>313</v>
      </c>
      <c r="J807" s="3">
        <v>0.0</v>
      </c>
      <c r="M807" s="5">
        <v>0.0</v>
      </c>
      <c r="N807" s="3" t="s">
        <v>314</v>
      </c>
      <c r="P807" s="3">
        <v>0.0</v>
      </c>
      <c r="R807" s="3" t="s">
        <v>315</v>
      </c>
      <c r="S807" s="3" t="s">
        <v>326</v>
      </c>
      <c r="T807" s="3" t="s">
        <v>317</v>
      </c>
    </row>
    <row r="808" ht="15.75" customHeight="1">
      <c r="A808" s="16">
        <v>45863.0</v>
      </c>
      <c r="B808" s="3" t="s">
        <v>311</v>
      </c>
      <c r="C808" s="3" t="s">
        <v>212</v>
      </c>
      <c r="D808" s="3" t="s">
        <v>1</v>
      </c>
      <c r="F808" s="17">
        <v>45364.0</v>
      </c>
      <c r="G808" s="17">
        <v>46459.0</v>
      </c>
      <c r="H808" s="3" t="s">
        <v>312</v>
      </c>
      <c r="I808" s="3" t="s">
        <v>324</v>
      </c>
      <c r="J808" s="3">
        <v>0.0</v>
      </c>
      <c r="M808" s="5">
        <v>0.0</v>
      </c>
      <c r="N808" s="3" t="s">
        <v>314</v>
      </c>
      <c r="P808" s="3">
        <v>0.0</v>
      </c>
      <c r="R808" s="3" t="s">
        <v>315</v>
      </c>
      <c r="S808" s="3" t="s">
        <v>327</v>
      </c>
      <c r="T808" s="3" t="s">
        <v>317</v>
      </c>
    </row>
    <row r="809" ht="15.75" customHeight="1">
      <c r="A809" s="16">
        <v>45863.0</v>
      </c>
      <c r="B809" s="3" t="s">
        <v>311</v>
      </c>
      <c r="C809" s="3" t="s">
        <v>212</v>
      </c>
      <c r="D809" s="3" t="s">
        <v>1</v>
      </c>
      <c r="F809" s="17">
        <v>45364.0</v>
      </c>
      <c r="G809" s="17">
        <v>46459.0</v>
      </c>
      <c r="H809" s="3" t="s">
        <v>312</v>
      </c>
      <c r="I809" s="3" t="s">
        <v>324</v>
      </c>
      <c r="J809" s="3">
        <v>2.0</v>
      </c>
      <c r="M809" s="5">
        <v>0.0</v>
      </c>
      <c r="N809" s="3" t="s">
        <v>314</v>
      </c>
      <c r="P809" s="3">
        <v>0.0</v>
      </c>
      <c r="R809" s="3" t="s">
        <v>315</v>
      </c>
      <c r="S809" s="3" t="s">
        <v>325</v>
      </c>
      <c r="T809" s="3" t="s">
        <v>317</v>
      </c>
    </row>
    <row r="810" ht="15.75" customHeight="1">
      <c r="A810" s="16">
        <v>45863.0</v>
      </c>
      <c r="B810" s="3" t="s">
        <v>311</v>
      </c>
      <c r="C810" s="3" t="s">
        <v>214</v>
      </c>
      <c r="D810" s="3" t="s">
        <v>1</v>
      </c>
      <c r="F810" s="17">
        <v>45364.0</v>
      </c>
      <c r="G810" s="17">
        <v>46459.0</v>
      </c>
      <c r="H810" s="3" t="s">
        <v>312</v>
      </c>
      <c r="I810" s="3" t="s">
        <v>324</v>
      </c>
      <c r="J810" s="3">
        <v>353.0</v>
      </c>
      <c r="M810" s="5">
        <v>0.0</v>
      </c>
      <c r="N810" s="3" t="s">
        <v>314</v>
      </c>
      <c r="P810" s="3">
        <v>0.0</v>
      </c>
      <c r="R810" s="3" t="s">
        <v>315</v>
      </c>
      <c r="S810" s="3" t="s">
        <v>327</v>
      </c>
      <c r="T810" s="3" t="s">
        <v>317</v>
      </c>
    </row>
    <row r="811" ht="15.75" customHeight="1">
      <c r="A811" s="16">
        <v>45863.0</v>
      </c>
      <c r="B811" s="3" t="s">
        <v>311</v>
      </c>
      <c r="C811" s="3" t="s">
        <v>216</v>
      </c>
      <c r="D811" s="3" t="s">
        <v>1</v>
      </c>
      <c r="F811" s="17">
        <v>45364.0</v>
      </c>
      <c r="G811" s="17">
        <v>46459.0</v>
      </c>
      <c r="H811" s="3" t="s">
        <v>312</v>
      </c>
      <c r="I811" s="3" t="s">
        <v>324</v>
      </c>
      <c r="J811" s="3">
        <v>0.0</v>
      </c>
      <c r="M811" s="5">
        <v>0.0</v>
      </c>
      <c r="N811" s="3" t="s">
        <v>314</v>
      </c>
      <c r="P811" s="3">
        <v>0.0</v>
      </c>
      <c r="R811" s="3" t="s">
        <v>315</v>
      </c>
      <c r="S811" s="3" t="s">
        <v>325</v>
      </c>
      <c r="T811" s="3" t="s">
        <v>317</v>
      </c>
    </row>
    <row r="812" ht="15.75" customHeight="1">
      <c r="A812" s="16">
        <v>45863.0</v>
      </c>
      <c r="B812" s="3" t="s">
        <v>311</v>
      </c>
      <c r="C812" s="3" t="s">
        <v>218</v>
      </c>
      <c r="D812" s="3" t="s">
        <v>1</v>
      </c>
      <c r="F812" s="17">
        <v>45364.0</v>
      </c>
      <c r="G812" s="17">
        <v>46459.0</v>
      </c>
      <c r="H812" s="3" t="s">
        <v>312</v>
      </c>
      <c r="I812" s="3" t="s">
        <v>324</v>
      </c>
      <c r="J812" s="3">
        <v>11.0</v>
      </c>
      <c r="M812" s="5">
        <v>0.0</v>
      </c>
      <c r="N812" s="3" t="s">
        <v>314</v>
      </c>
      <c r="P812" s="3">
        <v>0.0</v>
      </c>
      <c r="R812" s="3" t="s">
        <v>315</v>
      </c>
      <c r="S812" s="3" t="s">
        <v>327</v>
      </c>
      <c r="T812" s="3" t="s">
        <v>317</v>
      </c>
    </row>
    <row r="813" ht="15.75" customHeight="1">
      <c r="A813" s="16">
        <v>45863.0</v>
      </c>
      <c r="B813" s="3" t="s">
        <v>311</v>
      </c>
      <c r="C813" s="3" t="s">
        <v>24</v>
      </c>
      <c r="D813" s="3" t="s">
        <v>1</v>
      </c>
      <c r="F813" s="17">
        <v>45364.0</v>
      </c>
      <c r="G813" s="17">
        <v>46459.0</v>
      </c>
      <c r="H813" s="3" t="s">
        <v>312</v>
      </c>
      <c r="I813" s="3" t="s">
        <v>324</v>
      </c>
      <c r="J813" s="3">
        <v>0.0</v>
      </c>
      <c r="M813" s="5">
        <v>0.0</v>
      </c>
      <c r="N813" s="3" t="s">
        <v>314</v>
      </c>
      <c r="P813" s="3">
        <v>0.0</v>
      </c>
      <c r="R813" s="3" t="s">
        <v>315</v>
      </c>
      <c r="S813" s="3" t="s">
        <v>325</v>
      </c>
      <c r="T813" s="3" t="s">
        <v>317</v>
      </c>
    </row>
    <row r="814" ht="15.75" customHeight="1">
      <c r="A814" s="16">
        <v>45863.0</v>
      </c>
      <c r="B814" s="3" t="s">
        <v>311</v>
      </c>
      <c r="C814" s="3" t="s">
        <v>48</v>
      </c>
      <c r="D814" s="3" t="s">
        <v>1</v>
      </c>
      <c r="F814" s="17">
        <v>45364.0</v>
      </c>
      <c r="G814" s="17">
        <v>46459.0</v>
      </c>
      <c r="H814" s="3" t="s">
        <v>312</v>
      </c>
      <c r="I814" s="3" t="s">
        <v>313</v>
      </c>
      <c r="J814" s="3">
        <v>0.0</v>
      </c>
      <c r="M814" s="5">
        <v>0.0</v>
      </c>
      <c r="N814" s="3" t="s">
        <v>314</v>
      </c>
      <c r="P814" s="3">
        <v>0.0</v>
      </c>
      <c r="R814" s="3" t="s">
        <v>315</v>
      </c>
      <c r="S814" s="3" t="s">
        <v>319</v>
      </c>
      <c r="T814" s="3" t="s">
        <v>317</v>
      </c>
    </row>
    <row r="815" ht="15.75" customHeight="1">
      <c r="A815" s="16">
        <v>45863.0</v>
      </c>
      <c r="B815" s="3" t="s">
        <v>311</v>
      </c>
      <c r="C815" s="3" t="s">
        <v>222</v>
      </c>
      <c r="D815" s="3" t="s">
        <v>1</v>
      </c>
      <c r="F815" s="17">
        <v>45364.0</v>
      </c>
      <c r="G815" s="17">
        <v>46459.0</v>
      </c>
      <c r="H815" s="3" t="s">
        <v>312</v>
      </c>
      <c r="I815" s="3" t="s">
        <v>324</v>
      </c>
      <c r="J815" s="3">
        <v>91.0</v>
      </c>
      <c r="M815" s="5">
        <v>0.0</v>
      </c>
      <c r="N815" s="3" t="s">
        <v>314</v>
      </c>
      <c r="P815" s="3">
        <v>0.0</v>
      </c>
      <c r="R815" s="3" t="s">
        <v>315</v>
      </c>
      <c r="S815" s="3" t="s">
        <v>327</v>
      </c>
      <c r="T815" s="3" t="s">
        <v>317</v>
      </c>
    </row>
    <row r="816" ht="15.75" customHeight="1">
      <c r="A816" s="16">
        <v>45863.0</v>
      </c>
      <c r="B816" s="3" t="s">
        <v>311</v>
      </c>
      <c r="C816" s="3" t="s">
        <v>228</v>
      </c>
      <c r="D816" s="3" t="s">
        <v>1</v>
      </c>
      <c r="F816" s="17">
        <v>45364.0</v>
      </c>
      <c r="G816" s="17">
        <v>46459.0</v>
      </c>
      <c r="H816" s="3" t="s">
        <v>312</v>
      </c>
      <c r="I816" s="3" t="s">
        <v>324</v>
      </c>
      <c r="J816" s="3">
        <v>5.0</v>
      </c>
      <c r="M816" s="5">
        <v>0.0</v>
      </c>
      <c r="N816" s="3" t="s">
        <v>314</v>
      </c>
      <c r="P816" s="3">
        <v>0.0</v>
      </c>
      <c r="R816" s="3" t="s">
        <v>315</v>
      </c>
      <c r="S816" s="3" t="s">
        <v>325</v>
      </c>
      <c r="T816" s="3" t="s">
        <v>317</v>
      </c>
    </row>
    <row r="817" ht="15.75" customHeight="1">
      <c r="A817" s="16">
        <v>45863.0</v>
      </c>
      <c r="B817" s="3" t="s">
        <v>311</v>
      </c>
      <c r="C817" s="3" t="s">
        <v>18</v>
      </c>
      <c r="D817" s="3" t="s">
        <v>1</v>
      </c>
      <c r="F817" s="17">
        <v>45364.0</v>
      </c>
      <c r="G817" s="17">
        <v>46459.0</v>
      </c>
      <c r="H817" s="3" t="s">
        <v>312</v>
      </c>
      <c r="I817" s="3" t="s">
        <v>313</v>
      </c>
      <c r="J817" s="3">
        <v>0.0</v>
      </c>
      <c r="M817" s="5">
        <v>0.0</v>
      </c>
      <c r="N817" s="3" t="s">
        <v>314</v>
      </c>
      <c r="P817" s="3">
        <v>0.0</v>
      </c>
      <c r="R817" s="3" t="s">
        <v>315</v>
      </c>
      <c r="S817" s="3" t="s">
        <v>329</v>
      </c>
      <c r="T817" s="3" t="s">
        <v>317</v>
      </c>
    </row>
    <row r="818" ht="15.75" customHeight="1">
      <c r="A818" s="16">
        <v>45863.0</v>
      </c>
      <c r="B818" s="3" t="s">
        <v>311</v>
      </c>
      <c r="C818" s="3" t="s">
        <v>18</v>
      </c>
      <c r="D818" s="3" t="s">
        <v>1</v>
      </c>
      <c r="F818" s="17">
        <v>45364.0</v>
      </c>
      <c r="G818" s="17">
        <v>46459.0</v>
      </c>
      <c r="H818" s="3" t="s">
        <v>312</v>
      </c>
      <c r="I818" s="3" t="s">
        <v>324</v>
      </c>
      <c r="J818" s="3">
        <v>1.0</v>
      </c>
      <c r="M818" s="5">
        <v>0.0</v>
      </c>
      <c r="N818" s="3" t="s">
        <v>314</v>
      </c>
      <c r="P818" s="3">
        <v>0.0</v>
      </c>
      <c r="R818" s="3" t="s">
        <v>315</v>
      </c>
      <c r="S818" s="3" t="s">
        <v>327</v>
      </c>
      <c r="T818" s="3" t="s">
        <v>317</v>
      </c>
    </row>
    <row r="819" ht="15.75" customHeight="1">
      <c r="A819" s="16">
        <v>45863.0</v>
      </c>
      <c r="B819" s="3" t="s">
        <v>311</v>
      </c>
      <c r="C819" s="3" t="s">
        <v>26</v>
      </c>
      <c r="D819" s="3" t="s">
        <v>1</v>
      </c>
      <c r="F819" s="17">
        <v>45364.0</v>
      </c>
      <c r="G819" s="17">
        <v>46459.0</v>
      </c>
      <c r="H819" s="3" t="s">
        <v>312</v>
      </c>
      <c r="I819" s="3" t="s">
        <v>313</v>
      </c>
      <c r="J819" s="3">
        <v>0.0</v>
      </c>
      <c r="M819" s="5">
        <v>0.0</v>
      </c>
      <c r="N819" s="3" t="s">
        <v>314</v>
      </c>
      <c r="P819" s="3">
        <v>0.0</v>
      </c>
      <c r="R819" s="3" t="s">
        <v>315</v>
      </c>
      <c r="S819" s="3" t="s">
        <v>318</v>
      </c>
      <c r="T819" s="3" t="s">
        <v>317</v>
      </c>
    </row>
    <row r="820" ht="15.75" customHeight="1">
      <c r="A820" s="16">
        <v>45863.0</v>
      </c>
      <c r="B820" s="3" t="s">
        <v>311</v>
      </c>
      <c r="C820" s="3" t="s">
        <v>206</v>
      </c>
      <c r="D820" s="3" t="s">
        <v>1</v>
      </c>
      <c r="F820" s="17">
        <v>45364.0</v>
      </c>
      <c r="G820" s="17">
        <v>46459.0</v>
      </c>
      <c r="H820" s="3" t="s">
        <v>312</v>
      </c>
      <c r="I820" s="3" t="s">
        <v>324</v>
      </c>
      <c r="J820" s="3">
        <v>0.0</v>
      </c>
      <c r="M820" s="5">
        <v>0.0</v>
      </c>
      <c r="N820" s="3" t="s">
        <v>314</v>
      </c>
      <c r="P820" s="3">
        <v>0.0</v>
      </c>
      <c r="R820" s="3" t="s">
        <v>315</v>
      </c>
      <c r="S820" s="3" t="s">
        <v>325</v>
      </c>
      <c r="T820" s="3" t="s">
        <v>317</v>
      </c>
    </row>
    <row r="821" ht="15.75" customHeight="1">
      <c r="A821" s="16">
        <v>45863.0</v>
      </c>
      <c r="B821" s="3" t="s">
        <v>311</v>
      </c>
      <c r="C821" s="3" t="s">
        <v>26</v>
      </c>
      <c r="D821" s="3" t="s">
        <v>1</v>
      </c>
      <c r="F821" s="17">
        <v>45364.0</v>
      </c>
      <c r="G821" s="17">
        <v>46459.0</v>
      </c>
      <c r="H821" s="3" t="s">
        <v>312</v>
      </c>
      <c r="I821" s="3" t="s">
        <v>313</v>
      </c>
      <c r="J821" s="3">
        <v>0.0</v>
      </c>
      <c r="M821" s="5">
        <v>0.0</v>
      </c>
      <c r="N821" s="3" t="s">
        <v>314</v>
      </c>
      <c r="P821" s="3">
        <v>0.0</v>
      </c>
      <c r="R821" s="3" t="s">
        <v>315</v>
      </c>
      <c r="S821" s="3" t="s">
        <v>316</v>
      </c>
      <c r="T821" s="3" t="s">
        <v>317</v>
      </c>
    </row>
    <row r="822" ht="15.75" customHeight="1">
      <c r="A822" s="16">
        <v>45863.0</v>
      </c>
      <c r="B822" s="3" t="s">
        <v>311</v>
      </c>
      <c r="C822" s="3" t="s">
        <v>28</v>
      </c>
      <c r="D822" s="3" t="s">
        <v>1</v>
      </c>
      <c r="F822" s="17">
        <v>45364.0</v>
      </c>
      <c r="G822" s="17">
        <v>46459.0</v>
      </c>
      <c r="H822" s="3" t="s">
        <v>312</v>
      </c>
      <c r="I822" s="3" t="s">
        <v>313</v>
      </c>
      <c r="J822" s="3">
        <v>0.0</v>
      </c>
      <c r="M822" s="5">
        <v>0.0</v>
      </c>
      <c r="N822" s="3" t="s">
        <v>314</v>
      </c>
      <c r="P822" s="3">
        <v>0.0</v>
      </c>
      <c r="R822" s="3" t="s">
        <v>315</v>
      </c>
      <c r="S822" s="3" t="s">
        <v>326</v>
      </c>
      <c r="T822" s="3" t="s">
        <v>317</v>
      </c>
    </row>
    <row r="823" ht="15.75" customHeight="1">
      <c r="A823" s="16">
        <v>45863.0</v>
      </c>
      <c r="B823" s="3" t="s">
        <v>311</v>
      </c>
      <c r="C823" s="3" t="s">
        <v>28</v>
      </c>
      <c r="D823" s="3" t="s">
        <v>1</v>
      </c>
      <c r="F823" s="17">
        <v>45364.0</v>
      </c>
      <c r="G823" s="17">
        <v>46459.0</v>
      </c>
      <c r="H823" s="3" t="s">
        <v>312</v>
      </c>
      <c r="I823" s="3" t="s">
        <v>324</v>
      </c>
      <c r="J823" s="3">
        <v>2.0</v>
      </c>
      <c r="M823" s="5">
        <v>0.0</v>
      </c>
      <c r="N823" s="3" t="s">
        <v>314</v>
      </c>
      <c r="P823" s="3">
        <v>0.0</v>
      </c>
      <c r="R823" s="3" t="s">
        <v>315</v>
      </c>
      <c r="S823" s="3" t="s">
        <v>325</v>
      </c>
      <c r="T823" s="3" t="s">
        <v>317</v>
      </c>
    </row>
    <row r="824" ht="15.75" customHeight="1">
      <c r="A824" s="16">
        <v>45863.0</v>
      </c>
      <c r="B824" s="3" t="s">
        <v>311</v>
      </c>
      <c r="C824" s="3" t="s">
        <v>34</v>
      </c>
      <c r="D824" s="3" t="s">
        <v>1</v>
      </c>
      <c r="F824" s="17">
        <v>45364.0</v>
      </c>
      <c r="G824" s="17">
        <v>46459.0</v>
      </c>
      <c r="H824" s="3" t="s">
        <v>312</v>
      </c>
      <c r="I824" s="3" t="s">
        <v>313</v>
      </c>
      <c r="J824" s="3">
        <v>0.0</v>
      </c>
      <c r="M824" s="5">
        <v>0.0</v>
      </c>
      <c r="N824" s="3" t="s">
        <v>314</v>
      </c>
      <c r="P824" s="3">
        <v>0.0</v>
      </c>
      <c r="R824" s="3" t="s">
        <v>315</v>
      </c>
      <c r="S824" s="3" t="s">
        <v>326</v>
      </c>
      <c r="T824" s="3" t="s">
        <v>317</v>
      </c>
    </row>
    <row r="825" ht="15.75" customHeight="1">
      <c r="A825" s="16">
        <v>45863.0</v>
      </c>
      <c r="B825" s="3" t="s">
        <v>311</v>
      </c>
      <c r="C825" s="3" t="s">
        <v>136</v>
      </c>
      <c r="D825" s="3" t="s">
        <v>1</v>
      </c>
      <c r="F825" s="17">
        <v>45364.0</v>
      </c>
      <c r="G825" s="17">
        <v>46459.0</v>
      </c>
      <c r="H825" s="3" t="s">
        <v>312</v>
      </c>
      <c r="I825" s="3" t="s">
        <v>324</v>
      </c>
      <c r="J825" s="3">
        <v>2.0</v>
      </c>
      <c r="M825" s="5">
        <v>0.0</v>
      </c>
      <c r="N825" s="3" t="s">
        <v>314</v>
      </c>
      <c r="P825" s="3">
        <v>0.0</v>
      </c>
      <c r="R825" s="3" t="s">
        <v>315</v>
      </c>
      <c r="S825" s="3" t="s">
        <v>327</v>
      </c>
      <c r="T825" s="3" t="s">
        <v>317</v>
      </c>
    </row>
    <row r="826" ht="15.75" customHeight="1">
      <c r="A826" s="16">
        <v>45863.0</v>
      </c>
      <c r="B826" s="3" t="s">
        <v>311</v>
      </c>
      <c r="C826" s="3" t="s">
        <v>34</v>
      </c>
      <c r="D826" s="3" t="s">
        <v>1</v>
      </c>
      <c r="F826" s="17">
        <v>45364.0</v>
      </c>
      <c r="G826" s="17">
        <v>46459.0</v>
      </c>
      <c r="H826" s="3" t="s">
        <v>312</v>
      </c>
      <c r="I826" s="3" t="s">
        <v>324</v>
      </c>
      <c r="J826" s="3">
        <v>0.0</v>
      </c>
      <c r="M826" s="5">
        <v>0.0</v>
      </c>
      <c r="N826" s="3" t="s">
        <v>314</v>
      </c>
      <c r="P826" s="3">
        <v>0.0</v>
      </c>
      <c r="R826" s="3" t="s">
        <v>315</v>
      </c>
      <c r="S826" s="3" t="s">
        <v>325</v>
      </c>
      <c r="T826" s="3" t="s">
        <v>317</v>
      </c>
    </row>
    <row r="827" ht="15.75" customHeight="1">
      <c r="A827" s="16">
        <v>45863.0</v>
      </c>
      <c r="B827" s="3" t="s">
        <v>311</v>
      </c>
      <c r="C827" s="3" t="s">
        <v>62</v>
      </c>
      <c r="D827" s="3" t="s">
        <v>1</v>
      </c>
      <c r="F827" s="17">
        <v>45364.0</v>
      </c>
      <c r="G827" s="17">
        <v>46459.0</v>
      </c>
      <c r="H827" s="3" t="s">
        <v>312</v>
      </c>
      <c r="I827" s="3" t="s">
        <v>324</v>
      </c>
      <c r="J827" s="3">
        <v>2.0</v>
      </c>
      <c r="M827" s="5">
        <v>0.0</v>
      </c>
      <c r="N827" s="3" t="s">
        <v>314</v>
      </c>
      <c r="P827" s="3">
        <v>0.0</v>
      </c>
      <c r="R827" s="3" t="s">
        <v>315</v>
      </c>
      <c r="S827" s="3" t="s">
        <v>327</v>
      </c>
      <c r="T827" s="3" t="s">
        <v>317</v>
      </c>
    </row>
    <row r="828" ht="15.75" customHeight="1">
      <c r="A828" s="16">
        <v>45863.0</v>
      </c>
      <c r="B828" s="3" t="s">
        <v>311</v>
      </c>
      <c r="C828" s="3" t="s">
        <v>76</v>
      </c>
      <c r="D828" s="3" t="s">
        <v>1</v>
      </c>
      <c r="F828" s="17">
        <v>45364.0</v>
      </c>
      <c r="G828" s="17">
        <v>46459.0</v>
      </c>
      <c r="H828" s="3" t="s">
        <v>312</v>
      </c>
      <c r="I828" s="3" t="s">
        <v>313</v>
      </c>
      <c r="J828" s="3">
        <v>0.0</v>
      </c>
      <c r="M828" s="5">
        <v>0.0</v>
      </c>
      <c r="N828" s="3" t="s">
        <v>314</v>
      </c>
      <c r="P828" s="3">
        <v>0.0</v>
      </c>
      <c r="R828" s="3" t="s">
        <v>315</v>
      </c>
      <c r="S828" s="3" t="s">
        <v>331</v>
      </c>
      <c r="T828" s="3" t="s">
        <v>317</v>
      </c>
    </row>
    <row r="829" ht="15.75" customHeight="1">
      <c r="A829" s="16">
        <v>45863.0</v>
      </c>
      <c r="B829" s="3" t="s">
        <v>311</v>
      </c>
      <c r="C829" s="3" t="s">
        <v>76</v>
      </c>
      <c r="D829" s="3" t="s">
        <v>1</v>
      </c>
      <c r="F829" s="17">
        <v>45364.0</v>
      </c>
      <c r="G829" s="17">
        <v>46459.0</v>
      </c>
      <c r="H829" s="3" t="s">
        <v>312</v>
      </c>
      <c r="I829" s="3" t="s">
        <v>324</v>
      </c>
      <c r="J829" s="3">
        <v>385.0</v>
      </c>
      <c r="M829" s="5">
        <v>0.0</v>
      </c>
      <c r="N829" s="3" t="s">
        <v>314</v>
      </c>
      <c r="P829" s="3">
        <v>0.0</v>
      </c>
      <c r="R829" s="3" t="s">
        <v>315</v>
      </c>
      <c r="S829" s="3" t="s">
        <v>327</v>
      </c>
      <c r="T829" s="3" t="s">
        <v>317</v>
      </c>
    </row>
    <row r="830" ht="15.75" customHeight="1">
      <c r="A830" s="16">
        <v>45863.0</v>
      </c>
      <c r="B830" s="3" t="s">
        <v>311</v>
      </c>
      <c r="C830" s="3" t="s">
        <v>80</v>
      </c>
      <c r="D830" s="3" t="s">
        <v>1</v>
      </c>
      <c r="F830" s="17">
        <v>45364.0</v>
      </c>
      <c r="G830" s="17">
        <v>46459.0</v>
      </c>
      <c r="H830" s="3" t="s">
        <v>312</v>
      </c>
      <c r="I830" s="3" t="s">
        <v>324</v>
      </c>
      <c r="J830" s="3">
        <v>0.0</v>
      </c>
      <c r="M830" s="5">
        <v>0.0</v>
      </c>
      <c r="N830" s="3" t="s">
        <v>314</v>
      </c>
      <c r="P830" s="3">
        <v>0.0</v>
      </c>
      <c r="R830" s="3" t="s">
        <v>315</v>
      </c>
      <c r="S830" s="3" t="s">
        <v>327</v>
      </c>
      <c r="T830" s="3" t="s">
        <v>317</v>
      </c>
    </row>
    <row r="831" ht="15.75" customHeight="1">
      <c r="A831" s="16">
        <v>45863.0</v>
      </c>
      <c r="B831" s="3" t="s">
        <v>311</v>
      </c>
      <c r="C831" s="3" t="s">
        <v>80</v>
      </c>
      <c r="D831" s="3" t="s">
        <v>1</v>
      </c>
      <c r="F831" s="17">
        <v>45364.0</v>
      </c>
      <c r="G831" s="17">
        <v>46459.0</v>
      </c>
      <c r="H831" s="3" t="s">
        <v>312</v>
      </c>
      <c r="I831" s="3" t="s">
        <v>324</v>
      </c>
      <c r="J831" s="3">
        <v>0.0</v>
      </c>
      <c r="M831" s="5">
        <v>0.0</v>
      </c>
      <c r="N831" s="3" t="s">
        <v>314</v>
      </c>
      <c r="P831" s="3">
        <v>0.0</v>
      </c>
      <c r="R831" s="3" t="s">
        <v>315</v>
      </c>
      <c r="S831" s="3" t="s">
        <v>325</v>
      </c>
      <c r="T831" s="3" t="s">
        <v>317</v>
      </c>
    </row>
    <row r="832" ht="15.75" customHeight="1">
      <c r="A832" s="16">
        <v>45863.0</v>
      </c>
      <c r="B832" s="3" t="s">
        <v>311</v>
      </c>
      <c r="C832" s="3" t="s">
        <v>84</v>
      </c>
      <c r="D832" s="3" t="s">
        <v>1</v>
      </c>
      <c r="F832" s="17">
        <v>45364.0</v>
      </c>
      <c r="G832" s="17">
        <v>46459.0</v>
      </c>
      <c r="H832" s="3" t="s">
        <v>312</v>
      </c>
      <c r="I832" s="3" t="s">
        <v>324</v>
      </c>
      <c r="J832" s="3">
        <v>0.0</v>
      </c>
      <c r="M832" s="5">
        <v>0.0</v>
      </c>
      <c r="N832" s="3" t="s">
        <v>314</v>
      </c>
      <c r="P832" s="3">
        <v>0.0</v>
      </c>
      <c r="R832" s="3" t="s">
        <v>315</v>
      </c>
      <c r="S832" s="3" t="s">
        <v>327</v>
      </c>
      <c r="T832" s="3" t="s">
        <v>317</v>
      </c>
    </row>
    <row r="833" ht="15.75" customHeight="1">
      <c r="A833" s="16">
        <v>45863.0</v>
      </c>
      <c r="B833" s="3" t="s">
        <v>311</v>
      </c>
      <c r="C833" s="3" t="s">
        <v>84</v>
      </c>
      <c r="D833" s="3" t="s">
        <v>1</v>
      </c>
      <c r="F833" s="17">
        <v>45364.0</v>
      </c>
      <c r="G833" s="17">
        <v>46459.0</v>
      </c>
      <c r="H833" s="3" t="s">
        <v>312</v>
      </c>
      <c r="I833" s="3" t="s">
        <v>324</v>
      </c>
      <c r="J833" s="3">
        <v>6.0</v>
      </c>
      <c r="M833" s="5">
        <v>0.0</v>
      </c>
      <c r="N833" s="3" t="s">
        <v>314</v>
      </c>
      <c r="P833" s="3">
        <v>0.0</v>
      </c>
      <c r="R833" s="3" t="s">
        <v>315</v>
      </c>
      <c r="S833" s="3" t="s">
        <v>325</v>
      </c>
      <c r="T833" s="3" t="s">
        <v>317</v>
      </c>
    </row>
    <row r="834" ht="15.75" customHeight="1">
      <c r="A834" s="16">
        <v>45863.0</v>
      </c>
      <c r="B834" s="3" t="s">
        <v>311</v>
      </c>
      <c r="C834" s="3" t="s">
        <v>192</v>
      </c>
      <c r="D834" s="3" t="s">
        <v>1</v>
      </c>
      <c r="F834" s="17">
        <v>45364.0</v>
      </c>
      <c r="G834" s="17">
        <v>46459.0</v>
      </c>
      <c r="H834" s="3" t="s">
        <v>312</v>
      </c>
      <c r="I834" s="3" t="s">
        <v>324</v>
      </c>
      <c r="J834" s="3">
        <v>230.0</v>
      </c>
      <c r="M834" s="5">
        <v>0.0</v>
      </c>
      <c r="N834" s="3" t="s">
        <v>314</v>
      </c>
      <c r="P834" s="3">
        <v>0.0</v>
      </c>
      <c r="R834" s="3" t="s">
        <v>315</v>
      </c>
      <c r="S834" s="3" t="s">
        <v>327</v>
      </c>
      <c r="T834" s="3" t="s">
        <v>317</v>
      </c>
    </row>
    <row r="835" ht="15.75" customHeight="1">
      <c r="A835" s="16">
        <v>45863.0</v>
      </c>
      <c r="B835" s="3" t="s">
        <v>311</v>
      </c>
      <c r="C835" s="3" t="s">
        <v>98</v>
      </c>
      <c r="D835" s="3" t="s">
        <v>1</v>
      </c>
      <c r="F835" s="17">
        <v>45364.0</v>
      </c>
      <c r="G835" s="17">
        <v>46459.0</v>
      </c>
      <c r="H835" s="3" t="s">
        <v>312</v>
      </c>
      <c r="I835" s="3" t="s">
        <v>324</v>
      </c>
      <c r="J835" s="3">
        <v>4.0</v>
      </c>
      <c r="M835" s="5">
        <v>0.0</v>
      </c>
      <c r="N835" s="3" t="s">
        <v>314</v>
      </c>
      <c r="P835" s="3">
        <v>0.0</v>
      </c>
      <c r="R835" s="3" t="s">
        <v>315</v>
      </c>
      <c r="S835" s="3" t="s">
        <v>327</v>
      </c>
      <c r="T835" s="3" t="s">
        <v>317</v>
      </c>
    </row>
    <row r="836" ht="15.75" customHeight="1">
      <c r="A836" s="16">
        <v>45863.0</v>
      </c>
      <c r="B836" s="3" t="s">
        <v>311</v>
      </c>
      <c r="C836" s="3" t="s">
        <v>106</v>
      </c>
      <c r="D836" s="3" t="s">
        <v>1</v>
      </c>
      <c r="F836" s="17">
        <v>45364.0</v>
      </c>
      <c r="G836" s="17">
        <v>46459.0</v>
      </c>
      <c r="H836" s="3" t="s">
        <v>312</v>
      </c>
      <c r="I836" s="3" t="s">
        <v>324</v>
      </c>
      <c r="J836" s="3">
        <v>255.0</v>
      </c>
      <c r="M836" s="5">
        <v>0.0</v>
      </c>
      <c r="N836" s="3" t="s">
        <v>314</v>
      </c>
      <c r="P836" s="3">
        <v>0.0</v>
      </c>
      <c r="R836" s="3" t="s">
        <v>315</v>
      </c>
      <c r="S836" s="3" t="s">
        <v>327</v>
      </c>
      <c r="T836" s="3" t="s">
        <v>317</v>
      </c>
    </row>
    <row r="837" ht="15.75" customHeight="1">
      <c r="A837" s="16">
        <v>45863.0</v>
      </c>
      <c r="B837" s="3" t="s">
        <v>311</v>
      </c>
      <c r="C837" s="3" t="s">
        <v>108</v>
      </c>
      <c r="D837" s="3" t="s">
        <v>1</v>
      </c>
      <c r="F837" s="17">
        <v>45364.0</v>
      </c>
      <c r="G837" s="17">
        <v>46459.0</v>
      </c>
      <c r="H837" s="3" t="s">
        <v>312</v>
      </c>
      <c r="I837" s="3" t="s">
        <v>324</v>
      </c>
      <c r="J837" s="3">
        <v>33.0</v>
      </c>
      <c r="M837" s="5">
        <v>0.0</v>
      </c>
      <c r="N837" s="3" t="s">
        <v>314</v>
      </c>
      <c r="P837" s="3">
        <v>0.0</v>
      </c>
      <c r="R837" s="3" t="s">
        <v>315</v>
      </c>
      <c r="S837" s="3" t="s">
        <v>327</v>
      </c>
      <c r="T837" s="3" t="s">
        <v>317</v>
      </c>
    </row>
    <row r="838" ht="15.75" customHeight="1">
      <c r="A838" s="16">
        <v>45863.0</v>
      </c>
      <c r="B838" s="3" t="s">
        <v>311</v>
      </c>
      <c r="C838" s="3" t="s">
        <v>112</v>
      </c>
      <c r="D838" s="3" t="s">
        <v>1</v>
      </c>
      <c r="F838" s="17">
        <v>45364.0</v>
      </c>
      <c r="G838" s="17">
        <v>46459.0</v>
      </c>
      <c r="H838" s="3" t="s">
        <v>312</v>
      </c>
      <c r="I838" s="3" t="s">
        <v>324</v>
      </c>
      <c r="J838" s="3">
        <v>5.0</v>
      </c>
      <c r="M838" s="5">
        <v>0.0</v>
      </c>
      <c r="N838" s="3" t="s">
        <v>314</v>
      </c>
      <c r="P838" s="3">
        <v>0.0</v>
      </c>
      <c r="R838" s="3" t="s">
        <v>315</v>
      </c>
      <c r="S838" s="3" t="s">
        <v>327</v>
      </c>
      <c r="T838" s="3" t="s">
        <v>317</v>
      </c>
    </row>
    <row r="839" ht="15.75" customHeight="1">
      <c r="A839" s="16">
        <v>45863.0</v>
      </c>
      <c r="B839" s="3" t="s">
        <v>311</v>
      </c>
      <c r="C839" s="3" t="s">
        <v>116</v>
      </c>
      <c r="D839" s="3" t="s">
        <v>1</v>
      </c>
      <c r="F839" s="17">
        <v>45364.0</v>
      </c>
      <c r="G839" s="17">
        <v>46459.0</v>
      </c>
      <c r="H839" s="3" t="s">
        <v>312</v>
      </c>
      <c r="I839" s="3" t="s">
        <v>324</v>
      </c>
      <c r="J839" s="3">
        <v>26.0</v>
      </c>
      <c r="M839" s="5">
        <v>0.0</v>
      </c>
      <c r="N839" s="3" t="s">
        <v>314</v>
      </c>
      <c r="P839" s="3">
        <v>0.0</v>
      </c>
      <c r="R839" s="3" t="s">
        <v>315</v>
      </c>
      <c r="S839" s="3" t="s">
        <v>327</v>
      </c>
      <c r="T839" s="3" t="s">
        <v>317</v>
      </c>
    </row>
    <row r="840" ht="15.75" customHeight="1">
      <c r="A840" s="16">
        <v>45863.0</v>
      </c>
      <c r="B840" s="3" t="s">
        <v>311</v>
      </c>
      <c r="C840" s="3" t="s">
        <v>142</v>
      </c>
      <c r="D840" s="3" t="s">
        <v>1</v>
      </c>
      <c r="F840" s="17">
        <v>45364.0</v>
      </c>
      <c r="G840" s="17">
        <v>46459.0</v>
      </c>
      <c r="H840" s="3" t="s">
        <v>312</v>
      </c>
      <c r="I840" s="3" t="s">
        <v>313</v>
      </c>
      <c r="J840" s="3">
        <v>0.0</v>
      </c>
      <c r="M840" s="5">
        <v>0.0</v>
      </c>
      <c r="N840" s="3" t="s">
        <v>314</v>
      </c>
      <c r="P840" s="3">
        <v>0.0</v>
      </c>
      <c r="R840" s="3" t="s">
        <v>315</v>
      </c>
      <c r="S840" s="3" t="s">
        <v>318</v>
      </c>
      <c r="T840" s="3" t="s">
        <v>317</v>
      </c>
    </row>
    <row r="841" ht="15.75" customHeight="1">
      <c r="A841" s="16">
        <v>45863.0</v>
      </c>
      <c r="B841" s="3" t="s">
        <v>311</v>
      </c>
      <c r="C841" s="3" t="s">
        <v>134</v>
      </c>
      <c r="D841" s="3" t="s">
        <v>1</v>
      </c>
      <c r="F841" s="17">
        <v>45364.0</v>
      </c>
      <c r="G841" s="17">
        <v>46459.0</v>
      </c>
      <c r="H841" s="3" t="s">
        <v>312</v>
      </c>
      <c r="I841" s="3" t="s">
        <v>324</v>
      </c>
      <c r="J841" s="3">
        <v>24.0</v>
      </c>
      <c r="M841" s="5">
        <v>0.0</v>
      </c>
      <c r="N841" s="3" t="s">
        <v>314</v>
      </c>
      <c r="P841" s="3">
        <v>0.0</v>
      </c>
      <c r="R841" s="3" t="s">
        <v>315</v>
      </c>
      <c r="S841" s="3" t="s">
        <v>327</v>
      </c>
      <c r="T841" s="3" t="s">
        <v>317</v>
      </c>
    </row>
    <row r="842" ht="15.75" customHeight="1">
      <c r="A842" s="16">
        <v>45863.0</v>
      </c>
      <c r="B842" s="3" t="s">
        <v>311</v>
      </c>
      <c r="C842" s="3" t="s">
        <v>142</v>
      </c>
      <c r="D842" s="3" t="s">
        <v>1</v>
      </c>
      <c r="F842" s="17">
        <v>45364.0</v>
      </c>
      <c r="G842" s="17">
        <v>46459.0</v>
      </c>
      <c r="H842" s="3" t="s">
        <v>312</v>
      </c>
      <c r="I842" s="3" t="s">
        <v>313</v>
      </c>
      <c r="J842" s="3">
        <v>0.0</v>
      </c>
      <c r="M842" s="5">
        <v>0.0</v>
      </c>
      <c r="N842" s="3" t="s">
        <v>314</v>
      </c>
      <c r="P842" s="3">
        <v>0.0</v>
      </c>
      <c r="R842" s="3" t="s">
        <v>315</v>
      </c>
      <c r="S842" s="3" t="s">
        <v>320</v>
      </c>
      <c r="T842" s="3" t="s">
        <v>317</v>
      </c>
    </row>
    <row r="843" ht="15.75" customHeight="1">
      <c r="A843" s="16">
        <v>45863.0</v>
      </c>
      <c r="B843" s="3" t="s">
        <v>311</v>
      </c>
      <c r="C843" s="3" t="s">
        <v>142</v>
      </c>
      <c r="D843" s="3" t="s">
        <v>1</v>
      </c>
      <c r="F843" s="17">
        <v>45364.0</v>
      </c>
      <c r="G843" s="17">
        <v>46459.0</v>
      </c>
      <c r="H843" s="3" t="s">
        <v>312</v>
      </c>
      <c r="I843" s="3" t="s">
        <v>313</v>
      </c>
      <c r="J843" s="3">
        <v>0.0</v>
      </c>
      <c r="M843" s="5">
        <v>0.0</v>
      </c>
      <c r="N843" s="3" t="s">
        <v>314</v>
      </c>
      <c r="P843" s="3">
        <v>0.0</v>
      </c>
      <c r="R843" s="3" t="s">
        <v>315</v>
      </c>
      <c r="S843" s="3" t="s">
        <v>321</v>
      </c>
      <c r="T843" s="3" t="s">
        <v>317</v>
      </c>
    </row>
    <row r="844" ht="15.75" customHeight="1">
      <c r="A844" s="16">
        <v>45863.0</v>
      </c>
      <c r="B844" s="3" t="s">
        <v>311</v>
      </c>
      <c r="C844" s="3" t="s">
        <v>146</v>
      </c>
      <c r="D844" s="3" t="s">
        <v>1</v>
      </c>
      <c r="F844" s="17">
        <v>45364.0</v>
      </c>
      <c r="G844" s="17">
        <v>46459.0</v>
      </c>
      <c r="H844" s="3" t="s">
        <v>312</v>
      </c>
      <c r="I844" s="3" t="s">
        <v>324</v>
      </c>
      <c r="J844" s="3">
        <v>31.0</v>
      </c>
      <c r="M844" s="5">
        <v>0.0</v>
      </c>
      <c r="N844" s="3" t="s">
        <v>314</v>
      </c>
      <c r="P844" s="3">
        <v>0.0</v>
      </c>
      <c r="R844" s="3" t="s">
        <v>315</v>
      </c>
      <c r="S844" s="3" t="s">
        <v>327</v>
      </c>
      <c r="T844" s="3" t="s">
        <v>317</v>
      </c>
    </row>
    <row r="845" ht="15.75" customHeight="1">
      <c r="A845" s="16">
        <v>45863.0</v>
      </c>
      <c r="B845" s="3" t="s">
        <v>311</v>
      </c>
      <c r="C845" s="3" t="s">
        <v>214</v>
      </c>
      <c r="D845" s="3" t="s">
        <v>1</v>
      </c>
      <c r="F845" s="17">
        <v>45364.0</v>
      </c>
      <c r="G845" s="17">
        <v>46459.0</v>
      </c>
      <c r="H845" s="3" t="s">
        <v>312</v>
      </c>
      <c r="I845" s="3" t="s">
        <v>313</v>
      </c>
      <c r="J845" s="3">
        <v>0.0</v>
      </c>
      <c r="M845" s="5">
        <v>0.0</v>
      </c>
      <c r="N845" s="3" t="s">
        <v>314</v>
      </c>
      <c r="P845" s="3">
        <v>0.0</v>
      </c>
      <c r="R845" s="3" t="s">
        <v>315</v>
      </c>
      <c r="S845" s="3" t="s">
        <v>331</v>
      </c>
      <c r="T845" s="3" t="s">
        <v>317</v>
      </c>
    </row>
    <row r="846" ht="15.75" customHeight="1">
      <c r="A846" s="16">
        <v>45863.0</v>
      </c>
      <c r="B846" s="3" t="s">
        <v>311</v>
      </c>
      <c r="C846" s="3" t="s">
        <v>148</v>
      </c>
      <c r="D846" s="3" t="s">
        <v>1</v>
      </c>
      <c r="F846" s="17">
        <v>45364.0</v>
      </c>
      <c r="G846" s="17">
        <v>46459.0</v>
      </c>
      <c r="H846" s="3" t="s">
        <v>312</v>
      </c>
      <c r="I846" s="3" t="s">
        <v>324</v>
      </c>
      <c r="J846" s="3">
        <v>2.0</v>
      </c>
      <c r="M846" s="5">
        <v>0.0</v>
      </c>
      <c r="N846" s="3" t="s">
        <v>314</v>
      </c>
      <c r="P846" s="3">
        <v>0.0</v>
      </c>
      <c r="R846" s="3" t="s">
        <v>315</v>
      </c>
      <c r="S846" s="3" t="s">
        <v>327</v>
      </c>
      <c r="T846" s="3" t="s">
        <v>317</v>
      </c>
    </row>
    <row r="847" ht="15.75" customHeight="1">
      <c r="A847" s="16">
        <v>45863.0</v>
      </c>
      <c r="B847" s="3" t="s">
        <v>311</v>
      </c>
      <c r="C847" s="3" t="s">
        <v>148</v>
      </c>
      <c r="D847" s="3" t="s">
        <v>1</v>
      </c>
      <c r="F847" s="17">
        <v>45364.0</v>
      </c>
      <c r="G847" s="17">
        <v>46459.0</v>
      </c>
      <c r="H847" s="3" t="s">
        <v>312</v>
      </c>
      <c r="I847" s="3" t="s">
        <v>324</v>
      </c>
      <c r="J847" s="3">
        <v>18.0</v>
      </c>
      <c r="M847" s="5">
        <v>0.0</v>
      </c>
      <c r="N847" s="3" t="s">
        <v>314</v>
      </c>
      <c r="P847" s="3">
        <v>0.0</v>
      </c>
      <c r="R847" s="3" t="s">
        <v>315</v>
      </c>
      <c r="S847" s="3" t="s">
        <v>325</v>
      </c>
      <c r="T847" s="3" t="s">
        <v>317</v>
      </c>
    </row>
    <row r="848" ht="15.75" customHeight="1">
      <c r="A848" s="16">
        <v>45863.0</v>
      </c>
      <c r="B848" s="3" t="s">
        <v>311</v>
      </c>
      <c r="C848" s="3" t="s">
        <v>152</v>
      </c>
      <c r="D848" s="3" t="s">
        <v>1</v>
      </c>
      <c r="F848" s="17">
        <v>45364.0</v>
      </c>
      <c r="G848" s="17">
        <v>46459.0</v>
      </c>
      <c r="H848" s="3" t="s">
        <v>312</v>
      </c>
      <c r="I848" s="3" t="s">
        <v>324</v>
      </c>
      <c r="J848" s="3">
        <v>0.0</v>
      </c>
      <c r="M848" s="5">
        <v>0.0</v>
      </c>
      <c r="N848" s="3" t="s">
        <v>314</v>
      </c>
      <c r="P848" s="3">
        <v>0.0</v>
      </c>
      <c r="R848" s="3" t="s">
        <v>315</v>
      </c>
      <c r="S848" s="3" t="s">
        <v>327</v>
      </c>
      <c r="T848" s="3" t="s">
        <v>317</v>
      </c>
    </row>
    <row r="849" ht="15.75" customHeight="1">
      <c r="A849" s="16">
        <v>45863.0</v>
      </c>
      <c r="B849" s="3" t="s">
        <v>311</v>
      </c>
      <c r="C849" s="3" t="s">
        <v>234</v>
      </c>
      <c r="D849" s="3" t="s">
        <v>1</v>
      </c>
      <c r="F849" s="17">
        <v>45364.0</v>
      </c>
      <c r="G849" s="17">
        <v>46459.0</v>
      </c>
      <c r="H849" s="3" t="s">
        <v>312</v>
      </c>
      <c r="I849" s="3" t="s">
        <v>324</v>
      </c>
      <c r="J849" s="3">
        <v>0.0</v>
      </c>
      <c r="M849" s="5">
        <v>0.0</v>
      </c>
      <c r="N849" s="3" t="s">
        <v>314</v>
      </c>
      <c r="P849" s="3">
        <v>0.0</v>
      </c>
      <c r="R849" s="3" t="s">
        <v>315</v>
      </c>
      <c r="S849" s="3" t="s">
        <v>327</v>
      </c>
      <c r="T849" s="3" t="s">
        <v>317</v>
      </c>
    </row>
    <row r="850" ht="15.75" customHeight="1">
      <c r="A850" s="16">
        <v>45863.0</v>
      </c>
      <c r="B850" s="3" t="s">
        <v>311</v>
      </c>
      <c r="C850" s="3" t="s">
        <v>152</v>
      </c>
      <c r="D850" s="3" t="s">
        <v>1</v>
      </c>
      <c r="F850" s="17">
        <v>45364.0</v>
      </c>
      <c r="G850" s="17">
        <v>46459.0</v>
      </c>
      <c r="H850" s="3" t="s">
        <v>312</v>
      </c>
      <c r="I850" s="3" t="s">
        <v>324</v>
      </c>
      <c r="J850" s="3">
        <v>1.0</v>
      </c>
      <c r="M850" s="5">
        <v>0.0</v>
      </c>
      <c r="N850" s="3" t="s">
        <v>314</v>
      </c>
      <c r="P850" s="3">
        <v>0.0</v>
      </c>
      <c r="R850" s="3" t="s">
        <v>315</v>
      </c>
      <c r="S850" s="3" t="s">
        <v>325</v>
      </c>
      <c r="T850" s="3" t="s">
        <v>317</v>
      </c>
    </row>
    <row r="851" ht="15.75" customHeight="1">
      <c r="A851" s="16">
        <v>45863.0</v>
      </c>
      <c r="B851" s="3" t="s">
        <v>311</v>
      </c>
      <c r="C851" s="3" t="s">
        <v>162</v>
      </c>
      <c r="D851" s="3" t="s">
        <v>1</v>
      </c>
      <c r="F851" s="17">
        <v>45364.0</v>
      </c>
      <c r="G851" s="17">
        <v>46459.0</v>
      </c>
      <c r="H851" s="3" t="s">
        <v>312</v>
      </c>
      <c r="I851" s="3" t="s">
        <v>324</v>
      </c>
      <c r="J851" s="3">
        <v>0.0</v>
      </c>
      <c r="M851" s="5">
        <v>0.0</v>
      </c>
      <c r="N851" s="3" t="s">
        <v>314</v>
      </c>
      <c r="P851" s="3">
        <v>0.0</v>
      </c>
      <c r="R851" s="3" t="s">
        <v>315</v>
      </c>
      <c r="S851" s="3" t="s">
        <v>327</v>
      </c>
      <c r="T851" s="3" t="s">
        <v>317</v>
      </c>
    </row>
    <row r="852" ht="15.75" customHeight="1">
      <c r="A852" s="16">
        <v>45863.0</v>
      </c>
      <c r="B852" s="3" t="s">
        <v>311</v>
      </c>
      <c r="C852" s="3" t="s">
        <v>162</v>
      </c>
      <c r="D852" s="3" t="s">
        <v>1</v>
      </c>
      <c r="F852" s="17">
        <v>45364.0</v>
      </c>
      <c r="G852" s="17">
        <v>46459.0</v>
      </c>
      <c r="H852" s="3" t="s">
        <v>312</v>
      </c>
      <c r="I852" s="3" t="s">
        <v>324</v>
      </c>
      <c r="J852" s="3">
        <v>1.0</v>
      </c>
      <c r="M852" s="5">
        <v>0.0</v>
      </c>
      <c r="N852" s="3" t="s">
        <v>314</v>
      </c>
      <c r="P852" s="3">
        <v>0.0</v>
      </c>
      <c r="R852" s="3" t="s">
        <v>315</v>
      </c>
      <c r="S852" s="3" t="s">
        <v>325</v>
      </c>
      <c r="T852" s="3" t="s">
        <v>317</v>
      </c>
    </row>
    <row r="853" ht="15.75" customHeight="1">
      <c r="A853" s="16">
        <v>45863.0</v>
      </c>
      <c r="B853" s="3" t="s">
        <v>311</v>
      </c>
      <c r="C853" s="3" t="s">
        <v>234</v>
      </c>
      <c r="D853" s="3" t="s">
        <v>1</v>
      </c>
      <c r="F853" s="17">
        <v>45364.0</v>
      </c>
      <c r="G853" s="17">
        <v>46459.0</v>
      </c>
      <c r="H853" s="3" t="s">
        <v>312</v>
      </c>
      <c r="I853" s="3" t="s">
        <v>324</v>
      </c>
      <c r="J853" s="3">
        <v>0.0</v>
      </c>
      <c r="M853" s="5">
        <v>0.0</v>
      </c>
      <c r="N853" s="3" t="s">
        <v>314</v>
      </c>
      <c r="P853" s="3">
        <v>0.0</v>
      </c>
      <c r="R853" s="3" t="s">
        <v>315</v>
      </c>
      <c r="S853" s="3" t="s">
        <v>325</v>
      </c>
      <c r="T853" s="3" t="s">
        <v>317</v>
      </c>
    </row>
    <row r="854" ht="15.75" customHeight="1">
      <c r="A854" s="16">
        <v>45863.0</v>
      </c>
      <c r="B854" s="3" t="s">
        <v>311</v>
      </c>
      <c r="C854" s="3" t="s">
        <v>164</v>
      </c>
      <c r="D854" s="3" t="s">
        <v>1</v>
      </c>
      <c r="F854" s="17">
        <v>45364.0</v>
      </c>
      <c r="G854" s="17">
        <v>46459.0</v>
      </c>
      <c r="H854" s="3" t="s">
        <v>312</v>
      </c>
      <c r="I854" s="3" t="s">
        <v>324</v>
      </c>
      <c r="J854" s="3">
        <v>370.0</v>
      </c>
      <c r="M854" s="5">
        <v>0.0</v>
      </c>
      <c r="N854" s="3" t="s">
        <v>314</v>
      </c>
      <c r="P854" s="3">
        <v>0.0</v>
      </c>
      <c r="R854" s="3" t="s">
        <v>315</v>
      </c>
      <c r="S854" s="3" t="s">
        <v>327</v>
      </c>
      <c r="T854" s="3" t="s">
        <v>317</v>
      </c>
    </row>
    <row r="855" ht="15.75" customHeight="1">
      <c r="A855" s="16">
        <v>45863.0</v>
      </c>
      <c r="B855" s="3" t="s">
        <v>311</v>
      </c>
      <c r="C855" s="3" t="s">
        <v>172</v>
      </c>
      <c r="D855" s="3" t="s">
        <v>1</v>
      </c>
      <c r="F855" s="17">
        <v>45364.0</v>
      </c>
      <c r="G855" s="17">
        <v>46459.0</v>
      </c>
      <c r="H855" s="3" t="s">
        <v>312</v>
      </c>
      <c r="I855" s="3" t="s">
        <v>324</v>
      </c>
      <c r="J855" s="3">
        <v>2.0</v>
      </c>
      <c r="M855" s="5">
        <v>0.0</v>
      </c>
      <c r="N855" s="3" t="s">
        <v>314</v>
      </c>
      <c r="P855" s="3">
        <v>0.0</v>
      </c>
      <c r="R855" s="3" t="s">
        <v>315</v>
      </c>
      <c r="S855" s="3" t="s">
        <v>327</v>
      </c>
      <c r="T855" s="3" t="s">
        <v>317</v>
      </c>
    </row>
    <row r="856" ht="15.75" customHeight="1">
      <c r="A856" s="16">
        <v>45863.0</v>
      </c>
      <c r="B856" s="3" t="s">
        <v>311</v>
      </c>
      <c r="C856" s="3" t="s">
        <v>194</v>
      </c>
      <c r="D856" s="3" t="s">
        <v>1</v>
      </c>
      <c r="F856" s="17">
        <v>45364.0</v>
      </c>
      <c r="G856" s="17">
        <v>46459.0</v>
      </c>
      <c r="H856" s="3" t="s">
        <v>312</v>
      </c>
      <c r="I856" s="3" t="s">
        <v>324</v>
      </c>
      <c r="J856" s="3">
        <v>1.0</v>
      </c>
      <c r="M856" s="5">
        <v>0.0</v>
      </c>
      <c r="N856" s="3" t="s">
        <v>314</v>
      </c>
      <c r="P856" s="3">
        <v>0.0</v>
      </c>
      <c r="R856" s="3" t="s">
        <v>315</v>
      </c>
      <c r="S856" s="3" t="s">
        <v>327</v>
      </c>
      <c r="T856" s="3" t="s">
        <v>317</v>
      </c>
    </row>
    <row r="857" ht="15.75" customHeight="1">
      <c r="A857" s="16">
        <v>45863.0</v>
      </c>
      <c r="B857" s="3" t="s">
        <v>311</v>
      </c>
      <c r="C857" s="3" t="s">
        <v>194</v>
      </c>
      <c r="D857" s="3" t="s">
        <v>1</v>
      </c>
      <c r="F857" s="17">
        <v>45364.0</v>
      </c>
      <c r="G857" s="17">
        <v>46459.0</v>
      </c>
      <c r="H857" s="3" t="s">
        <v>312</v>
      </c>
      <c r="I857" s="3" t="s">
        <v>324</v>
      </c>
      <c r="J857" s="3">
        <v>20.0</v>
      </c>
      <c r="M857" s="5">
        <v>0.0</v>
      </c>
      <c r="N857" s="3" t="s">
        <v>314</v>
      </c>
      <c r="P857" s="3">
        <v>0.0</v>
      </c>
      <c r="R857" s="3" t="s">
        <v>315</v>
      </c>
      <c r="S857" s="3" t="s">
        <v>325</v>
      </c>
      <c r="T857" s="3" t="s">
        <v>317</v>
      </c>
    </row>
    <row r="858" ht="15.75" customHeight="1">
      <c r="A858" s="16">
        <v>45863.0</v>
      </c>
      <c r="B858" s="3" t="s">
        <v>311</v>
      </c>
      <c r="C858" s="3" t="s">
        <v>196</v>
      </c>
      <c r="D858" s="3" t="s">
        <v>1</v>
      </c>
      <c r="F858" s="17">
        <v>45364.0</v>
      </c>
      <c r="G858" s="17">
        <v>46459.0</v>
      </c>
      <c r="H858" s="3" t="s">
        <v>312</v>
      </c>
      <c r="I858" s="3" t="s">
        <v>324</v>
      </c>
      <c r="J858" s="3">
        <v>214.0</v>
      </c>
      <c r="M858" s="5">
        <v>0.0</v>
      </c>
      <c r="N858" s="3" t="s">
        <v>314</v>
      </c>
      <c r="P858" s="3">
        <v>0.0</v>
      </c>
      <c r="R858" s="3" t="s">
        <v>315</v>
      </c>
      <c r="S858" s="3" t="s">
        <v>327</v>
      </c>
      <c r="T858" s="3" t="s">
        <v>317</v>
      </c>
    </row>
    <row r="859" ht="15.75" customHeight="1">
      <c r="A859" s="16">
        <v>45863.0</v>
      </c>
      <c r="B859" s="3" t="s">
        <v>311</v>
      </c>
      <c r="C859" s="3" t="s">
        <v>198</v>
      </c>
      <c r="D859" s="3" t="s">
        <v>1</v>
      </c>
      <c r="F859" s="17">
        <v>45364.0</v>
      </c>
      <c r="G859" s="17">
        <v>46459.0</v>
      </c>
      <c r="H859" s="3" t="s">
        <v>312</v>
      </c>
      <c r="I859" s="3" t="s">
        <v>324</v>
      </c>
      <c r="J859" s="3">
        <v>0.0</v>
      </c>
      <c r="M859" s="5">
        <v>0.0</v>
      </c>
      <c r="N859" s="3" t="s">
        <v>314</v>
      </c>
      <c r="P859" s="3">
        <v>0.0</v>
      </c>
      <c r="R859" s="3" t="s">
        <v>315</v>
      </c>
      <c r="S859" s="3" t="s">
        <v>327</v>
      </c>
      <c r="T859" s="3" t="s">
        <v>317</v>
      </c>
    </row>
    <row r="860" ht="15.75" customHeight="1">
      <c r="A860" s="16">
        <v>45863.0</v>
      </c>
      <c r="B860" s="3" t="s">
        <v>311</v>
      </c>
      <c r="C860" s="3" t="s">
        <v>202</v>
      </c>
      <c r="D860" s="3" t="s">
        <v>1</v>
      </c>
      <c r="F860" s="17">
        <v>45364.0</v>
      </c>
      <c r="G860" s="17">
        <v>46459.0</v>
      </c>
      <c r="H860" s="3" t="s">
        <v>312</v>
      </c>
      <c r="I860" s="3" t="s">
        <v>324</v>
      </c>
      <c r="J860" s="3">
        <v>4.0</v>
      </c>
      <c r="M860" s="5">
        <v>0.0</v>
      </c>
      <c r="N860" s="3" t="s">
        <v>314</v>
      </c>
      <c r="P860" s="3">
        <v>0.0</v>
      </c>
      <c r="R860" s="3" t="s">
        <v>315</v>
      </c>
      <c r="S860" s="3" t="s">
        <v>325</v>
      </c>
      <c r="T860" s="3" t="s">
        <v>317</v>
      </c>
    </row>
    <row r="861" ht="15.75" customHeight="1">
      <c r="A861" s="16">
        <v>45863.0</v>
      </c>
      <c r="B861" s="3" t="s">
        <v>311</v>
      </c>
      <c r="C861" s="3" t="s">
        <v>30</v>
      </c>
      <c r="D861" s="3" t="s">
        <v>1</v>
      </c>
      <c r="F861" s="17">
        <v>45364.0</v>
      </c>
      <c r="G861" s="17">
        <v>46459.0</v>
      </c>
      <c r="H861" s="3" t="s">
        <v>312</v>
      </c>
      <c r="I861" s="3" t="s">
        <v>324</v>
      </c>
      <c r="J861" s="3">
        <v>0.0</v>
      </c>
      <c r="M861" s="5">
        <v>0.0</v>
      </c>
      <c r="N861" s="3" t="s">
        <v>314</v>
      </c>
      <c r="P861" s="3">
        <v>0.0</v>
      </c>
      <c r="R861" s="3" t="s">
        <v>315</v>
      </c>
      <c r="S861" s="3" t="s">
        <v>325</v>
      </c>
      <c r="T861" s="3" t="s">
        <v>317</v>
      </c>
    </row>
    <row r="862" ht="15.75" customHeight="1">
      <c r="A862" s="16">
        <v>45863.0</v>
      </c>
      <c r="B862" s="3" t="s">
        <v>311</v>
      </c>
      <c r="C862" s="3" t="s">
        <v>78</v>
      </c>
      <c r="D862" s="3" t="s">
        <v>1</v>
      </c>
      <c r="F862" s="17">
        <v>45364.0</v>
      </c>
      <c r="G862" s="17">
        <v>46459.0</v>
      </c>
      <c r="H862" s="3" t="s">
        <v>312</v>
      </c>
      <c r="I862" s="3" t="s">
        <v>313</v>
      </c>
      <c r="J862" s="3">
        <v>0.0</v>
      </c>
      <c r="M862" s="5">
        <v>0.0</v>
      </c>
      <c r="N862" s="3" t="s">
        <v>314</v>
      </c>
      <c r="P862" s="3">
        <v>0.0</v>
      </c>
      <c r="R862" s="3" t="s">
        <v>315</v>
      </c>
      <c r="S862" s="3" t="s">
        <v>318</v>
      </c>
      <c r="T862" s="3" t="s">
        <v>317</v>
      </c>
    </row>
    <row r="863" ht="15.75" customHeight="1">
      <c r="A863" s="16">
        <v>45863.0</v>
      </c>
      <c r="B863" s="3" t="s">
        <v>311</v>
      </c>
      <c r="C863" s="3" t="s">
        <v>228</v>
      </c>
      <c r="D863" s="3" t="s">
        <v>1</v>
      </c>
      <c r="F863" s="17">
        <v>45364.0</v>
      </c>
      <c r="G863" s="17">
        <v>46459.0</v>
      </c>
      <c r="H863" s="3" t="s">
        <v>312</v>
      </c>
      <c r="I863" s="3" t="s">
        <v>324</v>
      </c>
      <c r="J863" s="3">
        <v>0.0</v>
      </c>
      <c r="M863" s="5">
        <v>0.0</v>
      </c>
      <c r="N863" s="3" t="s">
        <v>314</v>
      </c>
      <c r="P863" s="3">
        <v>0.0</v>
      </c>
      <c r="R863" s="3" t="s">
        <v>315</v>
      </c>
      <c r="S863" s="3" t="s">
        <v>327</v>
      </c>
      <c r="T863" s="3" t="s">
        <v>317</v>
      </c>
    </row>
    <row r="864" ht="15.75" customHeight="1">
      <c r="A864" s="16">
        <v>45863.0</v>
      </c>
      <c r="B864" s="3" t="s">
        <v>311</v>
      </c>
      <c r="C864" s="3" t="s">
        <v>78</v>
      </c>
      <c r="D864" s="3" t="s">
        <v>1</v>
      </c>
      <c r="F864" s="17">
        <v>45364.0</v>
      </c>
      <c r="G864" s="17">
        <v>46459.0</v>
      </c>
      <c r="H864" s="3" t="s">
        <v>312</v>
      </c>
      <c r="I864" s="3" t="s">
        <v>313</v>
      </c>
      <c r="J864" s="3">
        <v>0.0</v>
      </c>
      <c r="M864" s="5">
        <v>0.0</v>
      </c>
      <c r="N864" s="3" t="s">
        <v>314</v>
      </c>
      <c r="P864" s="3">
        <v>0.0</v>
      </c>
      <c r="R864" s="3" t="s">
        <v>315</v>
      </c>
      <c r="S864" s="3" t="s">
        <v>319</v>
      </c>
      <c r="T864" s="3" t="s">
        <v>317</v>
      </c>
    </row>
    <row r="865" ht="15.75" customHeight="1">
      <c r="A865" s="16">
        <v>45863.0</v>
      </c>
      <c r="B865" s="3" t="s">
        <v>311</v>
      </c>
      <c r="C865" s="3" t="s">
        <v>244</v>
      </c>
      <c r="D865" s="3" t="s">
        <v>1</v>
      </c>
      <c r="F865" s="17">
        <v>45364.0</v>
      </c>
      <c r="G865" s="17">
        <v>46459.0</v>
      </c>
      <c r="H865" s="3" t="s">
        <v>312</v>
      </c>
      <c r="I865" s="3" t="s">
        <v>324</v>
      </c>
      <c r="J865" s="3">
        <v>3.0</v>
      </c>
      <c r="M865" s="5">
        <v>0.0</v>
      </c>
      <c r="N865" s="3" t="s">
        <v>314</v>
      </c>
      <c r="P865" s="3">
        <v>0.0</v>
      </c>
      <c r="R865" s="3" t="s">
        <v>315</v>
      </c>
      <c r="S865" s="3" t="s">
        <v>325</v>
      </c>
      <c r="T865" s="3" t="s">
        <v>317</v>
      </c>
    </row>
    <row r="866" ht="15.75" customHeight="1">
      <c r="A866" s="16">
        <v>45863.0</v>
      </c>
      <c r="B866" s="3" t="s">
        <v>311</v>
      </c>
      <c r="C866" s="3" t="s">
        <v>250</v>
      </c>
      <c r="D866" s="3" t="s">
        <v>1</v>
      </c>
      <c r="F866" s="17">
        <v>45364.0</v>
      </c>
      <c r="G866" s="17">
        <v>46459.0</v>
      </c>
      <c r="H866" s="3" t="s">
        <v>312</v>
      </c>
      <c r="I866" s="3" t="s">
        <v>324</v>
      </c>
      <c r="J866" s="3">
        <v>17.0</v>
      </c>
      <c r="M866" s="5">
        <v>0.0</v>
      </c>
      <c r="N866" s="3" t="s">
        <v>314</v>
      </c>
      <c r="P866" s="3">
        <v>0.0</v>
      </c>
      <c r="R866" s="3" t="s">
        <v>315</v>
      </c>
      <c r="S866" s="3" t="s">
        <v>327</v>
      </c>
      <c r="T866" s="3" t="s">
        <v>317</v>
      </c>
    </row>
    <row r="867" ht="15.75" customHeight="1">
      <c r="A867" s="16">
        <v>45863.0</v>
      </c>
      <c r="B867" s="3" t="s">
        <v>311</v>
      </c>
      <c r="C867" s="3" t="s">
        <v>260</v>
      </c>
      <c r="D867" s="3" t="s">
        <v>1</v>
      </c>
      <c r="F867" s="17">
        <v>45364.0</v>
      </c>
      <c r="G867" s="17">
        <v>46459.0</v>
      </c>
      <c r="H867" s="3" t="s">
        <v>312</v>
      </c>
      <c r="I867" s="3" t="s">
        <v>324</v>
      </c>
      <c r="J867" s="3">
        <v>0.0</v>
      </c>
      <c r="M867" s="5">
        <v>0.0</v>
      </c>
      <c r="N867" s="3" t="s">
        <v>314</v>
      </c>
      <c r="P867" s="3">
        <v>0.0</v>
      </c>
      <c r="R867" s="3" t="s">
        <v>315</v>
      </c>
      <c r="S867" s="3" t="s">
        <v>327</v>
      </c>
      <c r="T867" s="3" t="s">
        <v>317</v>
      </c>
    </row>
    <row r="868" ht="15.75" customHeight="1">
      <c r="A868" s="16">
        <v>45863.0</v>
      </c>
      <c r="B868" s="3" t="s">
        <v>311</v>
      </c>
      <c r="C868" s="3" t="s">
        <v>262</v>
      </c>
      <c r="D868" s="3" t="s">
        <v>1</v>
      </c>
      <c r="F868" s="17">
        <v>45364.0</v>
      </c>
      <c r="G868" s="17">
        <v>46459.0</v>
      </c>
      <c r="H868" s="3" t="s">
        <v>312</v>
      </c>
      <c r="I868" s="3" t="s">
        <v>324</v>
      </c>
      <c r="J868" s="3">
        <v>0.0</v>
      </c>
      <c r="M868" s="5">
        <v>0.0</v>
      </c>
      <c r="N868" s="3" t="s">
        <v>314</v>
      </c>
      <c r="P868" s="3">
        <v>0.0</v>
      </c>
      <c r="R868" s="3" t="s">
        <v>315</v>
      </c>
      <c r="S868" s="3" t="s">
        <v>327</v>
      </c>
      <c r="T868" s="3" t="s">
        <v>317</v>
      </c>
    </row>
    <row r="869" ht="15.75" customHeight="1">
      <c r="A869" s="16">
        <v>45863.0</v>
      </c>
      <c r="B869" s="3" t="s">
        <v>311</v>
      </c>
      <c r="C869" s="3" t="s">
        <v>262</v>
      </c>
      <c r="D869" s="3" t="s">
        <v>1</v>
      </c>
      <c r="F869" s="17">
        <v>45364.0</v>
      </c>
      <c r="G869" s="17">
        <v>46459.0</v>
      </c>
      <c r="H869" s="3" t="s">
        <v>312</v>
      </c>
      <c r="I869" s="3" t="s">
        <v>324</v>
      </c>
      <c r="J869" s="3">
        <v>0.0</v>
      </c>
      <c r="M869" s="5">
        <v>0.0</v>
      </c>
      <c r="N869" s="3" t="s">
        <v>314</v>
      </c>
      <c r="P869" s="3">
        <v>0.0</v>
      </c>
      <c r="R869" s="3" t="s">
        <v>315</v>
      </c>
      <c r="S869" s="3" t="s">
        <v>325</v>
      </c>
      <c r="T869" s="3" t="s">
        <v>317</v>
      </c>
    </row>
    <row r="870" ht="15.75" customHeight="1">
      <c r="A870" s="16">
        <v>45863.0</v>
      </c>
      <c r="B870" s="3" t="s">
        <v>311</v>
      </c>
      <c r="C870" s="3" t="s">
        <v>246</v>
      </c>
      <c r="D870" s="3" t="s">
        <v>1</v>
      </c>
      <c r="F870" s="17">
        <v>45364.0</v>
      </c>
      <c r="G870" s="17">
        <v>46459.0</v>
      </c>
      <c r="H870" s="3" t="s">
        <v>312</v>
      </c>
      <c r="I870" s="3" t="s">
        <v>324</v>
      </c>
      <c r="J870" s="3">
        <v>0.0</v>
      </c>
      <c r="M870" s="5">
        <v>0.0</v>
      </c>
      <c r="N870" s="3" t="s">
        <v>314</v>
      </c>
      <c r="P870" s="3">
        <v>0.0</v>
      </c>
      <c r="R870" s="3" t="s">
        <v>315</v>
      </c>
      <c r="S870" s="3" t="s">
        <v>325</v>
      </c>
      <c r="T870" s="3" t="s">
        <v>317</v>
      </c>
    </row>
    <row r="871" ht="15.75" customHeight="1">
      <c r="A871" s="16">
        <v>45863.0</v>
      </c>
      <c r="B871" s="3" t="s">
        <v>311</v>
      </c>
      <c r="C871" s="3" t="s">
        <v>266</v>
      </c>
      <c r="D871" s="3" t="s">
        <v>1</v>
      </c>
      <c r="F871" s="17">
        <v>45364.0</v>
      </c>
      <c r="G871" s="17">
        <v>46459.0</v>
      </c>
      <c r="H871" s="3" t="s">
        <v>312</v>
      </c>
      <c r="I871" s="3" t="s">
        <v>313</v>
      </c>
      <c r="J871" s="3">
        <v>0.0</v>
      </c>
      <c r="M871" s="5">
        <v>0.0</v>
      </c>
      <c r="N871" s="3" t="s">
        <v>314</v>
      </c>
      <c r="P871" s="3">
        <v>0.0</v>
      </c>
      <c r="R871" s="3" t="s">
        <v>315</v>
      </c>
      <c r="S871" s="3" t="s">
        <v>326</v>
      </c>
      <c r="T871" s="3" t="s">
        <v>317</v>
      </c>
    </row>
    <row r="872" ht="15.75" customHeight="1">
      <c r="A872" s="16">
        <v>45863.0</v>
      </c>
      <c r="B872" s="3" t="s">
        <v>311</v>
      </c>
      <c r="C872" s="3" t="s">
        <v>266</v>
      </c>
      <c r="D872" s="3" t="s">
        <v>1</v>
      </c>
      <c r="F872" s="17">
        <v>45364.0</v>
      </c>
      <c r="G872" s="17">
        <v>46459.0</v>
      </c>
      <c r="H872" s="3" t="s">
        <v>312</v>
      </c>
      <c r="I872" s="3" t="s">
        <v>324</v>
      </c>
      <c r="J872" s="3">
        <v>0.0</v>
      </c>
      <c r="M872" s="5">
        <v>0.0</v>
      </c>
      <c r="N872" s="3" t="s">
        <v>314</v>
      </c>
      <c r="P872" s="3">
        <v>0.0</v>
      </c>
      <c r="R872" s="3" t="s">
        <v>315</v>
      </c>
      <c r="S872" s="3" t="s">
        <v>327</v>
      </c>
      <c r="T872" s="3" t="s">
        <v>317</v>
      </c>
    </row>
    <row r="873" ht="15.75" customHeight="1">
      <c r="A873" s="16">
        <v>45863.0</v>
      </c>
      <c r="B873" s="3" t="s">
        <v>311</v>
      </c>
      <c r="C873" s="3" t="s">
        <v>266</v>
      </c>
      <c r="D873" s="3" t="s">
        <v>1</v>
      </c>
      <c r="F873" s="17">
        <v>45364.0</v>
      </c>
      <c r="G873" s="17">
        <v>46459.0</v>
      </c>
      <c r="H873" s="3" t="s">
        <v>312</v>
      </c>
      <c r="I873" s="3" t="s">
        <v>324</v>
      </c>
      <c r="J873" s="3">
        <v>0.0</v>
      </c>
      <c r="M873" s="5">
        <v>0.0</v>
      </c>
      <c r="N873" s="3" t="s">
        <v>314</v>
      </c>
      <c r="P873" s="3">
        <v>0.0</v>
      </c>
      <c r="R873" s="3" t="s">
        <v>315</v>
      </c>
      <c r="S873" s="3" t="s">
        <v>325</v>
      </c>
      <c r="T873" s="3" t="s">
        <v>317</v>
      </c>
    </row>
    <row r="874" ht="15.75" customHeight="1">
      <c r="A874" s="16">
        <v>45863.0</v>
      </c>
      <c r="B874" s="3" t="s">
        <v>311</v>
      </c>
      <c r="C874" s="3" t="s">
        <v>323</v>
      </c>
      <c r="D874" s="3" t="s">
        <v>1</v>
      </c>
      <c r="F874" s="17">
        <v>45364.0</v>
      </c>
      <c r="G874" s="17">
        <v>46459.0</v>
      </c>
      <c r="H874" s="3" t="s">
        <v>312</v>
      </c>
      <c r="I874" s="3" t="s">
        <v>313</v>
      </c>
      <c r="J874" s="3">
        <v>0.0</v>
      </c>
      <c r="M874" s="5">
        <v>0.0</v>
      </c>
      <c r="N874" s="3" t="s">
        <v>314</v>
      </c>
      <c r="P874" s="3">
        <v>0.0</v>
      </c>
      <c r="R874" s="3" t="s">
        <v>315</v>
      </c>
      <c r="S874" s="3" t="s">
        <v>328</v>
      </c>
      <c r="T874" s="3" t="s">
        <v>317</v>
      </c>
    </row>
    <row r="875" ht="15.75" customHeight="1">
      <c r="A875" s="16">
        <v>45863.0</v>
      </c>
      <c r="B875" s="3" t="s">
        <v>311</v>
      </c>
      <c r="C875" s="3" t="s">
        <v>323</v>
      </c>
      <c r="D875" s="3" t="s">
        <v>1</v>
      </c>
      <c r="F875" s="17">
        <v>45364.0</v>
      </c>
      <c r="G875" s="17">
        <v>46459.0</v>
      </c>
      <c r="H875" s="3" t="s">
        <v>312</v>
      </c>
      <c r="I875" s="3" t="s">
        <v>324</v>
      </c>
      <c r="J875" s="3">
        <v>19.0</v>
      </c>
      <c r="M875" s="5">
        <v>0.0</v>
      </c>
      <c r="N875" s="3" t="s">
        <v>314</v>
      </c>
      <c r="P875" s="3">
        <v>0.0</v>
      </c>
      <c r="R875" s="3" t="s">
        <v>315</v>
      </c>
      <c r="S875" s="3" t="s">
        <v>327</v>
      </c>
      <c r="T875" s="3" t="s">
        <v>317</v>
      </c>
    </row>
    <row r="876" ht="15.75" customHeight="1">
      <c r="A876" s="16">
        <v>45863.0</v>
      </c>
      <c r="B876" s="3" t="s">
        <v>311</v>
      </c>
      <c r="C876" s="3" t="s">
        <v>270</v>
      </c>
      <c r="D876" s="3" t="s">
        <v>1</v>
      </c>
      <c r="F876" s="17">
        <v>45364.0</v>
      </c>
      <c r="G876" s="17">
        <v>46459.0</v>
      </c>
      <c r="H876" s="3" t="s">
        <v>312</v>
      </c>
      <c r="I876" s="3" t="s">
        <v>324</v>
      </c>
      <c r="J876" s="3">
        <v>8.0</v>
      </c>
      <c r="M876" s="5">
        <v>0.0</v>
      </c>
      <c r="N876" s="3" t="s">
        <v>314</v>
      </c>
      <c r="P876" s="3">
        <v>0.0</v>
      </c>
      <c r="R876" s="3" t="s">
        <v>315</v>
      </c>
      <c r="S876" s="3" t="s">
        <v>327</v>
      </c>
      <c r="T876" s="3" t="s">
        <v>317</v>
      </c>
    </row>
    <row r="877" ht="15.75" customHeight="1">
      <c r="A877" s="16">
        <v>45863.0</v>
      </c>
      <c r="B877" s="3" t="s">
        <v>311</v>
      </c>
      <c r="C877" s="3" t="s">
        <v>18</v>
      </c>
      <c r="D877" s="3" t="s">
        <v>1</v>
      </c>
      <c r="F877" s="17">
        <v>45364.0</v>
      </c>
      <c r="G877" s="17">
        <v>46459.0</v>
      </c>
      <c r="H877" s="3" t="s">
        <v>312</v>
      </c>
      <c r="I877" s="3" t="s">
        <v>313</v>
      </c>
      <c r="J877" s="3">
        <v>0.0</v>
      </c>
      <c r="M877" s="5">
        <v>0.0</v>
      </c>
      <c r="N877" s="3" t="s">
        <v>314</v>
      </c>
      <c r="P877" s="3">
        <v>0.0</v>
      </c>
      <c r="R877" s="3" t="s">
        <v>315</v>
      </c>
      <c r="S877" s="3" t="s">
        <v>328</v>
      </c>
      <c r="T877" s="3" t="s">
        <v>317</v>
      </c>
    </row>
    <row r="878" ht="15.75" customHeight="1">
      <c r="A878" s="16">
        <v>45863.0</v>
      </c>
      <c r="B878" s="3" t="s">
        <v>311</v>
      </c>
      <c r="C878" s="3" t="s">
        <v>268</v>
      </c>
      <c r="D878" s="3" t="s">
        <v>1</v>
      </c>
      <c r="F878" s="17">
        <v>45364.0</v>
      </c>
      <c r="G878" s="17">
        <v>46459.0</v>
      </c>
      <c r="H878" s="3" t="s">
        <v>312</v>
      </c>
      <c r="I878" s="3" t="s">
        <v>324</v>
      </c>
      <c r="J878" s="3">
        <v>1.0</v>
      </c>
      <c r="M878" s="5">
        <v>0.0</v>
      </c>
      <c r="N878" s="3" t="s">
        <v>314</v>
      </c>
      <c r="P878" s="3">
        <v>0.0</v>
      </c>
      <c r="R878" s="3" t="s">
        <v>315</v>
      </c>
      <c r="S878" s="3" t="s">
        <v>327</v>
      </c>
      <c r="T878" s="3" t="s">
        <v>317</v>
      </c>
    </row>
    <row r="879" ht="15.75" customHeight="1">
      <c r="A879" s="16">
        <v>45863.0</v>
      </c>
      <c r="B879" s="3" t="s">
        <v>311</v>
      </c>
      <c r="C879" s="3" t="s">
        <v>276</v>
      </c>
      <c r="D879" s="3" t="s">
        <v>1</v>
      </c>
      <c r="F879" s="17">
        <v>45364.0</v>
      </c>
      <c r="G879" s="17">
        <v>46459.0</v>
      </c>
      <c r="H879" s="3" t="s">
        <v>312</v>
      </c>
      <c r="I879" s="3" t="s">
        <v>324</v>
      </c>
      <c r="J879" s="3">
        <v>2.0</v>
      </c>
      <c r="M879" s="5">
        <v>0.0</v>
      </c>
      <c r="N879" s="3" t="s">
        <v>314</v>
      </c>
      <c r="P879" s="3">
        <v>0.0</v>
      </c>
      <c r="R879" s="3" t="s">
        <v>315</v>
      </c>
      <c r="S879" s="3" t="s">
        <v>327</v>
      </c>
      <c r="T879" s="3" t="s">
        <v>317</v>
      </c>
    </row>
    <row r="880" ht="15.75" customHeight="1">
      <c r="A880" s="16">
        <v>45863.0</v>
      </c>
      <c r="B880" s="3" t="s">
        <v>311</v>
      </c>
      <c r="C880" s="3" t="s">
        <v>278</v>
      </c>
      <c r="D880" s="3" t="s">
        <v>1</v>
      </c>
      <c r="F880" s="17">
        <v>45364.0</v>
      </c>
      <c r="G880" s="17">
        <v>46459.0</v>
      </c>
      <c r="H880" s="3" t="s">
        <v>312</v>
      </c>
      <c r="I880" s="3" t="s">
        <v>324</v>
      </c>
      <c r="J880" s="3">
        <v>1.0</v>
      </c>
      <c r="M880" s="5">
        <v>0.0</v>
      </c>
      <c r="N880" s="3" t="s">
        <v>314</v>
      </c>
      <c r="P880" s="3">
        <v>0.0</v>
      </c>
      <c r="R880" s="3" t="s">
        <v>315</v>
      </c>
      <c r="S880" s="3" t="s">
        <v>327</v>
      </c>
      <c r="T880" s="3" t="s">
        <v>317</v>
      </c>
    </row>
    <row r="881" ht="15.75" customHeight="1">
      <c r="A881" s="16">
        <v>45863.0</v>
      </c>
      <c r="B881" s="3" t="s">
        <v>311</v>
      </c>
      <c r="C881" s="3" t="s">
        <v>280</v>
      </c>
      <c r="D881" s="3" t="s">
        <v>1</v>
      </c>
      <c r="F881" s="17">
        <v>45364.0</v>
      </c>
      <c r="G881" s="17">
        <v>46459.0</v>
      </c>
      <c r="H881" s="3" t="s">
        <v>312</v>
      </c>
      <c r="I881" s="3" t="s">
        <v>324</v>
      </c>
      <c r="J881" s="3">
        <v>14.0</v>
      </c>
      <c r="M881" s="5">
        <v>0.0</v>
      </c>
      <c r="N881" s="3" t="s">
        <v>314</v>
      </c>
      <c r="P881" s="3">
        <v>0.0</v>
      </c>
      <c r="R881" s="3" t="s">
        <v>315</v>
      </c>
      <c r="S881" s="3" t="s">
        <v>327</v>
      </c>
      <c r="T881" s="3" t="s">
        <v>317</v>
      </c>
    </row>
    <row r="882" ht="15.75" customHeight="1">
      <c r="A882" s="16">
        <v>45863.0</v>
      </c>
      <c r="B882" s="3" t="s">
        <v>311</v>
      </c>
      <c r="C882" s="3" t="s">
        <v>78</v>
      </c>
      <c r="D882" s="3" t="s">
        <v>1</v>
      </c>
      <c r="F882" s="17">
        <v>45364.0</v>
      </c>
      <c r="G882" s="17">
        <v>46459.0</v>
      </c>
      <c r="H882" s="3" t="s">
        <v>312</v>
      </c>
      <c r="I882" s="3" t="s">
        <v>313</v>
      </c>
      <c r="J882" s="3">
        <v>0.0</v>
      </c>
      <c r="M882" s="5">
        <v>0.0</v>
      </c>
      <c r="N882" s="3" t="s">
        <v>314</v>
      </c>
      <c r="P882" s="3">
        <v>0.0</v>
      </c>
      <c r="R882" s="3" t="s">
        <v>315</v>
      </c>
      <c r="S882" s="3" t="s">
        <v>321</v>
      </c>
      <c r="T882" s="3" t="s">
        <v>317</v>
      </c>
    </row>
    <row r="883" ht="15.75" customHeight="1">
      <c r="A883" s="16"/>
      <c r="F883" s="17"/>
      <c r="G883" s="17"/>
    </row>
    <row r="884" ht="15.75" customHeight="1">
      <c r="A884" s="16"/>
      <c r="F884" s="17"/>
      <c r="G884" s="17"/>
    </row>
    <row r="885" ht="15.75" customHeight="1">
      <c r="A885" s="16"/>
      <c r="F885" s="17"/>
      <c r="G885" s="17"/>
    </row>
    <row r="886" ht="15.75" customHeight="1">
      <c r="A886" s="16"/>
      <c r="F886" s="17"/>
      <c r="G886" s="17"/>
    </row>
    <row r="887" ht="15.75" customHeight="1">
      <c r="A887" s="16"/>
      <c r="F887" s="17"/>
      <c r="G887" s="17"/>
    </row>
    <row r="888" ht="15.75" customHeight="1">
      <c r="A888" s="16"/>
      <c r="F888" s="17"/>
      <c r="G888" s="17"/>
    </row>
    <row r="889" ht="15.75" customHeight="1">
      <c r="A889" s="16"/>
      <c r="F889" s="17"/>
      <c r="G889" s="17"/>
    </row>
    <row r="890" ht="15.75" customHeight="1">
      <c r="A890" s="16"/>
      <c r="F890" s="17"/>
      <c r="G890" s="17"/>
    </row>
    <row r="891" ht="15.75" customHeight="1">
      <c r="A891" s="16"/>
      <c r="F891" s="17"/>
      <c r="G891" s="17"/>
    </row>
    <row r="892" ht="15.75" customHeight="1">
      <c r="A892" s="16"/>
      <c r="F892" s="17"/>
      <c r="G892" s="17"/>
    </row>
    <row r="893" ht="15.75" customHeight="1">
      <c r="A893" s="16"/>
      <c r="F893" s="17"/>
      <c r="G893" s="17"/>
    </row>
    <row r="894" ht="15.75" customHeight="1">
      <c r="A894" s="16"/>
      <c r="F894" s="17"/>
      <c r="G894" s="17"/>
    </row>
    <row r="895" ht="15.75" customHeight="1">
      <c r="A895" s="16"/>
      <c r="F895" s="17"/>
      <c r="G895" s="17"/>
    </row>
    <row r="896" ht="15.75" customHeight="1">
      <c r="A896" s="16"/>
      <c r="F896" s="17"/>
      <c r="G896" s="17"/>
    </row>
    <row r="897" ht="15.75" customHeight="1">
      <c r="A897" s="16"/>
      <c r="F897" s="17"/>
      <c r="G897" s="17"/>
    </row>
    <row r="898" ht="15.75" customHeight="1">
      <c r="A898" s="16"/>
      <c r="F898" s="17"/>
      <c r="G898" s="17"/>
    </row>
    <row r="899" ht="15.75" customHeight="1">
      <c r="A899" s="16"/>
      <c r="F899" s="17"/>
      <c r="G899" s="17"/>
    </row>
    <row r="900" ht="15.75" customHeight="1">
      <c r="A900" s="16"/>
      <c r="F900" s="17"/>
      <c r="G900" s="17"/>
    </row>
    <row r="901" ht="15.75" customHeight="1">
      <c r="A901" s="16"/>
      <c r="F901" s="17"/>
      <c r="G901" s="17"/>
    </row>
    <row r="902" ht="15.75" customHeight="1">
      <c r="A902" s="16"/>
      <c r="F902" s="17"/>
      <c r="G902" s="17"/>
    </row>
    <row r="903" ht="15.75" customHeight="1">
      <c r="A903" s="16"/>
      <c r="F903" s="17"/>
      <c r="G903" s="17"/>
    </row>
    <row r="904" ht="15.75" customHeight="1">
      <c r="A904" s="16"/>
      <c r="F904" s="17"/>
      <c r="G904" s="17"/>
    </row>
    <row r="905" ht="15.75" customHeight="1">
      <c r="A905" s="16"/>
      <c r="F905" s="17"/>
      <c r="G905" s="17"/>
    </row>
    <row r="906" ht="15.75" customHeight="1">
      <c r="A906" s="16"/>
      <c r="F906" s="17"/>
      <c r="G906" s="17"/>
    </row>
    <row r="907" ht="15.75" customHeight="1">
      <c r="A907" s="16"/>
      <c r="F907" s="17"/>
      <c r="G907" s="17"/>
    </row>
    <row r="908" ht="15.75" customHeight="1">
      <c r="A908" s="16"/>
      <c r="F908" s="17"/>
      <c r="G908" s="17"/>
    </row>
    <row r="909" ht="15.75" customHeight="1">
      <c r="A909" s="16"/>
      <c r="F909" s="17"/>
      <c r="G909" s="17"/>
    </row>
    <row r="910" ht="15.75" customHeight="1">
      <c r="A910" s="16"/>
      <c r="F910" s="17"/>
      <c r="G910" s="17"/>
    </row>
    <row r="911" ht="15.75" customHeight="1">
      <c r="A911" s="16"/>
      <c r="F911" s="17"/>
      <c r="G911" s="17"/>
    </row>
    <row r="912" ht="15.75" customHeight="1">
      <c r="A912" s="16"/>
      <c r="F912" s="17"/>
      <c r="G912" s="17"/>
    </row>
    <row r="913" ht="15.75" customHeight="1">
      <c r="A913" s="16"/>
      <c r="F913" s="17"/>
      <c r="G913" s="17"/>
    </row>
    <row r="914" ht="15.75" customHeight="1">
      <c r="A914" s="16"/>
      <c r="F914" s="17"/>
      <c r="G914" s="17"/>
    </row>
    <row r="915" ht="15.75" customHeight="1">
      <c r="A915" s="16"/>
      <c r="F915" s="17"/>
      <c r="G915" s="17"/>
    </row>
    <row r="916" ht="15.75" customHeight="1">
      <c r="A916" s="16"/>
      <c r="F916" s="17"/>
      <c r="G916" s="17"/>
    </row>
    <row r="917" ht="15.75" customHeight="1">
      <c r="A917" s="16"/>
      <c r="F917" s="17"/>
      <c r="G917" s="17"/>
    </row>
    <row r="918" ht="15.75" customHeight="1">
      <c r="A918" s="16"/>
      <c r="F918" s="17"/>
      <c r="G918" s="17"/>
    </row>
    <row r="919" ht="15.75" customHeight="1">
      <c r="A919" s="16"/>
      <c r="F919" s="17"/>
      <c r="G919" s="17"/>
    </row>
    <row r="920" ht="15.75" customHeight="1">
      <c r="A920" s="16"/>
      <c r="F920" s="17"/>
      <c r="G920" s="17"/>
    </row>
    <row r="921" ht="15.75" customHeight="1">
      <c r="A921" s="16"/>
      <c r="F921" s="17"/>
      <c r="G921" s="17"/>
    </row>
    <row r="922" ht="15.75" customHeight="1">
      <c r="A922" s="16"/>
      <c r="F922" s="17"/>
      <c r="G922" s="17"/>
    </row>
    <row r="923" ht="15.75" customHeight="1">
      <c r="A923" s="16"/>
      <c r="F923" s="17"/>
      <c r="G923" s="17"/>
    </row>
    <row r="924" ht="15.75" customHeight="1">
      <c r="A924" s="16"/>
      <c r="F924" s="17"/>
      <c r="G924" s="17"/>
    </row>
    <row r="925" ht="15.75" customHeight="1">
      <c r="A925" s="16"/>
      <c r="F925" s="17"/>
      <c r="G925" s="17"/>
    </row>
    <row r="926" ht="15.75" customHeight="1">
      <c r="A926" s="16"/>
      <c r="F926" s="17"/>
      <c r="G926" s="17"/>
    </row>
    <row r="927" ht="15.75" customHeight="1">
      <c r="A927" s="16"/>
      <c r="F927" s="17"/>
      <c r="G927" s="17"/>
    </row>
    <row r="928" ht="15.75" customHeight="1">
      <c r="A928" s="16"/>
      <c r="F928" s="17"/>
      <c r="G928" s="17"/>
    </row>
    <row r="929" ht="15.75" customHeight="1">
      <c r="A929" s="16"/>
      <c r="F929" s="17"/>
      <c r="G929" s="17"/>
    </row>
    <row r="930" ht="15.75" customHeight="1">
      <c r="A930" s="16"/>
      <c r="F930" s="17"/>
      <c r="G930" s="17"/>
    </row>
    <row r="931" ht="15.75" customHeight="1">
      <c r="A931" s="16"/>
      <c r="F931" s="17"/>
      <c r="G931" s="17"/>
    </row>
    <row r="932" ht="15.75" customHeight="1">
      <c r="A932" s="16"/>
      <c r="F932" s="17"/>
      <c r="G932" s="17"/>
    </row>
    <row r="933" ht="15.75" customHeight="1">
      <c r="A933" s="16"/>
      <c r="F933" s="17"/>
      <c r="G933" s="17"/>
    </row>
    <row r="934" ht="15.75" customHeight="1">
      <c r="A934" s="16"/>
      <c r="F934" s="17"/>
      <c r="G934" s="17"/>
    </row>
    <row r="935" ht="15.75" customHeight="1">
      <c r="A935" s="16"/>
      <c r="F935" s="17"/>
      <c r="G935" s="17"/>
    </row>
    <row r="936" ht="15.75" customHeight="1">
      <c r="A936" s="16"/>
      <c r="F936" s="17"/>
      <c r="G936" s="17"/>
    </row>
    <row r="937" ht="15.75" customHeight="1">
      <c r="A937" s="16"/>
      <c r="F937" s="17"/>
      <c r="G937" s="17"/>
    </row>
    <row r="938" ht="15.75" customHeight="1">
      <c r="A938" s="16"/>
      <c r="F938" s="17"/>
      <c r="G938" s="17"/>
    </row>
    <row r="939" ht="15.75" customHeight="1">
      <c r="A939" s="16"/>
      <c r="F939" s="17"/>
      <c r="G939" s="17"/>
    </row>
    <row r="940" ht="15.75" customHeight="1">
      <c r="A940" s="16"/>
      <c r="F940" s="17"/>
      <c r="G940" s="17"/>
    </row>
    <row r="941" ht="15.75" customHeight="1">
      <c r="A941" s="16"/>
      <c r="F941" s="17"/>
      <c r="G941" s="17"/>
    </row>
    <row r="942" ht="15.75" customHeight="1">
      <c r="A942" s="16"/>
      <c r="F942" s="17"/>
      <c r="G942" s="17"/>
    </row>
    <row r="943" ht="15.75" customHeight="1">
      <c r="A943" s="16"/>
      <c r="F943" s="17"/>
      <c r="G943" s="17"/>
    </row>
    <row r="944" ht="15.75" customHeight="1">
      <c r="A944" s="16"/>
      <c r="F944" s="17"/>
      <c r="G944" s="17"/>
    </row>
    <row r="945" ht="15.75" customHeight="1">
      <c r="A945" s="16"/>
      <c r="F945" s="17"/>
      <c r="G945" s="17"/>
    </row>
    <row r="946" ht="15.75" customHeight="1">
      <c r="A946" s="16"/>
      <c r="F946" s="17"/>
      <c r="G946" s="17"/>
    </row>
    <row r="947" ht="15.75" customHeight="1">
      <c r="A947" s="16"/>
      <c r="F947" s="17"/>
      <c r="G947" s="17"/>
    </row>
    <row r="948" ht="15.75" customHeight="1">
      <c r="A948" s="16"/>
      <c r="F948" s="17"/>
      <c r="G948" s="17"/>
    </row>
    <row r="949" ht="15.75" customHeight="1">
      <c r="A949" s="16"/>
      <c r="F949" s="17"/>
      <c r="G949" s="17"/>
    </row>
    <row r="950" ht="15.75" customHeight="1">
      <c r="A950" s="16"/>
      <c r="F950" s="17"/>
      <c r="G950" s="17"/>
    </row>
    <row r="951" ht="15.75" customHeight="1">
      <c r="A951" s="16"/>
      <c r="F951" s="17"/>
      <c r="G951" s="17"/>
    </row>
    <row r="952" ht="15.75" customHeight="1">
      <c r="A952" s="16"/>
      <c r="F952" s="17"/>
      <c r="G952" s="17"/>
    </row>
    <row r="953" ht="15.75" customHeight="1">
      <c r="A953" s="16"/>
      <c r="F953" s="17"/>
      <c r="G953" s="17"/>
    </row>
    <row r="954" ht="15.75" customHeight="1">
      <c r="A954" s="16"/>
      <c r="F954" s="17"/>
      <c r="G954" s="17"/>
    </row>
    <row r="955" ht="15.75" customHeight="1">
      <c r="A955" s="16"/>
      <c r="F955" s="17"/>
      <c r="G955" s="17"/>
    </row>
    <row r="956" ht="15.75" customHeight="1">
      <c r="A956" s="16"/>
      <c r="F956" s="17"/>
      <c r="G956" s="17"/>
    </row>
    <row r="957" ht="15.75" customHeight="1">
      <c r="A957" s="16"/>
      <c r="F957" s="17"/>
      <c r="G957" s="17"/>
    </row>
    <row r="958" ht="15.75" customHeight="1">
      <c r="A958" s="16"/>
      <c r="F958" s="17"/>
      <c r="G958" s="17"/>
    </row>
    <row r="959" ht="15.75" customHeight="1">
      <c r="A959" s="16"/>
      <c r="F959" s="17"/>
      <c r="G959" s="17"/>
    </row>
    <row r="960" ht="15.75" customHeight="1">
      <c r="A960" s="16"/>
      <c r="F960" s="17"/>
      <c r="G960" s="17"/>
    </row>
    <row r="961" ht="15.75" customHeight="1">
      <c r="A961" s="16"/>
      <c r="F961" s="17"/>
      <c r="G961" s="17"/>
    </row>
    <row r="962" ht="15.75" customHeight="1">
      <c r="A962" s="16"/>
      <c r="F962" s="17"/>
      <c r="G962" s="17"/>
    </row>
    <row r="963" ht="15.75" customHeight="1">
      <c r="A963" s="16"/>
      <c r="F963" s="17"/>
      <c r="G963" s="17"/>
    </row>
    <row r="964" ht="15.75" customHeight="1">
      <c r="A964" s="16"/>
      <c r="F964" s="17"/>
      <c r="G964" s="17"/>
    </row>
    <row r="965" ht="15.75" customHeight="1">
      <c r="A965" s="16"/>
      <c r="F965" s="17"/>
      <c r="G965" s="17"/>
    </row>
    <row r="966" ht="15.75" customHeight="1">
      <c r="A966" s="16"/>
      <c r="F966" s="17"/>
      <c r="G966" s="17"/>
    </row>
    <row r="967" ht="15.75" customHeight="1">
      <c r="A967" s="16"/>
      <c r="F967" s="17"/>
      <c r="G967" s="17"/>
    </row>
    <row r="968" ht="15.75" customHeight="1">
      <c r="A968" s="16"/>
      <c r="F968" s="17"/>
      <c r="G968" s="17"/>
    </row>
    <row r="969" ht="15.75" customHeight="1">
      <c r="A969" s="16"/>
      <c r="F969" s="17"/>
      <c r="G969" s="17"/>
    </row>
    <row r="970" ht="15.75" customHeight="1">
      <c r="A970" s="16"/>
      <c r="F970" s="17"/>
      <c r="G970" s="17"/>
    </row>
    <row r="971" ht="15.75" customHeight="1">
      <c r="A971" s="16"/>
      <c r="F971" s="17"/>
      <c r="G971" s="17"/>
    </row>
    <row r="972" ht="15.75" customHeight="1">
      <c r="A972" s="16"/>
      <c r="F972" s="17"/>
      <c r="G972" s="17"/>
    </row>
    <row r="973" ht="15.75" customHeight="1">
      <c r="A973" s="16"/>
      <c r="F973" s="17"/>
      <c r="G973" s="17"/>
    </row>
    <row r="974" ht="15.75" customHeight="1">
      <c r="A974" s="16"/>
      <c r="F974" s="17"/>
      <c r="G974" s="17"/>
    </row>
    <row r="975" ht="15.75" customHeight="1">
      <c r="A975" s="16"/>
      <c r="F975" s="17"/>
      <c r="G975" s="17"/>
    </row>
    <row r="976" ht="15.75" customHeight="1">
      <c r="A976" s="16"/>
      <c r="F976" s="17"/>
      <c r="G976" s="17"/>
    </row>
    <row r="977" ht="15.75" customHeight="1">
      <c r="A977" s="16"/>
      <c r="F977" s="17"/>
      <c r="G977" s="17"/>
    </row>
    <row r="978" ht="15.75" customHeight="1">
      <c r="A978" s="16"/>
      <c r="F978" s="17"/>
      <c r="G978" s="17"/>
    </row>
    <row r="979" ht="15.75" customHeight="1">
      <c r="A979" s="16"/>
      <c r="F979" s="17"/>
      <c r="G979" s="17"/>
    </row>
    <row r="980" ht="15.75" customHeight="1">
      <c r="A980" s="16"/>
      <c r="F980" s="17"/>
      <c r="G980" s="17"/>
    </row>
    <row r="981" ht="15.75" customHeight="1">
      <c r="A981" s="16"/>
      <c r="F981" s="17"/>
      <c r="G981" s="17"/>
    </row>
    <row r="982" ht="15.75" customHeight="1">
      <c r="A982" s="16"/>
      <c r="F982" s="17"/>
      <c r="G982" s="17"/>
    </row>
    <row r="983" ht="15.75" customHeight="1">
      <c r="A983" s="16"/>
      <c r="F983" s="17"/>
      <c r="G983" s="17"/>
    </row>
    <row r="984" ht="15.75" customHeight="1">
      <c r="A984" s="16"/>
      <c r="F984" s="17"/>
      <c r="G984" s="17"/>
    </row>
    <row r="985" ht="15.75" customHeight="1">
      <c r="A985" s="16"/>
      <c r="F985" s="17"/>
      <c r="G985" s="17"/>
    </row>
    <row r="986" ht="15.75" customHeight="1">
      <c r="A986" s="16"/>
      <c r="F986" s="17"/>
      <c r="G986" s="17"/>
    </row>
    <row r="987" ht="15.75" customHeight="1">
      <c r="A987" s="16"/>
      <c r="F987" s="17"/>
      <c r="G987" s="17"/>
    </row>
    <row r="988" ht="15.75" customHeight="1">
      <c r="A988" s="16"/>
      <c r="F988" s="17"/>
      <c r="G988" s="17"/>
    </row>
    <row r="989" ht="15.75" customHeight="1">
      <c r="A989" s="16"/>
      <c r="F989" s="17"/>
      <c r="G989" s="17"/>
    </row>
    <row r="990" ht="15.75" customHeight="1">
      <c r="A990" s="16"/>
      <c r="F990" s="17"/>
      <c r="G990" s="17"/>
    </row>
    <row r="991" ht="15.75" customHeight="1">
      <c r="A991" s="16"/>
      <c r="F991" s="17"/>
      <c r="G991" s="17"/>
    </row>
    <row r="992" ht="15.75" customHeight="1">
      <c r="A992" s="16"/>
      <c r="F992" s="17"/>
      <c r="G992" s="17"/>
    </row>
    <row r="993" ht="15.75" customHeight="1">
      <c r="A993" s="16"/>
      <c r="F993" s="17"/>
      <c r="G993" s="17"/>
    </row>
    <row r="994" ht="15.75" customHeight="1">
      <c r="A994" s="16"/>
      <c r="F994" s="17"/>
      <c r="G994" s="17"/>
    </row>
    <row r="995" ht="15.75" customHeight="1">
      <c r="A995" s="16"/>
      <c r="F995" s="17"/>
      <c r="G995" s="17"/>
    </row>
    <row r="996" ht="15.75" customHeight="1">
      <c r="A996" s="16"/>
      <c r="F996" s="17"/>
      <c r="G996" s="17"/>
    </row>
    <row r="997" ht="15.75" customHeight="1">
      <c r="A997" s="16"/>
      <c r="F997" s="17"/>
      <c r="G997" s="17"/>
    </row>
    <row r="998" ht="15.75" customHeight="1">
      <c r="A998" s="16"/>
      <c r="F998" s="17"/>
      <c r="G998" s="17"/>
    </row>
    <row r="999" ht="15.75" customHeight="1">
      <c r="A999" s="16"/>
      <c r="F999" s="17"/>
      <c r="G999" s="17"/>
    </row>
    <row r="1000" ht="15.75" customHeight="1">
      <c r="A1000" s="16"/>
      <c r="F1000" s="17"/>
      <c r="G1000" s="17"/>
    </row>
    <row r="1001" ht="15.75" customHeight="1">
      <c r="A1001" s="16"/>
      <c r="F1001" s="17"/>
      <c r="G1001" s="17"/>
    </row>
    <row r="1002" ht="15.75" customHeight="1">
      <c r="A1002" s="16"/>
      <c r="F1002" s="17"/>
      <c r="G1002" s="17"/>
    </row>
    <row r="1003" ht="15.75" customHeight="1">
      <c r="A1003" s="16"/>
      <c r="F1003" s="17"/>
      <c r="G1003" s="17"/>
    </row>
    <row r="1004" ht="15.75" customHeight="1">
      <c r="A1004" s="16"/>
      <c r="F1004" s="17"/>
      <c r="G1004" s="17"/>
    </row>
    <row r="1005" ht="15.75" customHeight="1">
      <c r="A1005" s="16"/>
      <c r="F1005" s="17"/>
      <c r="G1005" s="17"/>
    </row>
    <row r="1006" ht="15.75" customHeight="1">
      <c r="A1006" s="16"/>
      <c r="F1006" s="17"/>
      <c r="G1006" s="17"/>
    </row>
    <row r="1007" ht="15.75" customHeight="1">
      <c r="A1007" s="16"/>
      <c r="F1007" s="17"/>
      <c r="G1007" s="17"/>
    </row>
    <row r="1008" ht="15.75" customHeight="1">
      <c r="A1008" s="16"/>
      <c r="F1008" s="17"/>
      <c r="G1008" s="17"/>
    </row>
    <row r="1009" ht="15.75" customHeight="1">
      <c r="A1009" s="16"/>
      <c r="F1009" s="17"/>
      <c r="G1009" s="17"/>
    </row>
    <row r="1010" ht="15.75" customHeight="1">
      <c r="A1010" s="16"/>
      <c r="F1010" s="17"/>
      <c r="G1010" s="17"/>
    </row>
    <row r="1011" ht="15.75" customHeight="1">
      <c r="A1011" s="16"/>
      <c r="F1011" s="17"/>
      <c r="G1011" s="17"/>
    </row>
    <row r="1012" ht="15.75" customHeight="1">
      <c r="A1012" s="16"/>
      <c r="F1012" s="17"/>
      <c r="G1012" s="17"/>
    </row>
    <row r="1013" ht="15.75" customHeight="1">
      <c r="A1013" s="16"/>
      <c r="F1013" s="17"/>
      <c r="G1013" s="17"/>
    </row>
    <row r="1014" ht="15.75" customHeight="1">
      <c r="A1014" s="16"/>
      <c r="F1014" s="17"/>
      <c r="G1014" s="17"/>
    </row>
    <row r="1015" ht="15.75" customHeight="1">
      <c r="A1015" s="16"/>
      <c r="F1015" s="17"/>
      <c r="G1015" s="17"/>
    </row>
    <row r="1016" ht="15.75" customHeight="1">
      <c r="A1016" s="16"/>
      <c r="F1016" s="17"/>
      <c r="G1016" s="17"/>
    </row>
    <row r="1017" ht="15.75" customHeight="1">
      <c r="A1017" s="16"/>
      <c r="F1017" s="17"/>
      <c r="G1017" s="17"/>
    </row>
    <row r="1018" ht="15.75" customHeight="1">
      <c r="A1018" s="16"/>
      <c r="F1018" s="17"/>
      <c r="G1018" s="17"/>
    </row>
    <row r="1019" ht="15.75" customHeight="1">
      <c r="A1019" s="16"/>
      <c r="F1019" s="17"/>
      <c r="G1019" s="17"/>
    </row>
    <row r="1020" ht="15.75" customHeight="1">
      <c r="A1020" s="16"/>
      <c r="F1020" s="17"/>
      <c r="G1020" s="17"/>
    </row>
    <row r="1021" ht="15.75" customHeight="1">
      <c r="A1021" s="16"/>
      <c r="F1021" s="17"/>
      <c r="G1021" s="17"/>
    </row>
    <row r="1022" ht="15.75" customHeight="1">
      <c r="A1022" s="16"/>
      <c r="F1022" s="17"/>
      <c r="G1022" s="17"/>
    </row>
    <row r="1023" ht="15.75" customHeight="1">
      <c r="A1023" s="16"/>
      <c r="F1023" s="17"/>
      <c r="G1023" s="17"/>
    </row>
    <row r="1024" ht="15.75" customHeight="1">
      <c r="A1024" s="16"/>
      <c r="F1024" s="17"/>
      <c r="G1024" s="17"/>
    </row>
    <row r="1025" ht="15.75" customHeight="1">
      <c r="A1025" s="16"/>
      <c r="F1025" s="17"/>
      <c r="G1025" s="17"/>
    </row>
    <row r="1026" ht="15.75" customHeight="1">
      <c r="A1026" s="16"/>
      <c r="F1026" s="17"/>
      <c r="G1026" s="17"/>
    </row>
    <row r="1027" ht="15.75" customHeight="1">
      <c r="A1027" s="16"/>
      <c r="F1027" s="17"/>
      <c r="G1027" s="17"/>
    </row>
    <row r="1028" ht="15.75" customHeight="1">
      <c r="A1028" s="16"/>
      <c r="F1028" s="17"/>
      <c r="G1028" s="17"/>
    </row>
    <row r="1029" ht="15.75" customHeight="1">
      <c r="A1029" s="16"/>
      <c r="F1029" s="17"/>
      <c r="G1029" s="17"/>
    </row>
    <row r="1030" ht="15.75" customHeight="1">
      <c r="A1030" s="16"/>
      <c r="F1030" s="17"/>
      <c r="G1030" s="17"/>
    </row>
    <row r="1031" ht="15.75" customHeight="1">
      <c r="A1031" s="16"/>
      <c r="F1031" s="17"/>
      <c r="G1031" s="17"/>
    </row>
    <row r="1032" ht="15.75" customHeight="1">
      <c r="A1032" s="16"/>
      <c r="F1032" s="17"/>
      <c r="G1032" s="17"/>
    </row>
    <row r="1033" ht="15.75" customHeight="1">
      <c r="A1033" s="16"/>
      <c r="F1033" s="17"/>
      <c r="G1033" s="17"/>
    </row>
    <row r="1034" ht="15.75" customHeight="1">
      <c r="A1034" s="16"/>
      <c r="F1034" s="17"/>
      <c r="G1034" s="17"/>
    </row>
    <row r="1035" ht="15.75" customHeight="1">
      <c r="A1035" s="16"/>
      <c r="F1035" s="17"/>
      <c r="G1035" s="17"/>
    </row>
    <row r="1036" ht="15.75" customHeight="1">
      <c r="A1036" s="16"/>
      <c r="F1036" s="17"/>
      <c r="G1036" s="17"/>
    </row>
    <row r="1037" ht="15.75" customHeight="1">
      <c r="A1037" s="16"/>
      <c r="F1037" s="17"/>
      <c r="G1037" s="17"/>
    </row>
    <row r="1038" ht="15.75" customHeight="1">
      <c r="A1038" s="16"/>
      <c r="F1038" s="17"/>
      <c r="G1038" s="17"/>
    </row>
    <row r="1039" ht="15.75" customHeight="1">
      <c r="A1039" s="16"/>
      <c r="F1039" s="17"/>
      <c r="G1039" s="17"/>
    </row>
    <row r="1040" ht="15.75" customHeight="1">
      <c r="A1040" s="16"/>
      <c r="F1040" s="17"/>
      <c r="G1040" s="17"/>
    </row>
    <row r="1041" ht="15.75" customHeight="1">
      <c r="A1041" s="16"/>
      <c r="F1041" s="17"/>
      <c r="G1041" s="17"/>
    </row>
    <row r="1042" ht="15.75" customHeight="1">
      <c r="A1042" s="16"/>
      <c r="F1042" s="17"/>
      <c r="G1042" s="17"/>
    </row>
    <row r="1043" ht="15.75" customHeight="1">
      <c r="A1043" s="16"/>
      <c r="F1043" s="17"/>
      <c r="G1043" s="17"/>
    </row>
    <row r="1044" ht="15.75" customHeight="1">
      <c r="A1044" s="16"/>
      <c r="F1044" s="17"/>
      <c r="G1044" s="17"/>
    </row>
    <row r="1045" ht="15.75" customHeight="1">
      <c r="A1045" s="16"/>
      <c r="F1045" s="17"/>
      <c r="G1045" s="17"/>
    </row>
    <row r="1046" ht="15.75" customHeight="1">
      <c r="A1046" s="16"/>
      <c r="F1046" s="17"/>
      <c r="G1046" s="17"/>
    </row>
    <row r="1047" ht="15.75" customHeight="1">
      <c r="A1047" s="16"/>
      <c r="F1047" s="17"/>
      <c r="G1047" s="17"/>
    </row>
    <row r="1048" ht="15.75" customHeight="1">
      <c r="A1048" s="16"/>
      <c r="F1048" s="17"/>
      <c r="G1048" s="17"/>
    </row>
    <row r="1049" ht="15.75" customHeight="1">
      <c r="A1049" s="16"/>
      <c r="F1049" s="17"/>
      <c r="G1049" s="17"/>
    </row>
    <row r="1050" ht="15.75" customHeight="1">
      <c r="A1050" s="16"/>
      <c r="F1050" s="17"/>
      <c r="G1050" s="17"/>
    </row>
    <row r="1051" ht="15.75" customHeight="1">
      <c r="A1051" s="16"/>
      <c r="F1051" s="17"/>
      <c r="G1051" s="17"/>
    </row>
    <row r="1052" ht="15.75" customHeight="1">
      <c r="A1052" s="16"/>
      <c r="F1052" s="17"/>
      <c r="G1052" s="17"/>
    </row>
    <row r="1053" ht="15.75" customHeight="1">
      <c r="A1053" s="16"/>
      <c r="F1053" s="17"/>
      <c r="G1053" s="17"/>
    </row>
    <row r="1054" ht="15.75" customHeight="1">
      <c r="A1054" s="16"/>
      <c r="F1054" s="17"/>
      <c r="G1054" s="17"/>
    </row>
    <row r="1055" ht="15.75" customHeight="1">
      <c r="A1055" s="16"/>
      <c r="F1055" s="17"/>
      <c r="G1055" s="17"/>
    </row>
    <row r="1056" ht="15.75" customHeight="1">
      <c r="A1056" s="16"/>
      <c r="F1056" s="17"/>
      <c r="G1056" s="17"/>
    </row>
    <row r="1057" ht="15.75" customHeight="1">
      <c r="A1057" s="16"/>
      <c r="F1057" s="17"/>
      <c r="G1057" s="17"/>
    </row>
    <row r="1058" ht="15.75" customHeight="1">
      <c r="A1058" s="16"/>
      <c r="F1058" s="17"/>
      <c r="G1058" s="17"/>
    </row>
    <row r="1059" ht="15.75" customHeight="1">
      <c r="A1059" s="16"/>
      <c r="F1059" s="17"/>
      <c r="G1059" s="17"/>
    </row>
    <row r="1060" ht="15.75" customHeight="1">
      <c r="A1060" s="16"/>
      <c r="F1060" s="17"/>
      <c r="G1060" s="17"/>
    </row>
    <row r="1061" ht="15.75" customHeight="1">
      <c r="A1061" s="16"/>
      <c r="F1061" s="17"/>
      <c r="G1061" s="17"/>
    </row>
    <row r="1062" ht="15.75" customHeight="1">
      <c r="A1062" s="16"/>
      <c r="F1062" s="17"/>
      <c r="G1062" s="17"/>
    </row>
    <row r="1063" ht="15.75" customHeight="1">
      <c r="A1063" s="16"/>
      <c r="F1063" s="17"/>
      <c r="G1063" s="17"/>
    </row>
    <row r="1064" ht="15.75" customHeight="1">
      <c r="A1064" s="16"/>
      <c r="F1064" s="17"/>
      <c r="G1064" s="17"/>
    </row>
    <row r="1065" ht="15.75" customHeight="1">
      <c r="A1065" s="16"/>
      <c r="F1065" s="17"/>
      <c r="G1065" s="17"/>
    </row>
    <row r="1066" ht="15.75" customHeight="1">
      <c r="A1066" s="16"/>
      <c r="F1066" s="17"/>
      <c r="G1066" s="17"/>
    </row>
    <row r="1067" ht="15.75" customHeight="1">
      <c r="A1067" s="16"/>
      <c r="F1067" s="17"/>
      <c r="G1067" s="17"/>
    </row>
    <row r="1068" ht="15.75" customHeight="1">
      <c r="A1068" s="16"/>
      <c r="F1068" s="17"/>
      <c r="G1068" s="17"/>
    </row>
    <row r="1069" ht="15.75" customHeight="1">
      <c r="A1069" s="16"/>
      <c r="F1069" s="17"/>
      <c r="G1069" s="17"/>
    </row>
    <row r="1070" ht="15.75" customHeight="1">
      <c r="A1070" s="16"/>
      <c r="F1070" s="17"/>
      <c r="G1070" s="17"/>
    </row>
    <row r="1071" ht="15.75" customHeight="1">
      <c r="A1071" s="16"/>
      <c r="F1071" s="17"/>
      <c r="G1071" s="17"/>
    </row>
    <row r="1072" ht="15.75" customHeight="1">
      <c r="A1072" s="16"/>
      <c r="F1072" s="17"/>
      <c r="G1072" s="17"/>
    </row>
    <row r="1073" ht="15.75" customHeight="1">
      <c r="A1073" s="16"/>
      <c r="F1073" s="17"/>
      <c r="G1073" s="17"/>
    </row>
    <row r="1074" ht="15.75" customHeight="1">
      <c r="A1074" s="16"/>
      <c r="F1074" s="17"/>
      <c r="G1074" s="17"/>
    </row>
    <row r="1075" ht="15.75" customHeight="1">
      <c r="A1075" s="16"/>
      <c r="F1075" s="17"/>
      <c r="G1075" s="17"/>
    </row>
    <row r="1076" ht="15.75" customHeight="1">
      <c r="A1076" s="16"/>
      <c r="F1076" s="17"/>
      <c r="G1076" s="17"/>
    </row>
    <row r="1077" ht="15.75" customHeight="1">
      <c r="A1077" s="16"/>
      <c r="F1077" s="17"/>
      <c r="G1077" s="17"/>
    </row>
    <row r="1078" ht="15.75" customHeight="1">
      <c r="A1078" s="16"/>
      <c r="F1078" s="17"/>
      <c r="G1078" s="17"/>
    </row>
    <row r="1079" ht="15.75" customHeight="1">
      <c r="A1079" s="16"/>
      <c r="F1079" s="17"/>
      <c r="G1079" s="17"/>
    </row>
    <row r="1080" ht="15.75" customHeight="1">
      <c r="A1080" s="16"/>
      <c r="F1080" s="17"/>
      <c r="G1080" s="17"/>
    </row>
    <row r="1081" ht="15.75" customHeight="1">
      <c r="A1081" s="16"/>
      <c r="F1081" s="17"/>
      <c r="G1081" s="17"/>
    </row>
    <row r="1082" ht="15.75" customHeight="1">
      <c r="A1082" s="16"/>
      <c r="F1082" s="17"/>
      <c r="G1082" s="17"/>
    </row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</sheetData>
  <autoFilter ref="$A$1:$T$2315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9.43"/>
    <col customWidth="1" min="3" max="3" width="17.43"/>
    <col customWidth="1" min="4" max="4" width="21.71"/>
    <col customWidth="1" min="5" max="5" width="18.0"/>
    <col customWidth="1" min="6" max="6" width="11.0"/>
    <col customWidth="1" min="7" max="7" width="20.43"/>
    <col customWidth="1" min="8" max="8" width="36.43"/>
    <col customWidth="1" min="9" max="9" width="29.0"/>
    <col customWidth="1" min="10" max="10" width="21.14"/>
    <col customWidth="1" min="11" max="11" width="16.14"/>
    <col customWidth="1" min="12" max="13" width="8.86"/>
    <col customWidth="1" min="14" max="14" width="25.43"/>
    <col customWidth="1" min="15" max="15" width="29.71"/>
    <col customWidth="1" min="16" max="16" width="47.43"/>
    <col customWidth="1" min="17" max="26" width="8.86"/>
  </cols>
  <sheetData>
    <row r="1">
      <c r="A1" s="3" t="s">
        <v>332</v>
      </c>
      <c r="B1" s="1" t="s">
        <v>333</v>
      </c>
      <c r="C1" s="1" t="s">
        <v>334</v>
      </c>
      <c r="D1" s="1" t="s">
        <v>335</v>
      </c>
      <c r="E1" s="1" t="s">
        <v>336</v>
      </c>
      <c r="F1" s="1" t="s">
        <v>337</v>
      </c>
      <c r="G1" s="1" t="s">
        <v>338</v>
      </c>
      <c r="H1" s="1" t="s">
        <v>339</v>
      </c>
      <c r="I1" s="1" t="s">
        <v>340</v>
      </c>
      <c r="J1" s="1" t="s">
        <v>341</v>
      </c>
      <c r="K1" s="1" t="s">
        <v>342</v>
      </c>
    </row>
    <row r="2">
      <c r="A2" s="3">
        <v>1.0</v>
      </c>
      <c r="B2" s="18">
        <v>45658.0</v>
      </c>
      <c r="C2" s="3" t="s">
        <v>345</v>
      </c>
      <c r="D2" s="3" t="s">
        <v>76</v>
      </c>
      <c r="E2" s="3" t="s">
        <v>1</v>
      </c>
      <c r="F2" s="3" t="s">
        <v>313</v>
      </c>
      <c r="G2" s="3" t="s">
        <v>316</v>
      </c>
      <c r="H2" s="19">
        <v>1666.446454791514</v>
      </c>
      <c r="I2" s="19">
        <v>1666.6700890693457</v>
      </c>
      <c r="J2" s="3">
        <v>1126280.0</v>
      </c>
      <c r="K2" s="3">
        <v>916685.0</v>
      </c>
    </row>
    <row r="3">
      <c r="A3" s="3">
        <v>2.0</v>
      </c>
      <c r="B3" s="18">
        <v>45658.0</v>
      </c>
      <c r="C3" s="3" t="s">
        <v>345</v>
      </c>
      <c r="D3" s="3" t="s">
        <v>56</v>
      </c>
      <c r="E3" s="3" t="s">
        <v>1</v>
      </c>
      <c r="F3" s="3" t="s">
        <v>313</v>
      </c>
      <c r="G3" s="3" t="s">
        <v>316</v>
      </c>
      <c r="H3" s="19">
        <v>1029.4679491924728</v>
      </c>
      <c r="I3" s="19">
        <v>1029.607868427803</v>
      </c>
      <c r="J3" s="3">
        <v>897798.0</v>
      </c>
      <c r="K3" s="3">
        <v>728790.0</v>
      </c>
    </row>
    <row r="4">
      <c r="A4" s="3">
        <v>3.0</v>
      </c>
      <c r="B4" s="18">
        <v>45658.0</v>
      </c>
      <c r="C4" s="3" t="s">
        <v>345</v>
      </c>
      <c r="D4" s="3" t="s">
        <v>204</v>
      </c>
      <c r="E4" s="3" t="s">
        <v>1</v>
      </c>
      <c r="F4" s="3" t="s">
        <v>313</v>
      </c>
      <c r="G4" s="3" t="s">
        <v>316</v>
      </c>
      <c r="H4" s="19">
        <v>877.9655234245545</v>
      </c>
      <c r="I4" s="19">
        <v>878.3189620161912</v>
      </c>
      <c r="J4" s="3">
        <v>936353.0</v>
      </c>
      <c r="K4" s="3">
        <v>747736.0</v>
      </c>
    </row>
    <row r="5">
      <c r="A5" s="3">
        <v>4.0</v>
      </c>
      <c r="B5" s="18">
        <v>45658.0</v>
      </c>
      <c r="C5" s="3" t="s">
        <v>345</v>
      </c>
      <c r="D5" s="3" t="s">
        <v>106</v>
      </c>
      <c r="E5" s="3" t="s">
        <v>1</v>
      </c>
      <c r="F5" s="3" t="s">
        <v>313</v>
      </c>
      <c r="G5" s="3" t="s">
        <v>316</v>
      </c>
      <c r="H5" s="19">
        <v>580.1874726746519</v>
      </c>
      <c r="I5" s="19">
        <v>580.2763480996082</v>
      </c>
      <c r="J5" s="3">
        <v>419860.0</v>
      </c>
      <c r="K5" s="3">
        <v>350661.0</v>
      </c>
    </row>
    <row r="6">
      <c r="A6" s="3">
        <v>5.0</v>
      </c>
      <c r="B6" s="18">
        <v>45658.0</v>
      </c>
      <c r="C6" s="3" t="s">
        <v>345</v>
      </c>
      <c r="D6" s="3" t="s">
        <v>76</v>
      </c>
      <c r="E6" s="3" t="s">
        <v>1</v>
      </c>
      <c r="F6" s="3" t="s">
        <v>313</v>
      </c>
      <c r="G6" s="3" t="s">
        <v>318</v>
      </c>
      <c r="H6" s="19">
        <v>506.70047938719955</v>
      </c>
      <c r="I6" s="19">
        <v>506.7147658236126</v>
      </c>
      <c r="J6" s="3">
        <v>587649.0</v>
      </c>
      <c r="K6" s="3">
        <v>447345.0</v>
      </c>
    </row>
    <row r="7">
      <c r="A7" s="3">
        <v>6.0</v>
      </c>
      <c r="B7" s="18">
        <v>45658.0</v>
      </c>
      <c r="C7" s="3" t="s">
        <v>345</v>
      </c>
      <c r="D7" s="3" t="s">
        <v>196</v>
      </c>
      <c r="E7" s="3" t="s">
        <v>1</v>
      </c>
      <c r="F7" s="3" t="s">
        <v>313</v>
      </c>
      <c r="G7" s="3" t="s">
        <v>316</v>
      </c>
      <c r="H7" s="19">
        <v>455.0074939315142</v>
      </c>
      <c r="I7" s="19">
        <v>455.086703415903</v>
      </c>
      <c r="J7" s="3">
        <v>424862.0</v>
      </c>
      <c r="K7" s="3">
        <v>338230.0</v>
      </c>
    </row>
    <row r="8">
      <c r="A8" s="3">
        <v>7.0</v>
      </c>
      <c r="B8" s="18">
        <v>45658.0</v>
      </c>
      <c r="C8" s="3" t="s">
        <v>345</v>
      </c>
      <c r="D8" s="3" t="s">
        <v>114</v>
      </c>
      <c r="E8" s="3" t="s">
        <v>1</v>
      </c>
      <c r="F8" s="3" t="s">
        <v>313</v>
      </c>
      <c r="G8" s="3" t="s">
        <v>316</v>
      </c>
      <c r="H8" s="19">
        <v>410.2630581549197</v>
      </c>
      <c r="I8" s="19">
        <v>410.26750303367004</v>
      </c>
      <c r="J8" s="3">
        <v>392090.0</v>
      </c>
      <c r="K8" s="3">
        <v>320176.0</v>
      </c>
    </row>
    <row r="9">
      <c r="A9" s="3">
        <v>8.0</v>
      </c>
      <c r="B9" s="18">
        <v>45658.0</v>
      </c>
      <c r="C9" s="3" t="s">
        <v>345</v>
      </c>
      <c r="D9" s="3" t="s">
        <v>138</v>
      </c>
      <c r="E9" s="3" t="s">
        <v>1</v>
      </c>
      <c r="F9" s="3" t="s">
        <v>313</v>
      </c>
      <c r="G9" s="3" t="s">
        <v>316</v>
      </c>
      <c r="H9" s="19">
        <v>408.85584359018327</v>
      </c>
      <c r="I9" s="19">
        <v>409.1184738820403</v>
      </c>
      <c r="J9" s="3">
        <v>437183.0</v>
      </c>
      <c r="K9" s="3">
        <v>346934.0</v>
      </c>
    </row>
    <row r="10">
      <c r="A10" s="3">
        <v>9.0</v>
      </c>
      <c r="B10" s="18">
        <v>45658.0</v>
      </c>
      <c r="C10" s="3" t="s">
        <v>345</v>
      </c>
      <c r="D10" s="3" t="s">
        <v>214</v>
      </c>
      <c r="E10" s="3" t="s">
        <v>1</v>
      </c>
      <c r="F10" s="3" t="s">
        <v>313</v>
      </c>
      <c r="G10" s="3" t="s">
        <v>316</v>
      </c>
      <c r="H10" s="19">
        <v>392.46418763994217</v>
      </c>
      <c r="I10" s="19">
        <v>392.48344139694217</v>
      </c>
      <c r="J10" s="3">
        <v>369759.0</v>
      </c>
      <c r="K10" s="3">
        <v>306190.0</v>
      </c>
    </row>
    <row r="11">
      <c r="A11" s="3">
        <v>10.0</v>
      </c>
      <c r="B11" s="18">
        <v>45658.0</v>
      </c>
      <c r="C11" s="3" t="s">
        <v>345</v>
      </c>
      <c r="D11" s="3" t="s">
        <v>192</v>
      </c>
      <c r="E11" s="3" t="s">
        <v>1</v>
      </c>
      <c r="F11" s="3" t="s">
        <v>313</v>
      </c>
      <c r="G11" s="3" t="s">
        <v>316</v>
      </c>
      <c r="H11" s="19">
        <v>357.235618846283</v>
      </c>
      <c r="I11" s="19">
        <v>357.25931748203334</v>
      </c>
      <c r="J11" s="3">
        <v>325364.0</v>
      </c>
      <c r="K11" s="3">
        <v>259634.0</v>
      </c>
    </row>
    <row r="12">
      <c r="A12" s="3">
        <v>11.0</v>
      </c>
      <c r="B12" s="18">
        <v>45658.0</v>
      </c>
      <c r="C12" s="3" t="s">
        <v>345</v>
      </c>
      <c r="D12" s="3" t="s">
        <v>204</v>
      </c>
      <c r="E12" s="3" t="s">
        <v>1</v>
      </c>
      <c r="F12" s="3" t="s">
        <v>313</v>
      </c>
      <c r="G12" s="3" t="s">
        <v>319</v>
      </c>
      <c r="H12" s="19">
        <v>355.3022123812386</v>
      </c>
      <c r="I12" s="19">
        <v>355.30665725998887</v>
      </c>
      <c r="J12" s="3">
        <v>435028.0</v>
      </c>
      <c r="K12" s="3">
        <v>335335.0</v>
      </c>
    </row>
    <row r="13">
      <c r="A13" s="3">
        <v>12.0</v>
      </c>
      <c r="B13" s="18">
        <v>45658.0</v>
      </c>
      <c r="C13" s="3" t="s">
        <v>345</v>
      </c>
      <c r="D13" s="3" t="s">
        <v>54</v>
      </c>
      <c r="E13" s="3" t="s">
        <v>1</v>
      </c>
      <c r="F13" s="3" t="s">
        <v>313</v>
      </c>
      <c r="G13" s="3" t="s">
        <v>316</v>
      </c>
      <c r="H13" s="19">
        <v>354.46647886726225</v>
      </c>
      <c r="I13" s="19">
        <v>354.5456883543551</v>
      </c>
      <c r="J13" s="3">
        <v>370660.0</v>
      </c>
      <c r="K13" s="3">
        <v>296444.0</v>
      </c>
    </row>
    <row r="14">
      <c r="A14" s="3">
        <v>13.0</v>
      </c>
      <c r="B14" s="18">
        <v>45658.0</v>
      </c>
      <c r="C14" s="3" t="s">
        <v>345</v>
      </c>
      <c r="D14" s="3" t="s">
        <v>76</v>
      </c>
      <c r="E14" s="3" t="s">
        <v>1</v>
      </c>
      <c r="F14" s="3" t="s">
        <v>313</v>
      </c>
      <c r="G14" s="3" t="s">
        <v>319</v>
      </c>
      <c r="H14" s="19">
        <v>349.91659788740014</v>
      </c>
      <c r="I14" s="19">
        <v>349.9257196143586</v>
      </c>
      <c r="J14" s="3">
        <v>403769.0</v>
      </c>
      <c r="K14" s="3">
        <v>305481.0</v>
      </c>
    </row>
    <row r="15">
      <c r="A15" s="3">
        <v>14.0</v>
      </c>
      <c r="B15" s="18">
        <v>45658.0</v>
      </c>
      <c r="C15" s="3" t="s">
        <v>345</v>
      </c>
      <c r="D15" s="3" t="s">
        <v>76</v>
      </c>
      <c r="E15" s="3" t="s">
        <v>1</v>
      </c>
      <c r="F15" s="3" t="s">
        <v>313</v>
      </c>
      <c r="G15" s="3" t="s">
        <v>320</v>
      </c>
      <c r="H15" s="19">
        <v>327.44876062665367</v>
      </c>
      <c r="I15" s="19">
        <v>327.6688491608814</v>
      </c>
      <c r="J15" s="3">
        <v>336653.0</v>
      </c>
      <c r="K15" s="3">
        <v>227616.0</v>
      </c>
    </row>
    <row r="16">
      <c r="A16" s="3">
        <v>15.0</v>
      </c>
      <c r="B16" s="18">
        <v>45658.0</v>
      </c>
      <c r="C16" s="3" t="s">
        <v>345</v>
      </c>
      <c r="D16" s="3" t="s">
        <v>164</v>
      </c>
      <c r="E16" s="3" t="s">
        <v>1</v>
      </c>
      <c r="F16" s="3" t="s">
        <v>313</v>
      </c>
      <c r="G16" s="3" t="s">
        <v>316</v>
      </c>
      <c r="H16" s="19">
        <v>322.98010756127655</v>
      </c>
      <c r="I16" s="19">
        <v>323.05337576810604</v>
      </c>
      <c r="J16" s="3">
        <v>342046.0</v>
      </c>
      <c r="K16" s="3">
        <v>278197.0</v>
      </c>
    </row>
    <row r="17">
      <c r="A17" s="3">
        <v>16.0</v>
      </c>
      <c r="B17" s="18">
        <v>45658.0</v>
      </c>
      <c r="C17" s="3" t="s">
        <v>345</v>
      </c>
      <c r="D17" s="3" t="s">
        <v>114</v>
      </c>
      <c r="E17" s="3" t="s">
        <v>1</v>
      </c>
      <c r="F17" s="3" t="s">
        <v>313</v>
      </c>
      <c r="G17" s="3" t="s">
        <v>319</v>
      </c>
      <c r="H17" s="19">
        <v>317.88115040622307</v>
      </c>
      <c r="I17" s="19">
        <v>317.88115040622307</v>
      </c>
      <c r="J17" s="3">
        <v>490742.0</v>
      </c>
      <c r="K17" s="3">
        <v>410821.0</v>
      </c>
    </row>
    <row r="18">
      <c r="A18" s="3">
        <v>17.0</v>
      </c>
      <c r="B18" s="18">
        <v>45658.0</v>
      </c>
      <c r="C18" s="3" t="s">
        <v>345</v>
      </c>
      <c r="D18" s="3" t="s">
        <v>170</v>
      </c>
      <c r="E18" s="3" t="s">
        <v>1</v>
      </c>
      <c r="F18" s="3" t="s">
        <v>313</v>
      </c>
      <c r="G18" s="3" t="s">
        <v>316</v>
      </c>
      <c r="H18" s="19">
        <v>278.5548787922911</v>
      </c>
      <c r="I18" s="19">
        <v>278.61222976684036</v>
      </c>
      <c r="J18" s="3">
        <v>368122.0</v>
      </c>
      <c r="K18" s="3">
        <v>276895.0</v>
      </c>
    </row>
    <row r="19">
      <c r="A19" s="3">
        <v>18.0</v>
      </c>
      <c r="B19" s="18">
        <v>45658.0</v>
      </c>
      <c r="C19" s="3" t="s">
        <v>345</v>
      </c>
      <c r="D19" s="3" t="s">
        <v>56</v>
      </c>
      <c r="E19" s="3" t="s">
        <v>1</v>
      </c>
      <c r="F19" s="3" t="s">
        <v>313</v>
      </c>
      <c r="G19" s="3" t="s">
        <v>319</v>
      </c>
      <c r="H19" s="19">
        <v>268.3629433033846</v>
      </c>
      <c r="I19" s="19">
        <v>268.3629433033846</v>
      </c>
      <c r="J19" s="3">
        <v>315789.0</v>
      </c>
      <c r="K19" s="3">
        <v>251383.0</v>
      </c>
    </row>
    <row r="20">
      <c r="A20" s="3">
        <v>19.0</v>
      </c>
      <c r="B20" s="18">
        <v>45658.0</v>
      </c>
      <c r="C20" s="3" t="s">
        <v>345</v>
      </c>
      <c r="D20" s="3" t="s">
        <v>76</v>
      </c>
      <c r="E20" s="3" t="s">
        <v>1</v>
      </c>
      <c r="F20" s="3" t="s">
        <v>313</v>
      </c>
      <c r="G20" s="3" t="s">
        <v>321</v>
      </c>
      <c r="H20" s="19">
        <v>254.84747458953476</v>
      </c>
      <c r="I20" s="19">
        <v>254.86080922713776</v>
      </c>
      <c r="J20" s="3">
        <v>229364.0</v>
      </c>
      <c r="K20" s="3">
        <v>178257.0</v>
      </c>
    </row>
    <row r="21" ht="15.75" customHeight="1">
      <c r="A21" s="3">
        <v>20.0</v>
      </c>
      <c r="B21" s="18">
        <v>45658.0</v>
      </c>
      <c r="C21" s="3" t="s">
        <v>345</v>
      </c>
      <c r="D21" s="3" t="s">
        <v>168</v>
      </c>
      <c r="E21" s="3" t="s">
        <v>1</v>
      </c>
      <c r="F21" s="3" t="s">
        <v>313</v>
      </c>
      <c r="G21" s="3" t="s">
        <v>316</v>
      </c>
      <c r="H21" s="19">
        <v>201.5661138213656</v>
      </c>
      <c r="I21" s="19">
        <v>201.6046213353656</v>
      </c>
      <c r="J21" s="3">
        <v>234461.0</v>
      </c>
      <c r="K21" s="3">
        <v>190578.0</v>
      </c>
    </row>
    <row r="22" ht="15.75" customHeight="1">
      <c r="A22" s="3">
        <v>21.0</v>
      </c>
      <c r="B22" s="18">
        <v>45658.0</v>
      </c>
      <c r="C22" s="3" t="s">
        <v>345</v>
      </c>
      <c r="D22" s="3" t="s">
        <v>56</v>
      </c>
      <c r="E22" s="3" t="s">
        <v>1</v>
      </c>
      <c r="F22" s="3" t="s">
        <v>313</v>
      </c>
      <c r="G22" s="3" t="s">
        <v>320</v>
      </c>
      <c r="H22" s="19">
        <v>195.62375949231222</v>
      </c>
      <c r="I22" s="19">
        <v>195.70767991506256</v>
      </c>
      <c r="J22" s="3">
        <v>249239.0</v>
      </c>
      <c r="K22" s="3">
        <v>171352.0</v>
      </c>
    </row>
    <row r="23" ht="15.75" customHeight="1">
      <c r="A23" s="3">
        <v>22.0</v>
      </c>
      <c r="B23" s="18">
        <v>45658.0</v>
      </c>
      <c r="C23" s="3" t="s">
        <v>345</v>
      </c>
      <c r="D23" s="3" t="s">
        <v>56</v>
      </c>
      <c r="E23" s="3" t="s">
        <v>1</v>
      </c>
      <c r="F23" s="3" t="s">
        <v>313</v>
      </c>
      <c r="G23" s="3" t="s">
        <v>318</v>
      </c>
      <c r="H23" s="19">
        <v>189.93604579416905</v>
      </c>
      <c r="I23" s="19">
        <v>189.93604579416905</v>
      </c>
      <c r="J23" s="3">
        <v>274349.0</v>
      </c>
      <c r="K23" s="3">
        <v>208973.0</v>
      </c>
    </row>
    <row r="24" ht="15.75" customHeight="1">
      <c r="A24" s="3">
        <v>23.0</v>
      </c>
      <c r="B24" s="18">
        <v>45658.0</v>
      </c>
      <c r="C24" s="3" t="s">
        <v>345</v>
      </c>
      <c r="D24" s="3" t="s">
        <v>204</v>
      </c>
      <c r="E24" s="3" t="s">
        <v>1</v>
      </c>
      <c r="F24" s="3" t="s">
        <v>313</v>
      </c>
      <c r="G24" s="3" t="s">
        <v>320</v>
      </c>
      <c r="H24" s="19">
        <v>188.6024293592159</v>
      </c>
      <c r="I24" s="19">
        <v>188.83440721170976</v>
      </c>
      <c r="J24" s="3">
        <v>243718.0</v>
      </c>
      <c r="K24" s="3">
        <v>173262.0</v>
      </c>
    </row>
    <row r="25" ht="15.75" customHeight="1">
      <c r="A25" s="3">
        <v>24.0</v>
      </c>
      <c r="B25" s="18">
        <v>45658.0</v>
      </c>
      <c r="C25" s="3" t="s">
        <v>345</v>
      </c>
      <c r="D25" s="3" t="s">
        <v>122</v>
      </c>
      <c r="E25" s="3" t="s">
        <v>1</v>
      </c>
      <c r="F25" s="3" t="s">
        <v>313</v>
      </c>
      <c r="G25" s="3" t="s">
        <v>316</v>
      </c>
      <c r="H25" s="19">
        <v>179.85760856881237</v>
      </c>
      <c r="I25" s="19">
        <v>179.944550781337</v>
      </c>
      <c r="J25" s="3">
        <v>203786.0</v>
      </c>
      <c r="K25" s="3">
        <v>148201.0</v>
      </c>
    </row>
    <row r="26" ht="15.75" customHeight="1">
      <c r="A26" s="3">
        <v>25.0</v>
      </c>
      <c r="B26" s="18">
        <v>45658.0</v>
      </c>
      <c r="C26" s="3" t="s">
        <v>345</v>
      </c>
      <c r="D26" s="3" t="s">
        <v>116</v>
      </c>
      <c r="E26" s="3" t="s">
        <v>1</v>
      </c>
      <c r="F26" s="3" t="s">
        <v>313</v>
      </c>
      <c r="G26" s="3" t="s">
        <v>316</v>
      </c>
      <c r="H26" s="19">
        <v>179.3637323379448</v>
      </c>
      <c r="I26" s="19">
        <v>179.44886094578666</v>
      </c>
      <c r="J26" s="3">
        <v>182223.0</v>
      </c>
      <c r="K26" s="3">
        <v>138165.0</v>
      </c>
    </row>
    <row r="27" ht="15.75" customHeight="1">
      <c r="A27" s="3">
        <v>26.0</v>
      </c>
      <c r="B27" s="18">
        <v>45658.0</v>
      </c>
      <c r="C27" s="3" t="s">
        <v>345</v>
      </c>
      <c r="D27" s="3" t="s">
        <v>204</v>
      </c>
      <c r="E27" s="3" t="s">
        <v>1</v>
      </c>
      <c r="F27" s="3" t="s">
        <v>313</v>
      </c>
      <c r="G27" s="3" t="s">
        <v>318</v>
      </c>
      <c r="H27" s="19">
        <v>174.04534957011737</v>
      </c>
      <c r="I27" s="19">
        <v>174.0497944488677</v>
      </c>
      <c r="J27" s="3">
        <v>286107.0</v>
      </c>
      <c r="K27" s="3">
        <v>212280.0</v>
      </c>
    </row>
    <row r="28" ht="15.75" customHeight="1">
      <c r="A28" s="3">
        <v>27.0</v>
      </c>
      <c r="B28" s="18">
        <v>45658.0</v>
      </c>
      <c r="C28" s="3" t="s">
        <v>345</v>
      </c>
      <c r="D28" s="3" t="s">
        <v>170</v>
      </c>
      <c r="E28" s="3" t="s">
        <v>1</v>
      </c>
      <c r="F28" s="3" t="s">
        <v>313</v>
      </c>
      <c r="G28" s="3" t="s">
        <v>319</v>
      </c>
      <c r="H28" s="19">
        <v>169.19845824595552</v>
      </c>
      <c r="I28" s="19">
        <v>169.19845824595552</v>
      </c>
      <c r="J28" s="3">
        <v>231930.0</v>
      </c>
      <c r="K28" s="3">
        <v>179304.0</v>
      </c>
    </row>
    <row r="29" ht="15.75" customHeight="1">
      <c r="A29" s="3">
        <v>28.0</v>
      </c>
      <c r="B29" s="18">
        <v>45658.0</v>
      </c>
      <c r="C29" s="3" t="s">
        <v>345</v>
      </c>
      <c r="D29" s="3" t="s">
        <v>54</v>
      </c>
      <c r="E29" s="3" t="s">
        <v>1</v>
      </c>
      <c r="F29" s="3" t="s">
        <v>313</v>
      </c>
      <c r="G29" s="3" t="s">
        <v>319</v>
      </c>
      <c r="H29" s="19">
        <v>163.29865155150287</v>
      </c>
      <c r="I29" s="19">
        <v>163.29865155150287</v>
      </c>
      <c r="J29" s="3">
        <v>210368.0</v>
      </c>
      <c r="K29" s="3">
        <v>160913.0</v>
      </c>
    </row>
    <row r="30" ht="15.75" customHeight="1">
      <c r="A30" s="3">
        <v>29.0</v>
      </c>
      <c r="B30" s="18">
        <v>45658.0</v>
      </c>
      <c r="C30" s="3" t="s">
        <v>345</v>
      </c>
      <c r="D30" s="3" t="s">
        <v>196</v>
      </c>
      <c r="E30" s="3" t="s">
        <v>1</v>
      </c>
      <c r="F30" s="3" t="s">
        <v>313</v>
      </c>
      <c r="G30" s="3" t="s">
        <v>319</v>
      </c>
      <c r="H30" s="19">
        <v>159.69041551642962</v>
      </c>
      <c r="I30" s="19">
        <v>159.69041551642962</v>
      </c>
      <c r="J30" s="3">
        <v>224082.0</v>
      </c>
      <c r="K30" s="3">
        <v>159726.0</v>
      </c>
    </row>
    <row r="31" ht="15.75" customHeight="1">
      <c r="A31" s="3">
        <v>30.0</v>
      </c>
      <c r="B31" s="18">
        <v>45658.0</v>
      </c>
      <c r="C31" s="3" t="s">
        <v>345</v>
      </c>
      <c r="D31" s="3" t="s">
        <v>138</v>
      </c>
      <c r="E31" s="3" t="s">
        <v>1</v>
      </c>
      <c r="F31" s="3" t="s">
        <v>313</v>
      </c>
      <c r="G31" s="3" t="s">
        <v>318</v>
      </c>
      <c r="H31" s="19">
        <v>159.6859190251608</v>
      </c>
      <c r="I31" s="19">
        <v>159.69504075211933</v>
      </c>
      <c r="J31" s="3">
        <v>249663.0</v>
      </c>
      <c r="K31" s="3">
        <v>193470.0</v>
      </c>
    </row>
    <row r="32" ht="15.75" customHeight="1">
      <c r="A32" s="3">
        <v>31.0</v>
      </c>
      <c r="B32" s="18">
        <v>45658.0</v>
      </c>
      <c r="C32" s="3" t="s">
        <v>345</v>
      </c>
      <c r="D32" s="3" t="s">
        <v>114</v>
      </c>
      <c r="E32" s="3" t="s">
        <v>1</v>
      </c>
      <c r="F32" s="3" t="s">
        <v>313</v>
      </c>
      <c r="G32" s="3" t="s">
        <v>318</v>
      </c>
      <c r="H32" s="19">
        <v>156.22759221894157</v>
      </c>
      <c r="I32" s="19">
        <v>156.22759221894157</v>
      </c>
      <c r="J32" s="3">
        <v>254222.0</v>
      </c>
      <c r="K32" s="3">
        <v>193744.0</v>
      </c>
    </row>
    <row r="33" ht="15.75" customHeight="1">
      <c r="A33" s="3">
        <v>32.0</v>
      </c>
      <c r="B33" s="18">
        <v>45658.0</v>
      </c>
      <c r="C33" s="3" t="s">
        <v>345</v>
      </c>
      <c r="D33" s="3" t="s">
        <v>114</v>
      </c>
      <c r="E33" s="3" t="s">
        <v>1</v>
      </c>
      <c r="F33" s="3" t="s">
        <v>313</v>
      </c>
      <c r="G33" s="3" t="s">
        <v>320</v>
      </c>
      <c r="H33" s="19">
        <v>155.82250013244493</v>
      </c>
      <c r="I33" s="19">
        <v>155.8580876739947</v>
      </c>
      <c r="J33" s="3">
        <v>208714.0</v>
      </c>
      <c r="K33" s="3">
        <v>150709.0</v>
      </c>
    </row>
    <row r="34" ht="15.75" customHeight="1">
      <c r="A34" s="3">
        <v>33.0</v>
      </c>
      <c r="B34" s="18">
        <v>45658.0</v>
      </c>
      <c r="C34" s="3" t="s">
        <v>345</v>
      </c>
      <c r="D34" s="3" t="s">
        <v>214</v>
      </c>
      <c r="E34" s="3" t="s">
        <v>1</v>
      </c>
      <c r="F34" s="3" t="s">
        <v>313</v>
      </c>
      <c r="G34" s="3" t="s">
        <v>319</v>
      </c>
      <c r="H34" s="19">
        <v>151.60623112215023</v>
      </c>
      <c r="I34" s="19">
        <v>151.60623112215023</v>
      </c>
      <c r="J34" s="3">
        <v>172614.0</v>
      </c>
      <c r="K34" s="3">
        <v>135253.0</v>
      </c>
    </row>
    <row r="35" ht="15.75" customHeight="1">
      <c r="A35" s="3">
        <v>34.0</v>
      </c>
      <c r="B35" s="18">
        <v>45658.0</v>
      </c>
      <c r="C35" s="3" t="s">
        <v>345</v>
      </c>
      <c r="D35" s="3" t="s">
        <v>204</v>
      </c>
      <c r="E35" s="3" t="s">
        <v>1</v>
      </c>
      <c r="F35" s="3" t="s">
        <v>313</v>
      </c>
      <c r="G35" s="3" t="s">
        <v>321</v>
      </c>
      <c r="H35" s="19">
        <v>151.5963398650033</v>
      </c>
      <c r="I35" s="19">
        <v>151.605229623856</v>
      </c>
      <c r="J35" s="3">
        <v>143754.0</v>
      </c>
      <c r="K35" s="3">
        <v>111940.0</v>
      </c>
    </row>
    <row r="36" ht="15.75" customHeight="1">
      <c r="A36" s="3">
        <v>35.0</v>
      </c>
      <c r="B36" s="18">
        <v>45658.0</v>
      </c>
      <c r="C36" s="3" t="s">
        <v>345</v>
      </c>
      <c r="D36" s="3" t="s">
        <v>204</v>
      </c>
      <c r="E36" s="3" t="s">
        <v>1</v>
      </c>
      <c r="F36" s="3" t="s">
        <v>313</v>
      </c>
      <c r="G36" s="3" t="s">
        <v>322</v>
      </c>
      <c r="H36" s="19">
        <v>150.65299823100503</v>
      </c>
      <c r="I36" s="19">
        <v>150.65299823100503</v>
      </c>
      <c r="J36" s="3">
        <v>148532.0</v>
      </c>
      <c r="K36" s="3">
        <v>138736.0</v>
      </c>
    </row>
    <row r="37" ht="15.75" customHeight="1">
      <c r="A37" s="3">
        <v>36.0</v>
      </c>
      <c r="B37" s="18">
        <v>45658.0</v>
      </c>
      <c r="C37" s="3" t="s">
        <v>345</v>
      </c>
      <c r="D37" s="3" t="s">
        <v>164</v>
      </c>
      <c r="E37" s="3" t="s">
        <v>1</v>
      </c>
      <c r="F37" s="3" t="s">
        <v>313</v>
      </c>
      <c r="G37" s="3" t="s">
        <v>319</v>
      </c>
      <c r="H37" s="19">
        <v>148.57442248687116</v>
      </c>
      <c r="I37" s="19">
        <v>148.57442248687116</v>
      </c>
      <c r="J37" s="3">
        <v>176083.0</v>
      </c>
      <c r="K37" s="3">
        <v>138649.0</v>
      </c>
    </row>
    <row r="38" ht="15.75" customHeight="1">
      <c r="A38" s="3">
        <v>37.0</v>
      </c>
      <c r="B38" s="18">
        <v>45658.0</v>
      </c>
      <c r="C38" s="3" t="s">
        <v>345</v>
      </c>
      <c r="D38" s="3" t="s">
        <v>106</v>
      </c>
      <c r="E38" s="3" t="s">
        <v>1</v>
      </c>
      <c r="F38" s="3" t="s">
        <v>313</v>
      </c>
      <c r="G38" s="3" t="s">
        <v>319</v>
      </c>
      <c r="H38" s="19">
        <v>148.31389834518455</v>
      </c>
      <c r="I38" s="19">
        <v>148.31389834518455</v>
      </c>
      <c r="J38" s="3">
        <v>150113.0</v>
      </c>
      <c r="K38" s="3">
        <v>123758.0</v>
      </c>
    </row>
    <row r="39" ht="15.75" customHeight="1">
      <c r="A39" s="3">
        <v>38.0</v>
      </c>
      <c r="B39" s="18">
        <v>45658.0</v>
      </c>
      <c r="C39" s="3" t="s">
        <v>345</v>
      </c>
      <c r="D39" s="3" t="s">
        <v>146</v>
      </c>
      <c r="E39" s="3" t="s">
        <v>1</v>
      </c>
      <c r="F39" s="3" t="s">
        <v>313</v>
      </c>
      <c r="G39" s="3" t="s">
        <v>316</v>
      </c>
      <c r="H39" s="19">
        <v>142.12892236066995</v>
      </c>
      <c r="I39" s="19">
        <v>142.13336723942027</v>
      </c>
      <c r="J39" s="3">
        <v>126817.0</v>
      </c>
      <c r="K39" s="3">
        <v>101095.0</v>
      </c>
    </row>
    <row r="40" ht="15.75" customHeight="1">
      <c r="A40" s="3">
        <v>39.0</v>
      </c>
      <c r="B40" s="18">
        <v>45658.0</v>
      </c>
      <c r="C40" s="3" t="s">
        <v>345</v>
      </c>
      <c r="D40" s="3" t="s">
        <v>138</v>
      </c>
      <c r="E40" s="3" t="s">
        <v>1</v>
      </c>
      <c r="F40" s="3" t="s">
        <v>313</v>
      </c>
      <c r="G40" s="3" t="s">
        <v>320</v>
      </c>
      <c r="H40" s="19">
        <v>139.78344235841337</v>
      </c>
      <c r="I40" s="19">
        <v>139.85721978229063</v>
      </c>
      <c r="J40" s="3">
        <v>187968.0</v>
      </c>
      <c r="K40" s="3">
        <v>134630.0</v>
      </c>
    </row>
    <row r="41" ht="15.75" customHeight="1">
      <c r="A41" s="3">
        <v>40.0</v>
      </c>
      <c r="B41" s="18">
        <v>45658.0</v>
      </c>
      <c r="C41" s="3" t="s">
        <v>345</v>
      </c>
      <c r="D41" s="3" t="s">
        <v>138</v>
      </c>
      <c r="E41" s="3" t="s">
        <v>1</v>
      </c>
      <c r="F41" s="3" t="s">
        <v>313</v>
      </c>
      <c r="G41" s="3" t="s">
        <v>319</v>
      </c>
      <c r="H41" s="19">
        <v>138.7141385398321</v>
      </c>
      <c r="I41" s="19">
        <v>138.72326026679065</v>
      </c>
      <c r="J41" s="3">
        <v>146750.0</v>
      </c>
      <c r="K41" s="3">
        <v>120536.0</v>
      </c>
    </row>
    <row r="42" ht="15.75" customHeight="1">
      <c r="A42" s="3">
        <v>41.0</v>
      </c>
      <c r="B42" s="18">
        <v>45658.0</v>
      </c>
      <c r="C42" s="3" t="s">
        <v>345</v>
      </c>
      <c r="D42" s="3" t="s">
        <v>150</v>
      </c>
      <c r="E42" s="3" t="s">
        <v>1</v>
      </c>
      <c r="F42" s="3" t="s">
        <v>313</v>
      </c>
      <c r="G42" s="3" t="s">
        <v>316</v>
      </c>
      <c r="H42" s="19">
        <v>131.52702107828685</v>
      </c>
      <c r="I42" s="19">
        <v>131.55036102319752</v>
      </c>
      <c r="J42" s="3">
        <v>119741.0</v>
      </c>
      <c r="K42" s="3">
        <v>95668.0</v>
      </c>
    </row>
    <row r="43" ht="15.75" customHeight="1">
      <c r="A43" s="3">
        <v>42.0</v>
      </c>
      <c r="B43" s="18">
        <v>45658.0</v>
      </c>
      <c r="C43" s="3" t="s">
        <v>345</v>
      </c>
      <c r="D43" s="3" t="s">
        <v>114</v>
      </c>
      <c r="E43" s="3" t="s">
        <v>1</v>
      </c>
      <c r="F43" s="3" t="s">
        <v>313</v>
      </c>
      <c r="G43" s="3" t="s">
        <v>321</v>
      </c>
      <c r="H43" s="19">
        <v>130.9858078237928</v>
      </c>
      <c r="I43" s="19">
        <v>130.99025270254313</v>
      </c>
      <c r="J43" s="3">
        <v>147416.0</v>
      </c>
      <c r="K43" s="3">
        <v>119016.0</v>
      </c>
    </row>
    <row r="44" ht="15.75" customHeight="1">
      <c r="A44" s="3">
        <v>43.0</v>
      </c>
      <c r="B44" s="18">
        <v>45658.0</v>
      </c>
      <c r="C44" s="3" t="s">
        <v>345</v>
      </c>
      <c r="D44" s="3" t="s">
        <v>106</v>
      </c>
      <c r="E44" s="3" t="s">
        <v>1</v>
      </c>
      <c r="F44" s="3" t="s">
        <v>313</v>
      </c>
      <c r="G44" s="3" t="s">
        <v>320</v>
      </c>
      <c r="H44" s="19">
        <v>125.55314389363043</v>
      </c>
      <c r="I44" s="19">
        <v>125.60612758963043</v>
      </c>
      <c r="J44" s="3">
        <v>132406.0</v>
      </c>
      <c r="K44" s="3">
        <v>97770.0</v>
      </c>
    </row>
    <row r="45" ht="15.75" customHeight="1">
      <c r="A45" s="3">
        <v>44.0</v>
      </c>
      <c r="B45" s="18">
        <v>45658.0</v>
      </c>
      <c r="C45" s="3" t="s">
        <v>345</v>
      </c>
      <c r="D45" s="3" t="s">
        <v>214</v>
      </c>
      <c r="E45" s="3" t="s">
        <v>1</v>
      </c>
      <c r="F45" s="3" t="s">
        <v>313</v>
      </c>
      <c r="G45" s="3" t="s">
        <v>320</v>
      </c>
      <c r="H45" s="19">
        <v>121.66481264024652</v>
      </c>
      <c r="I45" s="19">
        <v>121.67805856424653</v>
      </c>
      <c r="J45" s="3">
        <v>146334.0</v>
      </c>
      <c r="K45" s="3">
        <v>102714.0</v>
      </c>
    </row>
    <row r="46" ht="15.75" customHeight="1">
      <c r="A46" s="3">
        <v>45.0</v>
      </c>
      <c r="B46" s="18">
        <v>45658.0</v>
      </c>
      <c r="C46" s="3" t="s">
        <v>345</v>
      </c>
      <c r="D46" s="3" t="s">
        <v>214</v>
      </c>
      <c r="E46" s="3" t="s">
        <v>1</v>
      </c>
      <c r="F46" s="3" t="s">
        <v>313</v>
      </c>
      <c r="G46" s="3" t="s">
        <v>318</v>
      </c>
      <c r="H46" s="19">
        <v>119.66083122202039</v>
      </c>
      <c r="I46" s="19">
        <v>119.66083122202039</v>
      </c>
      <c r="J46" s="3">
        <v>168796.0</v>
      </c>
      <c r="K46" s="3">
        <v>129236.0</v>
      </c>
    </row>
    <row r="47" ht="15.75" customHeight="1">
      <c r="A47" s="3">
        <v>46.0</v>
      </c>
      <c r="B47" s="18">
        <v>45658.0</v>
      </c>
      <c r="C47" s="3" t="s">
        <v>345</v>
      </c>
      <c r="D47" s="3" t="s">
        <v>138</v>
      </c>
      <c r="E47" s="3" t="s">
        <v>1</v>
      </c>
      <c r="F47" s="3" t="s">
        <v>313</v>
      </c>
      <c r="G47" s="3" t="s">
        <v>321</v>
      </c>
      <c r="H47" s="19">
        <v>115.60400231838568</v>
      </c>
      <c r="I47" s="19">
        <v>115.6131240453442</v>
      </c>
      <c r="J47" s="3">
        <v>103842.0</v>
      </c>
      <c r="K47" s="3">
        <v>84103.0</v>
      </c>
    </row>
    <row r="48" ht="15.75" customHeight="1">
      <c r="A48" s="3">
        <v>47.0</v>
      </c>
      <c r="B48" s="18">
        <v>45658.0</v>
      </c>
      <c r="C48" s="3" t="s">
        <v>345</v>
      </c>
      <c r="D48" s="3" t="s">
        <v>56</v>
      </c>
      <c r="E48" s="3" t="s">
        <v>1</v>
      </c>
      <c r="F48" s="3" t="s">
        <v>313</v>
      </c>
      <c r="G48" s="3" t="s">
        <v>321</v>
      </c>
      <c r="H48" s="19">
        <v>113.6564868268512</v>
      </c>
      <c r="I48" s="19">
        <v>113.668273455978</v>
      </c>
      <c r="J48" s="3">
        <v>102155.0</v>
      </c>
      <c r="K48" s="3">
        <v>80746.0</v>
      </c>
    </row>
    <row r="49" ht="15.75" customHeight="1">
      <c r="A49" s="3">
        <v>48.0</v>
      </c>
      <c r="B49" s="18">
        <v>45658.0</v>
      </c>
      <c r="C49" s="3" t="s">
        <v>345</v>
      </c>
      <c r="D49" s="3" t="s">
        <v>192</v>
      </c>
      <c r="E49" s="3" t="s">
        <v>1</v>
      </c>
      <c r="F49" s="3" t="s">
        <v>313</v>
      </c>
      <c r="G49" s="3" t="s">
        <v>320</v>
      </c>
      <c r="H49" s="19">
        <v>112.29293472133989</v>
      </c>
      <c r="I49" s="19">
        <v>112.30940982194424</v>
      </c>
      <c r="J49" s="3">
        <v>123903.0</v>
      </c>
      <c r="K49" s="3">
        <v>84166.0</v>
      </c>
    </row>
    <row r="50" ht="15.75" customHeight="1">
      <c r="A50" s="3">
        <v>49.0</v>
      </c>
      <c r="B50" s="18">
        <v>45658.0</v>
      </c>
      <c r="C50" s="3" t="s">
        <v>345</v>
      </c>
      <c r="D50" s="3" t="s">
        <v>168</v>
      </c>
      <c r="E50" s="3" t="s">
        <v>1</v>
      </c>
      <c r="F50" s="3" t="s">
        <v>313</v>
      </c>
      <c r="G50" s="3" t="s">
        <v>319</v>
      </c>
      <c r="H50" s="19">
        <v>111.96215464856063</v>
      </c>
      <c r="I50" s="19">
        <v>111.96215464856063</v>
      </c>
      <c r="J50" s="3">
        <v>138097.0</v>
      </c>
      <c r="K50" s="3">
        <v>107313.0</v>
      </c>
    </row>
    <row r="51" ht="15.75" customHeight="1">
      <c r="A51" s="3">
        <v>50.0</v>
      </c>
      <c r="B51" s="18">
        <v>45658.0</v>
      </c>
      <c r="C51" s="3" t="s">
        <v>345</v>
      </c>
      <c r="D51" s="3" t="s">
        <v>280</v>
      </c>
      <c r="E51" s="3" t="s">
        <v>1</v>
      </c>
      <c r="F51" s="3" t="s">
        <v>313</v>
      </c>
      <c r="G51" s="3" t="s">
        <v>316</v>
      </c>
      <c r="H51" s="19">
        <v>103.06580883681558</v>
      </c>
      <c r="I51" s="19">
        <v>103.23855800229819</v>
      </c>
      <c r="J51" s="3">
        <v>140380.0</v>
      </c>
      <c r="K51" s="3">
        <v>90474.0</v>
      </c>
    </row>
    <row r="52" ht="15.75" customHeight="1">
      <c r="A52" s="3">
        <v>51.0</v>
      </c>
      <c r="B52" s="18">
        <v>45658.0</v>
      </c>
      <c r="C52" s="3" t="s">
        <v>345</v>
      </c>
      <c r="D52" s="3" t="s">
        <v>196</v>
      </c>
      <c r="E52" s="3" t="s">
        <v>1</v>
      </c>
      <c r="F52" s="3" t="s">
        <v>313</v>
      </c>
      <c r="G52" s="3" t="s">
        <v>320</v>
      </c>
      <c r="H52" s="19">
        <v>98.6449146894183</v>
      </c>
      <c r="I52" s="19">
        <v>98.69354221891895</v>
      </c>
      <c r="J52" s="3">
        <v>129937.0</v>
      </c>
      <c r="K52" s="3">
        <v>87930.0</v>
      </c>
    </row>
    <row r="53" ht="15.75" customHeight="1">
      <c r="A53" s="3">
        <v>52.0</v>
      </c>
      <c r="B53" s="18">
        <v>45658.0</v>
      </c>
      <c r="C53" s="3" t="s">
        <v>345</v>
      </c>
      <c r="D53" s="3" t="s">
        <v>56</v>
      </c>
      <c r="E53" s="3" t="s">
        <v>1</v>
      </c>
      <c r="F53" s="3" t="s">
        <v>313</v>
      </c>
      <c r="G53" s="3" t="s">
        <v>322</v>
      </c>
      <c r="H53" s="19">
        <v>98.34162033376877</v>
      </c>
      <c r="I53" s="19">
        <v>98.34162033376877</v>
      </c>
      <c r="J53" s="3">
        <v>101139.0</v>
      </c>
      <c r="K53" s="3">
        <v>95106.0</v>
      </c>
    </row>
    <row r="54" ht="15.75" customHeight="1">
      <c r="A54" s="3">
        <v>53.0</v>
      </c>
      <c r="B54" s="18">
        <v>45658.0</v>
      </c>
      <c r="C54" s="3" t="s">
        <v>345</v>
      </c>
      <c r="D54" s="3" t="s">
        <v>192</v>
      </c>
      <c r="E54" s="3" t="s">
        <v>1</v>
      </c>
      <c r="F54" s="3" t="s">
        <v>313</v>
      </c>
      <c r="G54" s="3" t="s">
        <v>318</v>
      </c>
      <c r="H54" s="19">
        <v>96.21739590806357</v>
      </c>
      <c r="I54" s="19">
        <v>96.21739590806357</v>
      </c>
      <c r="J54" s="3">
        <v>132532.0</v>
      </c>
      <c r="K54" s="3">
        <v>98325.0</v>
      </c>
    </row>
    <row r="55" ht="15.75" customHeight="1">
      <c r="A55" s="3">
        <v>54.0</v>
      </c>
      <c r="B55" s="18">
        <v>45658.0</v>
      </c>
      <c r="C55" s="3" t="s">
        <v>345</v>
      </c>
      <c r="D55" s="3" t="s">
        <v>106</v>
      </c>
      <c r="E55" s="3" t="s">
        <v>1</v>
      </c>
      <c r="F55" s="3" t="s">
        <v>313</v>
      </c>
      <c r="G55" s="3" t="s">
        <v>318</v>
      </c>
      <c r="H55" s="19">
        <v>93.92294508769089</v>
      </c>
      <c r="I55" s="19">
        <v>93.92294508769089</v>
      </c>
      <c r="J55" s="3">
        <v>121038.0</v>
      </c>
      <c r="K55" s="3">
        <v>94097.0</v>
      </c>
    </row>
    <row r="56" ht="15.75" customHeight="1">
      <c r="A56" s="3">
        <v>55.0</v>
      </c>
      <c r="B56" s="18">
        <v>45658.0</v>
      </c>
      <c r="C56" s="3" t="s">
        <v>345</v>
      </c>
      <c r="D56" s="3" t="s">
        <v>170</v>
      </c>
      <c r="E56" s="3" t="s">
        <v>1</v>
      </c>
      <c r="F56" s="3" t="s">
        <v>313</v>
      </c>
      <c r="G56" s="3" t="s">
        <v>321</v>
      </c>
      <c r="H56" s="19">
        <v>93.44966763657054</v>
      </c>
      <c r="I56" s="19">
        <v>93.45411251532086</v>
      </c>
      <c r="J56" s="3">
        <v>92004.0</v>
      </c>
      <c r="K56" s="3">
        <v>72205.0</v>
      </c>
    </row>
    <row r="57" ht="15.75" customHeight="1">
      <c r="A57" s="3">
        <v>56.0</v>
      </c>
      <c r="B57" s="18">
        <v>45658.0</v>
      </c>
      <c r="C57" s="3" t="s">
        <v>345</v>
      </c>
      <c r="D57" s="3" t="s">
        <v>214</v>
      </c>
      <c r="E57" s="3" t="s">
        <v>1</v>
      </c>
      <c r="F57" s="3" t="s">
        <v>313</v>
      </c>
      <c r="G57" s="3" t="s">
        <v>321</v>
      </c>
      <c r="H57" s="19">
        <v>93.17016433391767</v>
      </c>
      <c r="I57" s="19">
        <v>93.17016433391767</v>
      </c>
      <c r="J57" s="3">
        <v>80993.0</v>
      </c>
      <c r="K57" s="3">
        <v>63477.0</v>
      </c>
    </row>
    <row r="58" ht="15.75" customHeight="1">
      <c r="A58" s="3">
        <v>57.0</v>
      </c>
      <c r="B58" s="18">
        <v>45658.0</v>
      </c>
      <c r="C58" s="3" t="s">
        <v>345</v>
      </c>
      <c r="D58" s="3" t="s">
        <v>130</v>
      </c>
      <c r="E58" s="3" t="s">
        <v>1</v>
      </c>
      <c r="F58" s="3" t="s">
        <v>313</v>
      </c>
      <c r="G58" s="3" t="s">
        <v>316</v>
      </c>
      <c r="H58" s="19">
        <v>93.09930821411824</v>
      </c>
      <c r="I58" s="19">
        <v>93.11375840152826</v>
      </c>
      <c r="J58" s="3">
        <v>96154.0</v>
      </c>
      <c r="K58" s="3">
        <v>69200.0</v>
      </c>
    </row>
    <row r="59" ht="15.75" customHeight="1">
      <c r="A59" s="3">
        <v>58.0</v>
      </c>
      <c r="B59" s="18">
        <v>45658.0</v>
      </c>
      <c r="C59" s="3" t="s">
        <v>345</v>
      </c>
      <c r="D59" s="3" t="s">
        <v>192</v>
      </c>
      <c r="E59" s="3" t="s">
        <v>1</v>
      </c>
      <c r="F59" s="3" t="s">
        <v>313</v>
      </c>
      <c r="G59" s="3" t="s">
        <v>319</v>
      </c>
      <c r="H59" s="19">
        <v>91.6753722728537</v>
      </c>
      <c r="I59" s="19">
        <v>91.6753722728537</v>
      </c>
      <c r="J59" s="3">
        <v>106884.0</v>
      </c>
      <c r="K59" s="3">
        <v>82026.0</v>
      </c>
    </row>
    <row r="60" ht="15.75" customHeight="1">
      <c r="A60" s="3">
        <v>59.0</v>
      </c>
      <c r="B60" s="18">
        <v>45658.0</v>
      </c>
      <c r="C60" s="3" t="s">
        <v>345</v>
      </c>
      <c r="D60" s="3" t="s">
        <v>234</v>
      </c>
      <c r="E60" s="3" t="s">
        <v>1</v>
      </c>
      <c r="F60" s="3" t="s">
        <v>313</v>
      </c>
      <c r="G60" s="3" t="s">
        <v>23</v>
      </c>
      <c r="H60" s="19">
        <v>91.54651905700443</v>
      </c>
      <c r="I60" s="19">
        <v>91.58909144700442</v>
      </c>
      <c r="J60" s="3">
        <v>26379.0</v>
      </c>
      <c r="K60" s="3">
        <v>24526.0</v>
      </c>
    </row>
    <row r="61" ht="15.75" customHeight="1">
      <c r="A61" s="3">
        <v>60.0</v>
      </c>
      <c r="B61" s="18">
        <v>45658.0</v>
      </c>
      <c r="C61" s="3" t="s">
        <v>345</v>
      </c>
      <c r="D61" s="3" t="s">
        <v>214</v>
      </c>
      <c r="E61" s="3" t="s">
        <v>1</v>
      </c>
      <c r="F61" s="3" t="s">
        <v>313</v>
      </c>
      <c r="G61" s="3" t="s">
        <v>322</v>
      </c>
      <c r="H61" s="19">
        <v>86.33947717183523</v>
      </c>
      <c r="I61" s="19">
        <v>86.33947717183523</v>
      </c>
      <c r="J61" s="3">
        <v>83042.0</v>
      </c>
      <c r="K61" s="3">
        <v>77207.0</v>
      </c>
    </row>
    <row r="62" ht="15.75" customHeight="1">
      <c r="A62" s="3">
        <v>61.0</v>
      </c>
      <c r="B62" s="18">
        <v>45658.0</v>
      </c>
      <c r="C62" s="3" t="s">
        <v>345</v>
      </c>
      <c r="D62" s="3" t="s">
        <v>164</v>
      </c>
      <c r="E62" s="3" t="s">
        <v>1</v>
      </c>
      <c r="F62" s="3" t="s">
        <v>313</v>
      </c>
      <c r="G62" s="3" t="s">
        <v>320</v>
      </c>
      <c r="H62" s="19">
        <v>85.5471211176319</v>
      </c>
      <c r="I62" s="19">
        <v>85.60748422168648</v>
      </c>
      <c r="J62" s="3">
        <v>110393.0</v>
      </c>
      <c r="K62" s="3">
        <v>79697.0</v>
      </c>
    </row>
    <row r="63" ht="15.75" customHeight="1">
      <c r="A63" s="3">
        <v>62.0</v>
      </c>
      <c r="B63" s="18">
        <v>45658.0</v>
      </c>
      <c r="C63" s="3" t="s">
        <v>345</v>
      </c>
      <c r="D63" s="3" t="s">
        <v>138</v>
      </c>
      <c r="E63" s="3" t="s">
        <v>1</v>
      </c>
      <c r="F63" s="3" t="s">
        <v>313</v>
      </c>
      <c r="G63" s="3" t="s">
        <v>322</v>
      </c>
      <c r="H63" s="19">
        <v>84.34412577535836</v>
      </c>
      <c r="I63" s="19">
        <v>84.34412577535836</v>
      </c>
      <c r="J63" s="3">
        <v>84147.0</v>
      </c>
      <c r="K63" s="3">
        <v>78591.0</v>
      </c>
    </row>
    <row r="64" ht="15.75" customHeight="1">
      <c r="A64" s="3">
        <v>63.0</v>
      </c>
      <c r="B64" s="18">
        <v>45658.0</v>
      </c>
      <c r="C64" s="3" t="s">
        <v>345</v>
      </c>
      <c r="D64" s="3" t="s">
        <v>54</v>
      </c>
      <c r="E64" s="3" t="s">
        <v>1</v>
      </c>
      <c r="F64" s="3" t="s">
        <v>313</v>
      </c>
      <c r="G64" s="3" t="s">
        <v>320</v>
      </c>
      <c r="H64" s="19">
        <v>81.61827852594834</v>
      </c>
      <c r="I64" s="19">
        <v>81.70219894869867</v>
      </c>
      <c r="J64" s="3">
        <v>115334.0</v>
      </c>
      <c r="K64" s="3">
        <v>78061.0</v>
      </c>
    </row>
    <row r="65" ht="15.75" customHeight="1">
      <c r="A65" s="3">
        <v>64.0</v>
      </c>
      <c r="B65" s="18">
        <v>45658.0</v>
      </c>
      <c r="C65" s="3" t="s">
        <v>345</v>
      </c>
      <c r="D65" s="3" t="s">
        <v>106</v>
      </c>
      <c r="E65" s="3" t="s">
        <v>1</v>
      </c>
      <c r="F65" s="3" t="s">
        <v>313</v>
      </c>
      <c r="G65" s="3" t="s">
        <v>321</v>
      </c>
      <c r="H65" s="19">
        <v>79.92448989035</v>
      </c>
      <c r="I65" s="19">
        <v>79.92893476910032</v>
      </c>
      <c r="J65" s="3">
        <v>65518.0</v>
      </c>
      <c r="K65" s="3">
        <v>52887.0</v>
      </c>
    </row>
    <row r="66" ht="15.75" customHeight="1">
      <c r="A66" s="3">
        <v>65.0</v>
      </c>
      <c r="B66" s="18">
        <v>45658.0</v>
      </c>
      <c r="C66" s="3" t="s">
        <v>345</v>
      </c>
      <c r="D66" s="3" t="s">
        <v>170</v>
      </c>
      <c r="E66" s="3" t="s">
        <v>1</v>
      </c>
      <c r="F66" s="3" t="s">
        <v>313</v>
      </c>
      <c r="G66" s="3" t="s">
        <v>318</v>
      </c>
      <c r="H66" s="19">
        <v>78.13428029473798</v>
      </c>
      <c r="I66" s="19">
        <v>78.13428029473798</v>
      </c>
      <c r="J66" s="3">
        <v>141542.0</v>
      </c>
      <c r="K66" s="3">
        <v>102523.0</v>
      </c>
    </row>
    <row r="67" ht="15.75" customHeight="1">
      <c r="A67" s="3">
        <v>66.0</v>
      </c>
      <c r="B67" s="18">
        <v>45658.0</v>
      </c>
      <c r="C67" s="3" t="s">
        <v>345</v>
      </c>
      <c r="D67" s="3" t="s">
        <v>170</v>
      </c>
      <c r="E67" s="3" t="s">
        <v>1</v>
      </c>
      <c r="F67" s="3" t="s">
        <v>313</v>
      </c>
      <c r="G67" s="3" t="s">
        <v>320</v>
      </c>
      <c r="H67" s="19">
        <v>77.82427351192803</v>
      </c>
      <c r="I67" s="19">
        <v>77.87906474633728</v>
      </c>
      <c r="J67" s="3">
        <v>119274.0</v>
      </c>
      <c r="K67" s="3">
        <v>76894.0</v>
      </c>
    </row>
    <row r="68" ht="15.75" customHeight="1">
      <c r="A68" s="3">
        <v>67.0</v>
      </c>
      <c r="B68" s="18">
        <v>45658.0</v>
      </c>
      <c r="C68" s="3" t="s">
        <v>345</v>
      </c>
      <c r="D68" s="3" t="s">
        <v>196</v>
      </c>
      <c r="E68" s="3" t="s">
        <v>1</v>
      </c>
      <c r="F68" s="3" t="s">
        <v>313</v>
      </c>
      <c r="G68" s="3" t="s">
        <v>318</v>
      </c>
      <c r="H68" s="19">
        <v>76.99725871212706</v>
      </c>
      <c r="I68" s="19">
        <v>76.99725871212706</v>
      </c>
      <c r="J68" s="3">
        <v>119983.0</v>
      </c>
      <c r="K68" s="3">
        <v>87198.0</v>
      </c>
    </row>
    <row r="69" ht="15.75" customHeight="1">
      <c r="A69" s="3">
        <v>68.0</v>
      </c>
      <c r="B69" s="18">
        <v>45658.0</v>
      </c>
      <c r="C69" s="3" t="s">
        <v>345</v>
      </c>
      <c r="D69" s="3" t="s">
        <v>54</v>
      </c>
      <c r="E69" s="3" t="s">
        <v>1</v>
      </c>
      <c r="F69" s="3" t="s">
        <v>313</v>
      </c>
      <c r="G69" s="3" t="s">
        <v>318</v>
      </c>
      <c r="H69" s="19">
        <v>76.98434294796492</v>
      </c>
      <c r="I69" s="19">
        <v>76.98434294796492</v>
      </c>
      <c r="J69" s="3">
        <v>120359.0</v>
      </c>
      <c r="K69" s="3">
        <v>91035.0</v>
      </c>
    </row>
    <row r="70" ht="15.75" customHeight="1">
      <c r="A70" s="3">
        <v>69.0</v>
      </c>
      <c r="B70" s="18">
        <v>45658.0</v>
      </c>
      <c r="C70" s="3" t="s">
        <v>345</v>
      </c>
      <c r="D70" s="3" t="s">
        <v>164</v>
      </c>
      <c r="E70" s="3" t="s">
        <v>1</v>
      </c>
      <c r="F70" s="3" t="s">
        <v>313</v>
      </c>
      <c r="G70" s="3" t="s">
        <v>318</v>
      </c>
      <c r="H70" s="19">
        <v>72.03347809262632</v>
      </c>
      <c r="I70" s="19">
        <v>72.03347809262632</v>
      </c>
      <c r="J70" s="3">
        <v>117324.0</v>
      </c>
      <c r="K70" s="3">
        <v>88864.0</v>
      </c>
    </row>
    <row r="71" ht="15.75" customHeight="1">
      <c r="A71" s="3">
        <v>70.0</v>
      </c>
      <c r="B71" s="18">
        <v>45658.0</v>
      </c>
      <c r="C71" s="3" t="s">
        <v>345</v>
      </c>
      <c r="D71" s="3" t="s">
        <v>168</v>
      </c>
      <c r="E71" s="3" t="s">
        <v>1</v>
      </c>
      <c r="F71" s="3" t="s">
        <v>313</v>
      </c>
      <c r="G71" s="3" t="s">
        <v>318</v>
      </c>
      <c r="H71" s="19">
        <v>69.13769622686407</v>
      </c>
      <c r="I71" s="19">
        <v>69.13769622686407</v>
      </c>
      <c r="J71" s="3">
        <v>115497.0</v>
      </c>
      <c r="K71" s="3">
        <v>88819.0</v>
      </c>
    </row>
    <row r="72" ht="15.75" customHeight="1">
      <c r="A72" s="3">
        <v>71.0</v>
      </c>
      <c r="B72" s="18">
        <v>45658.0</v>
      </c>
      <c r="C72" s="3" t="s">
        <v>345</v>
      </c>
      <c r="D72" s="3" t="s">
        <v>244</v>
      </c>
      <c r="E72" s="3" t="s">
        <v>1</v>
      </c>
      <c r="F72" s="3" t="s">
        <v>313</v>
      </c>
      <c r="G72" s="3" t="s">
        <v>23</v>
      </c>
      <c r="H72" s="19">
        <v>68.359665</v>
      </c>
      <c r="I72" s="19">
        <v>68.359665</v>
      </c>
      <c r="J72" s="3">
        <v>19596.0</v>
      </c>
      <c r="K72" s="3">
        <v>18453.0</v>
      </c>
    </row>
    <row r="73" ht="15.75" customHeight="1">
      <c r="A73" s="3">
        <v>72.0</v>
      </c>
      <c r="B73" s="18">
        <v>45658.0</v>
      </c>
      <c r="C73" s="3" t="s">
        <v>345</v>
      </c>
      <c r="D73" s="3" t="s">
        <v>196</v>
      </c>
      <c r="E73" s="3" t="s">
        <v>1</v>
      </c>
      <c r="F73" s="3" t="s">
        <v>313</v>
      </c>
      <c r="G73" s="3" t="s">
        <v>321</v>
      </c>
      <c r="H73" s="19">
        <v>67.6833924967245</v>
      </c>
      <c r="I73" s="19">
        <v>67.69228225422515</v>
      </c>
      <c r="J73" s="3">
        <v>69312.0</v>
      </c>
      <c r="K73" s="3">
        <v>52665.0</v>
      </c>
    </row>
    <row r="74" ht="15.75" customHeight="1">
      <c r="A74" s="3">
        <v>73.0</v>
      </c>
      <c r="B74" s="18">
        <v>45658.0</v>
      </c>
      <c r="C74" s="3" t="s">
        <v>345</v>
      </c>
      <c r="D74" s="3" t="s">
        <v>116</v>
      </c>
      <c r="E74" s="3" t="s">
        <v>1</v>
      </c>
      <c r="F74" s="3" t="s">
        <v>313</v>
      </c>
      <c r="G74" s="3" t="s">
        <v>318</v>
      </c>
      <c r="H74" s="19">
        <v>67.61485477223744</v>
      </c>
      <c r="I74" s="19">
        <v>67.61485477223744</v>
      </c>
      <c r="J74" s="3">
        <v>107671.0</v>
      </c>
      <c r="K74" s="3">
        <v>76371.0</v>
      </c>
    </row>
    <row r="75" ht="15.75" customHeight="1">
      <c r="A75" s="3">
        <v>74.0</v>
      </c>
      <c r="B75" s="18">
        <v>45658.0</v>
      </c>
      <c r="C75" s="3" t="s">
        <v>345</v>
      </c>
      <c r="D75" s="3" t="s">
        <v>114</v>
      </c>
      <c r="E75" s="3" t="s">
        <v>1</v>
      </c>
      <c r="F75" s="3" t="s">
        <v>313</v>
      </c>
      <c r="G75" s="3" t="s">
        <v>322</v>
      </c>
      <c r="H75" s="19">
        <v>67.36661992989251</v>
      </c>
      <c r="I75" s="19">
        <v>67.36661992989251</v>
      </c>
      <c r="J75" s="3">
        <v>86733.0</v>
      </c>
      <c r="K75" s="3">
        <v>80069.0</v>
      </c>
    </row>
    <row r="76" ht="15.75" customHeight="1">
      <c r="A76" s="3">
        <v>75.0</v>
      </c>
      <c r="B76" s="18">
        <v>45658.0</v>
      </c>
      <c r="C76" s="3" t="s">
        <v>345</v>
      </c>
      <c r="D76" s="3" t="s">
        <v>54</v>
      </c>
      <c r="E76" s="3" t="s">
        <v>1</v>
      </c>
      <c r="F76" s="3" t="s">
        <v>313</v>
      </c>
      <c r="G76" s="3" t="s">
        <v>321</v>
      </c>
      <c r="H76" s="19">
        <v>67.02736017143212</v>
      </c>
      <c r="I76" s="19">
        <v>67.03624993028478</v>
      </c>
      <c r="J76" s="3">
        <v>65253.0</v>
      </c>
      <c r="K76" s="3">
        <v>51167.0</v>
      </c>
    </row>
    <row r="77" ht="15.75" customHeight="1">
      <c r="A77" s="3">
        <v>76.0</v>
      </c>
      <c r="B77" s="18">
        <v>45658.0</v>
      </c>
      <c r="C77" s="3" t="s">
        <v>345</v>
      </c>
      <c r="D77" s="3" t="s">
        <v>134</v>
      </c>
      <c r="E77" s="3" t="s">
        <v>1</v>
      </c>
      <c r="F77" s="3" t="s">
        <v>313</v>
      </c>
      <c r="G77" s="3" t="s">
        <v>316</v>
      </c>
      <c r="H77" s="19">
        <v>66.6435129357927</v>
      </c>
      <c r="I77" s="19">
        <v>66.65240269329335</v>
      </c>
      <c r="J77" s="3">
        <v>60816.0</v>
      </c>
      <c r="K77" s="3">
        <v>47230.0</v>
      </c>
    </row>
    <row r="78" ht="15.75" customHeight="1">
      <c r="A78" s="3">
        <v>77.0</v>
      </c>
      <c r="B78" s="18">
        <v>45658.0</v>
      </c>
      <c r="C78" s="3" t="s">
        <v>345</v>
      </c>
      <c r="D78" s="3" t="s">
        <v>116</v>
      </c>
      <c r="E78" s="3" t="s">
        <v>1</v>
      </c>
      <c r="F78" s="3" t="s">
        <v>313</v>
      </c>
      <c r="G78" s="3" t="s">
        <v>320</v>
      </c>
      <c r="H78" s="19">
        <v>64.86594220784328</v>
      </c>
      <c r="I78" s="19">
        <v>64.93670795850765</v>
      </c>
      <c r="J78" s="3">
        <v>98739.0</v>
      </c>
      <c r="K78" s="3">
        <v>59395.0</v>
      </c>
    </row>
    <row r="79" ht="15.75" customHeight="1">
      <c r="A79" s="3">
        <v>78.0</v>
      </c>
      <c r="B79" s="18">
        <v>45658.0</v>
      </c>
      <c r="C79" s="3" t="s">
        <v>345</v>
      </c>
      <c r="D79" s="3" t="s">
        <v>218</v>
      </c>
      <c r="E79" s="3" t="s">
        <v>1</v>
      </c>
      <c r="F79" s="3" t="s">
        <v>313</v>
      </c>
      <c r="G79" s="3" t="s">
        <v>316</v>
      </c>
      <c r="H79" s="19">
        <v>63.689131710495566</v>
      </c>
      <c r="I79" s="19">
        <v>63.70246634809857</v>
      </c>
      <c r="J79" s="3">
        <v>66263.0</v>
      </c>
      <c r="K79" s="3">
        <v>51237.0</v>
      </c>
    </row>
    <row r="80" ht="15.75" customHeight="1">
      <c r="A80" s="3">
        <v>79.0</v>
      </c>
      <c r="B80" s="18">
        <v>45658.0</v>
      </c>
      <c r="C80" s="3" t="s">
        <v>345</v>
      </c>
      <c r="D80" s="3" t="s">
        <v>164</v>
      </c>
      <c r="E80" s="3" t="s">
        <v>1</v>
      </c>
      <c r="F80" s="3" t="s">
        <v>313</v>
      </c>
      <c r="G80" s="3" t="s">
        <v>321</v>
      </c>
      <c r="H80" s="19">
        <v>61.72971148638722</v>
      </c>
      <c r="I80" s="19">
        <v>61.72971148638722</v>
      </c>
      <c r="J80" s="3">
        <v>56219.0</v>
      </c>
      <c r="K80" s="3">
        <v>45025.0</v>
      </c>
    </row>
    <row r="81" ht="15.75" customHeight="1">
      <c r="A81" s="3">
        <v>80.0</v>
      </c>
      <c r="B81" s="18">
        <v>45658.0</v>
      </c>
      <c r="C81" s="3" t="s">
        <v>345</v>
      </c>
      <c r="D81" s="3" t="s">
        <v>108</v>
      </c>
      <c r="E81" s="3" t="s">
        <v>1</v>
      </c>
      <c r="F81" s="3" t="s">
        <v>313</v>
      </c>
      <c r="G81" s="3" t="s">
        <v>316</v>
      </c>
      <c r="H81" s="19">
        <v>61.4006723213669</v>
      </c>
      <c r="I81" s="19">
        <v>61.4006723213669</v>
      </c>
      <c r="J81" s="3">
        <v>54310.0</v>
      </c>
      <c r="K81" s="3">
        <v>42445.0</v>
      </c>
    </row>
    <row r="82" ht="15.75" customHeight="1">
      <c r="A82" s="3">
        <v>81.0</v>
      </c>
      <c r="B82" s="18">
        <v>45658.0</v>
      </c>
      <c r="C82" s="3" t="s">
        <v>345</v>
      </c>
      <c r="D82" s="3" t="s">
        <v>168</v>
      </c>
      <c r="E82" s="3" t="s">
        <v>1</v>
      </c>
      <c r="F82" s="3" t="s">
        <v>313</v>
      </c>
      <c r="G82" s="3" t="s">
        <v>320</v>
      </c>
      <c r="H82" s="19">
        <v>61.256733346468195</v>
      </c>
      <c r="I82" s="19">
        <v>61.313536479297674</v>
      </c>
      <c r="J82" s="3">
        <v>82727.0</v>
      </c>
      <c r="K82" s="3">
        <v>61556.0</v>
      </c>
    </row>
    <row r="83" ht="15.75" customHeight="1">
      <c r="A83" s="3">
        <v>82.0</v>
      </c>
      <c r="B83" s="18">
        <v>45658.0</v>
      </c>
      <c r="C83" s="3" t="s">
        <v>345</v>
      </c>
      <c r="D83" s="3" t="s">
        <v>222</v>
      </c>
      <c r="E83" s="3" t="s">
        <v>1</v>
      </c>
      <c r="F83" s="3" t="s">
        <v>313</v>
      </c>
      <c r="G83" s="3" t="s">
        <v>316</v>
      </c>
      <c r="H83" s="19">
        <v>58.49267311888747</v>
      </c>
      <c r="I83" s="19">
        <v>58.49267311888747</v>
      </c>
      <c r="J83" s="3">
        <v>77019.0</v>
      </c>
      <c r="K83" s="3">
        <v>61436.0</v>
      </c>
    </row>
    <row r="84" ht="15.75" customHeight="1">
      <c r="A84" s="3">
        <v>83.0</v>
      </c>
      <c r="B84" s="18">
        <v>45658.0</v>
      </c>
      <c r="C84" s="3" t="s">
        <v>345</v>
      </c>
      <c r="D84" s="3" t="s">
        <v>192</v>
      </c>
      <c r="E84" s="3" t="s">
        <v>1</v>
      </c>
      <c r="F84" s="3" t="s">
        <v>313</v>
      </c>
      <c r="G84" s="3" t="s">
        <v>321</v>
      </c>
      <c r="H84" s="19">
        <v>57.346591941689404</v>
      </c>
      <c r="I84" s="19">
        <v>57.346591941689404</v>
      </c>
      <c r="J84" s="3">
        <v>53456.0</v>
      </c>
      <c r="K84" s="3">
        <v>40212.0</v>
      </c>
    </row>
    <row r="85" ht="15.75" customHeight="1">
      <c r="A85" s="3">
        <v>84.0</v>
      </c>
      <c r="B85" s="18">
        <v>45658.0</v>
      </c>
      <c r="C85" s="3" t="s">
        <v>345</v>
      </c>
      <c r="D85" s="3" t="s">
        <v>130</v>
      </c>
      <c r="E85" s="3" t="s">
        <v>1</v>
      </c>
      <c r="F85" s="3" t="s">
        <v>313</v>
      </c>
      <c r="G85" s="3" t="s">
        <v>318</v>
      </c>
      <c r="H85" s="19">
        <v>57.28632250104274</v>
      </c>
      <c r="I85" s="19">
        <v>57.28632250104274</v>
      </c>
      <c r="J85" s="3">
        <v>92368.0</v>
      </c>
      <c r="K85" s="3">
        <v>62093.0</v>
      </c>
    </row>
    <row r="86" ht="15.75" customHeight="1">
      <c r="A86" s="3">
        <v>85.0</v>
      </c>
      <c r="B86" s="18">
        <v>45658.0</v>
      </c>
      <c r="C86" s="3" t="s">
        <v>345</v>
      </c>
      <c r="D86" s="3" t="s">
        <v>168</v>
      </c>
      <c r="E86" s="3" t="s">
        <v>1</v>
      </c>
      <c r="F86" s="3" t="s">
        <v>313</v>
      </c>
      <c r="G86" s="3" t="s">
        <v>321</v>
      </c>
      <c r="H86" s="19">
        <v>56.294480675808714</v>
      </c>
      <c r="I86" s="19">
        <v>56.30337043466139</v>
      </c>
      <c r="J86" s="3">
        <v>54514.0</v>
      </c>
      <c r="K86" s="3">
        <v>43141.0</v>
      </c>
    </row>
    <row r="87" ht="15.75" customHeight="1">
      <c r="A87" s="3">
        <v>86.0</v>
      </c>
      <c r="B87" s="18">
        <v>45658.0</v>
      </c>
      <c r="C87" s="3" t="s">
        <v>345</v>
      </c>
      <c r="D87" s="3" t="s">
        <v>164</v>
      </c>
      <c r="E87" s="3" t="s">
        <v>1</v>
      </c>
      <c r="F87" s="3" t="s">
        <v>313</v>
      </c>
      <c r="G87" s="3" t="s">
        <v>322</v>
      </c>
      <c r="H87" s="19">
        <v>53.04176936874895</v>
      </c>
      <c r="I87" s="19">
        <v>53.04176936874895</v>
      </c>
      <c r="J87" s="3">
        <v>56498.0</v>
      </c>
      <c r="K87" s="3">
        <v>52799.0</v>
      </c>
    </row>
    <row r="88" ht="15.75" customHeight="1">
      <c r="A88" s="3">
        <v>87.0</v>
      </c>
      <c r="B88" s="18">
        <v>45658.0</v>
      </c>
      <c r="C88" s="3" t="s">
        <v>345</v>
      </c>
      <c r="D88" s="3" t="s">
        <v>250</v>
      </c>
      <c r="E88" s="3" t="s">
        <v>1</v>
      </c>
      <c r="F88" s="3" t="s">
        <v>313</v>
      </c>
      <c r="G88" s="3" t="s">
        <v>316</v>
      </c>
      <c r="H88" s="19">
        <v>52.80334083338285</v>
      </c>
      <c r="I88" s="19">
        <v>52.817791020792875</v>
      </c>
      <c r="J88" s="3">
        <v>53842.0</v>
      </c>
      <c r="K88" s="3">
        <v>40818.0</v>
      </c>
    </row>
    <row r="89" ht="15.75" customHeight="1">
      <c r="A89" s="3">
        <v>88.0</v>
      </c>
      <c r="B89" s="18">
        <v>45658.0</v>
      </c>
      <c r="C89" s="3" t="s">
        <v>345</v>
      </c>
      <c r="D89" s="3" t="s">
        <v>116</v>
      </c>
      <c r="E89" s="3" t="s">
        <v>1</v>
      </c>
      <c r="F89" s="3" t="s">
        <v>313</v>
      </c>
      <c r="G89" s="3" t="s">
        <v>319</v>
      </c>
      <c r="H89" s="19">
        <v>51.743919039516925</v>
      </c>
      <c r="I89" s="19">
        <v>51.743919039516925</v>
      </c>
      <c r="J89" s="3">
        <v>74913.0</v>
      </c>
      <c r="K89" s="3">
        <v>51400.0</v>
      </c>
    </row>
    <row r="90" ht="15.75" customHeight="1">
      <c r="A90" s="3">
        <v>89.0</v>
      </c>
      <c r="B90" s="18">
        <v>45658.0</v>
      </c>
      <c r="C90" s="3" t="s">
        <v>345</v>
      </c>
      <c r="D90" s="3" t="s">
        <v>130</v>
      </c>
      <c r="E90" s="3" t="s">
        <v>1</v>
      </c>
      <c r="F90" s="3" t="s">
        <v>313</v>
      </c>
      <c r="G90" s="3" t="s">
        <v>320</v>
      </c>
      <c r="H90" s="19">
        <v>50.74889046183774</v>
      </c>
      <c r="I90" s="19">
        <v>50.760714747642645</v>
      </c>
      <c r="J90" s="3">
        <v>76983.0</v>
      </c>
      <c r="K90" s="3">
        <v>43450.0</v>
      </c>
    </row>
    <row r="91" ht="15.75" customHeight="1">
      <c r="A91" s="3">
        <v>90.0</v>
      </c>
      <c r="B91" s="18">
        <v>45658.0</v>
      </c>
      <c r="C91" s="3" t="s">
        <v>345</v>
      </c>
      <c r="D91" s="3" t="s">
        <v>192</v>
      </c>
      <c r="E91" s="3" t="s">
        <v>1</v>
      </c>
      <c r="F91" s="3" t="s">
        <v>313</v>
      </c>
      <c r="G91" s="3" t="s">
        <v>322</v>
      </c>
      <c r="H91" s="19">
        <v>49.75341136355235</v>
      </c>
      <c r="I91" s="19">
        <v>49.75341136355235</v>
      </c>
      <c r="J91" s="3">
        <v>47353.0</v>
      </c>
      <c r="K91" s="3">
        <v>44266.0</v>
      </c>
    </row>
    <row r="92" ht="15.75" customHeight="1">
      <c r="A92" s="3">
        <v>91.0</v>
      </c>
      <c r="B92" s="18">
        <v>45658.0</v>
      </c>
      <c r="C92" s="3" t="s">
        <v>345</v>
      </c>
      <c r="D92" s="3" t="s">
        <v>168</v>
      </c>
      <c r="E92" s="3" t="s">
        <v>1</v>
      </c>
      <c r="F92" s="3" t="s">
        <v>313</v>
      </c>
      <c r="G92" s="3" t="s">
        <v>322</v>
      </c>
      <c r="H92" s="19">
        <v>49.03189758030076</v>
      </c>
      <c r="I92" s="19">
        <v>49.03189758030076</v>
      </c>
      <c r="J92" s="3">
        <v>52679.0</v>
      </c>
      <c r="K92" s="3">
        <v>48370.0</v>
      </c>
    </row>
    <row r="93" ht="15.75" customHeight="1">
      <c r="A93" s="3">
        <v>92.0</v>
      </c>
      <c r="B93" s="18">
        <v>45658.0</v>
      </c>
      <c r="C93" s="3" t="s">
        <v>345</v>
      </c>
      <c r="D93" s="3" t="s">
        <v>54</v>
      </c>
      <c r="E93" s="3" t="s">
        <v>1</v>
      </c>
      <c r="F93" s="3" t="s">
        <v>313</v>
      </c>
      <c r="G93" s="3" t="s">
        <v>322</v>
      </c>
      <c r="H93" s="19">
        <v>48.280121947011224</v>
      </c>
      <c r="I93" s="19">
        <v>48.280121947011224</v>
      </c>
      <c r="J93" s="3">
        <v>50672.0</v>
      </c>
      <c r="K93" s="3">
        <v>47574.0</v>
      </c>
    </row>
    <row r="94" ht="15.75" customHeight="1">
      <c r="A94" s="3">
        <v>93.0</v>
      </c>
      <c r="B94" s="18">
        <v>45658.0</v>
      </c>
      <c r="C94" s="3" t="s">
        <v>345</v>
      </c>
      <c r="D94" s="3" t="s">
        <v>106</v>
      </c>
      <c r="E94" s="3" t="s">
        <v>1</v>
      </c>
      <c r="F94" s="3" t="s">
        <v>313</v>
      </c>
      <c r="G94" s="3" t="s">
        <v>322</v>
      </c>
      <c r="H94" s="19">
        <v>47.657971798002386</v>
      </c>
      <c r="I94" s="19">
        <v>47.657971798002386</v>
      </c>
      <c r="J94" s="3">
        <v>46216.0</v>
      </c>
      <c r="K94" s="3">
        <v>43187.0</v>
      </c>
    </row>
    <row r="95" ht="15.75" customHeight="1">
      <c r="A95" s="3">
        <v>94.0</v>
      </c>
      <c r="B95" s="18">
        <v>45658.0</v>
      </c>
      <c r="C95" s="3" t="s">
        <v>345</v>
      </c>
      <c r="D95" s="3" t="s">
        <v>280</v>
      </c>
      <c r="E95" s="3" t="s">
        <v>1</v>
      </c>
      <c r="F95" s="3" t="s">
        <v>313</v>
      </c>
      <c r="G95" s="3" t="s">
        <v>318</v>
      </c>
      <c r="H95" s="19">
        <v>45.98489659260106</v>
      </c>
      <c r="I95" s="19">
        <v>45.99223834297754</v>
      </c>
      <c r="J95" s="3">
        <v>80396.0</v>
      </c>
      <c r="K95" s="3">
        <v>55063.0</v>
      </c>
    </row>
    <row r="96" ht="15.75" customHeight="1">
      <c r="A96" s="3">
        <v>95.0</v>
      </c>
      <c r="B96" s="18">
        <v>45658.0</v>
      </c>
      <c r="C96" s="3" t="s">
        <v>345</v>
      </c>
      <c r="D96" s="3" t="s">
        <v>146</v>
      </c>
      <c r="E96" s="3" t="s">
        <v>1</v>
      </c>
      <c r="F96" s="3" t="s">
        <v>313</v>
      </c>
      <c r="G96" s="3" t="s">
        <v>318</v>
      </c>
      <c r="H96" s="19">
        <v>45.34674385733108</v>
      </c>
      <c r="I96" s="19">
        <v>45.34674385733108</v>
      </c>
      <c r="J96" s="3">
        <v>64463.0</v>
      </c>
      <c r="K96" s="3">
        <v>48162.0</v>
      </c>
    </row>
    <row r="97" ht="15.75" customHeight="1">
      <c r="A97" s="3">
        <v>96.0</v>
      </c>
      <c r="B97" s="18">
        <v>45658.0</v>
      </c>
      <c r="C97" s="3" t="s">
        <v>345</v>
      </c>
      <c r="D97" s="3" t="s">
        <v>74</v>
      </c>
      <c r="E97" s="3" t="s">
        <v>1</v>
      </c>
      <c r="F97" s="3" t="s">
        <v>313</v>
      </c>
      <c r="G97" s="3" t="s">
        <v>23</v>
      </c>
      <c r="H97" s="19">
        <v>44.84991926958518</v>
      </c>
      <c r="I97" s="19">
        <v>44.84991926958518</v>
      </c>
      <c r="J97" s="3">
        <v>12492.0</v>
      </c>
      <c r="K97" s="3">
        <v>12019.0</v>
      </c>
    </row>
    <row r="98" ht="15.75" customHeight="1">
      <c r="A98" s="3">
        <v>97.0</v>
      </c>
      <c r="B98" s="18">
        <v>45658.0</v>
      </c>
      <c r="C98" s="3" t="s">
        <v>345</v>
      </c>
      <c r="D98" s="3" t="s">
        <v>116</v>
      </c>
      <c r="E98" s="3" t="s">
        <v>1</v>
      </c>
      <c r="F98" s="3" t="s">
        <v>313</v>
      </c>
      <c r="G98" s="3" t="s">
        <v>321</v>
      </c>
      <c r="H98" s="19">
        <v>44.017113073342806</v>
      </c>
      <c r="I98" s="19">
        <v>44.0304477109458</v>
      </c>
      <c r="J98" s="3">
        <v>48885.0</v>
      </c>
      <c r="K98" s="3">
        <v>34147.0</v>
      </c>
    </row>
    <row r="99" ht="15.75" customHeight="1">
      <c r="A99" s="3">
        <v>98.0</v>
      </c>
      <c r="B99" s="18">
        <v>45658.0</v>
      </c>
      <c r="C99" s="3" t="s">
        <v>345</v>
      </c>
      <c r="D99" s="3" t="s">
        <v>146</v>
      </c>
      <c r="E99" s="3" t="s">
        <v>1</v>
      </c>
      <c r="F99" s="3" t="s">
        <v>313</v>
      </c>
      <c r="G99" s="3" t="s">
        <v>320</v>
      </c>
      <c r="H99" s="19">
        <v>43.023528219790755</v>
      </c>
      <c r="I99" s="19">
        <v>43.050020067790754</v>
      </c>
      <c r="J99" s="3">
        <v>57191.0</v>
      </c>
      <c r="K99" s="3">
        <v>38505.0</v>
      </c>
    </row>
    <row r="100" ht="15.75" customHeight="1">
      <c r="A100" s="3">
        <v>99.0</v>
      </c>
      <c r="B100" s="18">
        <v>45658.0</v>
      </c>
      <c r="C100" s="3" t="s">
        <v>345</v>
      </c>
      <c r="D100" s="3" t="s">
        <v>122</v>
      </c>
      <c r="E100" s="3" t="s">
        <v>1</v>
      </c>
      <c r="F100" s="3" t="s">
        <v>313</v>
      </c>
      <c r="G100" s="3" t="s">
        <v>318</v>
      </c>
      <c r="H100" s="19">
        <v>42.633490364418</v>
      </c>
      <c r="I100" s="19">
        <v>42.633490364418</v>
      </c>
      <c r="J100" s="3">
        <v>75511.0</v>
      </c>
      <c r="K100" s="3">
        <v>51781.0</v>
      </c>
    </row>
    <row r="101" ht="15.75" customHeight="1">
      <c r="A101" s="3">
        <v>100.0</v>
      </c>
      <c r="B101" s="18">
        <v>45658.0</v>
      </c>
      <c r="C101" s="3" t="s">
        <v>345</v>
      </c>
      <c r="D101" s="3" t="s">
        <v>150</v>
      </c>
      <c r="E101" s="3" t="s">
        <v>1</v>
      </c>
      <c r="F101" s="3" t="s">
        <v>313</v>
      </c>
      <c r="G101" s="3" t="s">
        <v>320</v>
      </c>
      <c r="H101" s="19">
        <v>42.59081585723172</v>
      </c>
      <c r="I101" s="19">
        <v>42.606322793061196</v>
      </c>
      <c r="J101" s="3">
        <v>67214.0</v>
      </c>
      <c r="K101" s="3">
        <v>39336.0</v>
      </c>
    </row>
    <row r="102" ht="15.75" customHeight="1">
      <c r="A102" s="3">
        <v>101.0</v>
      </c>
      <c r="B102" s="18">
        <v>45658.0</v>
      </c>
      <c r="C102" s="3" t="s">
        <v>345</v>
      </c>
      <c r="D102" s="3" t="s">
        <v>150</v>
      </c>
      <c r="E102" s="3" t="s">
        <v>1</v>
      </c>
      <c r="F102" s="3" t="s">
        <v>313</v>
      </c>
      <c r="G102" s="3" t="s">
        <v>318</v>
      </c>
      <c r="H102" s="19">
        <v>40.37649203957189</v>
      </c>
      <c r="I102" s="19">
        <v>40.37649203957189</v>
      </c>
      <c r="J102" s="3">
        <v>65116.0</v>
      </c>
      <c r="K102" s="3">
        <v>45074.0</v>
      </c>
    </row>
    <row r="103" ht="15.75" customHeight="1">
      <c r="A103" s="3">
        <v>102.0</v>
      </c>
      <c r="B103" s="18">
        <v>45658.0</v>
      </c>
      <c r="C103" s="3" t="s">
        <v>345</v>
      </c>
      <c r="D103" s="3" t="s">
        <v>280</v>
      </c>
      <c r="E103" s="3" t="s">
        <v>1</v>
      </c>
      <c r="F103" s="3" t="s">
        <v>313</v>
      </c>
      <c r="G103" s="3" t="s">
        <v>320</v>
      </c>
      <c r="H103" s="19">
        <v>40.05919305732698</v>
      </c>
      <c r="I103" s="19">
        <v>40.10345285298594</v>
      </c>
      <c r="J103" s="3">
        <v>59817.0</v>
      </c>
      <c r="K103" s="3">
        <v>37089.0</v>
      </c>
    </row>
    <row r="104" ht="15.75" customHeight="1">
      <c r="A104" s="3">
        <v>103.0</v>
      </c>
      <c r="B104" s="18">
        <v>45658.0</v>
      </c>
      <c r="C104" s="3" t="s">
        <v>345</v>
      </c>
      <c r="D104" s="3" t="s">
        <v>280</v>
      </c>
      <c r="E104" s="3" t="s">
        <v>1</v>
      </c>
      <c r="F104" s="3" t="s">
        <v>313</v>
      </c>
      <c r="G104" s="3" t="s">
        <v>319</v>
      </c>
      <c r="H104" s="19">
        <v>39.356375224610886</v>
      </c>
      <c r="I104" s="19">
        <v>39.356375224610886</v>
      </c>
      <c r="J104" s="3">
        <v>51001.0</v>
      </c>
      <c r="K104" s="3">
        <v>39515.0</v>
      </c>
    </row>
    <row r="105" ht="15.75" customHeight="1">
      <c r="A105" s="3">
        <v>104.0</v>
      </c>
      <c r="B105" s="18">
        <v>45658.0</v>
      </c>
      <c r="C105" s="3" t="s">
        <v>345</v>
      </c>
      <c r="D105" s="3" t="s">
        <v>270</v>
      </c>
      <c r="E105" s="3" t="s">
        <v>1</v>
      </c>
      <c r="F105" s="3" t="s">
        <v>313</v>
      </c>
      <c r="G105" s="3" t="s">
        <v>316</v>
      </c>
      <c r="H105" s="19">
        <v>39.222456828369175</v>
      </c>
      <c r="I105" s="19">
        <v>39.24240864294898</v>
      </c>
      <c r="J105" s="3">
        <v>46569.0</v>
      </c>
      <c r="K105" s="3">
        <v>36093.0</v>
      </c>
    </row>
    <row r="106" ht="15.75" customHeight="1">
      <c r="A106" s="3">
        <v>105.0</v>
      </c>
      <c r="B106" s="18">
        <v>45658.0</v>
      </c>
      <c r="C106" s="3" t="s">
        <v>345</v>
      </c>
      <c r="D106" s="3" t="s">
        <v>122</v>
      </c>
      <c r="E106" s="3" t="s">
        <v>1</v>
      </c>
      <c r="F106" s="3" t="s">
        <v>313</v>
      </c>
      <c r="G106" s="3" t="s">
        <v>320</v>
      </c>
      <c r="H106" s="19">
        <v>39.13429657475218</v>
      </c>
      <c r="I106" s="19">
        <v>39.196467216216014</v>
      </c>
      <c r="J106" s="3">
        <v>61789.0</v>
      </c>
      <c r="K106" s="3">
        <v>36080.0</v>
      </c>
    </row>
    <row r="107" ht="15.75" customHeight="1">
      <c r="A107" s="3">
        <v>106.0</v>
      </c>
      <c r="B107" s="18">
        <v>45658.0</v>
      </c>
      <c r="C107" s="3" t="s">
        <v>345</v>
      </c>
      <c r="D107" s="3" t="s">
        <v>196</v>
      </c>
      <c r="E107" s="3" t="s">
        <v>1</v>
      </c>
      <c r="F107" s="3" t="s">
        <v>313</v>
      </c>
      <c r="G107" s="3" t="s">
        <v>322</v>
      </c>
      <c r="H107" s="19">
        <v>37.592529389689375</v>
      </c>
      <c r="I107" s="19">
        <v>37.592529389689375</v>
      </c>
      <c r="J107" s="3">
        <v>40931.0</v>
      </c>
      <c r="K107" s="3">
        <v>37560.0</v>
      </c>
    </row>
    <row r="108" ht="15.75" customHeight="1">
      <c r="A108" s="3">
        <v>107.0</v>
      </c>
      <c r="B108" s="18">
        <v>45658.0</v>
      </c>
      <c r="C108" s="3" t="s">
        <v>345</v>
      </c>
      <c r="D108" s="3" t="s">
        <v>146</v>
      </c>
      <c r="E108" s="3" t="s">
        <v>1</v>
      </c>
      <c r="F108" s="3" t="s">
        <v>313</v>
      </c>
      <c r="G108" s="3" t="s">
        <v>319</v>
      </c>
      <c r="H108" s="19">
        <v>37.474108686667286</v>
      </c>
      <c r="I108" s="19">
        <v>37.474108686667286</v>
      </c>
      <c r="J108" s="3">
        <v>42776.0</v>
      </c>
      <c r="K108" s="3">
        <v>33168.0</v>
      </c>
    </row>
    <row r="109" ht="15.75" customHeight="1">
      <c r="A109" s="3">
        <v>108.0</v>
      </c>
      <c r="B109" s="18">
        <v>45658.0</v>
      </c>
      <c r="C109" s="3" t="s">
        <v>345</v>
      </c>
      <c r="D109" s="3" t="s">
        <v>130</v>
      </c>
      <c r="E109" s="3" t="s">
        <v>1</v>
      </c>
      <c r="F109" s="3" t="s">
        <v>313</v>
      </c>
      <c r="G109" s="3" t="s">
        <v>321</v>
      </c>
      <c r="H109" s="19">
        <v>34.93852334921836</v>
      </c>
      <c r="I109" s="19">
        <v>34.942968227968684</v>
      </c>
      <c r="J109" s="3">
        <v>39398.0</v>
      </c>
      <c r="K109" s="3">
        <v>26978.0</v>
      </c>
    </row>
    <row r="110" ht="15.75" customHeight="1">
      <c r="A110" s="3">
        <v>109.0</v>
      </c>
      <c r="B110" s="18">
        <v>45658.0</v>
      </c>
      <c r="C110" s="3" t="s">
        <v>345</v>
      </c>
      <c r="D110" s="3" t="s">
        <v>114</v>
      </c>
      <c r="E110" s="3" t="s">
        <v>1</v>
      </c>
      <c r="F110" s="3" t="s">
        <v>313</v>
      </c>
      <c r="G110" s="3" t="s">
        <v>23</v>
      </c>
      <c r="H110" s="19">
        <v>34.428236525345135</v>
      </c>
      <c r="I110" s="19">
        <v>34.428236525345135</v>
      </c>
      <c r="J110" s="3">
        <v>11564.0</v>
      </c>
      <c r="K110" s="3">
        <v>10918.0</v>
      </c>
    </row>
    <row r="111" ht="15.75" customHeight="1">
      <c r="A111" s="3">
        <v>110.0</v>
      </c>
      <c r="B111" s="18">
        <v>45658.0</v>
      </c>
      <c r="C111" s="3" t="s">
        <v>345</v>
      </c>
      <c r="D111" s="3" t="s">
        <v>134</v>
      </c>
      <c r="E111" s="3" t="s">
        <v>1</v>
      </c>
      <c r="F111" s="3" t="s">
        <v>313</v>
      </c>
      <c r="G111" s="3" t="s">
        <v>318</v>
      </c>
      <c r="H111" s="19">
        <v>33.756491108313426</v>
      </c>
      <c r="I111" s="19">
        <v>33.756491108313426</v>
      </c>
      <c r="J111" s="3">
        <v>46846.0</v>
      </c>
      <c r="K111" s="3">
        <v>34834.0</v>
      </c>
    </row>
    <row r="112" ht="15.75" customHeight="1">
      <c r="A112" s="3">
        <v>111.0</v>
      </c>
      <c r="B112" s="18">
        <v>45658.0</v>
      </c>
      <c r="C112" s="3" t="s">
        <v>345</v>
      </c>
      <c r="D112" s="3" t="s">
        <v>132</v>
      </c>
      <c r="E112" s="3" t="s">
        <v>1</v>
      </c>
      <c r="F112" s="3" t="s">
        <v>313</v>
      </c>
      <c r="G112" s="3" t="s">
        <v>23</v>
      </c>
      <c r="H112" s="19">
        <v>31.848301723502214</v>
      </c>
      <c r="I112" s="19">
        <v>31.848301723502214</v>
      </c>
      <c r="J112" s="3">
        <v>11111.0</v>
      </c>
      <c r="K112" s="3">
        <v>10406.0</v>
      </c>
    </row>
    <row r="113" ht="15.75" customHeight="1">
      <c r="A113" s="3">
        <v>112.0</v>
      </c>
      <c r="B113" s="18">
        <v>45658.0</v>
      </c>
      <c r="C113" s="3" t="s">
        <v>345</v>
      </c>
      <c r="D113" s="3" t="s">
        <v>122</v>
      </c>
      <c r="E113" s="3" t="s">
        <v>1</v>
      </c>
      <c r="F113" s="3" t="s">
        <v>313</v>
      </c>
      <c r="G113" s="3" t="s">
        <v>321</v>
      </c>
      <c r="H113" s="19">
        <v>31.24024558715026</v>
      </c>
      <c r="I113" s="19">
        <v>31.249135344650913</v>
      </c>
      <c r="J113" s="3">
        <v>36873.0</v>
      </c>
      <c r="K113" s="3">
        <v>26874.0</v>
      </c>
    </row>
    <row r="114" ht="15.75" customHeight="1">
      <c r="A114" s="3">
        <v>113.0</v>
      </c>
      <c r="B114" s="18">
        <v>45658.0</v>
      </c>
      <c r="C114" s="3" t="s">
        <v>345</v>
      </c>
      <c r="D114" s="3" t="s">
        <v>222</v>
      </c>
      <c r="E114" s="3" t="s">
        <v>1</v>
      </c>
      <c r="F114" s="3" t="s">
        <v>313</v>
      </c>
      <c r="G114" s="3" t="s">
        <v>319</v>
      </c>
      <c r="H114" s="19">
        <v>29.053400914164484</v>
      </c>
      <c r="I114" s="19">
        <v>29.053400914164484</v>
      </c>
      <c r="J114" s="3">
        <v>48599.0</v>
      </c>
      <c r="K114" s="3">
        <v>34885.0</v>
      </c>
    </row>
    <row r="115" ht="15.75" customHeight="1">
      <c r="A115" s="3">
        <v>114.0</v>
      </c>
      <c r="B115" s="18">
        <v>45658.0</v>
      </c>
      <c r="C115" s="3" t="s">
        <v>345</v>
      </c>
      <c r="D115" s="3" t="s">
        <v>134</v>
      </c>
      <c r="E115" s="3" t="s">
        <v>1</v>
      </c>
      <c r="F115" s="3" t="s">
        <v>313</v>
      </c>
      <c r="G115" s="3" t="s">
        <v>320</v>
      </c>
      <c r="H115" s="19">
        <v>28.896148203155942</v>
      </c>
      <c r="I115" s="19">
        <v>28.896148203155942</v>
      </c>
      <c r="J115" s="3">
        <v>36997.0</v>
      </c>
      <c r="K115" s="3">
        <v>23927.0</v>
      </c>
    </row>
    <row r="116" ht="15.75" customHeight="1">
      <c r="A116" s="3">
        <v>115.0</v>
      </c>
      <c r="B116" s="18">
        <v>45658.0</v>
      </c>
      <c r="C116" s="3" t="s">
        <v>345</v>
      </c>
      <c r="D116" s="3" t="s">
        <v>122</v>
      </c>
      <c r="E116" s="3" t="s">
        <v>1</v>
      </c>
      <c r="F116" s="3" t="s">
        <v>313</v>
      </c>
      <c r="G116" s="3" t="s">
        <v>319</v>
      </c>
      <c r="H116" s="19">
        <v>28.834965114263532</v>
      </c>
      <c r="I116" s="19">
        <v>28.834965114263532</v>
      </c>
      <c r="J116" s="3">
        <v>41474.0</v>
      </c>
      <c r="K116" s="3">
        <v>28270.0</v>
      </c>
    </row>
    <row r="117" ht="15.75" customHeight="1">
      <c r="A117" s="3">
        <v>116.0</v>
      </c>
      <c r="B117" s="18">
        <v>45658.0</v>
      </c>
      <c r="C117" s="3" t="s">
        <v>345</v>
      </c>
      <c r="D117" s="3" t="s">
        <v>148</v>
      </c>
      <c r="E117" s="3" t="s">
        <v>1</v>
      </c>
      <c r="F117" s="3" t="s">
        <v>313</v>
      </c>
      <c r="G117" s="3" t="s">
        <v>316</v>
      </c>
      <c r="H117" s="19">
        <v>28.154305822594132</v>
      </c>
      <c r="I117" s="19">
        <v>28.154305822594132</v>
      </c>
      <c r="J117" s="3">
        <v>22508.0</v>
      </c>
      <c r="K117" s="3">
        <v>16799.0</v>
      </c>
    </row>
    <row r="118" ht="15.75" customHeight="1">
      <c r="A118" s="3">
        <v>117.0</v>
      </c>
      <c r="B118" s="18">
        <v>45658.0</v>
      </c>
      <c r="C118" s="3" t="s">
        <v>345</v>
      </c>
      <c r="D118" s="3" t="s">
        <v>146</v>
      </c>
      <c r="E118" s="3" t="s">
        <v>1</v>
      </c>
      <c r="F118" s="3" t="s">
        <v>313</v>
      </c>
      <c r="G118" s="3" t="s">
        <v>321</v>
      </c>
      <c r="H118" s="19">
        <v>27.86990155102543</v>
      </c>
      <c r="I118" s="19">
        <v>27.86990155102543</v>
      </c>
      <c r="J118" s="3">
        <v>25012.0</v>
      </c>
      <c r="K118" s="3">
        <v>18974.0</v>
      </c>
    </row>
    <row r="119" ht="15.75" customHeight="1">
      <c r="A119" s="3">
        <v>118.0</v>
      </c>
      <c r="B119" s="18">
        <v>45658.0</v>
      </c>
      <c r="C119" s="3" t="s">
        <v>345</v>
      </c>
      <c r="D119" s="3" t="s">
        <v>150</v>
      </c>
      <c r="E119" s="3" t="s">
        <v>1</v>
      </c>
      <c r="F119" s="3" t="s">
        <v>313</v>
      </c>
      <c r="G119" s="3" t="s">
        <v>321</v>
      </c>
      <c r="H119" s="19">
        <v>25.92879767720709</v>
      </c>
      <c r="I119" s="19">
        <v>25.92879767720709</v>
      </c>
      <c r="J119" s="3">
        <v>33135.0</v>
      </c>
      <c r="K119" s="3">
        <v>19170.0</v>
      </c>
    </row>
    <row r="120" ht="15.75" customHeight="1">
      <c r="A120" s="3">
        <v>119.0</v>
      </c>
      <c r="B120" s="18">
        <v>45658.0</v>
      </c>
      <c r="C120" s="3" t="s">
        <v>345</v>
      </c>
      <c r="D120" s="3" t="s">
        <v>218</v>
      </c>
      <c r="E120" s="3" t="s">
        <v>1</v>
      </c>
      <c r="F120" s="3" t="s">
        <v>313</v>
      </c>
      <c r="G120" s="3" t="s">
        <v>320</v>
      </c>
      <c r="H120" s="19">
        <v>25.010346813180725</v>
      </c>
      <c r="I120" s="19">
        <v>25.010346813180725</v>
      </c>
      <c r="J120" s="3">
        <v>36852.0</v>
      </c>
      <c r="K120" s="3">
        <v>22709.0</v>
      </c>
    </row>
    <row r="121" ht="15.75" customHeight="1">
      <c r="A121" s="3">
        <v>120.0</v>
      </c>
      <c r="B121" s="18">
        <v>45658.0</v>
      </c>
      <c r="C121" s="3" t="s">
        <v>345</v>
      </c>
      <c r="D121" s="3" t="s">
        <v>323</v>
      </c>
      <c r="E121" s="3" t="s">
        <v>1</v>
      </c>
      <c r="F121" s="3" t="s">
        <v>313</v>
      </c>
      <c r="G121" s="3" t="s">
        <v>316</v>
      </c>
      <c r="H121" s="19">
        <v>24.994136908837334</v>
      </c>
      <c r="I121" s="19">
        <v>25.031043460808874</v>
      </c>
      <c r="J121" s="3">
        <v>38607.0</v>
      </c>
      <c r="K121" s="3">
        <v>26827.0</v>
      </c>
    </row>
    <row r="122" ht="15.75" customHeight="1">
      <c r="A122" s="3">
        <v>121.0</v>
      </c>
      <c r="B122" s="18">
        <v>45658.0</v>
      </c>
      <c r="C122" s="3" t="s">
        <v>345</v>
      </c>
      <c r="D122" s="3" t="s">
        <v>112</v>
      </c>
      <c r="E122" s="3" t="s">
        <v>1</v>
      </c>
      <c r="F122" s="3" t="s">
        <v>313</v>
      </c>
      <c r="G122" s="3" t="s">
        <v>316</v>
      </c>
      <c r="H122" s="19">
        <v>24.725266355935553</v>
      </c>
      <c r="I122" s="19">
        <v>24.754166731485345</v>
      </c>
      <c r="J122" s="3">
        <v>25690.0</v>
      </c>
      <c r="K122" s="3">
        <v>20572.0</v>
      </c>
    </row>
    <row r="123" ht="15.75" customHeight="1">
      <c r="A123" s="3">
        <v>122.0</v>
      </c>
      <c r="B123" s="18">
        <v>45658.0</v>
      </c>
      <c r="C123" s="3" t="s">
        <v>345</v>
      </c>
      <c r="D123" s="3" t="s">
        <v>150</v>
      </c>
      <c r="E123" s="3" t="s">
        <v>1</v>
      </c>
      <c r="F123" s="3" t="s">
        <v>313</v>
      </c>
      <c r="G123" s="3" t="s">
        <v>319</v>
      </c>
      <c r="H123" s="19">
        <v>23.54205796409795</v>
      </c>
      <c r="I123" s="19">
        <v>23.54205796409795</v>
      </c>
      <c r="J123" s="3">
        <v>36921.0</v>
      </c>
      <c r="K123" s="3">
        <v>24016.0</v>
      </c>
    </row>
    <row r="124" ht="15.75" customHeight="1">
      <c r="A124" s="3">
        <v>123.0</v>
      </c>
      <c r="B124" s="18">
        <v>45658.0</v>
      </c>
      <c r="C124" s="3" t="s">
        <v>345</v>
      </c>
      <c r="D124" s="3" t="s">
        <v>218</v>
      </c>
      <c r="E124" s="3" t="s">
        <v>1</v>
      </c>
      <c r="F124" s="3" t="s">
        <v>313</v>
      </c>
      <c r="G124" s="3" t="s">
        <v>318</v>
      </c>
      <c r="H124" s="19">
        <v>23.471005368466695</v>
      </c>
      <c r="I124" s="19">
        <v>23.471005368466695</v>
      </c>
      <c r="J124" s="3">
        <v>36626.0</v>
      </c>
      <c r="K124" s="3">
        <v>26516.0</v>
      </c>
    </row>
    <row r="125" ht="15.75" customHeight="1">
      <c r="A125" s="3">
        <v>124.0</v>
      </c>
      <c r="B125" s="18">
        <v>45658.0</v>
      </c>
      <c r="C125" s="3" t="s">
        <v>345</v>
      </c>
      <c r="D125" s="3" t="s">
        <v>250</v>
      </c>
      <c r="E125" s="3" t="s">
        <v>1</v>
      </c>
      <c r="F125" s="3" t="s">
        <v>313</v>
      </c>
      <c r="G125" s="3" t="s">
        <v>318</v>
      </c>
      <c r="H125" s="19">
        <v>23.119619428607972</v>
      </c>
      <c r="I125" s="19">
        <v>23.119619428607972</v>
      </c>
      <c r="J125" s="3">
        <v>35188.0</v>
      </c>
      <c r="K125" s="3">
        <v>25642.0</v>
      </c>
    </row>
    <row r="126" ht="15.75" customHeight="1">
      <c r="A126" s="3">
        <v>125.0</v>
      </c>
      <c r="B126" s="18">
        <v>45658.0</v>
      </c>
      <c r="C126" s="3" t="s">
        <v>345</v>
      </c>
      <c r="D126" s="3" t="s">
        <v>204</v>
      </c>
      <c r="E126" s="3" t="s">
        <v>1</v>
      </c>
      <c r="F126" s="3" t="s">
        <v>324</v>
      </c>
      <c r="G126" s="3" t="s">
        <v>325</v>
      </c>
      <c r="H126" s="19">
        <v>22.842</v>
      </c>
      <c r="I126" s="19">
        <v>22.842</v>
      </c>
      <c r="J126" s="3">
        <v>34089.0</v>
      </c>
      <c r="K126" s="3">
        <v>34089.0</v>
      </c>
    </row>
    <row r="127" ht="15.75" customHeight="1">
      <c r="A127" s="3">
        <v>126.0</v>
      </c>
      <c r="B127" s="18">
        <v>45658.0</v>
      </c>
      <c r="C127" s="3" t="s">
        <v>345</v>
      </c>
      <c r="D127" s="3" t="s">
        <v>160</v>
      </c>
      <c r="E127" s="3" t="s">
        <v>1</v>
      </c>
      <c r="F127" s="3" t="s">
        <v>313</v>
      </c>
      <c r="G127" s="3" t="s">
        <v>23</v>
      </c>
      <c r="H127" s="19">
        <v>21.815042258917035</v>
      </c>
      <c r="I127" s="19">
        <v>21.836328453917034</v>
      </c>
      <c r="J127" s="3">
        <v>5711.0</v>
      </c>
      <c r="K127" s="3">
        <v>5469.0</v>
      </c>
    </row>
    <row r="128" ht="15.75" customHeight="1">
      <c r="A128" s="3">
        <v>127.0</v>
      </c>
      <c r="B128" s="18">
        <v>45658.0</v>
      </c>
      <c r="C128" s="3" t="s">
        <v>345</v>
      </c>
      <c r="D128" s="3" t="s">
        <v>134</v>
      </c>
      <c r="E128" s="3" t="s">
        <v>1</v>
      </c>
      <c r="F128" s="3" t="s">
        <v>313</v>
      </c>
      <c r="G128" s="3" t="s">
        <v>321</v>
      </c>
      <c r="H128" s="19">
        <v>21.742460791259493</v>
      </c>
      <c r="I128" s="19">
        <v>21.742460791259493</v>
      </c>
      <c r="J128" s="3">
        <v>21342.0</v>
      </c>
      <c r="K128" s="3">
        <v>15909.0</v>
      </c>
    </row>
    <row r="129" ht="15.75" customHeight="1">
      <c r="A129" s="3">
        <v>128.0</v>
      </c>
      <c r="B129" s="18">
        <v>45658.0</v>
      </c>
      <c r="C129" s="3" t="s">
        <v>345</v>
      </c>
      <c r="D129" s="3" t="s">
        <v>108</v>
      </c>
      <c r="E129" s="3" t="s">
        <v>1</v>
      </c>
      <c r="F129" s="3" t="s">
        <v>313</v>
      </c>
      <c r="G129" s="3" t="s">
        <v>319</v>
      </c>
      <c r="H129" s="19">
        <v>21.444527675414268</v>
      </c>
      <c r="I129" s="19">
        <v>21.444527675414268</v>
      </c>
      <c r="J129" s="3">
        <v>31300.0</v>
      </c>
      <c r="K129" s="3">
        <v>21350.0</v>
      </c>
    </row>
    <row r="130" ht="15.75" customHeight="1">
      <c r="A130" s="3">
        <v>129.0</v>
      </c>
      <c r="B130" s="18">
        <v>45658.0</v>
      </c>
      <c r="C130" s="3" t="s">
        <v>345</v>
      </c>
      <c r="D130" s="3" t="s">
        <v>280</v>
      </c>
      <c r="E130" s="3" t="s">
        <v>1</v>
      </c>
      <c r="F130" s="3" t="s">
        <v>313</v>
      </c>
      <c r="G130" s="3" t="s">
        <v>321</v>
      </c>
      <c r="H130" s="19">
        <v>21.42721315573153</v>
      </c>
      <c r="I130" s="19">
        <v>21.434554906108005</v>
      </c>
      <c r="J130" s="3">
        <v>23182.0</v>
      </c>
      <c r="K130" s="3">
        <v>17151.0</v>
      </c>
    </row>
    <row r="131" ht="15.75" customHeight="1">
      <c r="A131" s="3">
        <v>130.0</v>
      </c>
      <c r="B131" s="18">
        <v>45658.0</v>
      </c>
      <c r="C131" s="3" t="s">
        <v>345</v>
      </c>
      <c r="D131" s="3" t="s">
        <v>218</v>
      </c>
      <c r="E131" s="3" t="s">
        <v>1</v>
      </c>
      <c r="F131" s="3" t="s">
        <v>313</v>
      </c>
      <c r="G131" s="3" t="s">
        <v>319</v>
      </c>
      <c r="H131" s="19">
        <v>20.390614102067218</v>
      </c>
      <c r="I131" s="19">
        <v>20.390614102067218</v>
      </c>
      <c r="J131" s="3">
        <v>28911.0</v>
      </c>
      <c r="K131" s="3">
        <v>19694.0</v>
      </c>
    </row>
    <row r="132" ht="15.75" customHeight="1">
      <c r="A132" s="3">
        <v>131.0</v>
      </c>
      <c r="B132" s="18">
        <v>45658.0</v>
      </c>
      <c r="C132" s="3" t="s">
        <v>345</v>
      </c>
      <c r="D132" s="3" t="s">
        <v>250</v>
      </c>
      <c r="E132" s="3" t="s">
        <v>1</v>
      </c>
      <c r="F132" s="3" t="s">
        <v>313</v>
      </c>
      <c r="G132" s="3" t="s">
        <v>320</v>
      </c>
      <c r="H132" s="19">
        <v>19.878515365896796</v>
      </c>
      <c r="I132" s="19">
        <v>19.894990466501152</v>
      </c>
      <c r="J132" s="3">
        <v>26309.0</v>
      </c>
      <c r="K132" s="3">
        <v>16502.0</v>
      </c>
    </row>
    <row r="133" ht="15.75" customHeight="1">
      <c r="A133" s="3">
        <v>132.0</v>
      </c>
      <c r="B133" s="18">
        <v>45658.0</v>
      </c>
      <c r="C133" s="3" t="s">
        <v>345</v>
      </c>
      <c r="D133" s="3" t="s">
        <v>76</v>
      </c>
      <c r="E133" s="3" t="s">
        <v>1</v>
      </c>
      <c r="F133" s="3" t="s">
        <v>313</v>
      </c>
      <c r="G133" s="3" t="s">
        <v>322</v>
      </c>
      <c r="H133" s="19">
        <v>19.69284039098943</v>
      </c>
      <c r="I133" s="19">
        <v>19.69284039098943</v>
      </c>
      <c r="J133" s="3">
        <v>21586.0</v>
      </c>
      <c r="K133" s="3">
        <v>20306.0</v>
      </c>
    </row>
    <row r="134" ht="15.75" customHeight="1">
      <c r="A134" s="3">
        <v>133.0</v>
      </c>
      <c r="B134" s="18">
        <v>45658.0</v>
      </c>
      <c r="C134" s="3" t="s">
        <v>345</v>
      </c>
      <c r="D134" s="3" t="s">
        <v>270</v>
      </c>
      <c r="E134" s="3" t="s">
        <v>1</v>
      </c>
      <c r="F134" s="3" t="s">
        <v>313</v>
      </c>
      <c r="G134" s="3" t="s">
        <v>318</v>
      </c>
      <c r="H134" s="19">
        <v>19.108553590946148</v>
      </c>
      <c r="I134" s="19">
        <v>19.108553590946148</v>
      </c>
      <c r="J134" s="3">
        <v>34527.0</v>
      </c>
      <c r="K134" s="3">
        <v>26471.0</v>
      </c>
    </row>
    <row r="135" ht="15.75" customHeight="1">
      <c r="A135" s="3">
        <v>134.0</v>
      </c>
      <c r="B135" s="18">
        <v>45658.0</v>
      </c>
      <c r="C135" s="3" t="s">
        <v>345</v>
      </c>
      <c r="D135" s="3" t="s">
        <v>21</v>
      </c>
      <c r="E135" s="3" t="s">
        <v>1</v>
      </c>
      <c r="F135" s="3" t="s">
        <v>313</v>
      </c>
      <c r="G135" s="3" t="s">
        <v>23</v>
      </c>
      <c r="H135" s="19">
        <v>18.87303</v>
      </c>
      <c r="I135" s="19">
        <v>18.87303</v>
      </c>
      <c r="J135" s="3">
        <v>5243.0</v>
      </c>
      <c r="K135" s="3">
        <v>4980.0</v>
      </c>
    </row>
    <row r="136" ht="15.75" customHeight="1">
      <c r="A136" s="3">
        <v>135.0</v>
      </c>
      <c r="B136" s="18">
        <v>45658.0</v>
      </c>
      <c r="C136" s="3" t="s">
        <v>345</v>
      </c>
      <c r="D136" s="3" t="s">
        <v>108</v>
      </c>
      <c r="E136" s="3" t="s">
        <v>1</v>
      </c>
      <c r="F136" s="3" t="s">
        <v>313</v>
      </c>
      <c r="G136" s="3" t="s">
        <v>320</v>
      </c>
      <c r="H136" s="19">
        <v>18.84395684053067</v>
      </c>
      <c r="I136" s="19">
        <v>18.85720276453067</v>
      </c>
      <c r="J136" s="3">
        <v>23137.0</v>
      </c>
      <c r="K136" s="3">
        <v>15621.0</v>
      </c>
    </row>
    <row r="137" ht="15.75" customHeight="1">
      <c r="A137" s="3">
        <v>136.0</v>
      </c>
      <c r="B137" s="18">
        <v>45658.0</v>
      </c>
      <c r="C137" s="3" t="s">
        <v>345</v>
      </c>
      <c r="D137" s="3" t="s">
        <v>224</v>
      </c>
      <c r="E137" s="3" t="s">
        <v>1</v>
      </c>
      <c r="F137" s="3" t="s">
        <v>313</v>
      </c>
      <c r="G137" s="3" t="s">
        <v>23</v>
      </c>
      <c r="H137" s="19">
        <v>18.45155390783407</v>
      </c>
      <c r="I137" s="19">
        <v>18.45155390783407</v>
      </c>
      <c r="J137" s="3">
        <v>5445.0</v>
      </c>
      <c r="K137" s="3">
        <v>4913.0</v>
      </c>
    </row>
    <row r="138" ht="15.75" customHeight="1">
      <c r="A138" s="3">
        <v>137.0</v>
      </c>
      <c r="B138" s="18">
        <v>45658.0</v>
      </c>
      <c r="C138" s="3" t="s">
        <v>345</v>
      </c>
      <c r="D138" s="3" t="s">
        <v>218</v>
      </c>
      <c r="E138" s="3" t="s">
        <v>1</v>
      </c>
      <c r="F138" s="3" t="s">
        <v>313</v>
      </c>
      <c r="G138" s="3" t="s">
        <v>321</v>
      </c>
      <c r="H138" s="19">
        <v>18.430980142384282</v>
      </c>
      <c r="I138" s="19">
        <v>18.430980142384282</v>
      </c>
      <c r="J138" s="3">
        <v>20201.0</v>
      </c>
      <c r="K138" s="3">
        <v>14523.0</v>
      </c>
    </row>
    <row r="139" ht="15.75" customHeight="1">
      <c r="A139" s="3">
        <v>138.0</v>
      </c>
      <c r="B139" s="18">
        <v>45658.0</v>
      </c>
      <c r="C139" s="3" t="s">
        <v>345</v>
      </c>
      <c r="D139" s="3" t="s">
        <v>126</v>
      </c>
      <c r="E139" s="3" t="s">
        <v>1</v>
      </c>
      <c r="F139" s="3" t="s">
        <v>313</v>
      </c>
      <c r="G139" s="3" t="s">
        <v>316</v>
      </c>
      <c r="H139" s="19">
        <v>17.201225362298977</v>
      </c>
      <c r="I139" s="19">
        <v>17.205670241049305</v>
      </c>
      <c r="J139" s="3">
        <v>18306.0</v>
      </c>
      <c r="K139" s="3">
        <v>12439.0</v>
      </c>
    </row>
    <row r="140" ht="15.75" customHeight="1">
      <c r="A140" s="3">
        <v>139.0</v>
      </c>
      <c r="B140" s="18">
        <v>45658.0</v>
      </c>
      <c r="C140" s="3" t="s">
        <v>345</v>
      </c>
      <c r="D140" s="3" t="s">
        <v>222</v>
      </c>
      <c r="E140" s="3" t="s">
        <v>1</v>
      </c>
      <c r="F140" s="3" t="s">
        <v>313</v>
      </c>
      <c r="G140" s="3" t="s">
        <v>318</v>
      </c>
      <c r="H140" s="19">
        <v>16.84248166831648</v>
      </c>
      <c r="I140" s="19">
        <v>16.84248166831648</v>
      </c>
      <c r="J140" s="3">
        <v>30321.0</v>
      </c>
      <c r="K140" s="3">
        <v>22331.0</v>
      </c>
    </row>
    <row r="141" ht="15.75" customHeight="1">
      <c r="A141" s="3">
        <v>140.0</v>
      </c>
      <c r="B141" s="18">
        <v>45658.0</v>
      </c>
      <c r="C141" s="3" t="s">
        <v>345</v>
      </c>
      <c r="D141" s="3" t="s">
        <v>112</v>
      </c>
      <c r="E141" s="3" t="s">
        <v>1</v>
      </c>
      <c r="F141" s="3" t="s">
        <v>313</v>
      </c>
      <c r="G141" s="3" t="s">
        <v>319</v>
      </c>
      <c r="H141" s="19">
        <v>16.82363539544273</v>
      </c>
      <c r="I141" s="19">
        <v>16.82363539544273</v>
      </c>
      <c r="J141" s="3">
        <v>18974.0</v>
      </c>
      <c r="K141" s="3">
        <v>14700.0</v>
      </c>
    </row>
    <row r="142" ht="15.75" customHeight="1">
      <c r="A142" s="3">
        <v>141.0</v>
      </c>
      <c r="B142" s="18">
        <v>45658.0</v>
      </c>
      <c r="C142" s="3" t="s">
        <v>345</v>
      </c>
      <c r="D142" s="3" t="s">
        <v>222</v>
      </c>
      <c r="E142" s="3" t="s">
        <v>1</v>
      </c>
      <c r="F142" s="3" t="s">
        <v>313</v>
      </c>
      <c r="G142" s="3" t="s">
        <v>321</v>
      </c>
      <c r="H142" s="19">
        <v>16.402322820808187</v>
      </c>
      <c r="I142" s="19">
        <v>16.406767699558515</v>
      </c>
      <c r="J142" s="3">
        <v>20911.0</v>
      </c>
      <c r="K142" s="3">
        <v>15452.0</v>
      </c>
    </row>
    <row r="143" ht="15.75" customHeight="1">
      <c r="A143" s="3">
        <v>142.0</v>
      </c>
      <c r="B143" s="18">
        <v>45658.0</v>
      </c>
      <c r="C143" s="3" t="s">
        <v>345</v>
      </c>
      <c r="D143" s="3" t="s">
        <v>170</v>
      </c>
      <c r="E143" s="3" t="s">
        <v>1</v>
      </c>
      <c r="F143" s="3" t="s">
        <v>313</v>
      </c>
      <c r="G143" s="3" t="s">
        <v>322</v>
      </c>
      <c r="H143" s="19">
        <v>16.07602768815785</v>
      </c>
      <c r="I143" s="19">
        <v>16.07602768815785</v>
      </c>
      <c r="J143" s="3">
        <v>16550.0</v>
      </c>
      <c r="K143" s="3">
        <v>15120.0</v>
      </c>
    </row>
    <row r="144" ht="15.75" customHeight="1">
      <c r="A144" s="3">
        <v>143.0</v>
      </c>
      <c r="B144" s="18">
        <v>45658.0</v>
      </c>
      <c r="C144" s="3" t="s">
        <v>345</v>
      </c>
      <c r="D144" s="3" t="s">
        <v>212</v>
      </c>
      <c r="E144" s="3" t="s">
        <v>1</v>
      </c>
      <c r="F144" s="3" t="s">
        <v>313</v>
      </c>
      <c r="G144" s="3" t="s">
        <v>320</v>
      </c>
      <c r="H144" s="19">
        <v>15.858606565904749</v>
      </c>
      <c r="I144" s="19">
        <v>15.858606565904749</v>
      </c>
      <c r="J144" s="3">
        <v>49801.0</v>
      </c>
      <c r="K144" s="3">
        <v>43427.0</v>
      </c>
    </row>
    <row r="145" ht="15.75" customHeight="1">
      <c r="A145" s="3">
        <v>144.0</v>
      </c>
      <c r="B145" s="18">
        <v>45658.0</v>
      </c>
      <c r="C145" s="3" t="s">
        <v>345</v>
      </c>
      <c r="D145" s="3" t="s">
        <v>108</v>
      </c>
      <c r="E145" s="3" t="s">
        <v>1</v>
      </c>
      <c r="F145" s="3" t="s">
        <v>313</v>
      </c>
      <c r="G145" s="3" t="s">
        <v>318</v>
      </c>
      <c r="H145" s="19">
        <v>15.442526954060316</v>
      </c>
      <c r="I145" s="19">
        <v>15.442526954060316</v>
      </c>
      <c r="J145" s="3">
        <v>23842.0</v>
      </c>
      <c r="K145" s="3">
        <v>17146.0</v>
      </c>
    </row>
    <row r="146" ht="15.75" customHeight="1">
      <c r="A146" s="3">
        <v>145.0</v>
      </c>
      <c r="B146" s="18">
        <v>45658.0</v>
      </c>
      <c r="C146" s="3" t="s">
        <v>345</v>
      </c>
      <c r="D146" s="3" t="s">
        <v>76</v>
      </c>
      <c r="E146" s="3" t="s">
        <v>1</v>
      </c>
      <c r="F146" s="3" t="s">
        <v>313</v>
      </c>
      <c r="G146" s="3" t="s">
        <v>23</v>
      </c>
      <c r="H146" s="19">
        <v>15.432134453917035</v>
      </c>
      <c r="I146" s="19">
        <v>15.432134453917035</v>
      </c>
      <c r="J146" s="3">
        <v>3863.0</v>
      </c>
      <c r="K146" s="3">
        <v>3700.0</v>
      </c>
    </row>
    <row r="147" ht="15.75" customHeight="1">
      <c r="A147" s="3">
        <v>146.0</v>
      </c>
      <c r="B147" s="18">
        <v>45658.0</v>
      </c>
      <c r="C147" s="3" t="s">
        <v>345</v>
      </c>
      <c r="D147" s="3" t="s">
        <v>222</v>
      </c>
      <c r="E147" s="3" t="s">
        <v>1</v>
      </c>
      <c r="F147" s="3" t="s">
        <v>313</v>
      </c>
      <c r="G147" s="3" t="s">
        <v>320</v>
      </c>
      <c r="H147" s="19">
        <v>15.108129829994102</v>
      </c>
      <c r="I147" s="19">
        <v>15.112574708744429</v>
      </c>
      <c r="J147" s="3">
        <v>19336.0</v>
      </c>
      <c r="K147" s="3">
        <v>13268.0</v>
      </c>
    </row>
    <row r="148" ht="15.75" customHeight="1">
      <c r="A148" s="3">
        <v>147.0</v>
      </c>
      <c r="B148" s="18">
        <v>45658.0</v>
      </c>
      <c r="C148" s="3" t="s">
        <v>345</v>
      </c>
      <c r="D148" s="3" t="s">
        <v>212</v>
      </c>
      <c r="E148" s="3" t="s">
        <v>1</v>
      </c>
      <c r="F148" s="3" t="s">
        <v>313</v>
      </c>
      <c r="G148" s="3" t="s">
        <v>316</v>
      </c>
      <c r="H148" s="19">
        <v>14.41720325314559</v>
      </c>
      <c r="I148" s="19">
        <v>14.43053788939657</v>
      </c>
      <c r="J148" s="3">
        <v>19778.0</v>
      </c>
      <c r="K148" s="3">
        <v>13133.0</v>
      </c>
    </row>
    <row r="149" ht="15.75" customHeight="1">
      <c r="A149" s="3">
        <v>148.0</v>
      </c>
      <c r="B149" s="18">
        <v>45658.0</v>
      </c>
      <c r="C149" s="3" t="s">
        <v>345</v>
      </c>
      <c r="D149" s="3" t="s">
        <v>130</v>
      </c>
      <c r="E149" s="3" t="s">
        <v>1</v>
      </c>
      <c r="F149" s="3" t="s">
        <v>313</v>
      </c>
      <c r="G149" s="3" t="s">
        <v>319</v>
      </c>
      <c r="H149" s="19">
        <v>14.349439105618458</v>
      </c>
      <c r="I149" s="19">
        <v>14.349439105618458</v>
      </c>
      <c r="J149" s="3">
        <v>19405.0</v>
      </c>
      <c r="K149" s="3">
        <v>13024.0</v>
      </c>
    </row>
    <row r="150" ht="15.75" customHeight="1">
      <c r="A150" s="3">
        <v>149.0</v>
      </c>
      <c r="B150" s="18">
        <v>45658.0</v>
      </c>
      <c r="C150" s="3" t="s">
        <v>345</v>
      </c>
      <c r="D150" s="3" t="s">
        <v>136</v>
      </c>
      <c r="E150" s="3" t="s">
        <v>1</v>
      </c>
      <c r="F150" s="3" t="s">
        <v>313</v>
      </c>
      <c r="G150" s="3" t="s">
        <v>316</v>
      </c>
      <c r="H150" s="19">
        <v>14.205990116519601</v>
      </c>
      <c r="I150" s="19">
        <v>14.205990116519601</v>
      </c>
      <c r="J150" s="3">
        <v>15279.0</v>
      </c>
      <c r="K150" s="3">
        <v>11195.0</v>
      </c>
    </row>
    <row r="151" ht="15.75" customHeight="1">
      <c r="A151" s="3">
        <v>150.0</v>
      </c>
      <c r="B151" s="18">
        <v>45658.0</v>
      </c>
      <c r="C151" s="3" t="s">
        <v>345</v>
      </c>
      <c r="D151" s="3" t="s">
        <v>178</v>
      </c>
      <c r="E151" s="3" t="s">
        <v>1</v>
      </c>
      <c r="F151" s="3" t="s">
        <v>313</v>
      </c>
      <c r="G151" s="3" t="s">
        <v>316</v>
      </c>
      <c r="H151" s="19">
        <v>14.118267376291707</v>
      </c>
      <c r="I151" s="19">
        <v>14.127157133792359</v>
      </c>
      <c r="J151" s="3">
        <v>16354.0</v>
      </c>
      <c r="K151" s="3">
        <v>10927.0</v>
      </c>
    </row>
    <row r="152" ht="15.75" customHeight="1">
      <c r="A152" s="3">
        <v>151.0</v>
      </c>
      <c r="B152" s="18">
        <v>45658.0</v>
      </c>
      <c r="C152" s="3" t="s">
        <v>345</v>
      </c>
      <c r="D152" s="3" t="s">
        <v>148</v>
      </c>
      <c r="E152" s="3" t="s">
        <v>1</v>
      </c>
      <c r="F152" s="3" t="s">
        <v>313</v>
      </c>
      <c r="G152" s="3" t="s">
        <v>318</v>
      </c>
      <c r="H152" s="19">
        <v>13.94192070006225</v>
      </c>
      <c r="I152" s="19">
        <v>13.94192070006225</v>
      </c>
      <c r="J152" s="3">
        <v>18930.0</v>
      </c>
      <c r="K152" s="3">
        <v>13222.0</v>
      </c>
    </row>
    <row r="153" ht="15.75" customHeight="1">
      <c r="A153" s="3">
        <v>152.0</v>
      </c>
      <c r="B153" s="18">
        <v>45658.0</v>
      </c>
      <c r="C153" s="3" t="s">
        <v>345</v>
      </c>
      <c r="D153" s="3" t="s">
        <v>250</v>
      </c>
      <c r="E153" s="3" t="s">
        <v>1</v>
      </c>
      <c r="F153" s="3" t="s">
        <v>313</v>
      </c>
      <c r="G153" s="3" t="s">
        <v>321</v>
      </c>
      <c r="H153" s="19">
        <v>13.486518989883464</v>
      </c>
      <c r="I153" s="19">
        <v>13.490963868633791</v>
      </c>
      <c r="J153" s="3">
        <v>14618.0</v>
      </c>
      <c r="K153" s="3">
        <v>10525.0</v>
      </c>
    </row>
    <row r="154" ht="15.75" customHeight="1">
      <c r="A154" s="3">
        <v>153.0</v>
      </c>
      <c r="B154" s="18">
        <v>45658.0</v>
      </c>
      <c r="C154" s="3" t="s">
        <v>345</v>
      </c>
      <c r="D154" s="3" t="s">
        <v>148</v>
      </c>
      <c r="E154" s="3" t="s">
        <v>1</v>
      </c>
      <c r="F154" s="3" t="s">
        <v>313</v>
      </c>
      <c r="G154" s="3" t="s">
        <v>320</v>
      </c>
      <c r="H154" s="19">
        <v>13.007350465779906</v>
      </c>
      <c r="I154" s="19">
        <v>13.047088237779906</v>
      </c>
      <c r="J154" s="3">
        <v>16191.0</v>
      </c>
      <c r="K154" s="3">
        <v>9706.0</v>
      </c>
    </row>
    <row r="155" ht="15.75" customHeight="1">
      <c r="A155" s="3">
        <v>154.0</v>
      </c>
      <c r="B155" s="18">
        <v>45658.0</v>
      </c>
      <c r="C155" s="3" t="s">
        <v>345</v>
      </c>
      <c r="D155" s="3" t="s">
        <v>194</v>
      </c>
      <c r="E155" s="3" t="s">
        <v>1</v>
      </c>
      <c r="F155" s="3" t="s">
        <v>313</v>
      </c>
      <c r="G155" s="3" t="s">
        <v>316</v>
      </c>
      <c r="H155" s="19">
        <v>12.841986371845486</v>
      </c>
      <c r="I155" s="19">
        <v>12.841986371845486</v>
      </c>
      <c r="J155" s="3">
        <v>14574.0</v>
      </c>
      <c r="K155" s="3">
        <v>10381.0</v>
      </c>
    </row>
    <row r="156" ht="15.75" customHeight="1">
      <c r="A156" s="3">
        <v>155.0</v>
      </c>
      <c r="B156" s="18">
        <v>45658.0</v>
      </c>
      <c r="C156" s="3" t="s">
        <v>345</v>
      </c>
      <c r="D156" s="3" t="s">
        <v>170</v>
      </c>
      <c r="E156" s="3" t="s">
        <v>1</v>
      </c>
      <c r="F156" s="3" t="s">
        <v>313</v>
      </c>
      <c r="G156" s="3" t="s">
        <v>23</v>
      </c>
      <c r="H156" s="19">
        <v>12.531264</v>
      </c>
      <c r="I156" s="19">
        <v>12.531264</v>
      </c>
      <c r="J156" s="3">
        <v>2944.0</v>
      </c>
      <c r="K156" s="3">
        <v>2824.0</v>
      </c>
    </row>
    <row r="157" ht="15.75" customHeight="1">
      <c r="A157" s="3">
        <v>156.0</v>
      </c>
      <c r="B157" s="18">
        <v>45658.0</v>
      </c>
      <c r="C157" s="3" t="s">
        <v>345</v>
      </c>
      <c r="D157" s="3" t="s">
        <v>146</v>
      </c>
      <c r="E157" s="3" t="s">
        <v>1</v>
      </c>
      <c r="F157" s="3" t="s">
        <v>313</v>
      </c>
      <c r="G157" s="3" t="s">
        <v>322</v>
      </c>
      <c r="H157" s="19">
        <v>12.50152599159907</v>
      </c>
      <c r="I157" s="19">
        <v>12.50152599159907</v>
      </c>
      <c r="J157" s="3">
        <v>12465.0</v>
      </c>
      <c r="K157" s="3">
        <v>11477.0</v>
      </c>
    </row>
    <row r="158" ht="15.75" customHeight="1">
      <c r="A158" s="3">
        <v>157.0</v>
      </c>
      <c r="B158" s="18">
        <v>45658.0</v>
      </c>
      <c r="C158" s="3" t="s">
        <v>345</v>
      </c>
      <c r="D158" s="3" t="s">
        <v>280</v>
      </c>
      <c r="E158" s="3" t="s">
        <v>1</v>
      </c>
      <c r="F158" s="3" t="s">
        <v>313</v>
      </c>
      <c r="G158" s="3" t="s">
        <v>322</v>
      </c>
      <c r="H158" s="19">
        <v>12.211178982184869</v>
      </c>
      <c r="I158" s="19">
        <v>12.211178982184869</v>
      </c>
      <c r="J158" s="3">
        <v>14358.0</v>
      </c>
      <c r="K158" s="3">
        <v>13145.0</v>
      </c>
    </row>
    <row r="159" ht="15.75" customHeight="1">
      <c r="A159" s="3">
        <v>158.0</v>
      </c>
      <c r="B159" s="18">
        <v>45658.0</v>
      </c>
      <c r="C159" s="3" t="s">
        <v>345</v>
      </c>
      <c r="D159" s="3" t="s">
        <v>202</v>
      </c>
      <c r="E159" s="3" t="s">
        <v>1</v>
      </c>
      <c r="F159" s="3" t="s">
        <v>313</v>
      </c>
      <c r="G159" s="3" t="s">
        <v>316</v>
      </c>
      <c r="H159" s="19">
        <v>12.115240047190216</v>
      </c>
      <c r="I159" s="19">
        <v>12.12412980469087</v>
      </c>
      <c r="J159" s="3">
        <v>9870.0</v>
      </c>
      <c r="K159" s="3">
        <v>8158.0</v>
      </c>
    </row>
    <row r="160" ht="15.75" customHeight="1">
      <c r="A160" s="3">
        <v>159.0</v>
      </c>
      <c r="B160" s="18">
        <v>45658.0</v>
      </c>
      <c r="C160" s="3" t="s">
        <v>345</v>
      </c>
      <c r="D160" s="3" t="s">
        <v>112</v>
      </c>
      <c r="E160" s="3" t="s">
        <v>1</v>
      </c>
      <c r="F160" s="3" t="s">
        <v>313</v>
      </c>
      <c r="G160" s="3" t="s">
        <v>318</v>
      </c>
      <c r="H160" s="19">
        <v>11.078718255262467</v>
      </c>
      <c r="I160" s="19">
        <v>11.078718255262467</v>
      </c>
      <c r="J160" s="3">
        <v>16094.0</v>
      </c>
      <c r="K160" s="3">
        <v>12162.0</v>
      </c>
    </row>
    <row r="161" ht="15.75" customHeight="1">
      <c r="A161" s="3">
        <v>160.0</v>
      </c>
      <c r="B161" s="18">
        <v>45658.0</v>
      </c>
      <c r="C161" s="3" t="s">
        <v>345</v>
      </c>
      <c r="D161" s="3" t="s">
        <v>270</v>
      </c>
      <c r="E161" s="3" t="s">
        <v>1</v>
      </c>
      <c r="F161" s="3" t="s">
        <v>313</v>
      </c>
      <c r="G161" s="3" t="s">
        <v>321</v>
      </c>
      <c r="H161" s="19">
        <v>10.905146380851782</v>
      </c>
      <c r="I161" s="19">
        <v>10.914036139704454</v>
      </c>
      <c r="J161" s="3">
        <v>13406.0</v>
      </c>
      <c r="K161" s="3">
        <v>10205.0</v>
      </c>
    </row>
    <row r="162" ht="15.75" customHeight="1">
      <c r="A162" s="3">
        <v>161.0</v>
      </c>
      <c r="B162" s="18">
        <v>45658.0</v>
      </c>
      <c r="C162" s="3" t="s">
        <v>345</v>
      </c>
      <c r="D162" s="3" t="s">
        <v>104</v>
      </c>
      <c r="E162" s="3" t="s">
        <v>1</v>
      </c>
      <c r="F162" s="3" t="s">
        <v>313</v>
      </c>
      <c r="G162" s="3" t="s">
        <v>23</v>
      </c>
      <c r="H162" s="19">
        <v>10.792718453917036</v>
      </c>
      <c r="I162" s="19">
        <v>10.792718453917036</v>
      </c>
      <c r="J162" s="3">
        <v>2864.0</v>
      </c>
      <c r="K162" s="3">
        <v>2756.0</v>
      </c>
    </row>
    <row r="163" ht="15.75" customHeight="1">
      <c r="A163" s="3">
        <v>162.0</v>
      </c>
      <c r="B163" s="18">
        <v>45658.0</v>
      </c>
      <c r="C163" s="3" t="s">
        <v>345</v>
      </c>
      <c r="D163" s="3" t="s">
        <v>270</v>
      </c>
      <c r="E163" s="3" t="s">
        <v>1</v>
      </c>
      <c r="F163" s="3" t="s">
        <v>313</v>
      </c>
      <c r="G163" s="3" t="s">
        <v>320</v>
      </c>
      <c r="H163" s="19">
        <v>10.472501214269277</v>
      </c>
      <c r="I163" s="19">
        <v>10.472501214269277</v>
      </c>
      <c r="J163" s="3">
        <v>15500.0</v>
      </c>
      <c r="K163" s="3">
        <v>9122.0</v>
      </c>
    </row>
    <row r="164" ht="15.75" customHeight="1">
      <c r="A164" s="3">
        <v>163.0</v>
      </c>
      <c r="B164" s="18">
        <v>45658.0</v>
      </c>
      <c r="C164" s="3" t="s">
        <v>345</v>
      </c>
      <c r="D164" s="3" t="s">
        <v>112</v>
      </c>
      <c r="E164" s="3" t="s">
        <v>1</v>
      </c>
      <c r="F164" s="3" t="s">
        <v>313</v>
      </c>
      <c r="G164" s="3" t="s">
        <v>320</v>
      </c>
      <c r="H164" s="19">
        <v>10.19894897075448</v>
      </c>
      <c r="I164" s="19">
        <v>10.19894897075448</v>
      </c>
      <c r="J164" s="3">
        <v>12858.0</v>
      </c>
      <c r="K164" s="3">
        <v>8897.0</v>
      </c>
    </row>
    <row r="165" ht="15.75" customHeight="1">
      <c r="A165" s="3">
        <v>164.0</v>
      </c>
      <c r="B165" s="18">
        <v>45658.0</v>
      </c>
      <c r="C165" s="3" t="s">
        <v>345</v>
      </c>
      <c r="D165" s="3" t="s">
        <v>54</v>
      </c>
      <c r="E165" s="3" t="s">
        <v>1</v>
      </c>
      <c r="F165" s="3" t="s">
        <v>324</v>
      </c>
      <c r="G165" s="3" t="s">
        <v>325</v>
      </c>
      <c r="H165" s="19">
        <v>10.133</v>
      </c>
      <c r="I165" s="19">
        <v>10.133</v>
      </c>
      <c r="J165" s="3">
        <v>5993.0</v>
      </c>
      <c r="K165" s="3">
        <v>5993.0</v>
      </c>
    </row>
    <row r="166" ht="15.75" customHeight="1">
      <c r="A166" s="3">
        <v>165.0</v>
      </c>
      <c r="B166" s="18">
        <v>45658.0</v>
      </c>
      <c r="C166" s="3" t="s">
        <v>345</v>
      </c>
      <c r="D166" s="3" t="s">
        <v>112</v>
      </c>
      <c r="E166" s="3" t="s">
        <v>1</v>
      </c>
      <c r="F166" s="3" t="s">
        <v>313</v>
      </c>
      <c r="G166" s="3" t="s">
        <v>321</v>
      </c>
      <c r="H166" s="19">
        <v>9.58317666644395</v>
      </c>
      <c r="I166" s="19">
        <v>9.58317666644395</v>
      </c>
      <c r="J166" s="3">
        <v>8149.0</v>
      </c>
      <c r="K166" s="3">
        <v>6386.0</v>
      </c>
    </row>
    <row r="167" ht="15.75" customHeight="1">
      <c r="A167" s="3">
        <v>166.0</v>
      </c>
      <c r="B167" s="18">
        <v>45658.0</v>
      </c>
      <c r="C167" s="3" t="s">
        <v>345</v>
      </c>
      <c r="D167" s="3" t="s">
        <v>126</v>
      </c>
      <c r="E167" s="3" t="s">
        <v>1</v>
      </c>
      <c r="F167" s="3" t="s">
        <v>313</v>
      </c>
      <c r="G167" s="3" t="s">
        <v>318</v>
      </c>
      <c r="H167" s="19">
        <v>9.485649833882958</v>
      </c>
      <c r="I167" s="19">
        <v>9.485649833882958</v>
      </c>
      <c r="J167" s="3">
        <v>16219.0</v>
      </c>
      <c r="K167" s="3">
        <v>10549.0</v>
      </c>
    </row>
    <row r="168" ht="15.75" customHeight="1">
      <c r="A168" s="3">
        <v>167.0</v>
      </c>
      <c r="B168" s="18">
        <v>45658.0</v>
      </c>
      <c r="C168" s="3" t="s">
        <v>345</v>
      </c>
      <c r="D168" s="3" t="s">
        <v>126</v>
      </c>
      <c r="E168" s="3" t="s">
        <v>1</v>
      </c>
      <c r="F168" s="3" t="s">
        <v>313</v>
      </c>
      <c r="G168" s="3" t="s">
        <v>320</v>
      </c>
      <c r="H168" s="19">
        <v>9.392966618741413</v>
      </c>
      <c r="I168" s="19">
        <v>9.406212542741413</v>
      </c>
      <c r="J168" s="3">
        <v>15866.0</v>
      </c>
      <c r="K168" s="3">
        <v>8558.0</v>
      </c>
    </row>
    <row r="169" ht="15.75" customHeight="1">
      <c r="A169" s="3">
        <v>168.0</v>
      </c>
      <c r="B169" s="18">
        <v>45658.0</v>
      </c>
      <c r="C169" s="3" t="s">
        <v>345</v>
      </c>
      <c r="D169" s="3" t="s">
        <v>134</v>
      </c>
      <c r="E169" s="3" t="s">
        <v>1</v>
      </c>
      <c r="F169" s="3" t="s">
        <v>313</v>
      </c>
      <c r="G169" s="3" t="s">
        <v>319</v>
      </c>
      <c r="H169" s="19">
        <v>9.314733984433213</v>
      </c>
      <c r="I169" s="19">
        <v>9.314733984433213</v>
      </c>
      <c r="J169" s="3">
        <v>12095.0</v>
      </c>
      <c r="K169" s="3">
        <v>9113.0</v>
      </c>
    </row>
    <row r="170" ht="15.75" customHeight="1">
      <c r="A170" s="3">
        <v>169.0</v>
      </c>
      <c r="B170" s="18">
        <v>45658.0</v>
      </c>
      <c r="C170" s="3" t="s">
        <v>345</v>
      </c>
      <c r="D170" s="3" t="s">
        <v>108</v>
      </c>
      <c r="E170" s="3" t="s">
        <v>1</v>
      </c>
      <c r="F170" s="3" t="s">
        <v>313</v>
      </c>
      <c r="G170" s="3" t="s">
        <v>321</v>
      </c>
      <c r="H170" s="19">
        <v>9.281220537651102</v>
      </c>
      <c r="I170" s="19">
        <v>9.281220537651102</v>
      </c>
      <c r="J170" s="3">
        <v>9871.0</v>
      </c>
      <c r="K170" s="3">
        <v>6950.0</v>
      </c>
    </row>
    <row r="171" ht="15.75" customHeight="1">
      <c r="A171" s="3">
        <v>170.0</v>
      </c>
      <c r="B171" s="18">
        <v>45658.0</v>
      </c>
      <c r="C171" s="3" t="s">
        <v>345</v>
      </c>
      <c r="D171" s="3" t="s">
        <v>323</v>
      </c>
      <c r="E171" s="3" t="s">
        <v>1</v>
      </c>
      <c r="F171" s="3" t="s">
        <v>313</v>
      </c>
      <c r="G171" s="3" t="s">
        <v>319</v>
      </c>
      <c r="H171" s="19">
        <v>9.213686682364068</v>
      </c>
      <c r="I171" s="19">
        <v>9.213686682364068</v>
      </c>
      <c r="J171" s="3">
        <v>14390.0</v>
      </c>
      <c r="K171" s="3">
        <v>10104.0</v>
      </c>
    </row>
    <row r="172" ht="15.75" customHeight="1">
      <c r="A172" s="3">
        <v>171.0</v>
      </c>
      <c r="B172" s="18">
        <v>45658.0</v>
      </c>
      <c r="C172" s="3" t="s">
        <v>345</v>
      </c>
      <c r="D172" s="3" t="s">
        <v>136</v>
      </c>
      <c r="E172" s="3" t="s">
        <v>1</v>
      </c>
      <c r="F172" s="3" t="s">
        <v>313</v>
      </c>
      <c r="G172" s="3" t="s">
        <v>318</v>
      </c>
      <c r="H172" s="19">
        <v>8.770148700370632</v>
      </c>
      <c r="I172" s="19">
        <v>8.770148700370632</v>
      </c>
      <c r="J172" s="3">
        <v>14078.0</v>
      </c>
      <c r="K172" s="3">
        <v>10222.0</v>
      </c>
    </row>
    <row r="173" ht="15.75" customHeight="1">
      <c r="A173" s="3">
        <v>172.0</v>
      </c>
      <c r="B173" s="18">
        <v>45658.0</v>
      </c>
      <c r="C173" s="3" t="s">
        <v>345</v>
      </c>
      <c r="D173" s="3" t="s">
        <v>250</v>
      </c>
      <c r="E173" s="3" t="s">
        <v>1</v>
      </c>
      <c r="F173" s="3" t="s">
        <v>313</v>
      </c>
      <c r="G173" s="3" t="s">
        <v>319</v>
      </c>
      <c r="H173" s="19">
        <v>8.320420718952985</v>
      </c>
      <c r="I173" s="19">
        <v>8.320420718952985</v>
      </c>
      <c r="J173" s="3">
        <v>10770.0</v>
      </c>
      <c r="K173" s="3">
        <v>8102.0</v>
      </c>
    </row>
    <row r="174" ht="15.75" customHeight="1">
      <c r="A174" s="3">
        <v>173.0</v>
      </c>
      <c r="B174" s="18">
        <v>45658.0</v>
      </c>
      <c r="C174" s="3" t="s">
        <v>345</v>
      </c>
      <c r="D174" s="3" t="s">
        <v>278</v>
      </c>
      <c r="E174" s="3" t="s">
        <v>1</v>
      </c>
      <c r="F174" s="3" t="s">
        <v>313</v>
      </c>
      <c r="G174" s="3" t="s">
        <v>316</v>
      </c>
      <c r="H174" s="19">
        <v>8.141112063224137</v>
      </c>
      <c r="I174" s="19">
        <v>8.213532769534174</v>
      </c>
      <c r="J174" s="3">
        <v>9810.0</v>
      </c>
      <c r="K174" s="3">
        <v>8110.0</v>
      </c>
    </row>
    <row r="175" ht="15.75" customHeight="1">
      <c r="A175" s="3">
        <v>174.0</v>
      </c>
      <c r="B175" s="18">
        <v>45658.0</v>
      </c>
      <c r="C175" s="3" t="s">
        <v>345</v>
      </c>
      <c r="D175" s="3" t="s">
        <v>276</v>
      </c>
      <c r="E175" s="3" t="s">
        <v>1</v>
      </c>
      <c r="F175" s="3" t="s">
        <v>313</v>
      </c>
      <c r="G175" s="3" t="s">
        <v>316</v>
      </c>
      <c r="H175" s="19">
        <v>8.103249507742508</v>
      </c>
      <c r="I175" s="19">
        <v>8.103249507742508</v>
      </c>
      <c r="J175" s="3">
        <v>11898.0</v>
      </c>
      <c r="K175" s="3">
        <v>9207.0</v>
      </c>
    </row>
    <row r="176" ht="15.75" customHeight="1">
      <c r="A176" s="3">
        <v>175.0</v>
      </c>
      <c r="B176" s="18">
        <v>45658.0</v>
      </c>
      <c r="C176" s="3" t="s">
        <v>345</v>
      </c>
      <c r="D176" s="3" t="s">
        <v>323</v>
      </c>
      <c r="E176" s="3" t="s">
        <v>1</v>
      </c>
      <c r="F176" s="3" t="s">
        <v>313</v>
      </c>
      <c r="G176" s="3" t="s">
        <v>318</v>
      </c>
      <c r="H176" s="19">
        <v>7.9164448391457425</v>
      </c>
      <c r="I176" s="19">
        <v>7.92556656610426</v>
      </c>
      <c r="J176" s="3">
        <v>15732.0</v>
      </c>
      <c r="K176" s="3">
        <v>10892.0</v>
      </c>
    </row>
    <row r="177" ht="15.75" customHeight="1">
      <c r="A177" s="3">
        <v>176.0</v>
      </c>
      <c r="B177" s="18">
        <v>45658.0</v>
      </c>
      <c r="C177" s="3" t="s">
        <v>345</v>
      </c>
      <c r="D177" s="3" t="s">
        <v>98</v>
      </c>
      <c r="E177" s="3" t="s">
        <v>1</v>
      </c>
      <c r="F177" s="3" t="s">
        <v>313</v>
      </c>
      <c r="G177" s="3" t="s">
        <v>316</v>
      </c>
      <c r="H177" s="19">
        <v>7.881044952388349</v>
      </c>
      <c r="I177" s="19">
        <v>7.881044952388349</v>
      </c>
      <c r="J177" s="3">
        <v>7687.0</v>
      </c>
      <c r="K177" s="3">
        <v>5894.0</v>
      </c>
    </row>
    <row r="178" ht="15.75" customHeight="1">
      <c r="A178" s="3">
        <v>177.0</v>
      </c>
      <c r="B178" s="18">
        <v>45658.0</v>
      </c>
      <c r="C178" s="3" t="s">
        <v>345</v>
      </c>
      <c r="D178" s="3" t="s">
        <v>36</v>
      </c>
      <c r="E178" s="3" t="s">
        <v>1</v>
      </c>
      <c r="F178" s="3" t="s">
        <v>313</v>
      </c>
      <c r="G178" s="3" t="s">
        <v>23</v>
      </c>
      <c r="H178" s="19">
        <v>7.7247986313362835</v>
      </c>
      <c r="I178" s="19">
        <v>7.743042085253319</v>
      </c>
      <c r="J178" s="3">
        <v>2660.0</v>
      </c>
      <c r="K178" s="3">
        <v>2552.0</v>
      </c>
    </row>
    <row r="179" ht="15.75" customHeight="1">
      <c r="A179" s="3">
        <v>178.0</v>
      </c>
      <c r="B179" s="18">
        <v>45658.0</v>
      </c>
      <c r="C179" s="3" t="s">
        <v>345</v>
      </c>
      <c r="D179" s="3" t="s">
        <v>116</v>
      </c>
      <c r="E179" s="3" t="s">
        <v>1</v>
      </c>
      <c r="F179" s="3" t="s">
        <v>313</v>
      </c>
      <c r="G179" s="3" t="s">
        <v>322</v>
      </c>
      <c r="H179" s="19">
        <v>7.672385998763818</v>
      </c>
      <c r="I179" s="19">
        <v>7.672385998763818</v>
      </c>
      <c r="J179" s="3">
        <v>8499.0</v>
      </c>
      <c r="K179" s="3">
        <v>7970.0</v>
      </c>
    </row>
    <row r="180" ht="15.75" customHeight="1">
      <c r="A180" s="3">
        <v>179.0</v>
      </c>
      <c r="B180" s="18">
        <v>45658.0</v>
      </c>
      <c r="C180" s="3" t="s">
        <v>345</v>
      </c>
      <c r="D180" s="3" t="s">
        <v>124</v>
      </c>
      <c r="E180" s="3" t="s">
        <v>1</v>
      </c>
      <c r="F180" s="3" t="s">
        <v>313</v>
      </c>
      <c r="G180" s="3" t="s">
        <v>23</v>
      </c>
      <c r="H180" s="19">
        <v>7.645714</v>
      </c>
      <c r="I180" s="19">
        <v>7.645714</v>
      </c>
      <c r="J180" s="3">
        <v>2615.0</v>
      </c>
      <c r="K180" s="3">
        <v>2375.0</v>
      </c>
    </row>
    <row r="181" ht="15.75" customHeight="1">
      <c r="A181" s="3">
        <v>180.0</v>
      </c>
      <c r="B181" s="18">
        <v>45658.0</v>
      </c>
      <c r="C181" s="3" t="s">
        <v>345</v>
      </c>
      <c r="D181" s="3" t="s">
        <v>50</v>
      </c>
      <c r="E181" s="3" t="s">
        <v>1</v>
      </c>
      <c r="F181" s="3" t="s">
        <v>313</v>
      </c>
      <c r="G181" s="3" t="s">
        <v>23</v>
      </c>
      <c r="H181" s="19">
        <v>7.2036274539170355</v>
      </c>
      <c r="I181" s="19">
        <v>7.2036274539170355</v>
      </c>
      <c r="J181" s="3">
        <v>2449.0</v>
      </c>
      <c r="K181" s="3">
        <v>2176.0</v>
      </c>
    </row>
    <row r="182" ht="15.75" customHeight="1">
      <c r="A182" s="3">
        <v>181.0</v>
      </c>
      <c r="B182" s="18">
        <v>45658.0</v>
      </c>
      <c r="C182" s="3" t="s">
        <v>345</v>
      </c>
      <c r="D182" s="3" t="s">
        <v>222</v>
      </c>
      <c r="E182" s="3" t="s">
        <v>1</v>
      </c>
      <c r="F182" s="3" t="s">
        <v>313</v>
      </c>
      <c r="G182" s="3" t="s">
        <v>322</v>
      </c>
      <c r="H182" s="19">
        <v>7.187854706152998</v>
      </c>
      <c r="I182" s="19">
        <v>7.187854706152998</v>
      </c>
      <c r="J182" s="3">
        <v>9322.0</v>
      </c>
      <c r="K182" s="3">
        <v>8284.0</v>
      </c>
    </row>
    <row r="183" ht="15.75" customHeight="1">
      <c r="A183" s="3">
        <v>182.0</v>
      </c>
      <c r="B183" s="18">
        <v>45658.0</v>
      </c>
      <c r="C183" s="3" t="s">
        <v>345</v>
      </c>
      <c r="D183" s="3" t="s">
        <v>108</v>
      </c>
      <c r="E183" s="3" t="s">
        <v>1</v>
      </c>
      <c r="F183" s="3" t="s">
        <v>313</v>
      </c>
      <c r="G183" s="3" t="s">
        <v>322</v>
      </c>
      <c r="H183" s="19">
        <v>7.187310702448525</v>
      </c>
      <c r="I183" s="19">
        <v>7.187310702448525</v>
      </c>
      <c r="J183" s="3">
        <v>7916.0</v>
      </c>
      <c r="K183" s="3">
        <v>7066.0</v>
      </c>
    </row>
    <row r="184" ht="15.75" customHeight="1">
      <c r="A184" s="3">
        <v>183.0</v>
      </c>
      <c r="B184" s="18">
        <v>45658.0</v>
      </c>
      <c r="C184" s="3" t="s">
        <v>345</v>
      </c>
      <c r="D184" s="3" t="s">
        <v>112</v>
      </c>
      <c r="E184" s="3" t="s">
        <v>1</v>
      </c>
      <c r="F184" s="3" t="s">
        <v>313</v>
      </c>
      <c r="G184" s="3" t="s">
        <v>322</v>
      </c>
      <c r="H184" s="19">
        <v>7.058283705152253</v>
      </c>
      <c r="I184" s="19">
        <v>7.058283705152253</v>
      </c>
      <c r="J184" s="3">
        <v>6273.0</v>
      </c>
      <c r="K184" s="3">
        <v>5870.0</v>
      </c>
    </row>
    <row r="185" ht="15.75" customHeight="1">
      <c r="A185" s="3">
        <v>184.0</v>
      </c>
      <c r="B185" s="18">
        <v>45658.0</v>
      </c>
      <c r="C185" s="3" t="s">
        <v>345</v>
      </c>
      <c r="D185" s="3" t="s">
        <v>218</v>
      </c>
      <c r="E185" s="3" t="s">
        <v>1</v>
      </c>
      <c r="F185" s="3" t="s">
        <v>313</v>
      </c>
      <c r="G185" s="3" t="s">
        <v>322</v>
      </c>
      <c r="H185" s="19">
        <v>7.029470994082235</v>
      </c>
      <c r="I185" s="19">
        <v>7.029470994082235</v>
      </c>
      <c r="J185" s="3">
        <v>7007.0</v>
      </c>
      <c r="K185" s="3">
        <v>6466.0</v>
      </c>
    </row>
    <row r="186" ht="15.75" customHeight="1">
      <c r="A186" s="3">
        <v>185.0</v>
      </c>
      <c r="B186" s="18">
        <v>45658.0</v>
      </c>
      <c r="C186" s="3" t="s">
        <v>345</v>
      </c>
      <c r="D186" s="3" t="s">
        <v>268</v>
      </c>
      <c r="E186" s="3" t="s">
        <v>1</v>
      </c>
      <c r="F186" s="3" t="s">
        <v>313</v>
      </c>
      <c r="G186" s="3" t="s">
        <v>316</v>
      </c>
      <c r="H186" s="19">
        <v>6.958781911011688</v>
      </c>
      <c r="I186" s="19">
        <v>6.958781911011688</v>
      </c>
      <c r="J186" s="3">
        <v>7737.0</v>
      </c>
      <c r="K186" s="3">
        <v>6085.0</v>
      </c>
    </row>
    <row r="187" ht="15.75" customHeight="1">
      <c r="A187" s="3">
        <v>186.0</v>
      </c>
      <c r="B187" s="18">
        <v>45658.0</v>
      </c>
      <c r="C187" s="3" t="s">
        <v>345</v>
      </c>
      <c r="D187" s="3" t="s">
        <v>126</v>
      </c>
      <c r="E187" s="3" t="s">
        <v>1</v>
      </c>
      <c r="F187" s="3" t="s">
        <v>313</v>
      </c>
      <c r="G187" s="3" t="s">
        <v>321</v>
      </c>
      <c r="H187" s="19">
        <v>6.869951123960996</v>
      </c>
      <c r="I187" s="19">
        <v>6.869951123960996</v>
      </c>
      <c r="J187" s="3">
        <v>8210.0</v>
      </c>
      <c r="K187" s="3">
        <v>5222.0</v>
      </c>
    </row>
    <row r="188" ht="15.75" customHeight="1">
      <c r="A188" s="3">
        <v>187.0</v>
      </c>
      <c r="B188" s="18">
        <v>45658.0</v>
      </c>
      <c r="C188" s="3" t="s">
        <v>345</v>
      </c>
      <c r="D188" s="3" t="s">
        <v>323</v>
      </c>
      <c r="E188" s="3" t="s">
        <v>1</v>
      </c>
      <c r="F188" s="3" t="s">
        <v>313</v>
      </c>
      <c r="G188" s="3" t="s">
        <v>320</v>
      </c>
      <c r="H188" s="19">
        <v>6.854345624861287</v>
      </c>
      <c r="I188" s="19">
        <v>6.908930925925459</v>
      </c>
      <c r="J188" s="3">
        <v>12114.0</v>
      </c>
      <c r="K188" s="3">
        <v>7184.0</v>
      </c>
    </row>
    <row r="189" ht="15.75" customHeight="1">
      <c r="A189" s="3">
        <v>188.0</v>
      </c>
      <c r="B189" s="18">
        <v>45658.0</v>
      </c>
      <c r="C189" s="3" t="s">
        <v>345</v>
      </c>
      <c r="D189" s="3" t="s">
        <v>136</v>
      </c>
      <c r="E189" s="3" t="s">
        <v>1</v>
      </c>
      <c r="F189" s="3" t="s">
        <v>313</v>
      </c>
      <c r="G189" s="3" t="s">
        <v>320</v>
      </c>
      <c r="H189" s="19">
        <v>6.815322429956061</v>
      </c>
      <c r="I189" s="19">
        <v>6.815322429956061</v>
      </c>
      <c r="J189" s="3">
        <v>11119.0</v>
      </c>
      <c r="K189" s="3">
        <v>6700.0</v>
      </c>
    </row>
    <row r="190" ht="15.75" customHeight="1">
      <c r="A190" s="3">
        <v>189.0</v>
      </c>
      <c r="B190" s="18">
        <v>45658.0</v>
      </c>
      <c r="C190" s="3" t="s">
        <v>345</v>
      </c>
      <c r="D190" s="3" t="s">
        <v>270</v>
      </c>
      <c r="E190" s="3" t="s">
        <v>1</v>
      </c>
      <c r="F190" s="3" t="s">
        <v>313</v>
      </c>
      <c r="G190" s="3" t="s">
        <v>319</v>
      </c>
      <c r="H190" s="19">
        <v>6.812805687800775</v>
      </c>
      <c r="I190" s="19">
        <v>6.812805687800775</v>
      </c>
      <c r="J190" s="3">
        <v>10468.0</v>
      </c>
      <c r="K190" s="3">
        <v>7710.0</v>
      </c>
    </row>
    <row r="191" ht="15.75" customHeight="1">
      <c r="A191" s="3">
        <v>190.0</v>
      </c>
      <c r="B191" s="18">
        <v>45658.0</v>
      </c>
      <c r="C191" s="3" t="s">
        <v>345</v>
      </c>
      <c r="D191" s="3" t="s">
        <v>56</v>
      </c>
      <c r="E191" s="3" t="s">
        <v>1</v>
      </c>
      <c r="F191" s="3" t="s">
        <v>324</v>
      </c>
      <c r="G191" s="3" t="s">
        <v>325</v>
      </c>
      <c r="H191" s="19">
        <v>6.664</v>
      </c>
      <c r="I191" s="19">
        <v>6.664</v>
      </c>
      <c r="J191" s="3">
        <v>22412.0</v>
      </c>
      <c r="K191" s="3">
        <v>22412.0</v>
      </c>
    </row>
    <row r="192" ht="15.75" customHeight="1">
      <c r="A192" s="3">
        <v>191.0</v>
      </c>
      <c r="B192" s="18">
        <v>45658.0</v>
      </c>
      <c r="C192" s="3" t="s">
        <v>345</v>
      </c>
      <c r="D192" s="3" t="s">
        <v>110</v>
      </c>
      <c r="E192" s="3" t="s">
        <v>1</v>
      </c>
      <c r="F192" s="3" t="s">
        <v>313</v>
      </c>
      <c r="G192" s="3" t="s">
        <v>23</v>
      </c>
      <c r="H192" s="19">
        <v>6.493609907834071</v>
      </c>
      <c r="I192" s="19">
        <v>6.493609907834071</v>
      </c>
      <c r="J192" s="3">
        <v>2516.0</v>
      </c>
      <c r="K192" s="3">
        <v>2411.0</v>
      </c>
    </row>
    <row r="193" ht="15.75" customHeight="1">
      <c r="A193" s="3">
        <v>192.0</v>
      </c>
      <c r="B193" s="18">
        <v>45658.0</v>
      </c>
      <c r="C193" s="3" t="s">
        <v>345</v>
      </c>
      <c r="D193" s="3" t="s">
        <v>136</v>
      </c>
      <c r="E193" s="3" t="s">
        <v>1</v>
      </c>
      <c r="F193" s="3" t="s">
        <v>313</v>
      </c>
      <c r="G193" s="3" t="s">
        <v>321</v>
      </c>
      <c r="H193" s="19">
        <v>6.402817960601064</v>
      </c>
      <c r="I193" s="19">
        <v>6.402817960601064</v>
      </c>
      <c r="J193" s="3">
        <v>6468.0</v>
      </c>
      <c r="K193" s="3">
        <v>4818.0</v>
      </c>
    </row>
    <row r="194" ht="15.75" customHeight="1">
      <c r="A194" s="3">
        <v>193.0</v>
      </c>
      <c r="B194" s="18">
        <v>45658.0</v>
      </c>
      <c r="C194" s="3" t="s">
        <v>345</v>
      </c>
      <c r="D194" s="3" t="s">
        <v>148</v>
      </c>
      <c r="E194" s="3" t="s">
        <v>1</v>
      </c>
      <c r="F194" s="3" t="s">
        <v>313</v>
      </c>
      <c r="G194" s="3" t="s">
        <v>321</v>
      </c>
      <c r="H194" s="19">
        <v>6.318454415813542</v>
      </c>
      <c r="I194" s="19">
        <v>6.318454415813542</v>
      </c>
      <c r="J194" s="3">
        <v>7049.0</v>
      </c>
      <c r="K194" s="3">
        <v>4874.0</v>
      </c>
    </row>
    <row r="195" ht="15.75" customHeight="1">
      <c r="A195" s="3">
        <v>194.0</v>
      </c>
      <c r="B195" s="18">
        <v>45658.0</v>
      </c>
      <c r="C195" s="3" t="s">
        <v>345</v>
      </c>
      <c r="D195" s="3" t="s">
        <v>198</v>
      </c>
      <c r="E195" s="3" t="s">
        <v>1</v>
      </c>
      <c r="F195" s="3" t="s">
        <v>313</v>
      </c>
      <c r="G195" s="3" t="s">
        <v>316</v>
      </c>
      <c r="H195" s="19">
        <v>6.060200570192591</v>
      </c>
      <c r="I195" s="19">
        <v>6.060200570192591</v>
      </c>
      <c r="J195" s="3">
        <v>6527.0</v>
      </c>
      <c r="K195" s="3">
        <v>4595.0</v>
      </c>
    </row>
    <row r="196" ht="15.75" customHeight="1">
      <c r="A196" s="3">
        <v>195.0</v>
      </c>
      <c r="B196" s="18">
        <v>45658.0</v>
      </c>
      <c r="C196" s="3" t="s">
        <v>345</v>
      </c>
      <c r="D196" s="3" t="s">
        <v>66</v>
      </c>
      <c r="E196" s="3" t="s">
        <v>1</v>
      </c>
      <c r="F196" s="3" t="s">
        <v>313</v>
      </c>
      <c r="G196" s="3" t="s">
        <v>23</v>
      </c>
      <c r="H196" s="19">
        <v>5.802291453917036</v>
      </c>
      <c r="I196" s="19">
        <v>5.802291453917036</v>
      </c>
      <c r="J196" s="3">
        <v>1813.0</v>
      </c>
      <c r="K196" s="3">
        <v>1735.0</v>
      </c>
    </row>
    <row r="197" ht="15.75" customHeight="1">
      <c r="A197" s="3">
        <v>196.0</v>
      </c>
      <c r="B197" s="18">
        <v>45658.0</v>
      </c>
      <c r="C197" s="3" t="s">
        <v>345</v>
      </c>
      <c r="D197" s="3" t="s">
        <v>178</v>
      </c>
      <c r="E197" s="3" t="s">
        <v>1</v>
      </c>
      <c r="F197" s="3" t="s">
        <v>313</v>
      </c>
      <c r="G197" s="3" t="s">
        <v>320</v>
      </c>
      <c r="H197" s="19">
        <v>5.665595605864017</v>
      </c>
      <c r="I197" s="19">
        <v>5.665595605864017</v>
      </c>
      <c r="J197" s="3">
        <v>13071.0</v>
      </c>
      <c r="K197" s="3">
        <v>6822.0</v>
      </c>
    </row>
    <row r="198" ht="15.75" customHeight="1">
      <c r="A198" s="3">
        <v>197.0</v>
      </c>
      <c r="B198" s="18">
        <v>45658.0</v>
      </c>
      <c r="C198" s="3" t="s">
        <v>345</v>
      </c>
      <c r="D198" s="3" t="s">
        <v>278</v>
      </c>
      <c r="E198" s="3" t="s">
        <v>1</v>
      </c>
      <c r="F198" s="3" t="s">
        <v>313</v>
      </c>
      <c r="G198" s="3" t="s">
        <v>319</v>
      </c>
      <c r="H198" s="19">
        <v>5.5549199887865415</v>
      </c>
      <c r="I198" s="19">
        <v>5.5549199887865415</v>
      </c>
      <c r="J198" s="3">
        <v>5612.0</v>
      </c>
      <c r="K198" s="3">
        <v>5000.0</v>
      </c>
    </row>
    <row r="199" ht="15.75" customHeight="1">
      <c r="A199" s="3">
        <v>198.0</v>
      </c>
      <c r="B199" s="18">
        <v>45658.0</v>
      </c>
      <c r="C199" s="3" t="s">
        <v>345</v>
      </c>
      <c r="D199" s="3" t="s">
        <v>128</v>
      </c>
      <c r="E199" s="3" t="s">
        <v>1</v>
      </c>
      <c r="F199" s="3" t="s">
        <v>313</v>
      </c>
      <c r="G199" s="3" t="s">
        <v>316</v>
      </c>
      <c r="H199" s="19">
        <v>5.523570720643882</v>
      </c>
      <c r="I199" s="19">
        <v>5.523570720643882</v>
      </c>
      <c r="J199" s="3">
        <v>7855.0</v>
      </c>
      <c r="K199" s="3">
        <v>5390.0</v>
      </c>
    </row>
    <row r="200" ht="15.75" customHeight="1">
      <c r="A200" s="3">
        <v>199.0</v>
      </c>
      <c r="B200" s="18">
        <v>45658.0</v>
      </c>
      <c r="C200" s="3" t="s">
        <v>345</v>
      </c>
      <c r="D200" s="3" t="s">
        <v>323</v>
      </c>
      <c r="E200" s="3" t="s">
        <v>1</v>
      </c>
      <c r="F200" s="3" t="s">
        <v>313</v>
      </c>
      <c r="G200" s="3" t="s">
        <v>321</v>
      </c>
      <c r="H200" s="19">
        <v>5.383449869136682</v>
      </c>
      <c r="I200" s="19">
        <v>5.396784506739681</v>
      </c>
      <c r="J200" s="3">
        <v>6948.0</v>
      </c>
      <c r="K200" s="3">
        <v>4951.0</v>
      </c>
    </row>
    <row r="201" ht="15.75" customHeight="1">
      <c r="A201" s="3">
        <v>200.0</v>
      </c>
      <c r="B201" s="18">
        <v>45658.0</v>
      </c>
      <c r="C201" s="3" t="s">
        <v>345</v>
      </c>
      <c r="D201" s="3" t="s">
        <v>178</v>
      </c>
      <c r="E201" s="3" t="s">
        <v>1</v>
      </c>
      <c r="F201" s="3" t="s">
        <v>313</v>
      </c>
      <c r="G201" s="3" t="s">
        <v>318</v>
      </c>
      <c r="H201" s="19">
        <v>5.377492963679393</v>
      </c>
      <c r="I201" s="19">
        <v>5.377492963679393</v>
      </c>
      <c r="J201" s="3">
        <v>10898.0</v>
      </c>
      <c r="K201" s="3">
        <v>6915.0</v>
      </c>
    </row>
    <row r="202" ht="15.75" customHeight="1">
      <c r="A202" s="3">
        <v>201.0</v>
      </c>
      <c r="B202" s="18">
        <v>45658.0</v>
      </c>
      <c r="C202" s="3" t="s">
        <v>345</v>
      </c>
      <c r="D202" s="3" t="s">
        <v>76</v>
      </c>
      <c r="E202" s="3" t="s">
        <v>1</v>
      </c>
      <c r="F202" s="3" t="s">
        <v>324</v>
      </c>
      <c r="G202" s="3" t="s">
        <v>325</v>
      </c>
      <c r="H202" s="19">
        <v>5.297</v>
      </c>
      <c r="I202" s="19">
        <v>5.297</v>
      </c>
      <c r="J202" s="3">
        <v>4010.0</v>
      </c>
      <c r="K202" s="3">
        <v>4010.0</v>
      </c>
    </row>
    <row r="203" ht="15.75" customHeight="1">
      <c r="A203" s="3">
        <v>202.0</v>
      </c>
      <c r="B203" s="18">
        <v>45658.0</v>
      </c>
      <c r="C203" s="3" t="s">
        <v>345</v>
      </c>
      <c r="D203" s="3" t="s">
        <v>162</v>
      </c>
      <c r="E203" s="3" t="s">
        <v>1</v>
      </c>
      <c r="F203" s="3" t="s">
        <v>313</v>
      </c>
      <c r="G203" s="3" t="s">
        <v>316</v>
      </c>
      <c r="H203" s="19">
        <v>5.225682360818144</v>
      </c>
      <c r="I203" s="19">
        <v>5.225682360818144</v>
      </c>
      <c r="J203" s="3">
        <v>9100.0</v>
      </c>
      <c r="K203" s="3">
        <v>5907.0</v>
      </c>
    </row>
    <row r="204" ht="15.75" customHeight="1">
      <c r="A204" s="3">
        <v>203.0</v>
      </c>
      <c r="B204" s="18">
        <v>45658.0</v>
      </c>
      <c r="C204" s="3" t="s">
        <v>345</v>
      </c>
      <c r="D204" s="3" t="s">
        <v>76</v>
      </c>
      <c r="E204" s="3" t="s">
        <v>1</v>
      </c>
      <c r="F204" s="3" t="s">
        <v>313</v>
      </c>
      <c r="G204" s="3" t="s">
        <v>326</v>
      </c>
      <c r="H204" s="19">
        <v>5.194314233861178</v>
      </c>
      <c r="I204" s="19">
        <v>5.217162920067136</v>
      </c>
      <c r="J204" s="3">
        <v>16328.0</v>
      </c>
      <c r="K204" s="3">
        <v>8988.0</v>
      </c>
    </row>
    <row r="205" ht="15.75" customHeight="1">
      <c r="A205" s="3">
        <v>204.0</v>
      </c>
      <c r="B205" s="18">
        <v>45658.0</v>
      </c>
      <c r="C205" s="3" t="s">
        <v>345</v>
      </c>
      <c r="D205" s="3" t="s">
        <v>234</v>
      </c>
      <c r="E205" s="3" t="s">
        <v>1</v>
      </c>
      <c r="F205" s="3" t="s">
        <v>313</v>
      </c>
      <c r="G205" s="3" t="s">
        <v>316</v>
      </c>
      <c r="H205" s="19">
        <v>5.098877415804471</v>
      </c>
      <c r="I205" s="19">
        <v>5.098877415804471</v>
      </c>
      <c r="J205" s="3">
        <v>7317.0</v>
      </c>
      <c r="K205" s="3">
        <v>6736.0</v>
      </c>
    </row>
    <row r="206" ht="15.75" customHeight="1">
      <c r="A206" s="3">
        <v>205.0</v>
      </c>
      <c r="B206" s="18">
        <v>45658.0</v>
      </c>
      <c r="C206" s="3" t="s">
        <v>345</v>
      </c>
      <c r="D206" s="3" t="s">
        <v>260</v>
      </c>
      <c r="E206" s="3" t="s">
        <v>1</v>
      </c>
      <c r="F206" s="3" t="s">
        <v>313</v>
      </c>
      <c r="G206" s="3" t="s">
        <v>316</v>
      </c>
      <c r="H206" s="19">
        <v>5.067636522237824</v>
      </c>
      <c r="I206" s="19">
        <v>5.067636522237824</v>
      </c>
      <c r="J206" s="3">
        <v>5736.0</v>
      </c>
      <c r="K206" s="3">
        <v>4298.0</v>
      </c>
    </row>
    <row r="207" ht="15.75" customHeight="1">
      <c r="A207" s="3">
        <v>206.0</v>
      </c>
      <c r="B207" s="18">
        <v>45658.0</v>
      </c>
      <c r="C207" s="3" t="s">
        <v>345</v>
      </c>
      <c r="D207" s="3" t="s">
        <v>268</v>
      </c>
      <c r="E207" s="3" t="s">
        <v>1</v>
      </c>
      <c r="F207" s="3" t="s">
        <v>313</v>
      </c>
      <c r="G207" s="3" t="s">
        <v>319</v>
      </c>
      <c r="H207" s="19">
        <v>4.549320632915697</v>
      </c>
      <c r="I207" s="19">
        <v>4.549320632915697</v>
      </c>
      <c r="J207" s="3">
        <v>5264.0</v>
      </c>
      <c r="K207" s="3">
        <v>4409.0</v>
      </c>
    </row>
    <row r="208" ht="15.75" customHeight="1">
      <c r="A208" s="3">
        <v>207.0</v>
      </c>
      <c r="B208" s="18">
        <v>45658.0</v>
      </c>
      <c r="C208" s="3" t="s">
        <v>345</v>
      </c>
      <c r="D208" s="3" t="s">
        <v>228</v>
      </c>
      <c r="E208" s="3" t="s">
        <v>1</v>
      </c>
      <c r="F208" s="3" t="s">
        <v>313</v>
      </c>
      <c r="G208" s="3" t="s">
        <v>316</v>
      </c>
      <c r="H208" s="19">
        <v>4.463200910268326</v>
      </c>
      <c r="I208" s="19">
        <v>4.463200910268326</v>
      </c>
      <c r="J208" s="3">
        <v>6008.0</v>
      </c>
      <c r="K208" s="3">
        <v>4019.0</v>
      </c>
    </row>
    <row r="209" ht="15.75" customHeight="1">
      <c r="A209" s="3">
        <v>208.0</v>
      </c>
      <c r="B209" s="18">
        <v>45658.0</v>
      </c>
      <c r="C209" s="3" t="s">
        <v>345</v>
      </c>
      <c r="D209" s="3" t="s">
        <v>82</v>
      </c>
      <c r="E209" s="3" t="s">
        <v>1</v>
      </c>
      <c r="F209" s="3" t="s">
        <v>313</v>
      </c>
      <c r="G209" s="3" t="s">
        <v>23</v>
      </c>
      <c r="H209" s="19">
        <v>4.412834</v>
      </c>
      <c r="I209" s="19">
        <v>4.412834</v>
      </c>
      <c r="J209" s="3">
        <v>1414.0</v>
      </c>
      <c r="K209" s="3">
        <v>1351.0</v>
      </c>
    </row>
    <row r="210" ht="15.75" customHeight="1">
      <c r="A210" s="3">
        <v>209.0</v>
      </c>
      <c r="B210" s="18">
        <v>45658.0</v>
      </c>
      <c r="C210" s="3" t="s">
        <v>345</v>
      </c>
      <c r="D210" s="3" t="s">
        <v>276</v>
      </c>
      <c r="E210" s="3" t="s">
        <v>1</v>
      </c>
      <c r="F210" s="3" t="s">
        <v>313</v>
      </c>
      <c r="G210" s="3" t="s">
        <v>319</v>
      </c>
      <c r="H210" s="19">
        <v>4.276029973733211</v>
      </c>
      <c r="I210" s="19">
        <v>4.276029973733211</v>
      </c>
      <c r="J210" s="3">
        <v>7152.0</v>
      </c>
      <c r="K210" s="3">
        <v>5335.0</v>
      </c>
    </row>
    <row r="211" ht="15.75" customHeight="1">
      <c r="A211" s="3">
        <v>210.0</v>
      </c>
      <c r="B211" s="18">
        <v>45658.0</v>
      </c>
      <c r="C211" s="3" t="s">
        <v>345</v>
      </c>
      <c r="D211" s="3" t="s">
        <v>192</v>
      </c>
      <c r="E211" s="3" t="s">
        <v>1</v>
      </c>
      <c r="F211" s="3" t="s">
        <v>324</v>
      </c>
      <c r="G211" s="3" t="s">
        <v>325</v>
      </c>
      <c r="H211" s="19">
        <v>4.189</v>
      </c>
      <c r="I211" s="19">
        <v>4.189</v>
      </c>
      <c r="J211" s="3">
        <v>5913.0</v>
      </c>
      <c r="K211" s="3">
        <v>5913.0</v>
      </c>
    </row>
    <row r="212" ht="15.75" customHeight="1">
      <c r="A212" s="3">
        <v>211.0</v>
      </c>
      <c r="B212" s="18">
        <v>45658.0</v>
      </c>
      <c r="C212" s="3" t="s">
        <v>345</v>
      </c>
      <c r="D212" s="3" t="s">
        <v>234</v>
      </c>
      <c r="E212" s="3" t="s">
        <v>1</v>
      </c>
      <c r="F212" s="3" t="s">
        <v>313</v>
      </c>
      <c r="G212" s="3" t="s">
        <v>319</v>
      </c>
      <c r="H212" s="19">
        <v>4.134931999811527</v>
      </c>
      <c r="I212" s="19">
        <v>4.134931999811527</v>
      </c>
      <c r="J212" s="3">
        <v>5039.0</v>
      </c>
      <c r="K212" s="3">
        <v>4465.0</v>
      </c>
    </row>
    <row r="213" ht="15.75" customHeight="1">
      <c r="A213" s="3">
        <v>212.0</v>
      </c>
      <c r="B213" s="18">
        <v>45658.0</v>
      </c>
      <c r="C213" s="3" t="s">
        <v>345</v>
      </c>
      <c r="D213" s="3" t="s">
        <v>78</v>
      </c>
      <c r="E213" s="3" t="s">
        <v>1</v>
      </c>
      <c r="F213" s="3" t="s">
        <v>313</v>
      </c>
      <c r="G213" s="3" t="s">
        <v>23</v>
      </c>
      <c r="H213" s="19">
        <v>4.044522</v>
      </c>
      <c r="I213" s="19">
        <v>4.044522</v>
      </c>
      <c r="J213" s="3">
        <v>3367.0</v>
      </c>
      <c r="K213" s="3">
        <v>2969.0</v>
      </c>
    </row>
    <row r="214" ht="15.75" customHeight="1">
      <c r="A214" s="3">
        <v>213.0</v>
      </c>
      <c r="B214" s="18">
        <v>45658.0</v>
      </c>
      <c r="C214" s="3" t="s">
        <v>345</v>
      </c>
      <c r="D214" s="3" t="s">
        <v>194</v>
      </c>
      <c r="E214" s="3" t="s">
        <v>1</v>
      </c>
      <c r="F214" s="3" t="s">
        <v>313</v>
      </c>
      <c r="G214" s="3" t="s">
        <v>320</v>
      </c>
      <c r="H214" s="19">
        <v>3.926731001631888</v>
      </c>
      <c r="I214" s="19">
        <v>3.939976925631888</v>
      </c>
      <c r="J214" s="3">
        <v>6869.0</v>
      </c>
      <c r="K214" s="3">
        <v>3797.0</v>
      </c>
    </row>
    <row r="215" ht="15.75" customHeight="1">
      <c r="A215" s="3">
        <v>214.0</v>
      </c>
      <c r="B215" s="18">
        <v>45658.0</v>
      </c>
      <c r="C215" s="3" t="s">
        <v>345</v>
      </c>
      <c r="D215" s="3" t="s">
        <v>178</v>
      </c>
      <c r="E215" s="3" t="s">
        <v>1</v>
      </c>
      <c r="F215" s="3" t="s">
        <v>313</v>
      </c>
      <c r="G215" s="3" t="s">
        <v>321</v>
      </c>
      <c r="H215" s="19">
        <v>3.85461847515231</v>
      </c>
      <c r="I215" s="19">
        <v>3.85461847515231</v>
      </c>
      <c r="J215" s="3">
        <v>5519.0</v>
      </c>
      <c r="K215" s="3">
        <v>3519.0</v>
      </c>
    </row>
    <row r="216" ht="15.75" customHeight="1">
      <c r="A216" s="3">
        <v>215.0</v>
      </c>
      <c r="B216" s="18">
        <v>45658.0</v>
      </c>
      <c r="C216" s="3" t="s">
        <v>345</v>
      </c>
      <c r="D216" s="3" t="s">
        <v>40</v>
      </c>
      <c r="E216" s="3" t="s">
        <v>1</v>
      </c>
      <c r="F216" s="3" t="s">
        <v>313</v>
      </c>
      <c r="G216" s="3" t="s">
        <v>23</v>
      </c>
      <c r="H216" s="19">
        <v>3.847649</v>
      </c>
      <c r="I216" s="19">
        <v>3.847649</v>
      </c>
      <c r="J216" s="3">
        <v>1230.0</v>
      </c>
      <c r="K216" s="3">
        <v>1179.0</v>
      </c>
    </row>
    <row r="217" ht="15.75" customHeight="1">
      <c r="A217" s="3">
        <v>216.0</v>
      </c>
      <c r="B217" s="18">
        <v>45658.0</v>
      </c>
      <c r="C217" s="3" t="s">
        <v>345</v>
      </c>
      <c r="D217" s="3" t="s">
        <v>122</v>
      </c>
      <c r="E217" s="3" t="s">
        <v>1</v>
      </c>
      <c r="F217" s="3" t="s">
        <v>313</v>
      </c>
      <c r="G217" s="3" t="s">
        <v>322</v>
      </c>
      <c r="H217" s="19">
        <v>3.8287709908361083</v>
      </c>
      <c r="I217" s="19">
        <v>3.8287709908361083</v>
      </c>
      <c r="J217" s="3">
        <v>4301.0</v>
      </c>
      <c r="K217" s="3">
        <v>3967.0</v>
      </c>
    </row>
    <row r="218" ht="15.75" customHeight="1">
      <c r="A218" s="3">
        <v>217.0</v>
      </c>
      <c r="B218" s="18">
        <v>45658.0</v>
      </c>
      <c r="C218" s="3" t="s">
        <v>345</v>
      </c>
      <c r="D218" s="3" t="s">
        <v>134</v>
      </c>
      <c r="E218" s="3" t="s">
        <v>1</v>
      </c>
      <c r="F218" s="3" t="s">
        <v>313</v>
      </c>
      <c r="G218" s="3" t="s">
        <v>23</v>
      </c>
      <c r="H218" s="19">
        <v>3.7372035322577437</v>
      </c>
      <c r="I218" s="19">
        <v>3.7372035322577437</v>
      </c>
      <c r="J218" s="3">
        <v>1091.0</v>
      </c>
      <c r="K218" s="3">
        <v>1071.0</v>
      </c>
    </row>
    <row r="219" ht="15.75" customHeight="1">
      <c r="A219" s="3">
        <v>218.0</v>
      </c>
      <c r="B219" s="18">
        <v>45658.0</v>
      </c>
      <c r="C219" s="3" t="s">
        <v>345</v>
      </c>
      <c r="D219" s="3" t="s">
        <v>234</v>
      </c>
      <c r="E219" s="3" t="s">
        <v>1</v>
      </c>
      <c r="F219" s="3" t="s">
        <v>313</v>
      </c>
      <c r="G219" s="3" t="s">
        <v>320</v>
      </c>
      <c r="H219" s="19">
        <v>3.5485309960519427</v>
      </c>
      <c r="I219" s="19">
        <v>3.5485309960519427</v>
      </c>
      <c r="J219" s="3">
        <v>2224.0</v>
      </c>
      <c r="K219" s="3">
        <v>1865.0</v>
      </c>
    </row>
    <row r="220" ht="15.75" customHeight="1">
      <c r="A220" s="3">
        <v>219.0</v>
      </c>
      <c r="B220" s="18">
        <v>45658.0</v>
      </c>
      <c r="C220" s="3" t="s">
        <v>345</v>
      </c>
      <c r="D220" s="3" t="s">
        <v>30</v>
      </c>
      <c r="E220" s="3" t="s">
        <v>1</v>
      </c>
      <c r="F220" s="3" t="s">
        <v>313</v>
      </c>
      <c r="G220" s="3" t="s">
        <v>23</v>
      </c>
      <c r="H220" s="19">
        <v>3.449465</v>
      </c>
      <c r="I220" s="19">
        <v>3.449465</v>
      </c>
      <c r="J220" s="3">
        <v>1333.0</v>
      </c>
      <c r="K220" s="3">
        <v>1266.0</v>
      </c>
    </row>
    <row r="221" ht="15.75" customHeight="1">
      <c r="A221" s="3">
        <v>220.0</v>
      </c>
      <c r="B221" s="18">
        <v>45658.0</v>
      </c>
      <c r="C221" s="3" t="s">
        <v>345</v>
      </c>
      <c r="D221" s="3" t="s">
        <v>172</v>
      </c>
      <c r="E221" s="3" t="s">
        <v>1</v>
      </c>
      <c r="F221" s="3" t="s">
        <v>313</v>
      </c>
      <c r="G221" s="3" t="s">
        <v>316</v>
      </c>
      <c r="H221" s="19">
        <v>3.429538266969803</v>
      </c>
      <c r="I221" s="19">
        <v>3.44398845437983</v>
      </c>
      <c r="J221" s="3">
        <v>5276.0</v>
      </c>
      <c r="K221" s="3">
        <v>3875.0</v>
      </c>
    </row>
    <row r="222" ht="15.75" customHeight="1">
      <c r="A222" s="3">
        <v>221.0</v>
      </c>
      <c r="B222" s="18">
        <v>45658.0</v>
      </c>
      <c r="C222" s="3" t="s">
        <v>345</v>
      </c>
      <c r="D222" s="3" t="s">
        <v>194</v>
      </c>
      <c r="E222" s="3" t="s">
        <v>1</v>
      </c>
      <c r="F222" s="3" t="s">
        <v>313</v>
      </c>
      <c r="G222" s="3" t="s">
        <v>318</v>
      </c>
      <c r="H222" s="19">
        <v>3.3727429982132717</v>
      </c>
      <c r="I222" s="19">
        <v>3.3727429982132717</v>
      </c>
      <c r="J222" s="3">
        <v>5963.0</v>
      </c>
      <c r="K222" s="3">
        <v>3883.0</v>
      </c>
    </row>
    <row r="223" ht="15.75" customHeight="1">
      <c r="A223" s="3">
        <v>222.0</v>
      </c>
      <c r="B223" s="18">
        <v>45658.0</v>
      </c>
      <c r="C223" s="3" t="s">
        <v>345</v>
      </c>
      <c r="D223" s="3" t="s">
        <v>262</v>
      </c>
      <c r="E223" s="3" t="s">
        <v>1</v>
      </c>
      <c r="F223" s="3" t="s">
        <v>313</v>
      </c>
      <c r="G223" s="3" t="s">
        <v>316</v>
      </c>
      <c r="H223" s="19">
        <v>3.3453352238625285</v>
      </c>
      <c r="I223" s="19">
        <v>3.3453352238625285</v>
      </c>
      <c r="J223" s="3">
        <v>4666.0</v>
      </c>
      <c r="K223" s="3">
        <v>3507.0</v>
      </c>
    </row>
    <row r="224" ht="15.75" customHeight="1">
      <c r="A224" s="3">
        <v>223.0</v>
      </c>
      <c r="B224" s="18">
        <v>45658.0</v>
      </c>
      <c r="C224" s="3" t="s">
        <v>345</v>
      </c>
      <c r="D224" s="3" t="s">
        <v>234</v>
      </c>
      <c r="E224" s="3" t="s">
        <v>1</v>
      </c>
      <c r="F224" s="3" t="s">
        <v>313</v>
      </c>
      <c r="G224" s="3" t="s">
        <v>321</v>
      </c>
      <c r="H224" s="19">
        <v>3.3433929930935227</v>
      </c>
      <c r="I224" s="19">
        <v>3.3433929930935227</v>
      </c>
      <c r="J224" s="3">
        <v>2341.0</v>
      </c>
      <c r="K224" s="3">
        <v>2110.0</v>
      </c>
    </row>
    <row r="225" ht="15.75" customHeight="1">
      <c r="A225" s="3">
        <v>224.0</v>
      </c>
      <c r="B225" s="18">
        <v>45658.0</v>
      </c>
      <c r="C225" s="3" t="s">
        <v>345</v>
      </c>
      <c r="D225" s="3" t="s">
        <v>18</v>
      </c>
      <c r="E225" s="3" t="s">
        <v>1</v>
      </c>
      <c r="F225" s="3" t="s">
        <v>313</v>
      </c>
      <c r="G225" s="3" t="s">
        <v>320</v>
      </c>
      <c r="H225" s="19">
        <v>3.2499026199700483</v>
      </c>
      <c r="I225" s="19">
        <v>3.2631485439700483</v>
      </c>
      <c r="J225" s="3">
        <v>4695.0</v>
      </c>
      <c r="K225" s="3">
        <v>2944.0</v>
      </c>
    </row>
    <row r="226" ht="15.75" customHeight="1">
      <c r="A226" s="3">
        <v>225.0</v>
      </c>
      <c r="B226" s="18">
        <v>45658.0</v>
      </c>
      <c r="C226" s="3" t="s">
        <v>345</v>
      </c>
      <c r="D226" s="3" t="s">
        <v>150</v>
      </c>
      <c r="E226" s="3" t="s">
        <v>1</v>
      </c>
      <c r="F226" s="3" t="s">
        <v>313</v>
      </c>
      <c r="G226" s="3" t="s">
        <v>322</v>
      </c>
      <c r="H226" s="19">
        <v>3.1758299986844545</v>
      </c>
      <c r="I226" s="19">
        <v>3.1758299986844545</v>
      </c>
      <c r="J226" s="3">
        <v>4185.0</v>
      </c>
      <c r="K226" s="3">
        <v>4011.0</v>
      </c>
    </row>
    <row r="227" ht="15.75" customHeight="1">
      <c r="A227" s="3">
        <v>226.0</v>
      </c>
      <c r="B227" s="18">
        <v>45658.0</v>
      </c>
      <c r="C227" s="3" t="s">
        <v>345</v>
      </c>
      <c r="D227" s="3" t="s">
        <v>130</v>
      </c>
      <c r="E227" s="3" t="s">
        <v>1</v>
      </c>
      <c r="F227" s="3" t="s">
        <v>313</v>
      </c>
      <c r="G227" s="3" t="s">
        <v>322</v>
      </c>
      <c r="H227" s="19">
        <v>2.956171996751836</v>
      </c>
      <c r="I227" s="19">
        <v>2.956171996751836</v>
      </c>
      <c r="J227" s="3">
        <v>3306.0</v>
      </c>
      <c r="K227" s="3">
        <v>3102.0</v>
      </c>
    </row>
    <row r="228" ht="15.75" customHeight="1">
      <c r="A228" s="3">
        <v>227.0</v>
      </c>
      <c r="B228" s="18">
        <v>45658.0</v>
      </c>
      <c r="C228" s="3" t="s">
        <v>345</v>
      </c>
      <c r="D228" s="3" t="s">
        <v>18</v>
      </c>
      <c r="E228" s="3" t="s">
        <v>1</v>
      </c>
      <c r="F228" s="3" t="s">
        <v>313</v>
      </c>
      <c r="G228" s="3" t="s">
        <v>316</v>
      </c>
      <c r="H228" s="19">
        <v>2.950629408846709</v>
      </c>
      <c r="I228" s="19">
        <v>2.950629408846709</v>
      </c>
      <c r="J228" s="3">
        <v>2831.0</v>
      </c>
      <c r="K228" s="3">
        <v>2068.0</v>
      </c>
    </row>
    <row r="229" ht="15.75" customHeight="1">
      <c r="A229" s="3">
        <v>228.0</v>
      </c>
      <c r="B229" s="18">
        <v>45658.0</v>
      </c>
      <c r="C229" s="3" t="s">
        <v>345</v>
      </c>
      <c r="D229" s="3" t="s">
        <v>278</v>
      </c>
      <c r="E229" s="3" t="s">
        <v>1</v>
      </c>
      <c r="F229" s="3" t="s">
        <v>313</v>
      </c>
      <c r="G229" s="3" t="s">
        <v>322</v>
      </c>
      <c r="H229" s="19">
        <v>2.91613</v>
      </c>
      <c r="I229" s="19">
        <v>2.91613</v>
      </c>
      <c r="J229" s="3">
        <v>2210.0</v>
      </c>
      <c r="K229" s="3">
        <v>2130.0</v>
      </c>
    </row>
    <row r="230" ht="15.75" customHeight="1">
      <c r="A230" s="3">
        <v>229.0</v>
      </c>
      <c r="B230" s="18">
        <v>45658.0</v>
      </c>
      <c r="C230" s="3" t="s">
        <v>345</v>
      </c>
      <c r="D230" s="3" t="s">
        <v>164</v>
      </c>
      <c r="E230" s="3" t="s">
        <v>1</v>
      </c>
      <c r="F230" s="3" t="s">
        <v>324</v>
      </c>
      <c r="G230" s="3" t="s">
        <v>325</v>
      </c>
      <c r="H230" s="19">
        <v>2.916</v>
      </c>
      <c r="I230" s="19">
        <v>2.916</v>
      </c>
      <c r="J230" s="3">
        <v>10068.0</v>
      </c>
      <c r="K230" s="3">
        <v>10068.0</v>
      </c>
    </row>
    <row r="231" ht="15.75" customHeight="1">
      <c r="A231" s="3">
        <v>230.0</v>
      </c>
      <c r="B231" s="18">
        <v>45658.0</v>
      </c>
      <c r="C231" s="3" t="s">
        <v>345</v>
      </c>
      <c r="D231" s="3" t="s">
        <v>148</v>
      </c>
      <c r="E231" s="3" t="s">
        <v>1</v>
      </c>
      <c r="F231" s="3" t="s">
        <v>313</v>
      </c>
      <c r="G231" s="3" t="s">
        <v>319</v>
      </c>
      <c r="H231" s="19">
        <v>2.9020429942010324</v>
      </c>
      <c r="I231" s="19">
        <v>2.9020429942010324</v>
      </c>
      <c r="J231" s="3">
        <v>4336.0</v>
      </c>
      <c r="K231" s="3">
        <v>2777.0</v>
      </c>
    </row>
    <row r="232" ht="15.75" customHeight="1">
      <c r="A232" s="3">
        <v>231.0</v>
      </c>
      <c r="B232" s="18">
        <v>45658.0</v>
      </c>
      <c r="C232" s="3" t="s">
        <v>345</v>
      </c>
      <c r="D232" s="3" t="s">
        <v>18</v>
      </c>
      <c r="E232" s="3" t="s">
        <v>1</v>
      </c>
      <c r="F232" s="3" t="s">
        <v>313</v>
      </c>
      <c r="G232" s="3" t="s">
        <v>318</v>
      </c>
      <c r="H232" s="19">
        <v>2.8182689988306526</v>
      </c>
      <c r="I232" s="19">
        <v>2.8182689988306526</v>
      </c>
      <c r="J232" s="3">
        <v>4695.0</v>
      </c>
      <c r="K232" s="3">
        <v>2955.0</v>
      </c>
    </row>
    <row r="233" ht="15.75" customHeight="1">
      <c r="A233" s="3">
        <v>232.0</v>
      </c>
      <c r="B233" s="18">
        <v>45658.0</v>
      </c>
      <c r="C233" s="3" t="s">
        <v>345</v>
      </c>
      <c r="D233" s="3" t="s">
        <v>250</v>
      </c>
      <c r="E233" s="3" t="s">
        <v>1</v>
      </c>
      <c r="F233" s="3" t="s">
        <v>313</v>
      </c>
      <c r="G233" s="3" t="s">
        <v>322</v>
      </c>
      <c r="H233" s="19">
        <v>2.7059277078154356</v>
      </c>
      <c r="I233" s="19">
        <v>2.7059277078154356</v>
      </c>
      <c r="J233" s="3">
        <v>2717.0</v>
      </c>
      <c r="K233" s="3">
        <v>2545.0</v>
      </c>
    </row>
    <row r="234" ht="15.75" customHeight="1">
      <c r="A234" s="3">
        <v>233.0</v>
      </c>
      <c r="B234" s="18">
        <v>45658.0</v>
      </c>
      <c r="C234" s="3" t="s">
        <v>345</v>
      </c>
      <c r="D234" s="3" t="s">
        <v>92</v>
      </c>
      <c r="E234" s="3" t="s">
        <v>1</v>
      </c>
      <c r="F234" s="3" t="s">
        <v>313</v>
      </c>
      <c r="G234" s="3" t="s">
        <v>316</v>
      </c>
      <c r="H234" s="19">
        <v>2.662109675636357</v>
      </c>
      <c r="I234" s="19">
        <v>2.662109675636357</v>
      </c>
      <c r="J234" s="3">
        <v>4736.0</v>
      </c>
      <c r="K234" s="3">
        <v>2846.0</v>
      </c>
    </row>
    <row r="235" ht="15.75" customHeight="1">
      <c r="A235" s="3">
        <v>234.0</v>
      </c>
      <c r="B235" s="18">
        <v>45658.0</v>
      </c>
      <c r="C235" s="3" t="s">
        <v>345</v>
      </c>
      <c r="D235" s="3" t="s">
        <v>212</v>
      </c>
      <c r="E235" s="3" t="s">
        <v>1</v>
      </c>
      <c r="F235" s="3" t="s">
        <v>313</v>
      </c>
      <c r="G235" s="3" t="s">
        <v>318</v>
      </c>
      <c r="H235" s="19">
        <v>2.6496827081112895</v>
      </c>
      <c r="I235" s="19">
        <v>2.6496827081112895</v>
      </c>
      <c r="J235" s="3">
        <v>5371.0</v>
      </c>
      <c r="K235" s="3">
        <v>3359.0</v>
      </c>
    </row>
    <row r="236" ht="15.75" customHeight="1">
      <c r="A236" s="3">
        <v>235.0</v>
      </c>
      <c r="B236" s="18">
        <v>45658.0</v>
      </c>
      <c r="C236" s="3" t="s">
        <v>345</v>
      </c>
      <c r="D236" s="3" t="s">
        <v>276</v>
      </c>
      <c r="E236" s="3" t="s">
        <v>1</v>
      </c>
      <c r="F236" s="3" t="s">
        <v>313</v>
      </c>
      <c r="G236" s="3" t="s">
        <v>321</v>
      </c>
      <c r="H236" s="19">
        <v>2.6347754173371234</v>
      </c>
      <c r="I236" s="19">
        <v>2.6347754173371234</v>
      </c>
      <c r="J236" s="3">
        <v>3033.0</v>
      </c>
      <c r="K236" s="3">
        <v>2317.0</v>
      </c>
    </row>
    <row r="237" ht="15.75" customHeight="1">
      <c r="A237" s="3">
        <v>236.0</v>
      </c>
      <c r="B237" s="18">
        <v>45658.0</v>
      </c>
      <c r="C237" s="3" t="s">
        <v>345</v>
      </c>
      <c r="D237" s="3" t="s">
        <v>58</v>
      </c>
      <c r="E237" s="3" t="s">
        <v>1</v>
      </c>
      <c r="F237" s="3" t="s">
        <v>313</v>
      </c>
      <c r="G237" s="3" t="s">
        <v>316</v>
      </c>
      <c r="H237" s="19">
        <v>2.626152811723493</v>
      </c>
      <c r="I237" s="19">
        <v>2.626152811723493</v>
      </c>
      <c r="J237" s="3">
        <v>3234.0</v>
      </c>
      <c r="K237" s="3">
        <v>2437.0</v>
      </c>
    </row>
    <row r="238" ht="15.75" customHeight="1">
      <c r="A238" s="3">
        <v>237.0</v>
      </c>
      <c r="B238" s="18">
        <v>45658.0</v>
      </c>
      <c r="C238" s="3" t="s">
        <v>345</v>
      </c>
      <c r="D238" s="3" t="s">
        <v>212</v>
      </c>
      <c r="E238" s="3" t="s">
        <v>1</v>
      </c>
      <c r="F238" s="3" t="s">
        <v>313</v>
      </c>
      <c r="G238" s="3" t="s">
        <v>319</v>
      </c>
      <c r="H238" s="19">
        <v>2.6113229819739923</v>
      </c>
      <c r="I238" s="19">
        <v>2.6113229819739923</v>
      </c>
      <c r="J238" s="3">
        <v>4958.0</v>
      </c>
      <c r="K238" s="3">
        <v>2834.0</v>
      </c>
    </row>
    <row r="239" ht="15.75" customHeight="1">
      <c r="A239" s="3">
        <v>238.0</v>
      </c>
      <c r="B239" s="18">
        <v>45658.0</v>
      </c>
      <c r="C239" s="3" t="s">
        <v>345</v>
      </c>
      <c r="D239" s="3" t="s">
        <v>50</v>
      </c>
      <c r="E239" s="3" t="s">
        <v>1</v>
      </c>
      <c r="F239" s="3" t="s">
        <v>313</v>
      </c>
      <c r="G239" s="3" t="s">
        <v>320</v>
      </c>
      <c r="H239" s="19">
        <v>2.596916998310469</v>
      </c>
      <c r="I239" s="19">
        <v>2.596916998310469</v>
      </c>
      <c r="J239" s="3">
        <v>2436.0</v>
      </c>
      <c r="K239" s="3">
        <v>1805.0</v>
      </c>
    </row>
    <row r="240" ht="15.75" customHeight="1">
      <c r="A240" s="3">
        <v>239.0</v>
      </c>
      <c r="B240" s="18">
        <v>45658.0</v>
      </c>
      <c r="C240" s="3" t="s">
        <v>345</v>
      </c>
      <c r="D240" s="3" t="s">
        <v>198</v>
      </c>
      <c r="E240" s="3" t="s">
        <v>1</v>
      </c>
      <c r="F240" s="3" t="s">
        <v>313</v>
      </c>
      <c r="G240" s="3" t="s">
        <v>320</v>
      </c>
      <c r="H240" s="19">
        <v>2.575016419233606</v>
      </c>
      <c r="I240" s="19">
        <v>2.5823958262881836</v>
      </c>
      <c r="J240" s="3">
        <v>2491.0</v>
      </c>
      <c r="K240" s="3">
        <v>1471.0</v>
      </c>
    </row>
    <row r="241" ht="15.75" customHeight="1">
      <c r="A241" s="3">
        <v>240.0</v>
      </c>
      <c r="B241" s="18">
        <v>45658.0</v>
      </c>
      <c r="C241" s="3" t="s">
        <v>345</v>
      </c>
      <c r="D241" s="3" t="s">
        <v>214</v>
      </c>
      <c r="E241" s="3" t="s">
        <v>1</v>
      </c>
      <c r="F241" s="3" t="s">
        <v>324</v>
      </c>
      <c r="G241" s="3" t="s">
        <v>325</v>
      </c>
      <c r="H241" s="19">
        <v>2.553</v>
      </c>
      <c r="I241" s="19">
        <v>2.553</v>
      </c>
      <c r="J241" s="3">
        <v>10463.0</v>
      </c>
      <c r="K241" s="3">
        <v>10463.0</v>
      </c>
    </row>
    <row r="242" ht="15.75" customHeight="1">
      <c r="A242" s="3">
        <v>241.0</v>
      </c>
      <c r="B242" s="18">
        <v>45658.0</v>
      </c>
      <c r="C242" s="3" t="s">
        <v>345</v>
      </c>
      <c r="D242" s="3" t="s">
        <v>168</v>
      </c>
      <c r="E242" s="3" t="s">
        <v>1</v>
      </c>
      <c r="F242" s="3" t="s">
        <v>324</v>
      </c>
      <c r="G242" s="3" t="s">
        <v>325</v>
      </c>
      <c r="H242" s="19">
        <v>2.48</v>
      </c>
      <c r="I242" s="19">
        <v>2.48</v>
      </c>
      <c r="J242" s="3">
        <v>4006.0</v>
      </c>
      <c r="K242" s="3">
        <v>4006.0</v>
      </c>
    </row>
    <row r="243" ht="15.75" customHeight="1">
      <c r="A243" s="3">
        <v>242.0</v>
      </c>
      <c r="B243" s="18">
        <v>45658.0</v>
      </c>
      <c r="C243" s="3" t="s">
        <v>345</v>
      </c>
      <c r="D243" s="3" t="s">
        <v>126</v>
      </c>
      <c r="E243" s="3" t="s">
        <v>1</v>
      </c>
      <c r="F243" s="3" t="s">
        <v>313</v>
      </c>
      <c r="G243" s="3" t="s">
        <v>319</v>
      </c>
      <c r="H243" s="19">
        <v>2.4599759986354535</v>
      </c>
      <c r="I243" s="19">
        <v>2.4599759986354535</v>
      </c>
      <c r="J243" s="3">
        <v>4147.0</v>
      </c>
      <c r="K243" s="3">
        <v>2515.0</v>
      </c>
    </row>
    <row r="244" ht="15.75" customHeight="1">
      <c r="A244" s="3">
        <v>243.0</v>
      </c>
      <c r="B244" s="18">
        <v>45658.0</v>
      </c>
      <c r="C244" s="3" t="s">
        <v>345</v>
      </c>
      <c r="D244" s="3" t="s">
        <v>196</v>
      </c>
      <c r="E244" s="3" t="s">
        <v>1</v>
      </c>
      <c r="F244" s="3" t="s">
        <v>324</v>
      </c>
      <c r="G244" s="3" t="s">
        <v>325</v>
      </c>
      <c r="H244" s="19">
        <v>2.417</v>
      </c>
      <c r="I244" s="19">
        <v>2.417</v>
      </c>
      <c r="J244" s="3">
        <v>4926.0</v>
      </c>
      <c r="K244" s="3">
        <v>4926.0</v>
      </c>
    </row>
    <row r="245" ht="15.75" customHeight="1">
      <c r="A245" s="3">
        <v>244.0</v>
      </c>
      <c r="B245" s="18">
        <v>45658.0</v>
      </c>
      <c r="C245" s="3" t="s">
        <v>345</v>
      </c>
      <c r="D245" s="3" t="s">
        <v>136</v>
      </c>
      <c r="E245" s="3" t="s">
        <v>1</v>
      </c>
      <c r="F245" s="3" t="s">
        <v>313</v>
      </c>
      <c r="G245" s="3" t="s">
        <v>319</v>
      </c>
      <c r="H245" s="19">
        <v>2.415770705499453</v>
      </c>
      <c r="I245" s="19">
        <v>2.415770705499453</v>
      </c>
      <c r="J245" s="3">
        <v>3302.0</v>
      </c>
      <c r="K245" s="3">
        <v>2304.0</v>
      </c>
    </row>
    <row r="246" ht="15.75" customHeight="1">
      <c r="A246" s="3">
        <v>245.0</v>
      </c>
      <c r="B246" s="18">
        <v>45658.0</v>
      </c>
      <c r="C246" s="3" t="s">
        <v>345</v>
      </c>
      <c r="D246" s="3" t="s">
        <v>44</v>
      </c>
      <c r="E246" s="3" t="s">
        <v>1</v>
      </c>
      <c r="F246" s="3" t="s">
        <v>313</v>
      </c>
      <c r="G246" s="3" t="s">
        <v>23</v>
      </c>
      <c r="H246" s="19">
        <v>2.38272</v>
      </c>
      <c r="I246" s="19">
        <v>2.38272</v>
      </c>
      <c r="J246" s="3">
        <v>540.0</v>
      </c>
      <c r="K246" s="3">
        <v>518.0</v>
      </c>
    </row>
    <row r="247" ht="15.75" customHeight="1">
      <c r="A247" s="3">
        <v>246.0</v>
      </c>
      <c r="B247" s="18">
        <v>45658.0</v>
      </c>
      <c r="C247" s="3" t="s">
        <v>345</v>
      </c>
      <c r="D247" s="3" t="s">
        <v>278</v>
      </c>
      <c r="E247" s="3" t="s">
        <v>1</v>
      </c>
      <c r="F247" s="3" t="s">
        <v>313</v>
      </c>
      <c r="G247" s="3" t="s">
        <v>320</v>
      </c>
      <c r="H247" s="19">
        <v>2.3614166980833744</v>
      </c>
      <c r="I247" s="19">
        <v>2.3924305697423347</v>
      </c>
      <c r="J247" s="3">
        <v>2803.0</v>
      </c>
      <c r="K247" s="3">
        <v>2131.0</v>
      </c>
    </row>
    <row r="248" ht="15.75" customHeight="1">
      <c r="A248" s="3">
        <v>247.0</v>
      </c>
      <c r="B248" s="18">
        <v>45658.0</v>
      </c>
      <c r="C248" s="3" t="s">
        <v>345</v>
      </c>
      <c r="D248" s="3" t="s">
        <v>278</v>
      </c>
      <c r="E248" s="3" t="s">
        <v>1</v>
      </c>
      <c r="F248" s="3" t="s">
        <v>313</v>
      </c>
      <c r="G248" s="3" t="s">
        <v>318</v>
      </c>
      <c r="H248" s="19">
        <v>2.3599869990444904</v>
      </c>
      <c r="I248" s="19">
        <v>2.3599869990444904</v>
      </c>
      <c r="J248" s="3">
        <v>3445.0</v>
      </c>
      <c r="K248" s="3">
        <v>2778.0</v>
      </c>
    </row>
    <row r="249" ht="15.75" customHeight="1">
      <c r="A249" s="3">
        <v>248.0</v>
      </c>
      <c r="B249" s="18">
        <v>45658.0</v>
      </c>
      <c r="C249" s="3" t="s">
        <v>345</v>
      </c>
      <c r="D249" s="3" t="s">
        <v>202</v>
      </c>
      <c r="E249" s="3" t="s">
        <v>1</v>
      </c>
      <c r="F249" s="3" t="s">
        <v>313</v>
      </c>
      <c r="G249" s="3" t="s">
        <v>319</v>
      </c>
      <c r="H249" s="19">
        <v>2.3501699994322363</v>
      </c>
      <c r="I249" s="19">
        <v>2.3501699994322363</v>
      </c>
      <c r="J249" s="3">
        <v>4240.0</v>
      </c>
      <c r="K249" s="3">
        <v>2734.0</v>
      </c>
    </row>
    <row r="250" ht="15.75" customHeight="1">
      <c r="A250" s="3">
        <v>249.0</v>
      </c>
      <c r="B250" s="18">
        <v>45658.0</v>
      </c>
      <c r="C250" s="3" t="s">
        <v>345</v>
      </c>
      <c r="D250" s="3" t="s">
        <v>323</v>
      </c>
      <c r="E250" s="3" t="s">
        <v>1</v>
      </c>
      <c r="F250" s="3" t="s">
        <v>313</v>
      </c>
      <c r="G250" s="3" t="s">
        <v>322</v>
      </c>
      <c r="H250" s="19">
        <v>2.3396209984102</v>
      </c>
      <c r="I250" s="19">
        <v>2.3396209984102</v>
      </c>
      <c r="J250" s="3">
        <v>2700.0</v>
      </c>
      <c r="K250" s="3">
        <v>2482.0</v>
      </c>
    </row>
    <row r="251" ht="15.75" customHeight="1">
      <c r="A251" s="3">
        <v>250.0</v>
      </c>
      <c r="B251" s="18">
        <v>45658.0</v>
      </c>
      <c r="C251" s="3" t="s">
        <v>345</v>
      </c>
      <c r="D251" s="3" t="s">
        <v>276</v>
      </c>
      <c r="E251" s="3" t="s">
        <v>1</v>
      </c>
      <c r="F251" s="3" t="s">
        <v>313</v>
      </c>
      <c r="G251" s="3" t="s">
        <v>318</v>
      </c>
      <c r="H251" s="19">
        <v>2.319912989934289</v>
      </c>
      <c r="I251" s="19">
        <v>2.319912989934289</v>
      </c>
      <c r="J251" s="3">
        <v>4158.0</v>
      </c>
      <c r="K251" s="3">
        <v>3095.0</v>
      </c>
    </row>
    <row r="252" ht="15.75" customHeight="1">
      <c r="A252" s="3">
        <v>251.0</v>
      </c>
      <c r="B252" s="18">
        <v>45658.0</v>
      </c>
      <c r="C252" s="3" t="s">
        <v>345</v>
      </c>
      <c r="D252" s="3" t="s">
        <v>262</v>
      </c>
      <c r="E252" s="3" t="s">
        <v>1</v>
      </c>
      <c r="F252" s="3" t="s">
        <v>313</v>
      </c>
      <c r="G252" s="3" t="s">
        <v>319</v>
      </c>
      <c r="H252" s="19">
        <v>2.291405999481545</v>
      </c>
      <c r="I252" s="19">
        <v>2.291405999481545</v>
      </c>
      <c r="J252" s="3">
        <v>2737.0</v>
      </c>
      <c r="K252" s="3">
        <v>2206.0</v>
      </c>
    </row>
    <row r="253" ht="15.75" customHeight="1">
      <c r="A253" s="3">
        <v>252.0</v>
      </c>
      <c r="B253" s="18">
        <v>45658.0</v>
      </c>
      <c r="C253" s="3" t="s">
        <v>345</v>
      </c>
      <c r="D253" s="3" t="s">
        <v>98</v>
      </c>
      <c r="E253" s="3" t="s">
        <v>1</v>
      </c>
      <c r="F253" s="3" t="s">
        <v>313</v>
      </c>
      <c r="G253" s="3" t="s">
        <v>320</v>
      </c>
      <c r="H253" s="19">
        <v>2.28176503915379</v>
      </c>
      <c r="I253" s="19">
        <v>2.28176503915379</v>
      </c>
      <c r="J253" s="3">
        <v>2803.0</v>
      </c>
      <c r="K253" s="3">
        <v>1763.0</v>
      </c>
    </row>
    <row r="254" ht="15.75" customHeight="1">
      <c r="A254" s="3">
        <v>253.0</v>
      </c>
      <c r="B254" s="18">
        <v>45658.0</v>
      </c>
      <c r="C254" s="3" t="s">
        <v>345</v>
      </c>
      <c r="D254" s="3" t="s">
        <v>234</v>
      </c>
      <c r="E254" s="3" t="s">
        <v>1</v>
      </c>
      <c r="F254" s="3" t="s">
        <v>313</v>
      </c>
      <c r="G254" s="3" t="s">
        <v>318</v>
      </c>
      <c r="H254" s="19">
        <v>2.2426829956659255</v>
      </c>
      <c r="I254" s="19">
        <v>2.2426829956659255</v>
      </c>
      <c r="J254" s="3">
        <v>3205.0</v>
      </c>
      <c r="K254" s="3">
        <v>2956.0</v>
      </c>
    </row>
    <row r="255" ht="15.75" customHeight="1">
      <c r="A255" s="3">
        <v>254.0</v>
      </c>
      <c r="B255" s="18">
        <v>45658.0</v>
      </c>
      <c r="C255" s="3" t="s">
        <v>345</v>
      </c>
      <c r="D255" s="3" t="s">
        <v>42</v>
      </c>
      <c r="E255" s="3" t="s">
        <v>1</v>
      </c>
      <c r="F255" s="3" t="s">
        <v>313</v>
      </c>
      <c r="G255" s="3" t="s">
        <v>316</v>
      </c>
      <c r="H255" s="19">
        <v>2.232960524734804</v>
      </c>
      <c r="I255" s="19">
        <v>2.232960524734804</v>
      </c>
      <c r="J255" s="3">
        <v>3148.0</v>
      </c>
      <c r="K255" s="3">
        <v>2015.0</v>
      </c>
    </row>
    <row r="256" ht="15.75" customHeight="1">
      <c r="A256" s="3">
        <v>255.0</v>
      </c>
      <c r="B256" s="18">
        <v>45658.0</v>
      </c>
      <c r="C256" s="3" t="s">
        <v>345</v>
      </c>
      <c r="D256" s="3" t="s">
        <v>202</v>
      </c>
      <c r="E256" s="3" t="s">
        <v>1</v>
      </c>
      <c r="F256" s="3" t="s">
        <v>313</v>
      </c>
      <c r="G256" s="3" t="s">
        <v>320</v>
      </c>
      <c r="H256" s="19">
        <v>2.2305628307042182</v>
      </c>
      <c r="I256" s="19">
        <v>2.2350077094545444</v>
      </c>
      <c r="J256" s="3">
        <v>3332.0</v>
      </c>
      <c r="K256" s="3">
        <v>2006.0</v>
      </c>
    </row>
    <row r="257" ht="15.75" customHeight="1">
      <c r="A257" s="3">
        <v>256.0</v>
      </c>
      <c r="B257" s="18">
        <v>45658.0</v>
      </c>
      <c r="C257" s="3" t="s">
        <v>345</v>
      </c>
      <c r="D257" s="3" t="s">
        <v>84</v>
      </c>
      <c r="E257" s="3" t="s">
        <v>1</v>
      </c>
      <c r="F257" s="3" t="s">
        <v>313</v>
      </c>
      <c r="G257" s="3" t="s">
        <v>316</v>
      </c>
      <c r="H257" s="19">
        <v>2.15754210677396</v>
      </c>
      <c r="I257" s="19">
        <v>2.15754210677396</v>
      </c>
      <c r="J257" s="3">
        <v>2140.0</v>
      </c>
      <c r="K257" s="3">
        <v>1665.0</v>
      </c>
    </row>
    <row r="258" ht="15.75" customHeight="1">
      <c r="A258" s="3">
        <v>257.0</v>
      </c>
      <c r="B258" s="18">
        <v>45658.0</v>
      </c>
      <c r="C258" s="3" t="s">
        <v>345</v>
      </c>
      <c r="D258" s="3" t="s">
        <v>134</v>
      </c>
      <c r="E258" s="3" t="s">
        <v>1</v>
      </c>
      <c r="F258" s="3" t="s">
        <v>313</v>
      </c>
      <c r="G258" s="3" t="s">
        <v>322</v>
      </c>
      <c r="H258" s="19">
        <v>2.128421999138727</v>
      </c>
      <c r="I258" s="19">
        <v>2.128421999138727</v>
      </c>
      <c r="J258" s="3">
        <v>2270.0</v>
      </c>
      <c r="K258" s="3">
        <v>2127.0</v>
      </c>
    </row>
    <row r="259" ht="15.75" customHeight="1">
      <c r="A259" s="3">
        <v>258.0</v>
      </c>
      <c r="B259" s="18">
        <v>45658.0</v>
      </c>
      <c r="C259" s="3" t="s">
        <v>345</v>
      </c>
      <c r="D259" s="3" t="s">
        <v>278</v>
      </c>
      <c r="E259" s="3" t="s">
        <v>1</v>
      </c>
      <c r="F259" s="3" t="s">
        <v>313</v>
      </c>
      <c r="G259" s="3" t="s">
        <v>321</v>
      </c>
      <c r="H259" s="19">
        <v>2.124954998781036</v>
      </c>
      <c r="I259" s="19">
        <v>2.124954998781036</v>
      </c>
      <c r="J259" s="3">
        <v>1627.0</v>
      </c>
      <c r="K259" s="3">
        <v>1461.0</v>
      </c>
    </row>
    <row r="260" ht="15.75" customHeight="1">
      <c r="A260" s="3">
        <v>259.0</v>
      </c>
      <c r="B260" s="18">
        <v>45658.0</v>
      </c>
      <c r="C260" s="3" t="s">
        <v>345</v>
      </c>
      <c r="D260" s="3" t="s">
        <v>260</v>
      </c>
      <c r="E260" s="3" t="s">
        <v>1</v>
      </c>
      <c r="F260" s="3" t="s">
        <v>313</v>
      </c>
      <c r="G260" s="3" t="s">
        <v>318</v>
      </c>
      <c r="H260" s="19">
        <v>2.0424229971567995</v>
      </c>
      <c r="I260" s="19">
        <v>2.0424229971567995</v>
      </c>
      <c r="J260" s="3">
        <v>3182.0</v>
      </c>
      <c r="K260" s="3">
        <v>2289.0</v>
      </c>
    </row>
    <row r="261" ht="15.75" customHeight="1">
      <c r="A261" s="3">
        <v>260.0</v>
      </c>
      <c r="B261" s="18">
        <v>45658.0</v>
      </c>
      <c r="C261" s="3" t="s">
        <v>345</v>
      </c>
      <c r="D261" s="3" t="s">
        <v>152</v>
      </c>
      <c r="E261" s="3" t="s">
        <v>1</v>
      </c>
      <c r="F261" s="3" t="s">
        <v>313</v>
      </c>
      <c r="G261" s="3" t="s">
        <v>316</v>
      </c>
      <c r="H261" s="19">
        <v>2.0316340620432243</v>
      </c>
      <c r="I261" s="19">
        <v>2.0316340620432243</v>
      </c>
      <c r="J261" s="3">
        <v>2646.0</v>
      </c>
      <c r="K261" s="3">
        <v>1880.0</v>
      </c>
    </row>
    <row r="262" ht="15.75" customHeight="1">
      <c r="A262" s="3">
        <v>261.0</v>
      </c>
      <c r="B262" s="18">
        <v>45658.0</v>
      </c>
      <c r="C262" s="3" t="s">
        <v>345</v>
      </c>
      <c r="D262" s="3" t="s">
        <v>230</v>
      </c>
      <c r="E262" s="3" t="s">
        <v>1</v>
      </c>
      <c r="F262" s="3" t="s">
        <v>313</v>
      </c>
      <c r="G262" s="3" t="s">
        <v>23</v>
      </c>
      <c r="H262" s="19">
        <v>1.9610404539170354</v>
      </c>
      <c r="I262" s="19">
        <v>1.9610404539170354</v>
      </c>
      <c r="J262" s="3">
        <v>619.0</v>
      </c>
      <c r="K262" s="3">
        <v>553.0</v>
      </c>
    </row>
    <row r="263" ht="15.75" customHeight="1">
      <c r="A263" s="3">
        <v>262.0</v>
      </c>
      <c r="B263" s="18">
        <v>45658.0</v>
      </c>
      <c r="C263" s="3" t="s">
        <v>345</v>
      </c>
      <c r="D263" s="3" t="s">
        <v>28</v>
      </c>
      <c r="E263" s="3" t="s">
        <v>1</v>
      </c>
      <c r="F263" s="3" t="s">
        <v>313</v>
      </c>
      <c r="G263" s="3" t="s">
        <v>316</v>
      </c>
      <c r="H263" s="19">
        <v>1.9527571709282499</v>
      </c>
      <c r="I263" s="19">
        <v>1.9527571709282499</v>
      </c>
      <c r="J263" s="3">
        <v>2544.0</v>
      </c>
      <c r="K263" s="3">
        <v>1610.0</v>
      </c>
    </row>
    <row r="264" ht="15.75" customHeight="1">
      <c r="A264" s="3">
        <v>263.0</v>
      </c>
      <c r="B264" s="18">
        <v>45658.0</v>
      </c>
      <c r="C264" s="3" t="s">
        <v>345</v>
      </c>
      <c r="D264" s="3" t="s">
        <v>18</v>
      </c>
      <c r="E264" s="3" t="s">
        <v>1</v>
      </c>
      <c r="F264" s="3" t="s">
        <v>313</v>
      </c>
      <c r="G264" s="3" t="s">
        <v>321</v>
      </c>
      <c r="H264" s="19">
        <v>1.9347154189090892</v>
      </c>
      <c r="I264" s="19">
        <v>1.9347154189090892</v>
      </c>
      <c r="J264" s="3">
        <v>2535.0</v>
      </c>
      <c r="K264" s="3">
        <v>1667.0</v>
      </c>
    </row>
    <row r="265" ht="15.75" customHeight="1">
      <c r="A265" s="3">
        <v>264.0</v>
      </c>
      <c r="B265" s="18">
        <v>45658.0</v>
      </c>
      <c r="C265" s="3" t="s">
        <v>345</v>
      </c>
      <c r="D265" s="3" t="s">
        <v>276</v>
      </c>
      <c r="E265" s="3" t="s">
        <v>1</v>
      </c>
      <c r="F265" s="3" t="s">
        <v>313</v>
      </c>
      <c r="G265" s="3" t="s">
        <v>320</v>
      </c>
      <c r="H265" s="19">
        <v>1.8949674436629271</v>
      </c>
      <c r="I265" s="19">
        <v>1.8949674436629271</v>
      </c>
      <c r="J265" s="3">
        <v>2785.0</v>
      </c>
      <c r="K265" s="3">
        <v>1764.0</v>
      </c>
    </row>
    <row r="266" ht="15.75" customHeight="1">
      <c r="A266" s="3">
        <v>265.0</v>
      </c>
      <c r="B266" s="18">
        <v>45658.0</v>
      </c>
      <c r="C266" s="3" t="s">
        <v>345</v>
      </c>
      <c r="D266" s="3" t="s">
        <v>216</v>
      </c>
      <c r="E266" s="3" t="s">
        <v>1</v>
      </c>
      <c r="F266" s="3" t="s">
        <v>313</v>
      </c>
      <c r="G266" s="3" t="s">
        <v>316</v>
      </c>
      <c r="H266" s="19">
        <v>1.7864239825454529</v>
      </c>
      <c r="I266" s="19">
        <v>1.7864239825454529</v>
      </c>
      <c r="J266" s="3">
        <v>1872.0</v>
      </c>
      <c r="K266" s="3">
        <v>1395.0</v>
      </c>
    </row>
    <row r="267" ht="15.75" customHeight="1">
      <c r="A267" s="3">
        <v>266.0</v>
      </c>
      <c r="B267" s="18">
        <v>45658.0</v>
      </c>
      <c r="C267" s="3" t="s">
        <v>345</v>
      </c>
      <c r="D267" s="3" t="s">
        <v>98</v>
      </c>
      <c r="E267" s="3" t="s">
        <v>1</v>
      </c>
      <c r="F267" s="3" t="s">
        <v>313</v>
      </c>
      <c r="G267" s="3" t="s">
        <v>319</v>
      </c>
      <c r="H267" s="19">
        <v>1.7673619919226349</v>
      </c>
      <c r="I267" s="19">
        <v>1.7673619919226349</v>
      </c>
      <c r="J267" s="3">
        <v>3782.0</v>
      </c>
      <c r="K267" s="3">
        <v>2138.0</v>
      </c>
    </row>
    <row r="268" ht="15.75" customHeight="1">
      <c r="A268" s="3">
        <v>267.0</v>
      </c>
      <c r="B268" s="18">
        <v>45658.0</v>
      </c>
      <c r="C268" s="3" t="s">
        <v>345</v>
      </c>
      <c r="D268" s="3" t="s">
        <v>178</v>
      </c>
      <c r="E268" s="3" t="s">
        <v>1</v>
      </c>
      <c r="F268" s="3" t="s">
        <v>313</v>
      </c>
      <c r="G268" s="3" t="s">
        <v>319</v>
      </c>
      <c r="H268" s="19">
        <v>1.7407924117487243</v>
      </c>
      <c r="I268" s="19">
        <v>1.7407924117487243</v>
      </c>
      <c r="J268" s="3">
        <v>3137.0</v>
      </c>
      <c r="K268" s="3">
        <v>1967.0</v>
      </c>
    </row>
    <row r="269" ht="15.75" customHeight="1">
      <c r="A269" s="3">
        <v>268.0</v>
      </c>
      <c r="B269" s="18">
        <v>45658.0</v>
      </c>
      <c r="C269" s="3" t="s">
        <v>345</v>
      </c>
      <c r="D269" s="3" t="s">
        <v>194</v>
      </c>
      <c r="E269" s="3" t="s">
        <v>1</v>
      </c>
      <c r="F269" s="3" t="s">
        <v>313</v>
      </c>
      <c r="G269" s="3" t="s">
        <v>321</v>
      </c>
      <c r="H269" s="19">
        <v>1.7349554189090892</v>
      </c>
      <c r="I269" s="19">
        <v>1.7349554189090892</v>
      </c>
      <c r="J269" s="3">
        <v>2365.0</v>
      </c>
      <c r="K269" s="3">
        <v>1438.0</v>
      </c>
    </row>
    <row r="270" ht="15.75" customHeight="1">
      <c r="A270" s="3">
        <v>269.0</v>
      </c>
      <c r="B270" s="18">
        <v>45658.0</v>
      </c>
      <c r="C270" s="3" t="s">
        <v>345</v>
      </c>
      <c r="D270" s="3" t="s">
        <v>254</v>
      </c>
      <c r="E270" s="3" t="s">
        <v>1</v>
      </c>
      <c r="F270" s="3" t="s">
        <v>313</v>
      </c>
      <c r="G270" s="3" t="s">
        <v>23</v>
      </c>
      <c r="H270" s="19">
        <v>1.724658</v>
      </c>
      <c r="I270" s="19">
        <v>1.724658</v>
      </c>
      <c r="J270" s="3">
        <v>417.0</v>
      </c>
      <c r="K270" s="3">
        <v>408.0</v>
      </c>
    </row>
    <row r="271" ht="15.75" customHeight="1">
      <c r="A271" s="3">
        <v>270.0</v>
      </c>
      <c r="B271" s="18">
        <v>45658.0</v>
      </c>
      <c r="C271" s="3" t="s">
        <v>345</v>
      </c>
      <c r="D271" s="3" t="s">
        <v>34</v>
      </c>
      <c r="E271" s="3" t="s">
        <v>1</v>
      </c>
      <c r="F271" s="3" t="s">
        <v>313</v>
      </c>
      <c r="G271" s="3" t="s">
        <v>320</v>
      </c>
      <c r="H271" s="19">
        <v>1.70992</v>
      </c>
      <c r="I271" s="19">
        <v>1.70992</v>
      </c>
      <c r="J271" s="3">
        <v>1679.0</v>
      </c>
      <c r="K271" s="3">
        <v>1269.0</v>
      </c>
    </row>
    <row r="272" ht="15.75" customHeight="1">
      <c r="A272" s="3">
        <v>271.0</v>
      </c>
      <c r="B272" s="18">
        <v>45658.0</v>
      </c>
      <c r="C272" s="3" t="s">
        <v>345</v>
      </c>
      <c r="D272" s="3" t="s">
        <v>98</v>
      </c>
      <c r="E272" s="3" t="s">
        <v>1</v>
      </c>
      <c r="F272" s="3" t="s">
        <v>313</v>
      </c>
      <c r="G272" s="3" t="s">
        <v>318</v>
      </c>
      <c r="H272" s="19">
        <v>1.7030449969000712</v>
      </c>
      <c r="I272" s="19">
        <v>1.7030449969000712</v>
      </c>
      <c r="J272" s="3">
        <v>2906.0</v>
      </c>
      <c r="K272" s="3">
        <v>1992.0</v>
      </c>
    </row>
    <row r="273" ht="15.75" customHeight="1">
      <c r="A273" s="3">
        <v>272.0</v>
      </c>
      <c r="B273" s="18">
        <v>45658.0</v>
      </c>
      <c r="C273" s="3" t="s">
        <v>345</v>
      </c>
      <c r="D273" s="3" t="s">
        <v>92</v>
      </c>
      <c r="E273" s="3" t="s">
        <v>1</v>
      </c>
      <c r="F273" s="3" t="s">
        <v>313</v>
      </c>
      <c r="G273" s="3" t="s">
        <v>318</v>
      </c>
      <c r="H273" s="19">
        <v>1.694190180875553</v>
      </c>
      <c r="I273" s="19">
        <v>1.694190180875553</v>
      </c>
      <c r="J273" s="3">
        <v>3531.0</v>
      </c>
      <c r="K273" s="3">
        <v>2168.0</v>
      </c>
    </row>
    <row r="274" ht="15.75" customHeight="1">
      <c r="A274" s="3">
        <v>273.0</v>
      </c>
      <c r="B274" s="18">
        <v>45658.0</v>
      </c>
      <c r="C274" s="3" t="s">
        <v>345</v>
      </c>
      <c r="D274" s="3" t="s">
        <v>100</v>
      </c>
      <c r="E274" s="3" t="s">
        <v>1</v>
      </c>
      <c r="F274" s="3" t="s">
        <v>313</v>
      </c>
      <c r="G274" s="3" t="s">
        <v>23</v>
      </c>
      <c r="H274" s="19">
        <v>1.6211294539170353</v>
      </c>
      <c r="I274" s="19">
        <v>1.6211294539170353</v>
      </c>
      <c r="J274" s="3">
        <v>607.0</v>
      </c>
      <c r="K274" s="3">
        <v>565.0</v>
      </c>
    </row>
    <row r="275" ht="15.75" customHeight="1">
      <c r="A275" s="3">
        <v>274.0</v>
      </c>
      <c r="B275" s="18">
        <v>45658.0</v>
      </c>
      <c r="C275" s="3" t="s">
        <v>345</v>
      </c>
      <c r="D275" s="3" t="s">
        <v>194</v>
      </c>
      <c r="E275" s="3" t="s">
        <v>1</v>
      </c>
      <c r="F275" s="3" t="s">
        <v>313</v>
      </c>
      <c r="G275" s="3" t="s">
        <v>319</v>
      </c>
      <c r="H275" s="19">
        <v>1.6168697068041988</v>
      </c>
      <c r="I275" s="19">
        <v>1.6168697068041988</v>
      </c>
      <c r="J275" s="3">
        <v>2755.0</v>
      </c>
      <c r="K275" s="3">
        <v>1588.0</v>
      </c>
    </row>
    <row r="276" ht="15.75" customHeight="1">
      <c r="A276" s="3">
        <v>275.0</v>
      </c>
      <c r="B276" s="18">
        <v>45658.0</v>
      </c>
      <c r="C276" s="3" t="s">
        <v>345</v>
      </c>
      <c r="D276" s="3" t="s">
        <v>106</v>
      </c>
      <c r="E276" s="3" t="s">
        <v>1</v>
      </c>
      <c r="F276" s="3" t="s">
        <v>324</v>
      </c>
      <c r="G276" s="3" t="s">
        <v>325</v>
      </c>
      <c r="H276" s="19">
        <v>1.594</v>
      </c>
      <c r="I276" s="19">
        <v>1.594</v>
      </c>
      <c r="J276" s="3">
        <v>6739.0</v>
      </c>
      <c r="K276" s="3">
        <v>6739.0</v>
      </c>
    </row>
    <row r="277" ht="15.75" customHeight="1">
      <c r="A277" s="3">
        <v>276.0</v>
      </c>
      <c r="B277" s="18">
        <v>45658.0</v>
      </c>
      <c r="C277" s="3" t="s">
        <v>345</v>
      </c>
      <c r="D277" s="3" t="s">
        <v>260</v>
      </c>
      <c r="E277" s="3" t="s">
        <v>1</v>
      </c>
      <c r="F277" s="3" t="s">
        <v>313</v>
      </c>
      <c r="G277" s="3" t="s">
        <v>320</v>
      </c>
      <c r="H277" s="19">
        <v>1.5712662963728712</v>
      </c>
      <c r="I277" s="19">
        <v>1.5712662963728712</v>
      </c>
      <c r="J277" s="3">
        <v>2232.0</v>
      </c>
      <c r="K277" s="3">
        <v>1421.0</v>
      </c>
    </row>
    <row r="278" ht="15.75" customHeight="1">
      <c r="A278" s="3">
        <v>277.0</v>
      </c>
      <c r="B278" s="18">
        <v>45658.0</v>
      </c>
      <c r="C278" s="3" t="s">
        <v>345</v>
      </c>
      <c r="D278" s="3" t="s">
        <v>270</v>
      </c>
      <c r="E278" s="3" t="s">
        <v>1</v>
      </c>
      <c r="F278" s="3" t="s">
        <v>313</v>
      </c>
      <c r="G278" s="3" t="s">
        <v>322</v>
      </c>
      <c r="H278" s="19">
        <v>1.5539789993143636</v>
      </c>
      <c r="I278" s="19">
        <v>1.5539789993143636</v>
      </c>
      <c r="J278" s="3">
        <v>2023.0</v>
      </c>
      <c r="K278" s="3">
        <v>1849.0</v>
      </c>
    </row>
    <row r="279" ht="15.75" customHeight="1">
      <c r="A279" s="3">
        <v>278.0</v>
      </c>
      <c r="B279" s="18">
        <v>45658.0</v>
      </c>
      <c r="C279" s="3" t="s">
        <v>345</v>
      </c>
      <c r="D279" s="3" t="s">
        <v>268</v>
      </c>
      <c r="E279" s="3" t="s">
        <v>1</v>
      </c>
      <c r="F279" s="3" t="s">
        <v>313</v>
      </c>
      <c r="G279" s="3" t="s">
        <v>320</v>
      </c>
      <c r="H279" s="19">
        <v>1.5308438</v>
      </c>
      <c r="I279" s="19">
        <v>1.5308438</v>
      </c>
      <c r="J279" s="3">
        <v>1699.0</v>
      </c>
      <c r="K279" s="3">
        <v>1327.0</v>
      </c>
    </row>
    <row r="280" ht="15.75" customHeight="1">
      <c r="A280" s="3">
        <v>279.0</v>
      </c>
      <c r="B280" s="18">
        <v>45658.0</v>
      </c>
      <c r="C280" s="3" t="s">
        <v>345</v>
      </c>
      <c r="D280" s="3" t="s">
        <v>260</v>
      </c>
      <c r="E280" s="3" t="s">
        <v>1</v>
      </c>
      <c r="F280" s="3" t="s">
        <v>313</v>
      </c>
      <c r="G280" s="3" t="s">
        <v>321</v>
      </c>
      <c r="H280" s="19">
        <v>1.5288159940501445</v>
      </c>
      <c r="I280" s="19">
        <v>1.5288159940501445</v>
      </c>
      <c r="J280" s="3">
        <v>1828.0</v>
      </c>
      <c r="K280" s="3">
        <v>1360.0</v>
      </c>
    </row>
    <row r="281" ht="15.75" customHeight="1">
      <c r="A281" s="3">
        <v>280.0</v>
      </c>
      <c r="B281" s="18">
        <v>45658.0</v>
      </c>
      <c r="C281" s="3" t="s">
        <v>345</v>
      </c>
      <c r="D281" s="3" t="s">
        <v>228</v>
      </c>
      <c r="E281" s="3" t="s">
        <v>1</v>
      </c>
      <c r="F281" s="3" t="s">
        <v>313</v>
      </c>
      <c r="G281" s="3" t="s">
        <v>318</v>
      </c>
      <c r="H281" s="19">
        <v>1.4690377269585178</v>
      </c>
      <c r="I281" s="19">
        <v>1.4690377269585178</v>
      </c>
      <c r="J281" s="3">
        <v>3265.0</v>
      </c>
      <c r="K281" s="3">
        <v>2030.0</v>
      </c>
    </row>
    <row r="282" ht="15.75" customHeight="1">
      <c r="A282" s="3">
        <v>281.0</v>
      </c>
      <c r="B282" s="18">
        <v>45658.0</v>
      </c>
      <c r="C282" s="3" t="s">
        <v>345</v>
      </c>
      <c r="D282" s="3" t="s">
        <v>228</v>
      </c>
      <c r="E282" s="3" t="s">
        <v>1</v>
      </c>
      <c r="F282" s="3" t="s">
        <v>313</v>
      </c>
      <c r="G282" s="3" t="s">
        <v>320</v>
      </c>
      <c r="H282" s="19">
        <v>1.4235751539309869</v>
      </c>
      <c r="I282" s="19">
        <v>1.4235751539309869</v>
      </c>
      <c r="J282" s="3">
        <v>2686.0</v>
      </c>
      <c r="K282" s="3">
        <v>1471.0</v>
      </c>
    </row>
    <row r="283" ht="15.75" customHeight="1">
      <c r="A283" s="3">
        <v>282.0</v>
      </c>
      <c r="B283" s="18">
        <v>45658.0</v>
      </c>
      <c r="C283" s="3" t="s">
        <v>345</v>
      </c>
      <c r="D283" s="3" t="s">
        <v>52</v>
      </c>
      <c r="E283" s="3" t="s">
        <v>1</v>
      </c>
      <c r="F283" s="3" t="s">
        <v>313</v>
      </c>
      <c r="G283" s="3" t="s">
        <v>23</v>
      </c>
      <c r="H283" s="19">
        <v>1.420131</v>
      </c>
      <c r="I283" s="19">
        <v>1.420131</v>
      </c>
      <c r="J283" s="3">
        <v>546.0</v>
      </c>
      <c r="K283" s="3">
        <v>506.0</v>
      </c>
    </row>
    <row r="284" ht="15.75" customHeight="1">
      <c r="A284" s="3">
        <v>283.0</v>
      </c>
      <c r="B284" s="18">
        <v>45658.0</v>
      </c>
      <c r="C284" s="3" t="s">
        <v>345</v>
      </c>
      <c r="D284" s="3" t="s">
        <v>92</v>
      </c>
      <c r="E284" s="3" t="s">
        <v>1</v>
      </c>
      <c r="F284" s="3" t="s">
        <v>313</v>
      </c>
      <c r="G284" s="3" t="s">
        <v>321</v>
      </c>
      <c r="H284" s="19">
        <v>1.418291291735214</v>
      </c>
      <c r="I284" s="19">
        <v>1.418291291735214</v>
      </c>
      <c r="J284" s="3">
        <v>2166.0</v>
      </c>
      <c r="K284" s="3">
        <v>1411.0</v>
      </c>
    </row>
    <row r="285" ht="15.75" customHeight="1">
      <c r="A285" s="3">
        <v>284.0</v>
      </c>
      <c r="B285" s="18">
        <v>45658.0</v>
      </c>
      <c r="C285" s="3" t="s">
        <v>345</v>
      </c>
      <c r="D285" s="3" t="s">
        <v>198</v>
      </c>
      <c r="E285" s="3" t="s">
        <v>1</v>
      </c>
      <c r="F285" s="3" t="s">
        <v>313</v>
      </c>
      <c r="G285" s="3" t="s">
        <v>319</v>
      </c>
      <c r="H285" s="19">
        <v>1.4098819915066834</v>
      </c>
      <c r="I285" s="19">
        <v>1.4098819915066834</v>
      </c>
      <c r="J285" s="3">
        <v>1925.0</v>
      </c>
      <c r="K285" s="3">
        <v>1269.0</v>
      </c>
    </row>
    <row r="286" ht="15.75" customHeight="1">
      <c r="A286" s="3">
        <v>285.0</v>
      </c>
      <c r="B286" s="18">
        <v>45658.0</v>
      </c>
      <c r="C286" s="3" t="s">
        <v>345</v>
      </c>
      <c r="D286" s="3" t="s">
        <v>280</v>
      </c>
      <c r="E286" s="3" t="s">
        <v>1</v>
      </c>
      <c r="F286" s="3" t="s">
        <v>324</v>
      </c>
      <c r="G286" s="3" t="s">
        <v>325</v>
      </c>
      <c r="H286" s="19">
        <v>1.399</v>
      </c>
      <c r="I286" s="19">
        <v>1.399</v>
      </c>
      <c r="J286" s="3">
        <v>84.0</v>
      </c>
      <c r="K286" s="3">
        <v>84.0</v>
      </c>
    </row>
    <row r="287" ht="15.75" customHeight="1">
      <c r="A287" s="3">
        <v>286.0</v>
      </c>
      <c r="B287" s="18">
        <v>45658.0</v>
      </c>
      <c r="C287" s="3" t="s">
        <v>345</v>
      </c>
      <c r="D287" s="3" t="s">
        <v>42</v>
      </c>
      <c r="E287" s="3" t="s">
        <v>1</v>
      </c>
      <c r="F287" s="3" t="s">
        <v>313</v>
      </c>
      <c r="G287" s="3" t="s">
        <v>320</v>
      </c>
      <c r="H287" s="19">
        <v>1.382036</v>
      </c>
      <c r="I287" s="19">
        <v>1.382036</v>
      </c>
      <c r="J287" s="3">
        <v>1644.0</v>
      </c>
      <c r="K287" s="3">
        <v>978.0</v>
      </c>
    </row>
    <row r="288" ht="15.75" customHeight="1">
      <c r="A288" s="3">
        <v>287.0</v>
      </c>
      <c r="B288" s="18">
        <v>45658.0</v>
      </c>
      <c r="C288" s="3" t="s">
        <v>345</v>
      </c>
      <c r="D288" s="3" t="s">
        <v>212</v>
      </c>
      <c r="E288" s="3" t="s">
        <v>1</v>
      </c>
      <c r="F288" s="3" t="s">
        <v>313</v>
      </c>
      <c r="G288" s="3" t="s">
        <v>321</v>
      </c>
      <c r="H288" s="19">
        <v>1.3769437053690519</v>
      </c>
      <c r="I288" s="19">
        <v>1.3769437053690519</v>
      </c>
      <c r="J288" s="3">
        <v>2000.0</v>
      </c>
      <c r="K288" s="3">
        <v>1138.0</v>
      </c>
    </row>
    <row r="289" ht="15.75" customHeight="1">
      <c r="A289" s="3">
        <v>288.0</v>
      </c>
      <c r="B289" s="18">
        <v>45658.0</v>
      </c>
      <c r="C289" s="3" t="s">
        <v>345</v>
      </c>
      <c r="D289" s="3" t="s">
        <v>162</v>
      </c>
      <c r="E289" s="3" t="s">
        <v>1</v>
      </c>
      <c r="F289" s="3" t="s">
        <v>313</v>
      </c>
      <c r="G289" s="3" t="s">
        <v>320</v>
      </c>
      <c r="H289" s="19">
        <v>1.332261</v>
      </c>
      <c r="I289" s="19">
        <v>1.332261</v>
      </c>
      <c r="J289" s="3">
        <v>2467.0</v>
      </c>
      <c r="K289" s="3">
        <v>1257.0</v>
      </c>
    </row>
    <row r="290" ht="15.75" customHeight="1">
      <c r="A290" s="3">
        <v>289.0</v>
      </c>
      <c r="B290" s="18">
        <v>45658.0</v>
      </c>
      <c r="C290" s="3" t="s">
        <v>345</v>
      </c>
      <c r="D290" s="3" t="s">
        <v>158</v>
      </c>
      <c r="E290" s="3" t="s">
        <v>1</v>
      </c>
      <c r="F290" s="3" t="s">
        <v>313</v>
      </c>
      <c r="G290" s="3" t="s">
        <v>23</v>
      </c>
      <c r="H290" s="19">
        <v>1.331767</v>
      </c>
      <c r="I290" s="19">
        <v>1.331767</v>
      </c>
      <c r="J290" s="3">
        <v>434.0</v>
      </c>
      <c r="K290" s="3">
        <v>427.0</v>
      </c>
    </row>
    <row r="291" ht="15.75" customHeight="1">
      <c r="A291" s="3">
        <v>290.0</v>
      </c>
      <c r="B291" s="18">
        <v>45658.0</v>
      </c>
      <c r="C291" s="3" t="s">
        <v>345</v>
      </c>
      <c r="D291" s="3" t="s">
        <v>266</v>
      </c>
      <c r="E291" s="3" t="s">
        <v>1</v>
      </c>
      <c r="F291" s="3" t="s">
        <v>313</v>
      </c>
      <c r="G291" s="3" t="s">
        <v>316</v>
      </c>
      <c r="H291" s="19">
        <v>1.3303504182170347</v>
      </c>
      <c r="I291" s="19">
        <v>1.3303504182170347</v>
      </c>
      <c r="J291" s="3">
        <v>1596.0</v>
      </c>
      <c r="K291" s="3">
        <v>1206.0</v>
      </c>
    </row>
    <row r="292" ht="15.75" customHeight="1">
      <c r="A292" s="3">
        <v>291.0</v>
      </c>
      <c r="B292" s="18">
        <v>45658.0</v>
      </c>
      <c r="C292" s="3" t="s">
        <v>345</v>
      </c>
      <c r="D292" s="3" t="s">
        <v>262</v>
      </c>
      <c r="E292" s="3" t="s">
        <v>1</v>
      </c>
      <c r="F292" s="3" t="s">
        <v>313</v>
      </c>
      <c r="G292" s="3" t="s">
        <v>321</v>
      </c>
      <c r="H292" s="19">
        <v>1.262139</v>
      </c>
      <c r="I292" s="19">
        <v>1.262139</v>
      </c>
      <c r="J292" s="3">
        <v>1217.0</v>
      </c>
      <c r="K292" s="3">
        <v>959.0</v>
      </c>
    </row>
    <row r="293" ht="15.75" customHeight="1">
      <c r="A293" s="3">
        <v>292.0</v>
      </c>
      <c r="B293" s="18">
        <v>45658.0</v>
      </c>
      <c r="C293" s="3" t="s">
        <v>345</v>
      </c>
      <c r="D293" s="3" t="s">
        <v>26</v>
      </c>
      <c r="E293" s="3" t="s">
        <v>1</v>
      </c>
      <c r="F293" s="3" t="s">
        <v>313</v>
      </c>
      <c r="G293" s="3" t="s">
        <v>23</v>
      </c>
      <c r="H293" s="19">
        <v>1.2398524539170355</v>
      </c>
      <c r="I293" s="19">
        <v>1.2398524539170355</v>
      </c>
      <c r="J293" s="3">
        <v>379.0</v>
      </c>
      <c r="K293" s="3">
        <v>370.0</v>
      </c>
    </row>
    <row r="294" ht="15.75" customHeight="1">
      <c r="A294" s="3">
        <v>293.0</v>
      </c>
      <c r="B294" s="18">
        <v>45658.0</v>
      </c>
      <c r="C294" s="3" t="s">
        <v>345</v>
      </c>
      <c r="D294" s="3" t="s">
        <v>172</v>
      </c>
      <c r="E294" s="3" t="s">
        <v>1</v>
      </c>
      <c r="F294" s="3" t="s">
        <v>313</v>
      </c>
      <c r="G294" s="3" t="s">
        <v>320</v>
      </c>
      <c r="H294" s="19">
        <v>1.2354509353761707</v>
      </c>
      <c r="I294" s="19">
        <v>1.2354509353761707</v>
      </c>
      <c r="J294" s="3">
        <v>2187.0</v>
      </c>
      <c r="K294" s="3">
        <v>1245.0</v>
      </c>
    </row>
    <row r="295" ht="15.75" customHeight="1">
      <c r="A295" s="3">
        <v>294.0</v>
      </c>
      <c r="B295" s="18">
        <v>45658.0</v>
      </c>
      <c r="C295" s="3" t="s">
        <v>345</v>
      </c>
      <c r="D295" s="3" t="s">
        <v>128</v>
      </c>
      <c r="E295" s="3" t="s">
        <v>1</v>
      </c>
      <c r="F295" s="3" t="s">
        <v>313</v>
      </c>
      <c r="G295" s="3" t="s">
        <v>318</v>
      </c>
      <c r="H295" s="19">
        <v>1.2329807083683262</v>
      </c>
      <c r="I295" s="19">
        <v>1.2329807083683262</v>
      </c>
      <c r="J295" s="3">
        <v>2261.0</v>
      </c>
      <c r="K295" s="3">
        <v>1551.0</v>
      </c>
    </row>
    <row r="296" ht="15.75" customHeight="1">
      <c r="A296" s="3">
        <v>295.0</v>
      </c>
      <c r="B296" s="18">
        <v>45658.0</v>
      </c>
      <c r="C296" s="3" t="s">
        <v>345</v>
      </c>
      <c r="D296" s="3" t="s">
        <v>172</v>
      </c>
      <c r="E296" s="3" t="s">
        <v>1</v>
      </c>
      <c r="F296" s="3" t="s">
        <v>313</v>
      </c>
      <c r="G296" s="3" t="s">
        <v>318</v>
      </c>
      <c r="H296" s="19">
        <v>1.2259429996186726</v>
      </c>
      <c r="I296" s="19">
        <v>1.2259429996186726</v>
      </c>
      <c r="J296" s="3">
        <v>2655.0</v>
      </c>
      <c r="K296" s="3">
        <v>1780.0</v>
      </c>
    </row>
    <row r="297" ht="15.75" customHeight="1">
      <c r="A297" s="3">
        <v>296.0</v>
      </c>
      <c r="B297" s="18">
        <v>45658.0</v>
      </c>
      <c r="C297" s="3" t="s">
        <v>345</v>
      </c>
      <c r="D297" s="3" t="s">
        <v>202</v>
      </c>
      <c r="E297" s="3" t="s">
        <v>1</v>
      </c>
      <c r="F297" s="3" t="s">
        <v>313</v>
      </c>
      <c r="G297" s="3" t="s">
        <v>318</v>
      </c>
      <c r="H297" s="19">
        <v>1.215045998753018</v>
      </c>
      <c r="I297" s="19">
        <v>1.215045998753018</v>
      </c>
      <c r="J297" s="3">
        <v>2040.0</v>
      </c>
      <c r="K297" s="3">
        <v>1402.0</v>
      </c>
    </row>
    <row r="298" ht="15.75" customHeight="1">
      <c r="A298" s="3">
        <v>297.0</v>
      </c>
      <c r="B298" s="18">
        <v>45658.0</v>
      </c>
      <c r="C298" s="3" t="s">
        <v>345</v>
      </c>
      <c r="D298" s="3" t="s">
        <v>170</v>
      </c>
      <c r="E298" s="3" t="s">
        <v>1</v>
      </c>
      <c r="F298" s="3" t="s">
        <v>324</v>
      </c>
      <c r="G298" s="3" t="s">
        <v>325</v>
      </c>
      <c r="H298" s="19">
        <v>1.205</v>
      </c>
      <c r="I298" s="19">
        <v>1.205</v>
      </c>
      <c r="J298" s="3">
        <v>1170.0</v>
      </c>
      <c r="K298" s="3">
        <v>1170.0</v>
      </c>
    </row>
    <row r="299" ht="15.75" customHeight="1">
      <c r="A299" s="3">
        <v>298.0</v>
      </c>
      <c r="B299" s="18">
        <v>45658.0</v>
      </c>
      <c r="C299" s="3" t="s">
        <v>345</v>
      </c>
      <c r="D299" s="3" t="s">
        <v>98</v>
      </c>
      <c r="E299" s="3" t="s">
        <v>1</v>
      </c>
      <c r="F299" s="3" t="s">
        <v>313</v>
      </c>
      <c r="G299" s="3" t="s">
        <v>321</v>
      </c>
      <c r="H299" s="19">
        <v>1.1867779968723615</v>
      </c>
      <c r="I299" s="19">
        <v>1.1867779968723615</v>
      </c>
      <c r="J299" s="3">
        <v>1918.0</v>
      </c>
      <c r="K299" s="3">
        <v>1034.0</v>
      </c>
    </row>
    <row r="300" ht="15.75" customHeight="1">
      <c r="A300" s="3">
        <v>299.0</v>
      </c>
      <c r="B300" s="18">
        <v>45658.0</v>
      </c>
      <c r="C300" s="3" t="s">
        <v>345</v>
      </c>
      <c r="D300" s="3" t="s">
        <v>162</v>
      </c>
      <c r="E300" s="3" t="s">
        <v>1</v>
      </c>
      <c r="F300" s="3" t="s">
        <v>313</v>
      </c>
      <c r="G300" s="3" t="s">
        <v>318</v>
      </c>
      <c r="H300" s="19">
        <v>1.18562</v>
      </c>
      <c r="I300" s="19">
        <v>1.18562</v>
      </c>
      <c r="J300" s="3">
        <v>2217.0</v>
      </c>
      <c r="K300" s="3">
        <v>1360.0</v>
      </c>
    </row>
    <row r="301" ht="15.75" customHeight="1">
      <c r="A301" s="3">
        <v>300.0</v>
      </c>
      <c r="B301" s="18">
        <v>45658.0</v>
      </c>
      <c r="C301" s="3" t="s">
        <v>345</v>
      </c>
      <c r="D301" s="3" t="s">
        <v>92</v>
      </c>
      <c r="E301" s="3" t="s">
        <v>1</v>
      </c>
      <c r="F301" s="3" t="s">
        <v>313</v>
      </c>
      <c r="G301" s="3" t="s">
        <v>320</v>
      </c>
      <c r="H301" s="19">
        <v>1.1599608193266586</v>
      </c>
      <c r="I301" s="19">
        <v>1.1599608193266586</v>
      </c>
      <c r="J301" s="3">
        <v>2560.0</v>
      </c>
      <c r="K301" s="3">
        <v>1313.0</v>
      </c>
    </row>
    <row r="302" ht="15.75" customHeight="1">
      <c r="A302" s="3">
        <v>301.0</v>
      </c>
      <c r="B302" s="18">
        <v>45658.0</v>
      </c>
      <c r="C302" s="3" t="s">
        <v>345</v>
      </c>
      <c r="D302" s="3" t="s">
        <v>268</v>
      </c>
      <c r="E302" s="3" t="s">
        <v>1</v>
      </c>
      <c r="F302" s="3" t="s">
        <v>313</v>
      </c>
      <c r="G302" s="3" t="s">
        <v>318</v>
      </c>
      <c r="H302" s="19">
        <v>1.14168</v>
      </c>
      <c r="I302" s="19">
        <v>1.14168</v>
      </c>
      <c r="J302" s="3">
        <v>1727.0</v>
      </c>
      <c r="K302" s="3">
        <v>1337.0</v>
      </c>
    </row>
    <row r="303" ht="15.75" customHeight="1">
      <c r="A303" s="3">
        <v>302.0</v>
      </c>
      <c r="B303" s="18">
        <v>45658.0</v>
      </c>
      <c r="C303" s="3" t="s">
        <v>345</v>
      </c>
      <c r="D303" s="3" t="s">
        <v>260</v>
      </c>
      <c r="E303" s="3" t="s">
        <v>1</v>
      </c>
      <c r="F303" s="3" t="s">
        <v>313</v>
      </c>
      <c r="G303" s="3" t="s">
        <v>319</v>
      </c>
      <c r="H303" s="19">
        <v>1.1200789948151442</v>
      </c>
      <c r="I303" s="19">
        <v>1.1200789948151442</v>
      </c>
      <c r="J303" s="3">
        <v>1705.0</v>
      </c>
      <c r="K303" s="3">
        <v>1238.0</v>
      </c>
    </row>
    <row r="304" ht="15.75" customHeight="1">
      <c r="A304" s="3">
        <v>303.0</v>
      </c>
      <c r="B304" s="18">
        <v>45658.0</v>
      </c>
      <c r="C304" s="3" t="s">
        <v>345</v>
      </c>
      <c r="D304" s="3" t="s">
        <v>18</v>
      </c>
      <c r="E304" s="3" t="s">
        <v>1</v>
      </c>
      <c r="F304" s="3" t="s">
        <v>313</v>
      </c>
      <c r="G304" s="3" t="s">
        <v>319</v>
      </c>
      <c r="H304" s="19">
        <v>1.1184839985601636</v>
      </c>
      <c r="I304" s="19">
        <v>1.1184839985601636</v>
      </c>
      <c r="J304" s="3">
        <v>2118.0</v>
      </c>
      <c r="K304" s="3">
        <v>1325.0</v>
      </c>
    </row>
    <row r="305" ht="15.75" customHeight="1">
      <c r="A305" s="3">
        <v>304.0</v>
      </c>
      <c r="B305" s="18">
        <v>45658.0</v>
      </c>
      <c r="C305" s="3" t="s">
        <v>345</v>
      </c>
      <c r="D305" s="3" t="s">
        <v>128</v>
      </c>
      <c r="E305" s="3" t="s">
        <v>1</v>
      </c>
      <c r="F305" s="3" t="s">
        <v>313</v>
      </c>
      <c r="G305" s="3" t="s">
        <v>319</v>
      </c>
      <c r="H305" s="19">
        <v>1.116247708893199</v>
      </c>
      <c r="I305" s="19">
        <v>1.116247708893199</v>
      </c>
      <c r="J305" s="3">
        <v>1558.0</v>
      </c>
      <c r="K305" s="3">
        <v>952.0</v>
      </c>
    </row>
    <row r="306" ht="15.75" customHeight="1">
      <c r="A306" s="3">
        <v>305.0</v>
      </c>
      <c r="B306" s="18">
        <v>45658.0</v>
      </c>
      <c r="C306" s="3" t="s">
        <v>345</v>
      </c>
      <c r="D306" s="3" t="s">
        <v>130</v>
      </c>
      <c r="E306" s="3" t="s">
        <v>1</v>
      </c>
      <c r="F306" s="3" t="s">
        <v>324</v>
      </c>
      <c r="G306" s="3" t="s">
        <v>327</v>
      </c>
      <c r="H306" s="19">
        <v>1.116</v>
      </c>
      <c r="I306" s="19">
        <v>1.116</v>
      </c>
      <c r="J306" s="3">
        <v>27.0</v>
      </c>
      <c r="K306" s="3">
        <v>27.0</v>
      </c>
    </row>
    <row r="307" ht="15.75" customHeight="1">
      <c r="A307" s="3">
        <v>306.0</v>
      </c>
      <c r="B307" s="18">
        <v>45658.0</v>
      </c>
      <c r="C307" s="3" t="s">
        <v>345</v>
      </c>
      <c r="D307" s="3" t="s">
        <v>268</v>
      </c>
      <c r="E307" s="3" t="s">
        <v>1</v>
      </c>
      <c r="F307" s="3" t="s">
        <v>313</v>
      </c>
      <c r="G307" s="3" t="s">
        <v>321</v>
      </c>
      <c r="H307" s="19">
        <v>1.10159</v>
      </c>
      <c r="I307" s="19">
        <v>1.10159</v>
      </c>
      <c r="J307" s="3">
        <v>925.0</v>
      </c>
      <c r="K307" s="3">
        <v>772.0</v>
      </c>
    </row>
    <row r="308" ht="15.75" customHeight="1">
      <c r="A308" s="3">
        <v>307.0</v>
      </c>
      <c r="B308" s="18">
        <v>45658.0</v>
      </c>
      <c r="C308" s="3" t="s">
        <v>345</v>
      </c>
      <c r="D308" s="3" t="s">
        <v>122</v>
      </c>
      <c r="E308" s="3" t="s">
        <v>1</v>
      </c>
      <c r="F308" s="3" t="s">
        <v>313</v>
      </c>
      <c r="G308" s="3" t="s">
        <v>326</v>
      </c>
      <c r="H308" s="19">
        <v>1.0962030387092925</v>
      </c>
      <c r="I308" s="19">
        <v>1.0962030387092925</v>
      </c>
      <c r="J308" s="3">
        <v>3205.0</v>
      </c>
      <c r="K308" s="3">
        <v>1738.0</v>
      </c>
    </row>
    <row r="309" ht="15.75" customHeight="1">
      <c r="A309" s="3">
        <v>308.0</v>
      </c>
      <c r="B309" s="18">
        <v>45658.0</v>
      </c>
      <c r="C309" s="3" t="s">
        <v>345</v>
      </c>
      <c r="D309" s="3" t="s">
        <v>198</v>
      </c>
      <c r="E309" s="3" t="s">
        <v>1</v>
      </c>
      <c r="F309" s="3" t="s">
        <v>313</v>
      </c>
      <c r="G309" s="3" t="s">
        <v>318</v>
      </c>
      <c r="H309" s="19">
        <v>1.0921479997493815</v>
      </c>
      <c r="I309" s="19">
        <v>1.0921479997493815</v>
      </c>
      <c r="J309" s="3">
        <v>1863.0</v>
      </c>
      <c r="K309" s="3">
        <v>1137.0</v>
      </c>
    </row>
    <row r="310" ht="15.75" customHeight="1">
      <c r="A310" s="3">
        <v>309.0</v>
      </c>
      <c r="B310" s="18">
        <v>45658.0</v>
      </c>
      <c r="C310" s="3" t="s">
        <v>345</v>
      </c>
      <c r="D310" s="3" t="s">
        <v>262</v>
      </c>
      <c r="E310" s="3" t="s">
        <v>1</v>
      </c>
      <c r="F310" s="3" t="s">
        <v>313</v>
      </c>
      <c r="G310" s="3" t="s">
        <v>320</v>
      </c>
      <c r="H310" s="19">
        <v>1.088013752115909</v>
      </c>
      <c r="I310" s="19">
        <v>1.0953931591704869</v>
      </c>
      <c r="J310" s="3">
        <v>1721.0</v>
      </c>
      <c r="K310" s="3">
        <v>1172.0</v>
      </c>
    </row>
    <row r="311" ht="15.75" customHeight="1">
      <c r="A311" s="3">
        <v>310.0</v>
      </c>
      <c r="B311" s="18">
        <v>45658.0</v>
      </c>
      <c r="C311" s="3" t="s">
        <v>345</v>
      </c>
      <c r="D311" s="3" t="s">
        <v>204</v>
      </c>
      <c r="E311" s="3" t="s">
        <v>1</v>
      </c>
      <c r="F311" s="3" t="s">
        <v>313</v>
      </c>
      <c r="G311" s="3" t="s">
        <v>326</v>
      </c>
      <c r="H311" s="19">
        <v>1.0844080348151444</v>
      </c>
      <c r="I311" s="19">
        <v>1.1154219064741044</v>
      </c>
      <c r="J311" s="3">
        <v>4078.0</v>
      </c>
      <c r="K311" s="3">
        <v>1610.0</v>
      </c>
    </row>
    <row r="312" ht="15.75" customHeight="1">
      <c r="A312" s="3">
        <v>311.0</v>
      </c>
      <c r="B312" s="18">
        <v>45658.0</v>
      </c>
      <c r="C312" s="3" t="s">
        <v>345</v>
      </c>
      <c r="D312" s="3" t="s">
        <v>198</v>
      </c>
      <c r="E312" s="3" t="s">
        <v>1</v>
      </c>
      <c r="F312" s="3" t="s">
        <v>313</v>
      </c>
      <c r="G312" s="3" t="s">
        <v>321</v>
      </c>
      <c r="H312" s="19">
        <v>1.0828154154389407</v>
      </c>
      <c r="I312" s="19">
        <v>1.0828154154389407</v>
      </c>
      <c r="J312" s="3">
        <v>1185.0</v>
      </c>
      <c r="K312" s="3">
        <v>823.0</v>
      </c>
    </row>
    <row r="313" ht="15.75" customHeight="1">
      <c r="A313" s="3">
        <v>312.0</v>
      </c>
      <c r="B313" s="18">
        <v>45658.0</v>
      </c>
      <c r="C313" s="3" t="s">
        <v>345</v>
      </c>
      <c r="D313" s="3" t="s">
        <v>132</v>
      </c>
      <c r="E313" s="3" t="s">
        <v>1</v>
      </c>
      <c r="F313" s="3" t="s">
        <v>313</v>
      </c>
      <c r="G313" s="3" t="s">
        <v>320</v>
      </c>
      <c r="H313" s="19">
        <v>1.0788539999935818</v>
      </c>
      <c r="I313" s="19">
        <v>1.0788539999935818</v>
      </c>
      <c r="J313" s="3">
        <v>1339.0</v>
      </c>
      <c r="K313" s="3">
        <v>803.0</v>
      </c>
    </row>
    <row r="314" ht="15.75" customHeight="1">
      <c r="A314" s="3">
        <v>313.0</v>
      </c>
      <c r="B314" s="18">
        <v>45658.0</v>
      </c>
      <c r="C314" s="3" t="s">
        <v>345</v>
      </c>
      <c r="D314" s="3" t="s">
        <v>162</v>
      </c>
      <c r="E314" s="3" t="s">
        <v>1</v>
      </c>
      <c r="F314" s="3" t="s">
        <v>313</v>
      </c>
      <c r="G314" s="3" t="s">
        <v>319</v>
      </c>
      <c r="H314" s="19">
        <v>1.062576</v>
      </c>
      <c r="I314" s="19">
        <v>1.062576</v>
      </c>
      <c r="J314" s="3">
        <v>2182.0</v>
      </c>
      <c r="K314" s="3">
        <v>1181.0</v>
      </c>
    </row>
    <row r="315" ht="15.75" customHeight="1">
      <c r="A315" s="3">
        <v>314.0</v>
      </c>
      <c r="B315" s="18">
        <v>45658.0</v>
      </c>
      <c r="C315" s="3" t="s">
        <v>345</v>
      </c>
      <c r="D315" s="3" t="s">
        <v>262</v>
      </c>
      <c r="E315" s="3" t="s">
        <v>1</v>
      </c>
      <c r="F315" s="3" t="s">
        <v>313</v>
      </c>
      <c r="G315" s="3" t="s">
        <v>318</v>
      </c>
      <c r="H315" s="19">
        <v>1.0219229991086727</v>
      </c>
      <c r="I315" s="19">
        <v>1.0219229991086727</v>
      </c>
      <c r="J315" s="3">
        <v>2075.0</v>
      </c>
      <c r="K315" s="3">
        <v>1449.0</v>
      </c>
    </row>
    <row r="316" ht="15.75" customHeight="1">
      <c r="A316" s="3">
        <v>315.0</v>
      </c>
      <c r="B316" s="18">
        <v>45658.0</v>
      </c>
      <c r="C316" s="3" t="s">
        <v>345</v>
      </c>
      <c r="D316" s="3" t="s">
        <v>134</v>
      </c>
      <c r="E316" s="3" t="s">
        <v>1</v>
      </c>
      <c r="F316" s="3" t="s">
        <v>324</v>
      </c>
      <c r="G316" s="3" t="s">
        <v>325</v>
      </c>
      <c r="H316" s="19">
        <v>1.008</v>
      </c>
      <c r="I316" s="19">
        <v>1.008</v>
      </c>
      <c r="J316" s="3">
        <v>104.0</v>
      </c>
      <c r="K316" s="3">
        <v>104.0</v>
      </c>
    </row>
    <row r="317" ht="15.75" customHeight="1">
      <c r="A317" s="3">
        <v>316.0</v>
      </c>
      <c r="B317" s="18">
        <v>45658.0</v>
      </c>
      <c r="C317" s="3" t="s">
        <v>345</v>
      </c>
      <c r="D317" s="3" t="s">
        <v>128</v>
      </c>
      <c r="E317" s="3" t="s">
        <v>1</v>
      </c>
      <c r="F317" s="3" t="s">
        <v>313</v>
      </c>
      <c r="G317" s="3" t="s">
        <v>320</v>
      </c>
      <c r="H317" s="19">
        <v>1.0048541283636339</v>
      </c>
      <c r="I317" s="19">
        <v>1.0048541283636339</v>
      </c>
      <c r="J317" s="3">
        <v>1981.0</v>
      </c>
      <c r="K317" s="3">
        <v>1076.0</v>
      </c>
    </row>
    <row r="318" ht="15.75" customHeight="1">
      <c r="A318" s="3">
        <v>317.0</v>
      </c>
      <c r="B318" s="18">
        <v>45658.0</v>
      </c>
      <c r="C318" s="3" t="s">
        <v>345</v>
      </c>
      <c r="D318" s="3" t="s">
        <v>250</v>
      </c>
      <c r="E318" s="3" t="s">
        <v>1</v>
      </c>
      <c r="F318" s="3" t="s">
        <v>324</v>
      </c>
      <c r="G318" s="3" t="s">
        <v>325</v>
      </c>
      <c r="H318" s="19">
        <v>1.004</v>
      </c>
      <c r="I318" s="19">
        <v>1.004</v>
      </c>
      <c r="J318" s="3">
        <v>127.0</v>
      </c>
      <c r="K318" s="3">
        <v>127.0</v>
      </c>
    </row>
    <row r="319" ht="15.75" customHeight="1">
      <c r="A319" s="3">
        <v>318.0</v>
      </c>
      <c r="B319" s="18">
        <v>45658.0</v>
      </c>
      <c r="C319" s="3" t="s">
        <v>345</v>
      </c>
      <c r="D319" s="3" t="s">
        <v>268</v>
      </c>
      <c r="E319" s="3" t="s">
        <v>1</v>
      </c>
      <c r="F319" s="3" t="s">
        <v>313</v>
      </c>
      <c r="G319" s="3" t="s">
        <v>322</v>
      </c>
      <c r="H319" s="19">
        <v>0.998722</v>
      </c>
      <c r="I319" s="19">
        <v>0.998722</v>
      </c>
      <c r="J319" s="3">
        <v>887.0</v>
      </c>
      <c r="K319" s="3">
        <v>876.0</v>
      </c>
    </row>
    <row r="320" ht="15.75" customHeight="1">
      <c r="A320" s="3">
        <v>319.0</v>
      </c>
      <c r="B320" s="18">
        <v>45658.0</v>
      </c>
      <c r="C320" s="3" t="s">
        <v>345</v>
      </c>
      <c r="D320" s="3" t="s">
        <v>84</v>
      </c>
      <c r="E320" s="3" t="s">
        <v>1</v>
      </c>
      <c r="F320" s="3" t="s">
        <v>313</v>
      </c>
      <c r="G320" s="3" t="s">
        <v>318</v>
      </c>
      <c r="H320" s="19">
        <v>0.963692999008018</v>
      </c>
      <c r="I320" s="19">
        <v>0.963692999008018</v>
      </c>
      <c r="J320" s="3">
        <v>1675.0</v>
      </c>
      <c r="K320" s="3">
        <v>1147.0</v>
      </c>
    </row>
    <row r="321" ht="15.75" customHeight="1">
      <c r="A321" s="3">
        <v>320.0</v>
      </c>
      <c r="B321" s="18">
        <v>45658.0</v>
      </c>
      <c r="C321" s="3" t="s">
        <v>345</v>
      </c>
      <c r="D321" s="3" t="s">
        <v>84</v>
      </c>
      <c r="E321" s="3" t="s">
        <v>1</v>
      </c>
      <c r="F321" s="3" t="s">
        <v>313</v>
      </c>
      <c r="G321" s="3" t="s">
        <v>320</v>
      </c>
      <c r="H321" s="19">
        <v>0.9358534082111686</v>
      </c>
      <c r="I321" s="19">
        <v>0.9358534082111686</v>
      </c>
      <c r="J321" s="3">
        <v>1297.0</v>
      </c>
      <c r="K321" s="3">
        <v>776.0</v>
      </c>
    </row>
    <row r="322" ht="15.75" customHeight="1">
      <c r="A322" s="3">
        <v>321.0</v>
      </c>
      <c r="B322" s="18">
        <v>45658.0</v>
      </c>
      <c r="C322" s="3" t="s">
        <v>345</v>
      </c>
      <c r="D322" s="3" t="s">
        <v>116</v>
      </c>
      <c r="E322" s="3" t="s">
        <v>1</v>
      </c>
      <c r="F322" s="3" t="s">
        <v>324</v>
      </c>
      <c r="G322" s="3" t="s">
        <v>325</v>
      </c>
      <c r="H322" s="19">
        <v>0.934</v>
      </c>
      <c r="I322" s="19">
        <v>0.934</v>
      </c>
      <c r="J322" s="3">
        <v>523.0</v>
      </c>
      <c r="K322" s="3">
        <v>523.0</v>
      </c>
    </row>
    <row r="323" ht="15.75" customHeight="1">
      <c r="A323" s="3">
        <v>322.0</v>
      </c>
      <c r="B323" s="18">
        <v>45658.0</v>
      </c>
      <c r="C323" s="3" t="s">
        <v>345</v>
      </c>
      <c r="D323" s="3" t="s">
        <v>162</v>
      </c>
      <c r="E323" s="3" t="s">
        <v>1</v>
      </c>
      <c r="F323" s="3" t="s">
        <v>313</v>
      </c>
      <c r="G323" s="3" t="s">
        <v>321</v>
      </c>
      <c r="H323" s="19">
        <v>0.917006</v>
      </c>
      <c r="I323" s="19">
        <v>0.917006</v>
      </c>
      <c r="J323" s="3">
        <v>903.0</v>
      </c>
      <c r="K323" s="3">
        <v>569.0</v>
      </c>
    </row>
    <row r="324" ht="15.75" customHeight="1">
      <c r="A324" s="3">
        <v>323.0</v>
      </c>
      <c r="B324" s="18">
        <v>45658.0</v>
      </c>
      <c r="C324" s="3" t="s">
        <v>345</v>
      </c>
      <c r="D324" s="3" t="s">
        <v>152</v>
      </c>
      <c r="E324" s="3" t="s">
        <v>1</v>
      </c>
      <c r="F324" s="3" t="s">
        <v>313</v>
      </c>
      <c r="G324" s="3" t="s">
        <v>320</v>
      </c>
      <c r="H324" s="19">
        <v>0.8887416969022124</v>
      </c>
      <c r="I324" s="19">
        <v>0.8887416969022124</v>
      </c>
      <c r="J324" s="3">
        <v>1571.0</v>
      </c>
      <c r="K324" s="3">
        <v>850.0</v>
      </c>
    </row>
    <row r="325" ht="15.75" customHeight="1">
      <c r="A325" s="3">
        <v>324.0</v>
      </c>
      <c r="B325" s="18">
        <v>45658.0</v>
      </c>
      <c r="C325" s="3" t="s">
        <v>345</v>
      </c>
      <c r="D325" s="3" t="s">
        <v>228</v>
      </c>
      <c r="E325" s="3" t="s">
        <v>1</v>
      </c>
      <c r="F325" s="3" t="s">
        <v>313</v>
      </c>
      <c r="G325" s="3" t="s">
        <v>321</v>
      </c>
      <c r="H325" s="19">
        <v>0.8106807090046535</v>
      </c>
      <c r="I325" s="19">
        <v>0.8106807090046535</v>
      </c>
      <c r="J325" s="3">
        <v>1444.0</v>
      </c>
      <c r="K325" s="3">
        <v>885.0</v>
      </c>
    </row>
    <row r="326" ht="15.75" customHeight="1">
      <c r="A326" s="3">
        <v>325.0</v>
      </c>
      <c r="B326" s="18">
        <v>45658.0</v>
      </c>
      <c r="C326" s="3" t="s">
        <v>345</v>
      </c>
      <c r="D326" s="3" t="s">
        <v>102</v>
      </c>
      <c r="E326" s="3" t="s">
        <v>1</v>
      </c>
      <c r="F326" s="3" t="s">
        <v>313</v>
      </c>
      <c r="G326" s="3" t="s">
        <v>316</v>
      </c>
      <c r="H326" s="19">
        <v>0.8063454018181777</v>
      </c>
      <c r="I326" s="19">
        <v>0.8063454018181777</v>
      </c>
      <c r="J326" s="3">
        <v>1196.0</v>
      </c>
      <c r="K326" s="3">
        <v>785.0</v>
      </c>
    </row>
    <row r="327" ht="15.75" customHeight="1">
      <c r="A327" s="3">
        <v>326.0</v>
      </c>
      <c r="B327" s="18">
        <v>45658.0</v>
      </c>
      <c r="C327" s="3" t="s">
        <v>345</v>
      </c>
      <c r="D327" s="3" t="s">
        <v>114</v>
      </c>
      <c r="E327" s="3" t="s">
        <v>1</v>
      </c>
      <c r="F327" s="3" t="s">
        <v>324</v>
      </c>
      <c r="G327" s="3" t="s">
        <v>325</v>
      </c>
      <c r="H327" s="19">
        <v>0.792</v>
      </c>
      <c r="I327" s="19">
        <v>0.792</v>
      </c>
      <c r="J327" s="3">
        <v>1831.0</v>
      </c>
      <c r="K327" s="3">
        <v>1831.0</v>
      </c>
    </row>
    <row r="328" ht="15.75" customHeight="1">
      <c r="A328" s="3">
        <v>327.0</v>
      </c>
      <c r="B328" s="18">
        <v>45658.0</v>
      </c>
      <c r="C328" s="3" t="s">
        <v>345</v>
      </c>
      <c r="D328" s="3" t="s">
        <v>62</v>
      </c>
      <c r="E328" s="3" t="s">
        <v>1</v>
      </c>
      <c r="F328" s="3" t="s">
        <v>313</v>
      </c>
      <c r="G328" s="3" t="s">
        <v>316</v>
      </c>
      <c r="H328" s="19">
        <v>0.7660107090909091</v>
      </c>
      <c r="I328" s="19">
        <v>0.7660107090909091</v>
      </c>
      <c r="J328" s="3">
        <v>663.0</v>
      </c>
      <c r="K328" s="3">
        <v>563.0</v>
      </c>
    </row>
    <row r="329" ht="15.75" customHeight="1">
      <c r="A329" s="3">
        <v>328.0</v>
      </c>
      <c r="B329" s="18">
        <v>45658.0</v>
      </c>
      <c r="C329" s="3" t="s">
        <v>345</v>
      </c>
      <c r="D329" s="3" t="s">
        <v>128</v>
      </c>
      <c r="E329" s="3" t="s">
        <v>1</v>
      </c>
      <c r="F329" s="3" t="s">
        <v>313</v>
      </c>
      <c r="G329" s="3" t="s">
        <v>321</v>
      </c>
      <c r="H329" s="19">
        <v>0.7537244189090893</v>
      </c>
      <c r="I329" s="19">
        <v>0.7537244189090893</v>
      </c>
      <c r="J329" s="3">
        <v>799.0</v>
      </c>
      <c r="K329" s="3">
        <v>511.0</v>
      </c>
    </row>
    <row r="330" ht="15.75" customHeight="1">
      <c r="A330" s="3">
        <v>329.0</v>
      </c>
      <c r="B330" s="18">
        <v>45658.0</v>
      </c>
      <c r="C330" s="3" t="s">
        <v>345</v>
      </c>
      <c r="D330" s="3" t="s">
        <v>34</v>
      </c>
      <c r="E330" s="3" t="s">
        <v>1</v>
      </c>
      <c r="F330" s="3" t="s">
        <v>313</v>
      </c>
      <c r="G330" s="3" t="s">
        <v>319</v>
      </c>
      <c r="H330" s="19">
        <v>0.7500909991431085</v>
      </c>
      <c r="I330" s="19">
        <v>0.7500909991431085</v>
      </c>
      <c r="J330" s="3">
        <v>1615.0</v>
      </c>
      <c r="K330" s="3">
        <v>704.0</v>
      </c>
    </row>
    <row r="331" ht="15.75" customHeight="1">
      <c r="A331" s="3">
        <v>330.0</v>
      </c>
      <c r="B331" s="18">
        <v>45658.0</v>
      </c>
      <c r="C331" s="3" t="s">
        <v>345</v>
      </c>
      <c r="D331" s="3" t="s">
        <v>84</v>
      </c>
      <c r="E331" s="3" t="s">
        <v>1</v>
      </c>
      <c r="F331" s="3" t="s">
        <v>313</v>
      </c>
      <c r="G331" s="3" t="s">
        <v>321</v>
      </c>
      <c r="H331" s="19">
        <v>0.7455719999807454</v>
      </c>
      <c r="I331" s="19">
        <v>0.7455719999807454</v>
      </c>
      <c r="J331" s="3">
        <v>970.0</v>
      </c>
      <c r="K331" s="3">
        <v>687.0</v>
      </c>
    </row>
    <row r="332" ht="15.75" customHeight="1">
      <c r="A332" s="3">
        <v>331.0</v>
      </c>
      <c r="B332" s="18">
        <v>45658.0</v>
      </c>
      <c r="C332" s="3" t="s">
        <v>345</v>
      </c>
      <c r="D332" s="3" t="s">
        <v>172</v>
      </c>
      <c r="E332" s="3" t="s">
        <v>1</v>
      </c>
      <c r="F332" s="3" t="s">
        <v>313</v>
      </c>
      <c r="G332" s="3" t="s">
        <v>321</v>
      </c>
      <c r="H332" s="19">
        <v>0.7436974348854076</v>
      </c>
      <c r="I332" s="19">
        <v>0.7436974348854076</v>
      </c>
      <c r="J332" s="3">
        <v>1075.0</v>
      </c>
      <c r="K332" s="3">
        <v>680.0</v>
      </c>
    </row>
    <row r="333" ht="15.75" customHeight="1">
      <c r="A333" s="3">
        <v>332.0</v>
      </c>
      <c r="B333" s="18">
        <v>45658.0</v>
      </c>
      <c r="C333" s="3" t="s">
        <v>345</v>
      </c>
      <c r="D333" s="3" t="s">
        <v>202</v>
      </c>
      <c r="E333" s="3" t="s">
        <v>1</v>
      </c>
      <c r="F333" s="3" t="s">
        <v>313</v>
      </c>
      <c r="G333" s="3" t="s">
        <v>321</v>
      </c>
      <c r="H333" s="19">
        <v>0.7236438307042181</v>
      </c>
      <c r="I333" s="19">
        <v>0.7280887094545446</v>
      </c>
      <c r="J333" s="3">
        <v>883.0</v>
      </c>
      <c r="K333" s="3">
        <v>555.0</v>
      </c>
    </row>
    <row r="334" ht="15.75" customHeight="1">
      <c r="A334" s="3">
        <v>333.0</v>
      </c>
      <c r="B334" s="18">
        <v>45658.0</v>
      </c>
      <c r="C334" s="3" t="s">
        <v>345</v>
      </c>
      <c r="D334" s="3" t="s">
        <v>130</v>
      </c>
      <c r="E334" s="3" t="s">
        <v>1</v>
      </c>
      <c r="F334" s="3" t="s">
        <v>324</v>
      </c>
      <c r="G334" s="3" t="s">
        <v>325</v>
      </c>
      <c r="H334" s="19">
        <v>0.721</v>
      </c>
      <c r="I334" s="19">
        <v>0.721</v>
      </c>
      <c r="J334" s="3">
        <v>174.0</v>
      </c>
      <c r="K334" s="3">
        <v>174.0</v>
      </c>
    </row>
    <row r="335" ht="15.75" customHeight="1">
      <c r="A335" s="3">
        <v>334.0</v>
      </c>
      <c r="B335" s="18">
        <v>45658.0</v>
      </c>
      <c r="C335" s="3" t="s">
        <v>345</v>
      </c>
      <c r="D335" s="3" t="s">
        <v>196</v>
      </c>
      <c r="E335" s="3" t="s">
        <v>1</v>
      </c>
      <c r="F335" s="3" t="s">
        <v>313</v>
      </c>
      <c r="G335" s="3" t="s">
        <v>326</v>
      </c>
      <c r="H335" s="19">
        <v>0.7163149091011617</v>
      </c>
      <c r="I335" s="19">
        <v>0.7163149091011617</v>
      </c>
      <c r="J335" s="3">
        <v>2598.0</v>
      </c>
      <c r="K335" s="3">
        <v>1445.0</v>
      </c>
    </row>
    <row r="336" ht="15.75" customHeight="1">
      <c r="A336" s="3">
        <v>335.0</v>
      </c>
      <c r="B336" s="18">
        <v>45658.0</v>
      </c>
      <c r="C336" s="3" t="s">
        <v>345</v>
      </c>
      <c r="D336" s="3" t="s">
        <v>80</v>
      </c>
      <c r="E336" s="3" t="s">
        <v>1</v>
      </c>
      <c r="F336" s="3" t="s">
        <v>313</v>
      </c>
      <c r="G336" s="3" t="s">
        <v>316</v>
      </c>
      <c r="H336" s="19">
        <v>0.7157502011666764</v>
      </c>
      <c r="I336" s="19">
        <v>0.7157502011666764</v>
      </c>
      <c r="J336" s="3">
        <v>710.0</v>
      </c>
      <c r="K336" s="3">
        <v>581.0</v>
      </c>
    </row>
    <row r="337" ht="15.75" customHeight="1">
      <c r="A337" s="3">
        <v>336.0</v>
      </c>
      <c r="B337" s="18">
        <v>45658.0</v>
      </c>
      <c r="C337" s="3" t="s">
        <v>345</v>
      </c>
      <c r="D337" s="3" t="s">
        <v>216</v>
      </c>
      <c r="E337" s="3" t="s">
        <v>1</v>
      </c>
      <c r="F337" s="3" t="s">
        <v>313</v>
      </c>
      <c r="G337" s="3" t="s">
        <v>319</v>
      </c>
      <c r="H337" s="19">
        <v>0.699027</v>
      </c>
      <c r="I337" s="19">
        <v>0.699027</v>
      </c>
      <c r="J337" s="3">
        <v>1033.0</v>
      </c>
      <c r="K337" s="3">
        <v>613.0</v>
      </c>
    </row>
    <row r="338" ht="15.75" customHeight="1">
      <c r="A338" s="3">
        <v>337.0</v>
      </c>
      <c r="B338" s="18">
        <v>45658.0</v>
      </c>
      <c r="C338" s="3" t="s">
        <v>345</v>
      </c>
      <c r="D338" s="3" t="s">
        <v>28</v>
      </c>
      <c r="E338" s="3" t="s">
        <v>1</v>
      </c>
      <c r="F338" s="3" t="s">
        <v>313</v>
      </c>
      <c r="G338" s="3" t="s">
        <v>319</v>
      </c>
      <c r="H338" s="19">
        <v>0.6985749988965635</v>
      </c>
      <c r="I338" s="19">
        <v>0.6985749988965635</v>
      </c>
      <c r="J338" s="3">
        <v>1160.0</v>
      </c>
      <c r="K338" s="3">
        <v>707.0</v>
      </c>
    </row>
    <row r="339" ht="15.75" customHeight="1">
      <c r="A339" s="3">
        <v>338.0</v>
      </c>
      <c r="B339" s="18">
        <v>45658.0</v>
      </c>
      <c r="C339" s="3" t="s">
        <v>345</v>
      </c>
      <c r="D339" s="3" t="s">
        <v>160</v>
      </c>
      <c r="E339" s="3" t="s">
        <v>1</v>
      </c>
      <c r="F339" s="3" t="s">
        <v>313</v>
      </c>
      <c r="G339" s="3" t="s">
        <v>320</v>
      </c>
      <c r="H339" s="19">
        <v>0.677479</v>
      </c>
      <c r="I339" s="19">
        <v>0.677479</v>
      </c>
      <c r="J339" s="3">
        <v>558.0</v>
      </c>
      <c r="K339" s="3">
        <v>449.0</v>
      </c>
    </row>
    <row r="340" ht="15.75" customHeight="1">
      <c r="A340" s="3">
        <v>339.0</v>
      </c>
      <c r="B340" s="18">
        <v>45658.0</v>
      </c>
      <c r="C340" s="3" t="s">
        <v>345</v>
      </c>
      <c r="D340" s="3" t="s">
        <v>152</v>
      </c>
      <c r="E340" s="3" t="s">
        <v>1</v>
      </c>
      <c r="F340" s="3" t="s">
        <v>313</v>
      </c>
      <c r="G340" s="3" t="s">
        <v>318</v>
      </c>
      <c r="H340" s="19">
        <v>0.665718</v>
      </c>
      <c r="I340" s="19">
        <v>0.665718</v>
      </c>
      <c r="J340" s="3">
        <v>1627.0</v>
      </c>
      <c r="K340" s="3">
        <v>891.0</v>
      </c>
    </row>
    <row r="341" ht="15.75" customHeight="1">
      <c r="A341" s="3">
        <v>340.0</v>
      </c>
      <c r="B341" s="18">
        <v>45658.0</v>
      </c>
      <c r="C341" s="3" t="s">
        <v>345</v>
      </c>
      <c r="D341" s="3" t="s">
        <v>228</v>
      </c>
      <c r="E341" s="3" t="s">
        <v>1</v>
      </c>
      <c r="F341" s="3" t="s">
        <v>313</v>
      </c>
      <c r="G341" s="3" t="s">
        <v>319</v>
      </c>
      <c r="H341" s="19">
        <v>0.6445917269585177</v>
      </c>
      <c r="I341" s="19">
        <v>0.6445917269585177</v>
      </c>
      <c r="J341" s="3">
        <v>1599.0</v>
      </c>
      <c r="K341" s="3">
        <v>905.0</v>
      </c>
    </row>
    <row r="342" ht="15.75" customHeight="1">
      <c r="A342" s="3">
        <v>341.0</v>
      </c>
      <c r="B342" s="18">
        <v>45658.0</v>
      </c>
      <c r="C342" s="3" t="s">
        <v>345</v>
      </c>
      <c r="D342" s="3" t="s">
        <v>86</v>
      </c>
      <c r="E342" s="3" t="s">
        <v>1</v>
      </c>
      <c r="F342" s="3" t="s">
        <v>313</v>
      </c>
      <c r="G342" s="3" t="s">
        <v>23</v>
      </c>
      <c r="H342" s="19">
        <v>0.637606</v>
      </c>
      <c r="I342" s="19">
        <v>0.637606</v>
      </c>
      <c r="J342" s="3">
        <v>293.0</v>
      </c>
      <c r="K342" s="3">
        <v>280.0</v>
      </c>
    </row>
    <row r="343" ht="15.75" customHeight="1">
      <c r="A343" s="3">
        <v>342.0</v>
      </c>
      <c r="B343" s="18">
        <v>45658.0</v>
      </c>
      <c r="C343" s="3" t="s">
        <v>345</v>
      </c>
      <c r="D343" s="3" t="s">
        <v>266</v>
      </c>
      <c r="E343" s="3" t="s">
        <v>1</v>
      </c>
      <c r="F343" s="3" t="s">
        <v>313</v>
      </c>
      <c r="G343" s="3" t="s">
        <v>319</v>
      </c>
      <c r="H343" s="19">
        <v>0.636958999057327</v>
      </c>
      <c r="I343" s="19">
        <v>0.636958999057327</v>
      </c>
      <c r="J343" s="3">
        <v>1291.0</v>
      </c>
      <c r="K343" s="3">
        <v>748.0</v>
      </c>
    </row>
    <row r="344" ht="15.75" customHeight="1">
      <c r="A344" s="3">
        <v>343.0</v>
      </c>
      <c r="B344" s="18">
        <v>45658.0</v>
      </c>
      <c r="C344" s="3" t="s">
        <v>345</v>
      </c>
      <c r="D344" s="3" t="s">
        <v>254</v>
      </c>
      <c r="E344" s="3" t="s">
        <v>1</v>
      </c>
      <c r="F344" s="3" t="s">
        <v>313</v>
      </c>
      <c r="G344" s="3" t="s">
        <v>320</v>
      </c>
      <c r="H344" s="19">
        <v>0.6309889986972909</v>
      </c>
      <c r="I344" s="19">
        <v>0.6309889986972909</v>
      </c>
      <c r="J344" s="3">
        <v>373.0</v>
      </c>
      <c r="K344" s="3">
        <v>333.0</v>
      </c>
    </row>
    <row r="345" ht="15.75" customHeight="1">
      <c r="A345" s="3">
        <v>344.0</v>
      </c>
      <c r="B345" s="18">
        <v>45658.0</v>
      </c>
      <c r="C345" s="3" t="s">
        <v>345</v>
      </c>
      <c r="D345" s="3" t="s">
        <v>42</v>
      </c>
      <c r="E345" s="3" t="s">
        <v>1</v>
      </c>
      <c r="F345" s="3" t="s">
        <v>313</v>
      </c>
      <c r="G345" s="3" t="s">
        <v>319</v>
      </c>
      <c r="H345" s="19">
        <v>0.6266429990208544</v>
      </c>
      <c r="I345" s="19">
        <v>0.6266429990208544</v>
      </c>
      <c r="J345" s="3">
        <v>1400.0</v>
      </c>
      <c r="K345" s="3">
        <v>804.0</v>
      </c>
    </row>
    <row r="346" ht="15.75" customHeight="1">
      <c r="A346" s="3">
        <v>345.0</v>
      </c>
      <c r="B346" s="18">
        <v>45658.0</v>
      </c>
      <c r="C346" s="3" t="s">
        <v>345</v>
      </c>
      <c r="D346" s="3" t="s">
        <v>222</v>
      </c>
      <c r="E346" s="3" t="s">
        <v>1</v>
      </c>
      <c r="F346" s="3" t="s">
        <v>324</v>
      </c>
      <c r="G346" s="3" t="s">
        <v>325</v>
      </c>
      <c r="H346" s="19">
        <v>0.626</v>
      </c>
      <c r="I346" s="19">
        <v>0.626</v>
      </c>
      <c r="J346" s="3">
        <v>2035.0</v>
      </c>
      <c r="K346" s="3">
        <v>2035.0</v>
      </c>
    </row>
    <row r="347" ht="15.75" customHeight="1">
      <c r="A347" s="3">
        <v>346.0</v>
      </c>
      <c r="B347" s="18">
        <v>45658.0</v>
      </c>
      <c r="C347" s="3" t="s">
        <v>345</v>
      </c>
      <c r="D347" s="3" t="s">
        <v>34</v>
      </c>
      <c r="E347" s="3" t="s">
        <v>1</v>
      </c>
      <c r="F347" s="3" t="s">
        <v>313</v>
      </c>
      <c r="G347" s="3" t="s">
        <v>316</v>
      </c>
      <c r="H347" s="19">
        <v>0.598166</v>
      </c>
      <c r="I347" s="19">
        <v>0.598166</v>
      </c>
      <c r="J347" s="3">
        <v>586.0</v>
      </c>
      <c r="K347" s="3">
        <v>487.0</v>
      </c>
    </row>
    <row r="348" ht="15.75" customHeight="1">
      <c r="A348" s="3">
        <v>347.0</v>
      </c>
      <c r="B348" s="18">
        <v>45658.0</v>
      </c>
      <c r="C348" s="3" t="s">
        <v>345</v>
      </c>
      <c r="D348" s="3" t="s">
        <v>80</v>
      </c>
      <c r="E348" s="3" t="s">
        <v>1</v>
      </c>
      <c r="F348" s="3" t="s">
        <v>313</v>
      </c>
      <c r="G348" s="3" t="s">
        <v>320</v>
      </c>
      <c r="H348" s="19">
        <v>0.5933726323924133</v>
      </c>
      <c r="I348" s="19">
        <v>0.6007520394469912</v>
      </c>
      <c r="J348" s="3">
        <v>743.0</v>
      </c>
      <c r="K348" s="3">
        <v>395.0</v>
      </c>
    </row>
    <row r="349" ht="15.75" customHeight="1">
      <c r="A349" s="3">
        <v>348.0</v>
      </c>
      <c r="B349" s="18">
        <v>45658.0</v>
      </c>
      <c r="C349" s="3" t="s">
        <v>345</v>
      </c>
      <c r="D349" s="3" t="s">
        <v>206</v>
      </c>
      <c r="E349" s="3" t="s">
        <v>1</v>
      </c>
      <c r="F349" s="3" t="s">
        <v>313</v>
      </c>
      <c r="G349" s="3" t="s">
        <v>316</v>
      </c>
      <c r="H349" s="19">
        <v>0.5929687090909092</v>
      </c>
      <c r="I349" s="19">
        <v>0.5929687090909092</v>
      </c>
      <c r="J349" s="3">
        <v>984.0</v>
      </c>
      <c r="K349" s="3">
        <v>663.0</v>
      </c>
    </row>
    <row r="350" ht="15.75" customHeight="1">
      <c r="A350" s="3">
        <v>349.0</v>
      </c>
      <c r="B350" s="18">
        <v>45658.0</v>
      </c>
      <c r="C350" s="3" t="s">
        <v>345</v>
      </c>
      <c r="D350" s="3" t="s">
        <v>276</v>
      </c>
      <c r="E350" s="3" t="s">
        <v>1</v>
      </c>
      <c r="F350" s="3" t="s">
        <v>313</v>
      </c>
      <c r="G350" s="3" t="s">
        <v>322</v>
      </c>
      <c r="H350" s="19">
        <v>0.591256</v>
      </c>
      <c r="I350" s="19">
        <v>0.591256</v>
      </c>
      <c r="J350" s="3">
        <v>830.0</v>
      </c>
      <c r="K350" s="3">
        <v>773.0</v>
      </c>
    </row>
    <row r="351" ht="15.75" customHeight="1">
      <c r="A351" s="3">
        <v>350.0</v>
      </c>
      <c r="B351" s="18">
        <v>45658.0</v>
      </c>
      <c r="C351" s="3" t="s">
        <v>345</v>
      </c>
      <c r="D351" s="3" t="s">
        <v>92</v>
      </c>
      <c r="E351" s="3" t="s">
        <v>1</v>
      </c>
      <c r="F351" s="3" t="s">
        <v>313</v>
      </c>
      <c r="G351" s="3" t="s">
        <v>319</v>
      </c>
      <c r="H351" s="19">
        <v>0.5888657261914813</v>
      </c>
      <c r="I351" s="19">
        <v>0.5888657261914813</v>
      </c>
      <c r="J351" s="3">
        <v>1138.0</v>
      </c>
      <c r="K351" s="3">
        <v>711.0</v>
      </c>
    </row>
    <row r="352" ht="15.75" customHeight="1">
      <c r="A352" s="3">
        <v>351.0</v>
      </c>
      <c r="B352" s="18">
        <v>45658.0</v>
      </c>
      <c r="C352" s="3" t="s">
        <v>345</v>
      </c>
      <c r="D352" s="3" t="s">
        <v>42</v>
      </c>
      <c r="E352" s="3" t="s">
        <v>1</v>
      </c>
      <c r="F352" s="3" t="s">
        <v>313</v>
      </c>
      <c r="G352" s="3" t="s">
        <v>318</v>
      </c>
      <c r="H352" s="19">
        <v>0.584479</v>
      </c>
      <c r="I352" s="19">
        <v>0.584479</v>
      </c>
      <c r="J352" s="3">
        <v>1224.0</v>
      </c>
      <c r="K352" s="3">
        <v>752.0</v>
      </c>
    </row>
    <row r="353" ht="15.75" customHeight="1">
      <c r="A353" s="3">
        <v>352.0</v>
      </c>
      <c r="B353" s="18">
        <v>45658.0</v>
      </c>
      <c r="C353" s="3" t="s">
        <v>345</v>
      </c>
      <c r="D353" s="3" t="s">
        <v>216</v>
      </c>
      <c r="E353" s="3" t="s">
        <v>1</v>
      </c>
      <c r="F353" s="3" t="s">
        <v>313</v>
      </c>
      <c r="G353" s="3" t="s">
        <v>320</v>
      </c>
      <c r="H353" s="19">
        <v>0.575956</v>
      </c>
      <c r="I353" s="19">
        <v>0.575956</v>
      </c>
      <c r="J353" s="3">
        <v>586.0</v>
      </c>
      <c r="K353" s="3">
        <v>371.0</v>
      </c>
    </row>
    <row r="354" ht="15.75" customHeight="1">
      <c r="A354" s="3">
        <v>353.0</v>
      </c>
      <c r="B354" s="18">
        <v>45658.0</v>
      </c>
      <c r="C354" s="3" t="s">
        <v>345</v>
      </c>
      <c r="D354" s="3" t="s">
        <v>282</v>
      </c>
      <c r="E354" s="3" t="s">
        <v>1</v>
      </c>
      <c r="F354" s="3" t="s">
        <v>313</v>
      </c>
      <c r="G354" s="3" t="s">
        <v>23</v>
      </c>
      <c r="H354" s="19">
        <v>0.574027</v>
      </c>
      <c r="I354" s="19">
        <v>0.574027</v>
      </c>
      <c r="J354" s="3">
        <v>290.0</v>
      </c>
      <c r="K354" s="3">
        <v>284.0</v>
      </c>
    </row>
    <row r="355" ht="15.75" customHeight="1">
      <c r="A355" s="3">
        <v>354.0</v>
      </c>
      <c r="B355" s="18">
        <v>45658.0</v>
      </c>
      <c r="C355" s="3" t="s">
        <v>345</v>
      </c>
      <c r="D355" s="3" t="s">
        <v>262</v>
      </c>
      <c r="E355" s="3" t="s">
        <v>1</v>
      </c>
      <c r="F355" s="3" t="s">
        <v>313</v>
      </c>
      <c r="G355" s="3" t="s">
        <v>322</v>
      </c>
      <c r="H355" s="19">
        <v>0.571847</v>
      </c>
      <c r="I355" s="19">
        <v>0.571847</v>
      </c>
      <c r="J355" s="3">
        <v>531.0</v>
      </c>
      <c r="K355" s="3">
        <v>508.0</v>
      </c>
    </row>
    <row r="356" ht="15.75" customHeight="1">
      <c r="A356" s="3">
        <v>355.0</v>
      </c>
      <c r="B356" s="18">
        <v>45658.0</v>
      </c>
      <c r="C356" s="3" t="s">
        <v>345</v>
      </c>
      <c r="D356" s="3" t="s">
        <v>56</v>
      </c>
      <c r="E356" s="3" t="s">
        <v>1</v>
      </c>
      <c r="F356" s="3" t="s">
        <v>313</v>
      </c>
      <c r="G356" s="3" t="s">
        <v>326</v>
      </c>
      <c r="H356" s="19">
        <v>0.5677243406218697</v>
      </c>
      <c r="I356" s="19">
        <v>0.5677243406218697</v>
      </c>
      <c r="J356" s="3">
        <v>1915.0</v>
      </c>
      <c r="K356" s="3">
        <v>979.0</v>
      </c>
    </row>
    <row r="357" ht="15.75" customHeight="1">
      <c r="A357" s="3">
        <v>356.0</v>
      </c>
      <c r="B357" s="18">
        <v>45658.0</v>
      </c>
      <c r="C357" s="3" t="s">
        <v>345</v>
      </c>
      <c r="D357" s="3" t="s">
        <v>62</v>
      </c>
      <c r="E357" s="3" t="s">
        <v>1</v>
      </c>
      <c r="F357" s="3" t="s">
        <v>313</v>
      </c>
      <c r="G357" s="3" t="s">
        <v>318</v>
      </c>
      <c r="H357" s="19">
        <v>0.56419</v>
      </c>
      <c r="I357" s="19">
        <v>0.56419</v>
      </c>
      <c r="J357" s="3">
        <v>828.0</v>
      </c>
      <c r="K357" s="3">
        <v>648.0</v>
      </c>
    </row>
    <row r="358" ht="15.75" customHeight="1">
      <c r="A358" s="3">
        <v>357.0</v>
      </c>
      <c r="B358" s="18">
        <v>45658.0</v>
      </c>
      <c r="C358" s="3" t="s">
        <v>345</v>
      </c>
      <c r="D358" s="3" t="s">
        <v>28</v>
      </c>
      <c r="E358" s="3" t="s">
        <v>1</v>
      </c>
      <c r="F358" s="3" t="s">
        <v>313</v>
      </c>
      <c r="G358" s="3" t="s">
        <v>320</v>
      </c>
      <c r="H358" s="19">
        <v>0.5538679999807453</v>
      </c>
      <c r="I358" s="19">
        <v>0.5538679999807453</v>
      </c>
      <c r="J358" s="3">
        <v>1100.0</v>
      </c>
      <c r="K358" s="3">
        <v>559.0</v>
      </c>
    </row>
    <row r="359" ht="15.75" customHeight="1">
      <c r="A359" s="3">
        <v>358.0</v>
      </c>
      <c r="B359" s="18">
        <v>45658.0</v>
      </c>
      <c r="C359" s="3" t="s">
        <v>345</v>
      </c>
      <c r="D359" s="3" t="s">
        <v>138</v>
      </c>
      <c r="E359" s="3" t="s">
        <v>1</v>
      </c>
      <c r="F359" s="3" t="s">
        <v>324</v>
      </c>
      <c r="G359" s="3" t="s">
        <v>325</v>
      </c>
      <c r="H359" s="19">
        <v>0.541</v>
      </c>
      <c r="I359" s="19">
        <v>0.541</v>
      </c>
      <c r="J359" s="3">
        <v>1181.0</v>
      </c>
      <c r="K359" s="3">
        <v>1181.0</v>
      </c>
    </row>
    <row r="360" ht="15.75" customHeight="1">
      <c r="A360" s="3">
        <v>359.0</v>
      </c>
      <c r="B360" s="18">
        <v>45658.0</v>
      </c>
      <c r="C360" s="3" t="s">
        <v>345</v>
      </c>
      <c r="D360" s="3" t="s">
        <v>108</v>
      </c>
      <c r="E360" s="3" t="s">
        <v>1</v>
      </c>
      <c r="F360" s="3" t="s">
        <v>324</v>
      </c>
      <c r="G360" s="3" t="s">
        <v>325</v>
      </c>
      <c r="H360" s="19">
        <v>0.529</v>
      </c>
      <c r="I360" s="19">
        <v>0.529</v>
      </c>
      <c r="J360" s="3">
        <v>611.0</v>
      </c>
      <c r="K360" s="3">
        <v>611.0</v>
      </c>
    </row>
    <row r="361" ht="15.75" customHeight="1">
      <c r="A361" s="3">
        <v>360.0</v>
      </c>
      <c r="B361" s="18">
        <v>45658.0</v>
      </c>
      <c r="C361" s="3" t="s">
        <v>345</v>
      </c>
      <c r="D361" s="3" t="s">
        <v>34</v>
      </c>
      <c r="E361" s="3" t="s">
        <v>1</v>
      </c>
      <c r="F361" s="3" t="s">
        <v>313</v>
      </c>
      <c r="G361" s="3" t="s">
        <v>321</v>
      </c>
      <c r="H361" s="19">
        <v>0.5110074189090893</v>
      </c>
      <c r="I361" s="19">
        <v>0.5110074189090893</v>
      </c>
      <c r="J361" s="3">
        <v>636.0</v>
      </c>
      <c r="K361" s="3">
        <v>365.0</v>
      </c>
    </row>
    <row r="362" ht="15.75" customHeight="1">
      <c r="A362" s="3">
        <v>361.0</v>
      </c>
      <c r="B362" s="18">
        <v>45658.0</v>
      </c>
      <c r="C362" s="3" t="s">
        <v>345</v>
      </c>
      <c r="D362" s="3" t="s">
        <v>34</v>
      </c>
      <c r="E362" s="3" t="s">
        <v>1</v>
      </c>
      <c r="F362" s="3" t="s">
        <v>313</v>
      </c>
      <c r="G362" s="3" t="s">
        <v>318</v>
      </c>
      <c r="H362" s="19">
        <v>0.509091</v>
      </c>
      <c r="I362" s="19">
        <v>0.509091</v>
      </c>
      <c r="J362" s="3">
        <v>836.0</v>
      </c>
      <c r="K362" s="3">
        <v>524.0</v>
      </c>
    </row>
    <row r="363" ht="15.75" customHeight="1">
      <c r="A363" s="3">
        <v>362.0</v>
      </c>
      <c r="B363" s="18">
        <v>45658.0</v>
      </c>
      <c r="C363" s="3" t="s">
        <v>345</v>
      </c>
      <c r="D363" s="3" t="s">
        <v>216</v>
      </c>
      <c r="E363" s="3" t="s">
        <v>1</v>
      </c>
      <c r="F363" s="3" t="s">
        <v>313</v>
      </c>
      <c r="G363" s="3" t="s">
        <v>321</v>
      </c>
      <c r="H363" s="19">
        <v>0.5002117068707257</v>
      </c>
      <c r="I363" s="19">
        <v>0.5002117068707257</v>
      </c>
      <c r="J363" s="3">
        <v>362.0</v>
      </c>
      <c r="K363" s="3">
        <v>258.0</v>
      </c>
    </row>
    <row r="364" ht="15.75" customHeight="1">
      <c r="A364" s="3">
        <v>363.0</v>
      </c>
      <c r="B364" s="18">
        <v>45658.0</v>
      </c>
      <c r="C364" s="3" t="s">
        <v>345</v>
      </c>
      <c r="D364" s="3" t="s">
        <v>152</v>
      </c>
      <c r="E364" s="3" t="s">
        <v>1</v>
      </c>
      <c r="F364" s="3" t="s">
        <v>313</v>
      </c>
      <c r="G364" s="3" t="s">
        <v>321</v>
      </c>
      <c r="H364" s="19">
        <v>0.490711998967472</v>
      </c>
      <c r="I364" s="19">
        <v>0.490711998967472</v>
      </c>
      <c r="J364" s="3">
        <v>854.0</v>
      </c>
      <c r="K364" s="3">
        <v>428.0</v>
      </c>
    </row>
    <row r="365" ht="15.75" customHeight="1">
      <c r="A365" s="3">
        <v>364.0</v>
      </c>
      <c r="B365" s="18">
        <v>45658.0</v>
      </c>
      <c r="C365" s="3" t="s">
        <v>345</v>
      </c>
      <c r="D365" s="3" t="s">
        <v>102</v>
      </c>
      <c r="E365" s="3" t="s">
        <v>1</v>
      </c>
      <c r="F365" s="3" t="s">
        <v>313</v>
      </c>
      <c r="G365" s="3" t="s">
        <v>321</v>
      </c>
      <c r="H365" s="19">
        <v>0.4848151270159972</v>
      </c>
      <c r="I365" s="19">
        <v>0.4848151270159972</v>
      </c>
      <c r="J365" s="3">
        <v>787.0</v>
      </c>
      <c r="K365" s="3">
        <v>530.0</v>
      </c>
    </row>
    <row r="366" ht="15.75" customHeight="1">
      <c r="A366" s="3">
        <v>365.0</v>
      </c>
      <c r="B366" s="18">
        <v>45658.0</v>
      </c>
      <c r="C366" s="3" t="s">
        <v>345</v>
      </c>
      <c r="D366" s="3" t="s">
        <v>234</v>
      </c>
      <c r="E366" s="3" t="s">
        <v>1</v>
      </c>
      <c r="F366" s="3" t="s">
        <v>313</v>
      </c>
      <c r="G366" s="3" t="s">
        <v>322</v>
      </c>
      <c r="H366" s="19">
        <v>0.48457699876585447</v>
      </c>
      <c r="I366" s="19">
        <v>0.48457699876585447</v>
      </c>
      <c r="J366" s="3">
        <v>480.0</v>
      </c>
      <c r="K366" s="3">
        <v>457.0</v>
      </c>
    </row>
    <row r="367" ht="15.75" customHeight="1">
      <c r="A367" s="3">
        <v>366.0</v>
      </c>
      <c r="B367" s="18">
        <v>45658.0</v>
      </c>
      <c r="C367" s="3" t="s">
        <v>345</v>
      </c>
      <c r="D367" s="3" t="s">
        <v>64</v>
      </c>
      <c r="E367" s="3" t="s">
        <v>1</v>
      </c>
      <c r="F367" s="3" t="s">
        <v>313</v>
      </c>
      <c r="G367" s="3" t="s">
        <v>321</v>
      </c>
      <c r="H367" s="19">
        <v>0.484159</v>
      </c>
      <c r="I367" s="19">
        <v>0.484159</v>
      </c>
      <c r="J367" s="3">
        <v>494.0</v>
      </c>
      <c r="K367" s="3">
        <v>437.0</v>
      </c>
    </row>
    <row r="368" ht="15.75" customHeight="1">
      <c r="A368" s="3">
        <v>367.0</v>
      </c>
      <c r="B368" s="18">
        <v>45658.0</v>
      </c>
      <c r="C368" s="3" t="s">
        <v>345</v>
      </c>
      <c r="D368" s="3" t="s">
        <v>62</v>
      </c>
      <c r="E368" s="3" t="s">
        <v>1</v>
      </c>
      <c r="F368" s="3" t="s">
        <v>313</v>
      </c>
      <c r="G368" s="3" t="s">
        <v>320</v>
      </c>
      <c r="H368" s="19">
        <v>0.47533</v>
      </c>
      <c r="I368" s="19">
        <v>0.47533</v>
      </c>
      <c r="J368" s="3">
        <v>545.0</v>
      </c>
      <c r="K368" s="3">
        <v>325.0</v>
      </c>
    </row>
    <row r="369" ht="15.75" customHeight="1">
      <c r="A369" s="3">
        <v>368.0</v>
      </c>
      <c r="B369" s="18">
        <v>45658.0</v>
      </c>
      <c r="C369" s="3" t="s">
        <v>345</v>
      </c>
      <c r="D369" s="3" t="s">
        <v>64</v>
      </c>
      <c r="E369" s="3" t="s">
        <v>1</v>
      </c>
      <c r="F369" s="3" t="s">
        <v>313</v>
      </c>
      <c r="G369" s="3" t="s">
        <v>318</v>
      </c>
      <c r="H369" s="19">
        <v>0.4717229999935818</v>
      </c>
      <c r="I369" s="19">
        <v>0.4717229999935818</v>
      </c>
      <c r="J369" s="3">
        <v>434.0</v>
      </c>
      <c r="K369" s="3">
        <v>414.0</v>
      </c>
    </row>
    <row r="370" ht="15.75" customHeight="1">
      <c r="A370" s="3">
        <v>369.0</v>
      </c>
      <c r="B370" s="18">
        <v>45658.0</v>
      </c>
      <c r="C370" s="3" t="s">
        <v>345</v>
      </c>
      <c r="D370" s="3" t="s">
        <v>216</v>
      </c>
      <c r="E370" s="3" t="s">
        <v>1</v>
      </c>
      <c r="F370" s="3" t="s">
        <v>313</v>
      </c>
      <c r="G370" s="3" t="s">
        <v>318</v>
      </c>
      <c r="H370" s="19">
        <v>0.470214</v>
      </c>
      <c r="I370" s="19">
        <v>0.470214</v>
      </c>
      <c r="J370" s="3">
        <v>574.0</v>
      </c>
      <c r="K370" s="3">
        <v>391.0</v>
      </c>
    </row>
    <row r="371" ht="15.75" customHeight="1">
      <c r="A371" s="3">
        <v>370.0</v>
      </c>
      <c r="B371" s="18">
        <v>45658.0</v>
      </c>
      <c r="C371" s="3" t="s">
        <v>345</v>
      </c>
      <c r="D371" s="3" t="s">
        <v>102</v>
      </c>
      <c r="E371" s="3" t="s">
        <v>1</v>
      </c>
      <c r="F371" s="3" t="s">
        <v>313</v>
      </c>
      <c r="G371" s="3" t="s">
        <v>318</v>
      </c>
      <c r="H371" s="19">
        <v>0.464662</v>
      </c>
      <c r="I371" s="19">
        <v>0.464662</v>
      </c>
      <c r="J371" s="3">
        <v>955.0</v>
      </c>
      <c r="K371" s="3">
        <v>565.0</v>
      </c>
    </row>
    <row r="372" ht="15.75" customHeight="1">
      <c r="A372" s="3">
        <v>371.0</v>
      </c>
      <c r="B372" s="18">
        <v>45658.0</v>
      </c>
      <c r="C372" s="3" t="s">
        <v>345</v>
      </c>
      <c r="D372" s="3" t="s">
        <v>172</v>
      </c>
      <c r="E372" s="3" t="s">
        <v>1</v>
      </c>
      <c r="F372" s="3" t="s">
        <v>313</v>
      </c>
      <c r="G372" s="3" t="s">
        <v>319</v>
      </c>
      <c r="H372" s="19">
        <v>0.4633449978745271</v>
      </c>
      <c r="I372" s="19">
        <v>0.4633449978745271</v>
      </c>
      <c r="J372" s="3">
        <v>1005.0</v>
      </c>
      <c r="K372" s="3">
        <v>623.0</v>
      </c>
    </row>
    <row r="373" ht="15.75" customHeight="1">
      <c r="A373" s="3">
        <v>372.0</v>
      </c>
      <c r="B373" s="18">
        <v>45658.0</v>
      </c>
      <c r="C373" s="3" t="s">
        <v>345</v>
      </c>
      <c r="D373" s="3" t="s">
        <v>164</v>
      </c>
      <c r="E373" s="3" t="s">
        <v>1</v>
      </c>
      <c r="F373" s="3" t="s">
        <v>313</v>
      </c>
      <c r="G373" s="3" t="s">
        <v>326</v>
      </c>
      <c r="H373" s="19">
        <v>0.43973960548365065</v>
      </c>
      <c r="I373" s="19">
        <v>0.43973960548365065</v>
      </c>
      <c r="J373" s="3">
        <v>1438.0</v>
      </c>
      <c r="K373" s="3">
        <v>545.0</v>
      </c>
    </row>
    <row r="374" ht="15.75" customHeight="1">
      <c r="A374" s="3">
        <v>373.0</v>
      </c>
      <c r="B374" s="18">
        <v>45658.0</v>
      </c>
      <c r="C374" s="3" t="s">
        <v>345</v>
      </c>
      <c r="D374" s="3" t="s">
        <v>70</v>
      </c>
      <c r="E374" s="3" t="s">
        <v>1</v>
      </c>
      <c r="F374" s="3" t="s">
        <v>313</v>
      </c>
      <c r="G374" s="3" t="s">
        <v>316</v>
      </c>
      <c r="H374" s="19">
        <v>0.43251639470421727</v>
      </c>
      <c r="I374" s="19">
        <v>0.43696127345454383</v>
      </c>
      <c r="J374" s="3">
        <v>612.0</v>
      </c>
      <c r="K374" s="3">
        <v>389.0</v>
      </c>
    </row>
    <row r="375" ht="15.75" customHeight="1">
      <c r="A375" s="3">
        <v>374.0</v>
      </c>
      <c r="B375" s="18">
        <v>45658.0</v>
      </c>
      <c r="C375" s="3" t="s">
        <v>345</v>
      </c>
      <c r="D375" s="3" t="s">
        <v>28</v>
      </c>
      <c r="E375" s="3" t="s">
        <v>1</v>
      </c>
      <c r="F375" s="3" t="s">
        <v>313</v>
      </c>
      <c r="G375" s="3" t="s">
        <v>318</v>
      </c>
      <c r="H375" s="19">
        <v>0.4233849990336908</v>
      </c>
      <c r="I375" s="19">
        <v>0.4233849990336908</v>
      </c>
      <c r="J375" s="3">
        <v>866.0</v>
      </c>
      <c r="K375" s="3">
        <v>525.0</v>
      </c>
    </row>
    <row r="376" ht="15.75" customHeight="1">
      <c r="A376" s="3">
        <v>375.0</v>
      </c>
      <c r="B376" s="18">
        <v>45658.0</v>
      </c>
      <c r="C376" s="3" t="s">
        <v>345</v>
      </c>
      <c r="D376" s="3" t="s">
        <v>102</v>
      </c>
      <c r="E376" s="3" t="s">
        <v>1</v>
      </c>
      <c r="F376" s="3" t="s">
        <v>313</v>
      </c>
      <c r="G376" s="3" t="s">
        <v>320</v>
      </c>
      <c r="H376" s="19">
        <v>0.42318212761412344</v>
      </c>
      <c r="I376" s="19">
        <v>0.42318212761412344</v>
      </c>
      <c r="J376" s="3">
        <v>812.0</v>
      </c>
      <c r="K376" s="3">
        <v>427.0</v>
      </c>
    </row>
    <row r="377" ht="15.75" customHeight="1">
      <c r="A377" s="3">
        <v>376.0</v>
      </c>
      <c r="B377" s="18">
        <v>45658.0</v>
      </c>
      <c r="C377" s="3" t="s">
        <v>345</v>
      </c>
      <c r="D377" s="3" t="s">
        <v>42</v>
      </c>
      <c r="E377" s="3" t="s">
        <v>1</v>
      </c>
      <c r="F377" s="3" t="s">
        <v>313</v>
      </c>
      <c r="G377" s="3" t="s">
        <v>321</v>
      </c>
      <c r="H377" s="19">
        <v>0.401994</v>
      </c>
      <c r="I377" s="19">
        <v>0.401994</v>
      </c>
      <c r="J377" s="3">
        <v>821.0</v>
      </c>
      <c r="K377" s="3">
        <v>416.0</v>
      </c>
    </row>
    <row r="378" ht="15.75" customHeight="1">
      <c r="A378" s="3">
        <v>377.0</v>
      </c>
      <c r="B378" s="18">
        <v>45658.0</v>
      </c>
      <c r="C378" s="3" t="s">
        <v>345</v>
      </c>
      <c r="D378" s="3" t="s">
        <v>36</v>
      </c>
      <c r="E378" s="3" t="s">
        <v>1</v>
      </c>
      <c r="F378" s="3" t="s">
        <v>313</v>
      </c>
      <c r="G378" s="3" t="s">
        <v>320</v>
      </c>
      <c r="H378" s="19">
        <v>0.390598</v>
      </c>
      <c r="I378" s="19">
        <v>0.390598</v>
      </c>
      <c r="J378" s="3">
        <v>292.0</v>
      </c>
      <c r="K378" s="3">
        <v>213.0</v>
      </c>
    </row>
    <row r="379" ht="15.75" customHeight="1">
      <c r="A379" s="3">
        <v>378.0</v>
      </c>
      <c r="B379" s="18">
        <v>45658.0</v>
      </c>
      <c r="C379" s="3" t="s">
        <v>345</v>
      </c>
      <c r="D379" s="3" t="s">
        <v>244</v>
      </c>
      <c r="E379" s="3" t="s">
        <v>1</v>
      </c>
      <c r="F379" s="3" t="s">
        <v>313</v>
      </c>
      <c r="G379" s="3" t="s">
        <v>320</v>
      </c>
      <c r="H379" s="19">
        <v>0.390292</v>
      </c>
      <c r="I379" s="19">
        <v>0.390292</v>
      </c>
      <c r="J379" s="3">
        <v>472.0</v>
      </c>
      <c r="K379" s="3">
        <v>358.0</v>
      </c>
    </row>
    <row r="380" ht="15.75" customHeight="1">
      <c r="A380" s="3">
        <v>379.0</v>
      </c>
      <c r="B380" s="18">
        <v>45658.0</v>
      </c>
      <c r="C380" s="3" t="s">
        <v>345</v>
      </c>
      <c r="D380" s="3" t="s">
        <v>190</v>
      </c>
      <c r="E380" s="3" t="s">
        <v>1</v>
      </c>
      <c r="F380" s="3" t="s">
        <v>313</v>
      </c>
      <c r="G380" s="3" t="s">
        <v>316</v>
      </c>
      <c r="H380" s="19">
        <v>0.38935185899996605</v>
      </c>
      <c r="I380" s="19">
        <v>0.38935185899996605</v>
      </c>
      <c r="J380" s="3">
        <v>544.0</v>
      </c>
      <c r="K380" s="3">
        <v>354.0</v>
      </c>
    </row>
    <row r="381" ht="15.75" customHeight="1">
      <c r="A381" s="3">
        <v>380.0</v>
      </c>
      <c r="B381" s="18">
        <v>45658.0</v>
      </c>
      <c r="C381" s="3" t="s">
        <v>345</v>
      </c>
      <c r="D381" s="3" t="s">
        <v>186</v>
      </c>
      <c r="E381" s="3" t="s">
        <v>1</v>
      </c>
      <c r="F381" s="3" t="s">
        <v>313</v>
      </c>
      <c r="G381" s="3" t="s">
        <v>320</v>
      </c>
      <c r="H381" s="19">
        <v>0.378998</v>
      </c>
      <c r="I381" s="19">
        <v>0.378998</v>
      </c>
      <c r="J381" s="3">
        <v>198.0</v>
      </c>
      <c r="K381" s="3">
        <v>178.0</v>
      </c>
    </row>
    <row r="382" ht="15.75" customHeight="1">
      <c r="A382" s="3">
        <v>381.0</v>
      </c>
      <c r="B382" s="18">
        <v>45658.0</v>
      </c>
      <c r="C382" s="3" t="s">
        <v>345</v>
      </c>
      <c r="D382" s="3" t="s">
        <v>266</v>
      </c>
      <c r="E382" s="3" t="s">
        <v>1</v>
      </c>
      <c r="F382" s="3" t="s">
        <v>313</v>
      </c>
      <c r="G382" s="3" t="s">
        <v>320</v>
      </c>
      <c r="H382" s="19">
        <v>0.374671</v>
      </c>
      <c r="I382" s="19">
        <v>0.374671</v>
      </c>
      <c r="J382" s="3">
        <v>662.0</v>
      </c>
      <c r="K382" s="3">
        <v>356.0</v>
      </c>
    </row>
    <row r="383" ht="15.75" customHeight="1">
      <c r="A383" s="3">
        <v>382.0</v>
      </c>
      <c r="B383" s="18">
        <v>45658.0</v>
      </c>
      <c r="C383" s="3" t="s">
        <v>345</v>
      </c>
      <c r="D383" s="3" t="s">
        <v>58</v>
      </c>
      <c r="E383" s="3" t="s">
        <v>1</v>
      </c>
      <c r="F383" s="3" t="s">
        <v>313</v>
      </c>
      <c r="G383" s="3" t="s">
        <v>319</v>
      </c>
      <c r="H383" s="19">
        <v>0.373789</v>
      </c>
      <c r="I383" s="19">
        <v>0.373789</v>
      </c>
      <c r="J383" s="3">
        <v>910.0</v>
      </c>
      <c r="K383" s="3">
        <v>506.0</v>
      </c>
    </row>
    <row r="384" ht="15.75" customHeight="1">
      <c r="A384" s="3">
        <v>383.0</v>
      </c>
      <c r="B384" s="18">
        <v>45658.0</v>
      </c>
      <c r="C384" s="3" t="s">
        <v>345</v>
      </c>
      <c r="D384" s="3" t="s">
        <v>80</v>
      </c>
      <c r="E384" s="3" t="s">
        <v>1</v>
      </c>
      <c r="F384" s="3" t="s">
        <v>313</v>
      </c>
      <c r="G384" s="3" t="s">
        <v>318</v>
      </c>
      <c r="H384" s="19">
        <v>0.373379</v>
      </c>
      <c r="I384" s="19">
        <v>0.373379</v>
      </c>
      <c r="J384" s="3">
        <v>855.0</v>
      </c>
      <c r="K384" s="3">
        <v>492.0</v>
      </c>
    </row>
    <row r="385" ht="15.75" customHeight="1">
      <c r="A385" s="3">
        <v>384.0</v>
      </c>
      <c r="B385" s="18">
        <v>45658.0</v>
      </c>
      <c r="C385" s="3" t="s">
        <v>345</v>
      </c>
      <c r="D385" s="3" t="s">
        <v>208</v>
      </c>
      <c r="E385" s="3" t="s">
        <v>1</v>
      </c>
      <c r="F385" s="3" t="s">
        <v>313</v>
      </c>
      <c r="G385" s="3" t="s">
        <v>320</v>
      </c>
      <c r="H385" s="19">
        <v>0.372707</v>
      </c>
      <c r="I385" s="19">
        <v>0.372707</v>
      </c>
      <c r="J385" s="3">
        <v>218.0</v>
      </c>
      <c r="K385" s="3">
        <v>124.0</v>
      </c>
    </row>
    <row r="386" ht="15.75" customHeight="1">
      <c r="A386" s="3">
        <v>385.0</v>
      </c>
      <c r="B386" s="18">
        <v>45658.0</v>
      </c>
      <c r="C386" s="3" t="s">
        <v>345</v>
      </c>
      <c r="D386" s="3" t="s">
        <v>266</v>
      </c>
      <c r="E386" s="3" t="s">
        <v>1</v>
      </c>
      <c r="F386" s="3" t="s">
        <v>313</v>
      </c>
      <c r="G386" s="3" t="s">
        <v>318</v>
      </c>
      <c r="H386" s="19">
        <v>0.359858</v>
      </c>
      <c r="I386" s="19">
        <v>0.359858</v>
      </c>
      <c r="J386" s="3">
        <v>718.0</v>
      </c>
      <c r="K386" s="3">
        <v>439.0</v>
      </c>
    </row>
    <row r="387" ht="15.75" customHeight="1">
      <c r="A387" s="3">
        <v>386.0</v>
      </c>
      <c r="B387" s="18">
        <v>45658.0</v>
      </c>
      <c r="C387" s="3" t="s">
        <v>345</v>
      </c>
      <c r="D387" s="3" t="s">
        <v>146</v>
      </c>
      <c r="E387" s="3" t="s">
        <v>1</v>
      </c>
      <c r="F387" s="3" t="s">
        <v>313</v>
      </c>
      <c r="G387" s="3" t="s">
        <v>326</v>
      </c>
      <c r="H387" s="19">
        <v>0.35140884536848466</v>
      </c>
      <c r="I387" s="19">
        <v>0.35140884536848466</v>
      </c>
      <c r="J387" s="3">
        <v>1079.0</v>
      </c>
      <c r="K387" s="3">
        <v>488.0</v>
      </c>
    </row>
    <row r="388" ht="15.75" customHeight="1">
      <c r="A388" s="3">
        <v>387.0</v>
      </c>
      <c r="B388" s="18">
        <v>45658.0</v>
      </c>
      <c r="C388" s="3" t="s">
        <v>345</v>
      </c>
      <c r="D388" s="3" t="s">
        <v>116</v>
      </c>
      <c r="E388" s="3" t="s">
        <v>1</v>
      </c>
      <c r="F388" s="3" t="s">
        <v>313</v>
      </c>
      <c r="G388" s="3" t="s">
        <v>326</v>
      </c>
      <c r="H388" s="19">
        <v>0.34830279585243373</v>
      </c>
      <c r="I388" s="19">
        <v>0.34830279585243373</v>
      </c>
      <c r="J388" s="3">
        <v>1544.0</v>
      </c>
      <c r="K388" s="3">
        <v>778.0</v>
      </c>
    </row>
    <row r="389" ht="15.75" customHeight="1">
      <c r="A389" s="3">
        <v>388.0</v>
      </c>
      <c r="B389" s="18">
        <v>45658.0</v>
      </c>
      <c r="C389" s="3" t="s">
        <v>345</v>
      </c>
      <c r="D389" s="3" t="s">
        <v>246</v>
      </c>
      <c r="E389" s="3" t="s">
        <v>1</v>
      </c>
      <c r="F389" s="3" t="s">
        <v>313</v>
      </c>
      <c r="G389" s="3" t="s">
        <v>316</v>
      </c>
      <c r="H389" s="19">
        <v>0.347854</v>
      </c>
      <c r="I389" s="19">
        <v>0.347854</v>
      </c>
      <c r="J389" s="3">
        <v>411.0</v>
      </c>
      <c r="K389" s="3">
        <v>278.0</v>
      </c>
    </row>
    <row r="390" ht="15.75" customHeight="1">
      <c r="A390" s="3">
        <v>389.0</v>
      </c>
      <c r="B390" s="18">
        <v>45658.0</v>
      </c>
      <c r="C390" s="3" t="s">
        <v>345</v>
      </c>
      <c r="D390" s="3" t="s">
        <v>178</v>
      </c>
      <c r="E390" s="3" t="s">
        <v>1</v>
      </c>
      <c r="F390" s="3" t="s">
        <v>313</v>
      </c>
      <c r="G390" s="3" t="s">
        <v>322</v>
      </c>
      <c r="H390" s="19">
        <v>0.344447</v>
      </c>
      <c r="I390" s="19">
        <v>0.344447</v>
      </c>
      <c r="J390" s="3">
        <v>348.0</v>
      </c>
      <c r="K390" s="3">
        <v>326.0</v>
      </c>
    </row>
    <row r="391" ht="15.75" customHeight="1">
      <c r="A391" s="3">
        <v>390.0</v>
      </c>
      <c r="B391" s="18">
        <v>45658.0</v>
      </c>
      <c r="C391" s="3" t="s">
        <v>345</v>
      </c>
      <c r="D391" s="3" t="s">
        <v>220</v>
      </c>
      <c r="E391" s="3" t="s">
        <v>1</v>
      </c>
      <c r="F391" s="3" t="s">
        <v>313</v>
      </c>
      <c r="G391" s="3" t="s">
        <v>23</v>
      </c>
      <c r="H391" s="19">
        <v>0.338512</v>
      </c>
      <c r="I391" s="19">
        <v>0.338512</v>
      </c>
      <c r="J391" s="3">
        <v>100.0</v>
      </c>
      <c r="K391" s="3">
        <v>96.0</v>
      </c>
    </row>
    <row r="392" ht="15.75" customHeight="1">
      <c r="A392" s="3">
        <v>391.0</v>
      </c>
      <c r="B392" s="18">
        <v>45658.0</v>
      </c>
      <c r="C392" s="3" t="s">
        <v>345</v>
      </c>
      <c r="D392" s="3" t="s">
        <v>24</v>
      </c>
      <c r="E392" s="3" t="s">
        <v>1</v>
      </c>
      <c r="F392" s="3" t="s">
        <v>313</v>
      </c>
      <c r="G392" s="3" t="s">
        <v>316</v>
      </c>
      <c r="H392" s="19">
        <v>0.3343687090909091</v>
      </c>
      <c r="I392" s="19">
        <v>0.3343687090909091</v>
      </c>
      <c r="J392" s="3">
        <v>422.0</v>
      </c>
      <c r="K392" s="3">
        <v>288.0</v>
      </c>
    </row>
    <row r="393" ht="15.75" customHeight="1">
      <c r="A393" s="3">
        <v>392.0</v>
      </c>
      <c r="B393" s="18">
        <v>45658.0</v>
      </c>
      <c r="C393" s="3" t="s">
        <v>345</v>
      </c>
      <c r="D393" s="3" t="s">
        <v>84</v>
      </c>
      <c r="E393" s="3" t="s">
        <v>1</v>
      </c>
      <c r="F393" s="3" t="s">
        <v>313</v>
      </c>
      <c r="G393" s="3" t="s">
        <v>319</v>
      </c>
      <c r="H393" s="19">
        <v>0.330824</v>
      </c>
      <c r="I393" s="19">
        <v>0.330824</v>
      </c>
      <c r="J393" s="3">
        <v>670.0</v>
      </c>
      <c r="K393" s="3">
        <v>372.0</v>
      </c>
    </row>
    <row r="394" ht="15.75" customHeight="1">
      <c r="A394" s="3">
        <v>393.0</v>
      </c>
      <c r="B394" s="18">
        <v>45658.0</v>
      </c>
      <c r="C394" s="3" t="s">
        <v>345</v>
      </c>
      <c r="D394" s="3" t="s">
        <v>70</v>
      </c>
      <c r="E394" s="3" t="s">
        <v>1</v>
      </c>
      <c r="F394" s="3" t="s">
        <v>313</v>
      </c>
      <c r="G394" s="3" t="s">
        <v>319</v>
      </c>
      <c r="H394" s="19">
        <v>0.327708</v>
      </c>
      <c r="I394" s="19">
        <v>0.327708</v>
      </c>
      <c r="J394" s="3">
        <v>984.0</v>
      </c>
      <c r="K394" s="3">
        <v>441.0</v>
      </c>
    </row>
    <row r="395" ht="15.75" customHeight="1">
      <c r="A395" s="3">
        <v>394.0</v>
      </c>
      <c r="B395" s="18">
        <v>45658.0</v>
      </c>
      <c r="C395" s="3" t="s">
        <v>345</v>
      </c>
      <c r="D395" s="3" t="s">
        <v>218</v>
      </c>
      <c r="E395" s="3" t="s">
        <v>1</v>
      </c>
      <c r="F395" s="3" t="s">
        <v>313</v>
      </c>
      <c r="G395" s="3" t="s">
        <v>326</v>
      </c>
      <c r="H395" s="19">
        <v>0.3255995141934072</v>
      </c>
      <c r="I395" s="19">
        <v>0.3255995141934072</v>
      </c>
      <c r="J395" s="3">
        <v>1208.0</v>
      </c>
      <c r="K395" s="3">
        <v>564.0</v>
      </c>
    </row>
    <row r="396" ht="15.75" customHeight="1">
      <c r="A396" s="3">
        <v>395.0</v>
      </c>
      <c r="B396" s="18">
        <v>45658.0</v>
      </c>
      <c r="C396" s="3" t="s">
        <v>345</v>
      </c>
      <c r="D396" s="3" t="s">
        <v>278</v>
      </c>
      <c r="E396" s="3" t="s">
        <v>1</v>
      </c>
      <c r="F396" s="3" t="s">
        <v>324</v>
      </c>
      <c r="G396" s="3" t="s">
        <v>325</v>
      </c>
      <c r="H396" s="19">
        <v>0.324</v>
      </c>
      <c r="I396" s="19">
        <v>0.324</v>
      </c>
      <c r="J396" s="3">
        <v>128.0</v>
      </c>
      <c r="K396" s="3">
        <v>128.0</v>
      </c>
    </row>
    <row r="397" ht="15.75" customHeight="1">
      <c r="A397" s="3">
        <v>396.0</v>
      </c>
      <c r="B397" s="18">
        <v>45658.0</v>
      </c>
      <c r="C397" s="3" t="s">
        <v>345</v>
      </c>
      <c r="D397" s="3" t="s">
        <v>100</v>
      </c>
      <c r="E397" s="3" t="s">
        <v>1</v>
      </c>
      <c r="F397" s="3" t="s">
        <v>313</v>
      </c>
      <c r="G397" s="3" t="s">
        <v>316</v>
      </c>
      <c r="H397" s="19">
        <v>0.3204169964306172</v>
      </c>
      <c r="I397" s="19">
        <v>0.3204169964306172</v>
      </c>
      <c r="J397" s="3">
        <v>408.0</v>
      </c>
      <c r="K397" s="3">
        <v>362.0</v>
      </c>
    </row>
    <row r="398" ht="15.75" customHeight="1">
      <c r="A398" s="3">
        <v>397.0</v>
      </c>
      <c r="B398" s="18">
        <v>45658.0</v>
      </c>
      <c r="C398" s="3" t="s">
        <v>345</v>
      </c>
      <c r="D398" s="3" t="s">
        <v>102</v>
      </c>
      <c r="E398" s="3" t="s">
        <v>1</v>
      </c>
      <c r="F398" s="3" t="s">
        <v>313</v>
      </c>
      <c r="G398" s="3" t="s">
        <v>319</v>
      </c>
      <c r="H398" s="19">
        <v>0.31266599993581784</v>
      </c>
      <c r="I398" s="19">
        <v>0.31266599993581784</v>
      </c>
      <c r="J398" s="3">
        <v>489.0</v>
      </c>
      <c r="K398" s="3">
        <v>280.0</v>
      </c>
    </row>
    <row r="399" ht="15.75" customHeight="1">
      <c r="A399" s="3">
        <v>398.0</v>
      </c>
      <c r="B399" s="18">
        <v>45658.0</v>
      </c>
      <c r="C399" s="3" t="s">
        <v>345</v>
      </c>
      <c r="D399" s="3" t="s">
        <v>70</v>
      </c>
      <c r="E399" s="3" t="s">
        <v>1</v>
      </c>
      <c r="F399" s="3" t="s">
        <v>313</v>
      </c>
      <c r="G399" s="3" t="s">
        <v>320</v>
      </c>
      <c r="H399" s="19">
        <v>0.31225941890908926</v>
      </c>
      <c r="I399" s="19">
        <v>0.31225941890908926</v>
      </c>
      <c r="J399" s="3">
        <v>656.0</v>
      </c>
      <c r="K399" s="3">
        <v>296.0</v>
      </c>
    </row>
    <row r="400" ht="15.75" customHeight="1">
      <c r="A400" s="3">
        <v>399.0</v>
      </c>
      <c r="B400" s="18">
        <v>45658.0</v>
      </c>
      <c r="C400" s="3" t="s">
        <v>345</v>
      </c>
      <c r="D400" s="3" t="s">
        <v>246</v>
      </c>
      <c r="E400" s="3" t="s">
        <v>1</v>
      </c>
      <c r="F400" s="3" t="s">
        <v>313</v>
      </c>
      <c r="G400" s="3" t="s">
        <v>320</v>
      </c>
      <c r="H400" s="19">
        <v>0.306805</v>
      </c>
      <c r="I400" s="19">
        <v>0.306805</v>
      </c>
      <c r="J400" s="3">
        <v>414.0</v>
      </c>
      <c r="K400" s="3">
        <v>237.0</v>
      </c>
    </row>
    <row r="401" ht="15.75" customHeight="1">
      <c r="A401" s="3">
        <v>400.0</v>
      </c>
      <c r="B401" s="18">
        <v>45658.0</v>
      </c>
      <c r="C401" s="3" t="s">
        <v>345</v>
      </c>
      <c r="D401" s="3" t="s">
        <v>224</v>
      </c>
      <c r="E401" s="3" t="s">
        <v>1</v>
      </c>
      <c r="F401" s="3" t="s">
        <v>313</v>
      </c>
      <c r="G401" s="3" t="s">
        <v>320</v>
      </c>
      <c r="H401" s="19">
        <v>0.29946599891581815</v>
      </c>
      <c r="I401" s="19">
        <v>0.29946599891581815</v>
      </c>
      <c r="J401" s="3">
        <v>722.0</v>
      </c>
      <c r="K401" s="3">
        <v>278.0</v>
      </c>
    </row>
    <row r="402" ht="15.75" customHeight="1">
      <c r="A402" s="3">
        <v>401.0</v>
      </c>
      <c r="B402" s="18">
        <v>45658.0</v>
      </c>
      <c r="C402" s="3" t="s">
        <v>345</v>
      </c>
      <c r="D402" s="3" t="s">
        <v>62</v>
      </c>
      <c r="E402" s="3" t="s">
        <v>1</v>
      </c>
      <c r="F402" s="3" t="s">
        <v>313</v>
      </c>
      <c r="G402" s="3" t="s">
        <v>321</v>
      </c>
      <c r="H402" s="19">
        <v>0.294305</v>
      </c>
      <c r="I402" s="19">
        <v>0.294305</v>
      </c>
      <c r="J402" s="3">
        <v>563.0</v>
      </c>
      <c r="K402" s="3">
        <v>428.0</v>
      </c>
    </row>
    <row r="403" ht="15.75" customHeight="1">
      <c r="A403" s="3">
        <v>402.0</v>
      </c>
      <c r="B403" s="18">
        <v>45658.0</v>
      </c>
      <c r="C403" s="3" t="s">
        <v>345</v>
      </c>
      <c r="D403" s="3" t="s">
        <v>114</v>
      </c>
      <c r="E403" s="3" t="s">
        <v>1</v>
      </c>
      <c r="F403" s="3" t="s">
        <v>313</v>
      </c>
      <c r="G403" s="3" t="s">
        <v>326</v>
      </c>
      <c r="H403" s="19">
        <v>0.28970305467728996</v>
      </c>
      <c r="I403" s="19">
        <v>0.28970305467728996</v>
      </c>
      <c r="J403" s="3">
        <v>1258.0</v>
      </c>
      <c r="K403" s="3">
        <v>502.0</v>
      </c>
    </row>
    <row r="404" ht="15.75" customHeight="1">
      <c r="A404" s="3">
        <v>403.0</v>
      </c>
      <c r="B404" s="18">
        <v>45658.0</v>
      </c>
      <c r="C404" s="3" t="s">
        <v>345</v>
      </c>
      <c r="D404" s="3" t="s">
        <v>64</v>
      </c>
      <c r="E404" s="3" t="s">
        <v>1</v>
      </c>
      <c r="F404" s="3" t="s">
        <v>313</v>
      </c>
      <c r="G404" s="3" t="s">
        <v>23</v>
      </c>
      <c r="H404" s="19">
        <v>0.286528</v>
      </c>
      <c r="I404" s="19">
        <v>0.286528</v>
      </c>
      <c r="J404" s="3">
        <v>88.0</v>
      </c>
      <c r="K404" s="3">
        <v>81.0</v>
      </c>
    </row>
    <row r="405" ht="15.75" customHeight="1">
      <c r="A405" s="3">
        <v>404.0</v>
      </c>
      <c r="B405" s="18">
        <v>45658.0</v>
      </c>
      <c r="C405" s="3" t="s">
        <v>345</v>
      </c>
      <c r="D405" s="3" t="s">
        <v>170</v>
      </c>
      <c r="E405" s="3" t="s">
        <v>1</v>
      </c>
      <c r="F405" s="3" t="s">
        <v>313</v>
      </c>
      <c r="G405" s="3" t="s">
        <v>326</v>
      </c>
      <c r="H405" s="19">
        <v>0.2854067958524337</v>
      </c>
      <c r="I405" s="19">
        <v>0.331927603340874</v>
      </c>
      <c r="J405" s="3">
        <v>1251.0</v>
      </c>
      <c r="K405" s="3">
        <v>648.0</v>
      </c>
    </row>
    <row r="406" ht="15.75" customHeight="1">
      <c r="A406" s="3">
        <v>405.0</v>
      </c>
      <c r="B406" s="18">
        <v>45658.0</v>
      </c>
      <c r="C406" s="3" t="s">
        <v>345</v>
      </c>
      <c r="D406" s="3" t="s">
        <v>246</v>
      </c>
      <c r="E406" s="3" t="s">
        <v>1</v>
      </c>
      <c r="F406" s="3" t="s">
        <v>313</v>
      </c>
      <c r="G406" s="3" t="s">
        <v>318</v>
      </c>
      <c r="H406" s="19">
        <v>0.2813019994322362</v>
      </c>
      <c r="I406" s="19">
        <v>0.2813019994322362</v>
      </c>
      <c r="J406" s="3">
        <v>382.0</v>
      </c>
      <c r="K406" s="3">
        <v>245.0</v>
      </c>
    </row>
    <row r="407" ht="15.75" customHeight="1">
      <c r="A407" s="3">
        <v>406.0</v>
      </c>
      <c r="B407" s="18">
        <v>45658.0</v>
      </c>
      <c r="C407" s="3" t="s">
        <v>345</v>
      </c>
      <c r="D407" s="3" t="s">
        <v>152</v>
      </c>
      <c r="E407" s="3" t="s">
        <v>1</v>
      </c>
      <c r="F407" s="3" t="s">
        <v>313</v>
      </c>
      <c r="G407" s="3" t="s">
        <v>319</v>
      </c>
      <c r="H407" s="19">
        <v>0.28014199926301786</v>
      </c>
      <c r="I407" s="19">
        <v>0.28014199926301786</v>
      </c>
      <c r="J407" s="3">
        <v>1047.0</v>
      </c>
      <c r="K407" s="3">
        <v>398.0</v>
      </c>
    </row>
    <row r="408" ht="15.75" customHeight="1">
      <c r="A408" s="3">
        <v>407.0</v>
      </c>
      <c r="B408" s="18">
        <v>45658.0</v>
      </c>
      <c r="C408" s="3" t="s">
        <v>345</v>
      </c>
      <c r="D408" s="3" t="s">
        <v>168</v>
      </c>
      <c r="E408" s="3" t="s">
        <v>1</v>
      </c>
      <c r="F408" s="3" t="s">
        <v>324</v>
      </c>
      <c r="G408" s="3" t="s">
        <v>327</v>
      </c>
      <c r="H408" s="19">
        <v>0.264</v>
      </c>
      <c r="I408" s="19">
        <v>0.264</v>
      </c>
      <c r="J408" s="3">
        <v>160.0</v>
      </c>
      <c r="K408" s="3">
        <v>160.0</v>
      </c>
    </row>
    <row r="409" ht="15.75" customHeight="1">
      <c r="A409" s="3">
        <v>408.0</v>
      </c>
      <c r="B409" s="18">
        <v>45658.0</v>
      </c>
      <c r="C409" s="3" t="s">
        <v>345</v>
      </c>
      <c r="D409" s="3" t="s">
        <v>260</v>
      </c>
      <c r="E409" s="3" t="s">
        <v>1</v>
      </c>
      <c r="F409" s="3" t="s">
        <v>313</v>
      </c>
      <c r="G409" s="3" t="s">
        <v>322</v>
      </c>
      <c r="H409" s="19">
        <v>0.261774</v>
      </c>
      <c r="I409" s="19">
        <v>0.261774</v>
      </c>
      <c r="J409" s="3">
        <v>291.0</v>
      </c>
      <c r="K409" s="3">
        <v>275.0</v>
      </c>
    </row>
    <row r="410" ht="15.75" customHeight="1">
      <c r="A410" s="3">
        <v>409.0</v>
      </c>
      <c r="B410" s="18">
        <v>45658.0</v>
      </c>
      <c r="C410" s="3" t="s">
        <v>345</v>
      </c>
      <c r="D410" s="3" t="s">
        <v>80</v>
      </c>
      <c r="E410" s="3" t="s">
        <v>1</v>
      </c>
      <c r="F410" s="3" t="s">
        <v>313</v>
      </c>
      <c r="G410" s="3" t="s">
        <v>321</v>
      </c>
      <c r="H410" s="19">
        <v>0.258508</v>
      </c>
      <c r="I410" s="19">
        <v>0.258508</v>
      </c>
      <c r="J410" s="3">
        <v>524.0</v>
      </c>
      <c r="K410" s="3">
        <v>265.0</v>
      </c>
    </row>
    <row r="411" ht="15.75" customHeight="1">
      <c r="A411" s="3">
        <v>410.0</v>
      </c>
      <c r="B411" s="18">
        <v>45658.0</v>
      </c>
      <c r="C411" s="3" t="s">
        <v>345</v>
      </c>
      <c r="D411" s="3" t="s">
        <v>186</v>
      </c>
      <c r="E411" s="3" t="s">
        <v>1</v>
      </c>
      <c r="F411" s="3" t="s">
        <v>313</v>
      </c>
      <c r="G411" s="3" t="s">
        <v>23</v>
      </c>
      <c r="H411" s="19">
        <v>0.25523</v>
      </c>
      <c r="I411" s="19">
        <v>0.25523</v>
      </c>
      <c r="J411" s="3">
        <v>111.0</v>
      </c>
      <c r="K411" s="3">
        <v>107.0</v>
      </c>
    </row>
    <row r="412" ht="15.75" customHeight="1">
      <c r="A412" s="3">
        <v>411.0</v>
      </c>
      <c r="B412" s="18">
        <v>45658.0</v>
      </c>
      <c r="C412" s="3" t="s">
        <v>345</v>
      </c>
      <c r="D412" s="3" t="s">
        <v>150</v>
      </c>
      <c r="E412" s="3" t="s">
        <v>1</v>
      </c>
      <c r="F412" s="3" t="s">
        <v>324</v>
      </c>
      <c r="G412" s="3" t="s">
        <v>325</v>
      </c>
      <c r="H412" s="19">
        <v>0.24</v>
      </c>
      <c r="I412" s="19">
        <v>0.24</v>
      </c>
      <c r="J412" s="3">
        <v>488.0</v>
      </c>
      <c r="K412" s="3">
        <v>488.0</v>
      </c>
    </row>
    <row r="413" ht="15.75" customHeight="1">
      <c r="A413" s="3">
        <v>412.0</v>
      </c>
      <c r="B413" s="18">
        <v>45658.0</v>
      </c>
      <c r="C413" s="3" t="s">
        <v>345</v>
      </c>
      <c r="D413" s="3" t="s">
        <v>136</v>
      </c>
      <c r="E413" s="3" t="s">
        <v>1</v>
      </c>
      <c r="F413" s="3" t="s">
        <v>313</v>
      </c>
      <c r="G413" s="3" t="s">
        <v>322</v>
      </c>
      <c r="H413" s="19">
        <v>0.238215</v>
      </c>
      <c r="I413" s="19">
        <v>0.238215</v>
      </c>
      <c r="J413" s="3">
        <v>263.0</v>
      </c>
      <c r="K413" s="3">
        <v>246.0</v>
      </c>
    </row>
    <row r="414" ht="15.75" customHeight="1">
      <c r="A414" s="3">
        <v>413.0</v>
      </c>
      <c r="B414" s="18">
        <v>45658.0</v>
      </c>
      <c r="C414" s="3" t="s">
        <v>345</v>
      </c>
      <c r="D414" s="3" t="s">
        <v>74</v>
      </c>
      <c r="E414" s="3" t="s">
        <v>1</v>
      </c>
      <c r="F414" s="3" t="s">
        <v>313</v>
      </c>
      <c r="G414" s="3" t="s">
        <v>320</v>
      </c>
      <c r="H414" s="19">
        <v>0.238051</v>
      </c>
      <c r="I414" s="19">
        <v>0.238051</v>
      </c>
      <c r="J414" s="3">
        <v>226.0</v>
      </c>
      <c r="K414" s="3">
        <v>145.0</v>
      </c>
    </row>
    <row r="415" ht="15.75" customHeight="1">
      <c r="A415" s="3">
        <v>414.0</v>
      </c>
      <c r="B415" s="18">
        <v>45658.0</v>
      </c>
      <c r="C415" s="3" t="s">
        <v>345</v>
      </c>
      <c r="D415" s="3" t="s">
        <v>98</v>
      </c>
      <c r="E415" s="3" t="s">
        <v>1</v>
      </c>
      <c r="F415" s="3" t="s">
        <v>313</v>
      </c>
      <c r="G415" s="3" t="s">
        <v>322</v>
      </c>
      <c r="H415" s="19">
        <v>0.236007</v>
      </c>
      <c r="I415" s="19">
        <v>0.236007</v>
      </c>
      <c r="J415" s="3">
        <v>267.0</v>
      </c>
      <c r="K415" s="3">
        <v>242.0</v>
      </c>
    </row>
    <row r="416" ht="15.75" customHeight="1">
      <c r="A416" s="3">
        <v>415.0</v>
      </c>
      <c r="B416" s="18">
        <v>45658.0</v>
      </c>
      <c r="C416" s="3" t="s">
        <v>345</v>
      </c>
      <c r="D416" s="3" t="s">
        <v>58</v>
      </c>
      <c r="E416" s="3" t="s">
        <v>1</v>
      </c>
      <c r="F416" s="3" t="s">
        <v>313</v>
      </c>
      <c r="G416" s="3" t="s">
        <v>320</v>
      </c>
      <c r="H416" s="19">
        <v>0.235719</v>
      </c>
      <c r="I416" s="19">
        <v>0.235719</v>
      </c>
      <c r="J416" s="3">
        <v>642.0</v>
      </c>
      <c r="K416" s="3">
        <v>346.0</v>
      </c>
    </row>
    <row r="417" ht="15.75" customHeight="1">
      <c r="A417" s="3">
        <v>416.0</v>
      </c>
      <c r="B417" s="18">
        <v>45658.0</v>
      </c>
      <c r="C417" s="3" t="s">
        <v>345</v>
      </c>
      <c r="D417" s="3" t="s">
        <v>70</v>
      </c>
      <c r="E417" s="3" t="s">
        <v>1</v>
      </c>
      <c r="F417" s="3" t="s">
        <v>313</v>
      </c>
      <c r="G417" s="3" t="s">
        <v>318</v>
      </c>
      <c r="H417" s="19">
        <v>0.232975</v>
      </c>
      <c r="I417" s="19">
        <v>0.232975</v>
      </c>
      <c r="J417" s="3">
        <v>662.0</v>
      </c>
      <c r="K417" s="3">
        <v>358.0</v>
      </c>
    </row>
    <row r="418" ht="15.75" customHeight="1">
      <c r="A418" s="3">
        <v>417.0</v>
      </c>
      <c r="B418" s="18">
        <v>45658.0</v>
      </c>
      <c r="C418" s="3" t="s">
        <v>345</v>
      </c>
      <c r="D418" s="3" t="s">
        <v>246</v>
      </c>
      <c r="E418" s="3" t="s">
        <v>1</v>
      </c>
      <c r="F418" s="3" t="s">
        <v>313</v>
      </c>
      <c r="G418" s="3" t="s">
        <v>321</v>
      </c>
      <c r="H418" s="19">
        <v>0.23008999735403565</v>
      </c>
      <c r="I418" s="19">
        <v>0.23008999735403565</v>
      </c>
      <c r="J418" s="3">
        <v>199.0</v>
      </c>
      <c r="K418" s="3">
        <v>131.0</v>
      </c>
    </row>
    <row r="419" ht="15.75" customHeight="1">
      <c r="A419" s="3">
        <v>418.0</v>
      </c>
      <c r="B419" s="18">
        <v>45658.0</v>
      </c>
      <c r="C419" s="3" t="s">
        <v>345</v>
      </c>
      <c r="D419" s="3" t="s">
        <v>246</v>
      </c>
      <c r="E419" s="3" t="s">
        <v>1</v>
      </c>
      <c r="F419" s="3" t="s">
        <v>313</v>
      </c>
      <c r="G419" s="3" t="s">
        <v>319</v>
      </c>
      <c r="H419" s="19">
        <v>0.2299289999486543</v>
      </c>
      <c r="I419" s="19">
        <v>0.2299289999486543</v>
      </c>
      <c r="J419" s="3">
        <v>199.0</v>
      </c>
      <c r="K419" s="3">
        <v>136.0</v>
      </c>
    </row>
    <row r="420" ht="15.75" customHeight="1">
      <c r="A420" s="3">
        <v>419.0</v>
      </c>
      <c r="B420" s="18">
        <v>45658.0</v>
      </c>
      <c r="C420" s="3" t="s">
        <v>345</v>
      </c>
      <c r="D420" s="3" t="s">
        <v>190</v>
      </c>
      <c r="E420" s="3" t="s">
        <v>1</v>
      </c>
      <c r="F420" s="3" t="s">
        <v>313</v>
      </c>
      <c r="G420" s="3" t="s">
        <v>320</v>
      </c>
      <c r="H420" s="19">
        <v>0.22937</v>
      </c>
      <c r="I420" s="19">
        <v>0.22937</v>
      </c>
      <c r="J420" s="3">
        <v>337.0</v>
      </c>
      <c r="K420" s="3">
        <v>183.0</v>
      </c>
    </row>
    <row r="421" ht="15.75" customHeight="1">
      <c r="A421" s="3">
        <v>420.0</v>
      </c>
      <c r="B421" s="18">
        <v>45658.0</v>
      </c>
      <c r="C421" s="3" t="s">
        <v>345</v>
      </c>
      <c r="D421" s="3" t="s">
        <v>110</v>
      </c>
      <c r="E421" s="3" t="s">
        <v>1</v>
      </c>
      <c r="F421" s="3" t="s">
        <v>313</v>
      </c>
      <c r="G421" s="3" t="s">
        <v>320</v>
      </c>
      <c r="H421" s="19">
        <v>0.228301</v>
      </c>
      <c r="I421" s="19">
        <v>0.228301</v>
      </c>
      <c r="J421" s="3">
        <v>196.0</v>
      </c>
      <c r="K421" s="3">
        <v>151.0</v>
      </c>
    </row>
    <row r="422" ht="15.75" customHeight="1">
      <c r="A422" s="3">
        <v>421.0</v>
      </c>
      <c r="B422" s="18">
        <v>45658.0</v>
      </c>
      <c r="C422" s="3" t="s">
        <v>345</v>
      </c>
      <c r="D422" s="3" t="s">
        <v>244</v>
      </c>
      <c r="E422" s="3" t="s">
        <v>1</v>
      </c>
      <c r="F422" s="3" t="s">
        <v>313</v>
      </c>
      <c r="G422" s="3" t="s">
        <v>321</v>
      </c>
      <c r="H422" s="19">
        <v>0.22526</v>
      </c>
      <c r="I422" s="19">
        <v>0.22526</v>
      </c>
      <c r="J422" s="3">
        <v>349.0</v>
      </c>
      <c r="K422" s="3">
        <v>297.0</v>
      </c>
    </row>
    <row r="423" ht="15.75" customHeight="1">
      <c r="A423" s="3">
        <v>422.0</v>
      </c>
      <c r="B423" s="18">
        <v>45658.0</v>
      </c>
      <c r="C423" s="3" t="s">
        <v>345</v>
      </c>
      <c r="D423" s="3" t="s">
        <v>138</v>
      </c>
      <c r="E423" s="3" t="s">
        <v>1</v>
      </c>
      <c r="F423" s="3" t="s">
        <v>313</v>
      </c>
      <c r="G423" s="3" t="s">
        <v>326</v>
      </c>
      <c r="H423" s="19">
        <v>0.2135344173040819</v>
      </c>
      <c r="I423" s="19">
        <v>0.2135344173040819</v>
      </c>
      <c r="J423" s="3">
        <v>1032.0</v>
      </c>
      <c r="K423" s="3">
        <v>502.0</v>
      </c>
    </row>
    <row r="424" ht="15.75" customHeight="1">
      <c r="A424" s="3">
        <v>423.0</v>
      </c>
      <c r="B424" s="18">
        <v>45658.0</v>
      </c>
      <c r="C424" s="3" t="s">
        <v>345</v>
      </c>
      <c r="D424" s="3" t="s">
        <v>28</v>
      </c>
      <c r="E424" s="3" t="s">
        <v>1</v>
      </c>
      <c r="F424" s="3" t="s">
        <v>313</v>
      </c>
      <c r="G424" s="3" t="s">
        <v>321</v>
      </c>
      <c r="H424" s="19">
        <v>0.21326</v>
      </c>
      <c r="I424" s="19">
        <v>0.21326</v>
      </c>
      <c r="J424" s="3">
        <v>333.0</v>
      </c>
      <c r="K424" s="3">
        <v>207.0</v>
      </c>
    </row>
    <row r="425" ht="15.75" customHeight="1">
      <c r="A425" s="3">
        <v>424.0</v>
      </c>
      <c r="B425" s="18">
        <v>45658.0</v>
      </c>
      <c r="C425" s="3" t="s">
        <v>345</v>
      </c>
      <c r="D425" s="3" t="s">
        <v>266</v>
      </c>
      <c r="E425" s="3" t="s">
        <v>1</v>
      </c>
      <c r="F425" s="3" t="s">
        <v>313</v>
      </c>
      <c r="G425" s="3" t="s">
        <v>321</v>
      </c>
      <c r="H425" s="19">
        <v>0.212961</v>
      </c>
      <c r="I425" s="19">
        <v>0.212961</v>
      </c>
      <c r="J425" s="3">
        <v>336.0</v>
      </c>
      <c r="K425" s="3">
        <v>202.0</v>
      </c>
    </row>
    <row r="426" ht="15.75" customHeight="1">
      <c r="A426" s="3">
        <v>425.0</v>
      </c>
      <c r="B426" s="18">
        <v>45658.0</v>
      </c>
      <c r="C426" s="3" t="s">
        <v>345</v>
      </c>
      <c r="D426" s="3" t="s">
        <v>244</v>
      </c>
      <c r="E426" s="3" t="s">
        <v>1</v>
      </c>
      <c r="F426" s="3" t="s">
        <v>313</v>
      </c>
      <c r="G426" s="3" t="s">
        <v>318</v>
      </c>
      <c r="H426" s="19">
        <v>0.212665</v>
      </c>
      <c r="I426" s="19">
        <v>0.212665</v>
      </c>
      <c r="J426" s="3">
        <v>384.0</v>
      </c>
      <c r="K426" s="3">
        <v>322.0</v>
      </c>
    </row>
    <row r="427" ht="15.75" customHeight="1">
      <c r="A427" s="3">
        <v>426.0</v>
      </c>
      <c r="B427" s="18">
        <v>45658.0</v>
      </c>
      <c r="C427" s="3" t="s">
        <v>345</v>
      </c>
      <c r="D427" s="3" t="s">
        <v>58</v>
      </c>
      <c r="E427" s="3" t="s">
        <v>1</v>
      </c>
      <c r="F427" s="3" t="s">
        <v>313</v>
      </c>
      <c r="G427" s="3" t="s">
        <v>318</v>
      </c>
      <c r="H427" s="19">
        <v>0.211971</v>
      </c>
      <c r="I427" s="19">
        <v>0.211971</v>
      </c>
      <c r="J427" s="3">
        <v>495.0</v>
      </c>
      <c r="K427" s="3">
        <v>325.0</v>
      </c>
    </row>
    <row r="428" ht="15.75" customHeight="1">
      <c r="A428" s="3">
        <v>427.0</v>
      </c>
      <c r="B428" s="18">
        <v>45658.0</v>
      </c>
      <c r="C428" s="3" t="s">
        <v>345</v>
      </c>
      <c r="D428" s="3" t="s">
        <v>54</v>
      </c>
      <c r="E428" s="3" t="s">
        <v>1</v>
      </c>
      <c r="F428" s="3" t="s">
        <v>313</v>
      </c>
      <c r="G428" s="3" t="s">
        <v>326</v>
      </c>
      <c r="H428" s="19">
        <v>0.20632554004603987</v>
      </c>
      <c r="I428" s="19">
        <v>0.20632554004603987</v>
      </c>
      <c r="J428" s="3">
        <v>1110.0</v>
      </c>
      <c r="K428" s="3">
        <v>552.0</v>
      </c>
    </row>
    <row r="429" ht="15.75" customHeight="1">
      <c r="A429" s="3">
        <v>428.0</v>
      </c>
      <c r="B429" s="18">
        <v>45658.0</v>
      </c>
      <c r="C429" s="3" t="s">
        <v>345</v>
      </c>
      <c r="D429" s="3" t="s">
        <v>100</v>
      </c>
      <c r="E429" s="3" t="s">
        <v>1</v>
      </c>
      <c r="F429" s="3" t="s">
        <v>313</v>
      </c>
      <c r="G429" s="3" t="s">
        <v>321</v>
      </c>
      <c r="H429" s="19">
        <v>0.202965</v>
      </c>
      <c r="I429" s="19">
        <v>0.202965</v>
      </c>
      <c r="J429" s="3">
        <v>219.0</v>
      </c>
      <c r="K429" s="3">
        <v>167.0</v>
      </c>
    </row>
    <row r="430" ht="15.75" customHeight="1">
      <c r="A430" s="3">
        <v>429.0</v>
      </c>
      <c r="B430" s="18">
        <v>45658.0</v>
      </c>
      <c r="C430" s="3" t="s">
        <v>345</v>
      </c>
      <c r="D430" s="3" t="s">
        <v>206</v>
      </c>
      <c r="E430" s="3" t="s">
        <v>1</v>
      </c>
      <c r="F430" s="3" t="s">
        <v>313</v>
      </c>
      <c r="G430" s="3" t="s">
        <v>320</v>
      </c>
      <c r="H430" s="19">
        <v>0.199182</v>
      </c>
      <c r="I430" s="19">
        <v>0.199182</v>
      </c>
      <c r="J430" s="3">
        <v>569.0</v>
      </c>
      <c r="K430" s="3">
        <v>231.0</v>
      </c>
    </row>
    <row r="431" ht="15.75" customHeight="1">
      <c r="A431" s="3">
        <v>430.0</v>
      </c>
      <c r="B431" s="18">
        <v>45658.0</v>
      </c>
      <c r="C431" s="3" t="s">
        <v>345</v>
      </c>
      <c r="D431" s="3" t="s">
        <v>280</v>
      </c>
      <c r="E431" s="3" t="s">
        <v>1</v>
      </c>
      <c r="F431" s="3" t="s">
        <v>313</v>
      </c>
      <c r="G431" s="3" t="s">
        <v>326</v>
      </c>
      <c r="H431" s="19">
        <v>0.19197427216579654</v>
      </c>
      <c r="I431" s="19">
        <v>0.19197427216579654</v>
      </c>
      <c r="J431" s="3">
        <v>467.0</v>
      </c>
      <c r="K431" s="3">
        <v>230.0</v>
      </c>
    </row>
    <row r="432" ht="15.75" customHeight="1">
      <c r="A432" s="3">
        <v>431.0</v>
      </c>
      <c r="B432" s="18">
        <v>45658.0</v>
      </c>
      <c r="C432" s="3" t="s">
        <v>345</v>
      </c>
      <c r="D432" s="3" t="s">
        <v>58</v>
      </c>
      <c r="E432" s="3" t="s">
        <v>1</v>
      </c>
      <c r="F432" s="3" t="s">
        <v>313</v>
      </c>
      <c r="G432" s="3" t="s">
        <v>321</v>
      </c>
      <c r="H432" s="19">
        <v>0.186428</v>
      </c>
      <c r="I432" s="19">
        <v>0.186428</v>
      </c>
      <c r="J432" s="3">
        <v>348.0</v>
      </c>
      <c r="K432" s="3">
        <v>246.0</v>
      </c>
    </row>
    <row r="433" ht="15.75" customHeight="1">
      <c r="A433" s="3">
        <v>432.0</v>
      </c>
      <c r="B433" s="18">
        <v>45658.0</v>
      </c>
      <c r="C433" s="3" t="s">
        <v>345</v>
      </c>
      <c r="D433" s="3" t="s">
        <v>160</v>
      </c>
      <c r="E433" s="3" t="s">
        <v>1</v>
      </c>
      <c r="F433" s="3" t="s">
        <v>313</v>
      </c>
      <c r="G433" s="3" t="s">
        <v>321</v>
      </c>
      <c r="H433" s="19">
        <v>0.186335</v>
      </c>
      <c r="I433" s="19">
        <v>0.186335</v>
      </c>
      <c r="J433" s="3">
        <v>108.0</v>
      </c>
      <c r="K433" s="3">
        <v>103.0</v>
      </c>
    </row>
    <row r="434" ht="15.75" customHeight="1">
      <c r="A434" s="3">
        <v>433.0</v>
      </c>
      <c r="B434" s="18">
        <v>45658.0</v>
      </c>
      <c r="C434" s="3" t="s">
        <v>345</v>
      </c>
      <c r="D434" s="3" t="s">
        <v>100</v>
      </c>
      <c r="E434" s="3" t="s">
        <v>1</v>
      </c>
      <c r="F434" s="3" t="s">
        <v>313</v>
      </c>
      <c r="G434" s="3" t="s">
        <v>318</v>
      </c>
      <c r="H434" s="19">
        <v>0.182399</v>
      </c>
      <c r="I434" s="19">
        <v>0.182399</v>
      </c>
      <c r="J434" s="3">
        <v>310.0</v>
      </c>
      <c r="K434" s="3">
        <v>272.0</v>
      </c>
    </row>
    <row r="435" ht="15.75" customHeight="1">
      <c r="A435" s="3">
        <v>434.0</v>
      </c>
      <c r="B435" s="18">
        <v>45658.0</v>
      </c>
      <c r="C435" s="3" t="s">
        <v>345</v>
      </c>
      <c r="D435" s="3" t="s">
        <v>30</v>
      </c>
      <c r="E435" s="3" t="s">
        <v>1</v>
      </c>
      <c r="F435" s="3" t="s">
        <v>313</v>
      </c>
      <c r="G435" s="3" t="s">
        <v>318</v>
      </c>
      <c r="H435" s="19">
        <v>0.181377</v>
      </c>
      <c r="I435" s="19">
        <v>0.181377</v>
      </c>
      <c r="J435" s="3">
        <v>214.0</v>
      </c>
      <c r="K435" s="3">
        <v>188.0</v>
      </c>
    </row>
    <row r="436" ht="15.75" customHeight="1">
      <c r="A436" s="3">
        <v>435.0</v>
      </c>
      <c r="B436" s="18">
        <v>45658.0</v>
      </c>
      <c r="C436" s="3" t="s">
        <v>345</v>
      </c>
      <c r="D436" s="3" t="s">
        <v>146</v>
      </c>
      <c r="E436" s="3" t="s">
        <v>1</v>
      </c>
      <c r="F436" s="3" t="s">
        <v>324</v>
      </c>
      <c r="G436" s="3" t="s">
        <v>325</v>
      </c>
      <c r="H436" s="19">
        <v>0.18</v>
      </c>
      <c r="I436" s="19">
        <v>0.18</v>
      </c>
      <c r="J436" s="3">
        <v>216.0</v>
      </c>
      <c r="K436" s="3">
        <v>216.0</v>
      </c>
    </row>
    <row r="437" ht="15.75" customHeight="1">
      <c r="A437" s="3">
        <v>436.0</v>
      </c>
      <c r="B437" s="18">
        <v>45658.0</v>
      </c>
      <c r="C437" s="3" t="s">
        <v>345</v>
      </c>
      <c r="D437" s="3" t="s">
        <v>208</v>
      </c>
      <c r="E437" s="3" t="s">
        <v>1</v>
      </c>
      <c r="F437" s="3" t="s">
        <v>313</v>
      </c>
      <c r="G437" s="3" t="s">
        <v>316</v>
      </c>
      <c r="H437" s="19">
        <v>0.175282</v>
      </c>
      <c r="I437" s="19">
        <v>0.175282</v>
      </c>
      <c r="J437" s="3">
        <v>213.0</v>
      </c>
      <c r="K437" s="3">
        <v>156.0</v>
      </c>
    </row>
    <row r="438" ht="15.75" customHeight="1">
      <c r="A438" s="3">
        <v>437.0</v>
      </c>
      <c r="B438" s="18">
        <v>45658.0</v>
      </c>
      <c r="C438" s="3" t="s">
        <v>345</v>
      </c>
      <c r="D438" s="3" t="s">
        <v>106</v>
      </c>
      <c r="E438" s="3" t="s">
        <v>1</v>
      </c>
      <c r="F438" s="3" t="s">
        <v>313</v>
      </c>
      <c r="G438" s="3" t="s">
        <v>326</v>
      </c>
      <c r="H438" s="19">
        <v>0.17434758440085182</v>
      </c>
      <c r="I438" s="19">
        <v>0.17434758440085182</v>
      </c>
      <c r="J438" s="3">
        <v>594.0</v>
      </c>
      <c r="K438" s="3">
        <v>315.0</v>
      </c>
    </row>
    <row r="439" ht="15.75" customHeight="1">
      <c r="A439" s="3">
        <v>438.0</v>
      </c>
      <c r="B439" s="18">
        <v>45658.0</v>
      </c>
      <c r="C439" s="3" t="s">
        <v>345</v>
      </c>
      <c r="D439" s="3" t="s">
        <v>206</v>
      </c>
      <c r="E439" s="3" t="s">
        <v>1</v>
      </c>
      <c r="F439" s="3" t="s">
        <v>313</v>
      </c>
      <c r="G439" s="3" t="s">
        <v>318</v>
      </c>
      <c r="H439" s="19">
        <v>0.17291699996790894</v>
      </c>
      <c r="I439" s="19">
        <v>0.17291699996790894</v>
      </c>
      <c r="J439" s="3">
        <v>532.0</v>
      </c>
      <c r="K439" s="3">
        <v>275.0</v>
      </c>
    </row>
    <row r="440" ht="15.75" customHeight="1">
      <c r="A440" s="3">
        <v>439.0</v>
      </c>
      <c r="B440" s="18">
        <v>45658.0</v>
      </c>
      <c r="C440" s="3" t="s">
        <v>345</v>
      </c>
      <c r="D440" s="3" t="s">
        <v>244</v>
      </c>
      <c r="E440" s="3" t="s">
        <v>1</v>
      </c>
      <c r="F440" s="3" t="s">
        <v>313</v>
      </c>
      <c r="G440" s="3" t="s">
        <v>316</v>
      </c>
      <c r="H440" s="19">
        <v>0.169622</v>
      </c>
      <c r="I440" s="19">
        <v>0.169622</v>
      </c>
      <c r="J440" s="3">
        <v>305.0</v>
      </c>
      <c r="K440" s="3">
        <v>253.0</v>
      </c>
    </row>
    <row r="441" ht="15.75" customHeight="1">
      <c r="A441" s="3">
        <v>440.0</v>
      </c>
      <c r="B441" s="18">
        <v>45658.0</v>
      </c>
      <c r="C441" s="3" t="s">
        <v>345</v>
      </c>
      <c r="D441" s="3" t="s">
        <v>172</v>
      </c>
      <c r="E441" s="3" t="s">
        <v>1</v>
      </c>
      <c r="F441" s="3" t="s">
        <v>324</v>
      </c>
      <c r="G441" s="3" t="s">
        <v>325</v>
      </c>
      <c r="H441" s="19">
        <v>0.165</v>
      </c>
      <c r="I441" s="19">
        <v>0.165</v>
      </c>
      <c r="J441" s="3">
        <v>7.0</v>
      </c>
      <c r="K441" s="3">
        <v>7.0</v>
      </c>
    </row>
    <row r="442" ht="15.75" customHeight="1">
      <c r="A442" s="3">
        <v>441.0</v>
      </c>
      <c r="B442" s="18">
        <v>45658.0</v>
      </c>
      <c r="C442" s="3" t="s">
        <v>345</v>
      </c>
      <c r="D442" s="3" t="s">
        <v>100</v>
      </c>
      <c r="E442" s="3" t="s">
        <v>1</v>
      </c>
      <c r="F442" s="3" t="s">
        <v>313</v>
      </c>
      <c r="G442" s="3" t="s">
        <v>320</v>
      </c>
      <c r="H442" s="19">
        <v>0.16273</v>
      </c>
      <c r="I442" s="19">
        <v>0.16273</v>
      </c>
      <c r="J442" s="3">
        <v>181.0</v>
      </c>
      <c r="K442" s="3">
        <v>130.0</v>
      </c>
    </row>
    <row r="443" ht="15.75" customHeight="1">
      <c r="A443" s="3">
        <v>442.0</v>
      </c>
      <c r="B443" s="18">
        <v>45658.0</v>
      </c>
      <c r="C443" s="3" t="s">
        <v>345</v>
      </c>
      <c r="D443" s="3" t="s">
        <v>30</v>
      </c>
      <c r="E443" s="3" t="s">
        <v>1</v>
      </c>
      <c r="F443" s="3" t="s">
        <v>313</v>
      </c>
      <c r="G443" s="3" t="s">
        <v>316</v>
      </c>
      <c r="H443" s="19">
        <v>0.158148</v>
      </c>
      <c r="I443" s="19">
        <v>0.158148</v>
      </c>
      <c r="J443" s="3">
        <v>179.0</v>
      </c>
      <c r="K443" s="3">
        <v>165.0</v>
      </c>
    </row>
    <row r="444" ht="15.75" customHeight="1">
      <c r="A444" s="3">
        <v>443.0</v>
      </c>
      <c r="B444" s="18">
        <v>45658.0</v>
      </c>
      <c r="C444" s="3" t="s">
        <v>345</v>
      </c>
      <c r="D444" s="3" t="s">
        <v>30</v>
      </c>
      <c r="E444" s="3" t="s">
        <v>1</v>
      </c>
      <c r="F444" s="3" t="s">
        <v>313</v>
      </c>
      <c r="G444" s="3" t="s">
        <v>319</v>
      </c>
      <c r="H444" s="19">
        <v>0.153666</v>
      </c>
      <c r="I444" s="19">
        <v>0.153666</v>
      </c>
      <c r="J444" s="3">
        <v>120.0</v>
      </c>
      <c r="K444" s="3">
        <v>112.0</v>
      </c>
    </row>
    <row r="445" ht="15.75" customHeight="1">
      <c r="A445" s="3">
        <v>444.0</v>
      </c>
      <c r="B445" s="18">
        <v>45658.0</v>
      </c>
      <c r="C445" s="3" t="s">
        <v>345</v>
      </c>
      <c r="D445" s="3" t="s">
        <v>100</v>
      </c>
      <c r="E445" s="3" t="s">
        <v>1</v>
      </c>
      <c r="F445" s="3" t="s">
        <v>313</v>
      </c>
      <c r="G445" s="3" t="s">
        <v>319</v>
      </c>
      <c r="H445" s="19">
        <v>0.15341399978819895</v>
      </c>
      <c r="I445" s="19">
        <v>0.15341399978819895</v>
      </c>
      <c r="J445" s="3">
        <v>200.0</v>
      </c>
      <c r="K445" s="3">
        <v>160.0</v>
      </c>
    </row>
    <row r="446" ht="15.75" customHeight="1">
      <c r="A446" s="3">
        <v>445.0</v>
      </c>
      <c r="B446" s="18">
        <v>45658.0</v>
      </c>
      <c r="C446" s="3" t="s">
        <v>345</v>
      </c>
      <c r="D446" s="3" t="s">
        <v>224</v>
      </c>
      <c r="E446" s="3" t="s">
        <v>1</v>
      </c>
      <c r="F446" s="3" t="s">
        <v>313</v>
      </c>
      <c r="G446" s="3" t="s">
        <v>321</v>
      </c>
      <c r="H446" s="19">
        <v>0.14959599945149088</v>
      </c>
      <c r="I446" s="19">
        <v>0.14959599945149088</v>
      </c>
      <c r="J446" s="3">
        <v>223.0</v>
      </c>
      <c r="K446" s="3">
        <v>174.0</v>
      </c>
    </row>
    <row r="447" ht="15.75" customHeight="1">
      <c r="A447" s="3">
        <v>446.0</v>
      </c>
      <c r="B447" s="18">
        <v>45658.0</v>
      </c>
      <c r="C447" s="3" t="s">
        <v>345</v>
      </c>
      <c r="D447" s="3" t="s">
        <v>21</v>
      </c>
      <c r="E447" s="3" t="s">
        <v>1</v>
      </c>
      <c r="F447" s="3" t="s">
        <v>313</v>
      </c>
      <c r="G447" s="3" t="s">
        <v>320</v>
      </c>
      <c r="H447" s="19">
        <v>0.149056</v>
      </c>
      <c r="I447" s="19">
        <v>0.149056</v>
      </c>
      <c r="J447" s="3">
        <v>301.0</v>
      </c>
      <c r="K447" s="3">
        <v>191.0</v>
      </c>
    </row>
    <row r="448" ht="15.75" customHeight="1">
      <c r="A448" s="3">
        <v>447.0</v>
      </c>
      <c r="B448" s="18">
        <v>45658.0</v>
      </c>
      <c r="C448" s="3" t="s">
        <v>345</v>
      </c>
      <c r="D448" s="3" t="s">
        <v>204</v>
      </c>
      <c r="E448" s="3" t="s">
        <v>1</v>
      </c>
      <c r="F448" s="3" t="s">
        <v>324</v>
      </c>
      <c r="G448" s="3" t="s">
        <v>327</v>
      </c>
      <c r="H448" s="19">
        <v>0.147</v>
      </c>
      <c r="I448" s="19">
        <v>0.147</v>
      </c>
      <c r="J448" s="3">
        <v>1297.0</v>
      </c>
      <c r="K448" s="3">
        <v>1297.0</v>
      </c>
    </row>
    <row r="449" ht="15.75" customHeight="1">
      <c r="A449" s="3">
        <v>448.0</v>
      </c>
      <c r="B449" s="18">
        <v>45658.0</v>
      </c>
      <c r="C449" s="3" t="s">
        <v>345</v>
      </c>
      <c r="D449" s="3" t="s">
        <v>192</v>
      </c>
      <c r="E449" s="3" t="s">
        <v>1</v>
      </c>
      <c r="F449" s="3" t="s">
        <v>313</v>
      </c>
      <c r="G449" s="3" t="s">
        <v>326</v>
      </c>
      <c r="H449" s="19">
        <v>0.145508573640531</v>
      </c>
      <c r="I449" s="19">
        <v>0.145508573640531</v>
      </c>
      <c r="J449" s="3">
        <v>766.0</v>
      </c>
      <c r="K449" s="3">
        <v>398.0</v>
      </c>
    </row>
    <row r="450" ht="15.75" customHeight="1">
      <c r="A450" s="3">
        <v>449.0</v>
      </c>
      <c r="B450" s="18">
        <v>45658.0</v>
      </c>
      <c r="C450" s="3" t="s">
        <v>345</v>
      </c>
      <c r="D450" s="3" t="s">
        <v>236</v>
      </c>
      <c r="E450" s="3" t="s">
        <v>1</v>
      </c>
      <c r="F450" s="3" t="s">
        <v>313</v>
      </c>
      <c r="G450" s="3" t="s">
        <v>23</v>
      </c>
      <c r="H450" s="19">
        <v>0.144522</v>
      </c>
      <c r="I450" s="19">
        <v>0.144522</v>
      </c>
      <c r="J450" s="3">
        <v>14.0</v>
      </c>
      <c r="K450" s="3">
        <v>14.0</v>
      </c>
    </row>
    <row r="451" ht="15.75" customHeight="1">
      <c r="A451" s="3">
        <v>450.0</v>
      </c>
      <c r="B451" s="18">
        <v>45658.0</v>
      </c>
      <c r="C451" s="3" t="s">
        <v>345</v>
      </c>
      <c r="D451" s="3" t="s">
        <v>224</v>
      </c>
      <c r="E451" s="3" t="s">
        <v>1</v>
      </c>
      <c r="F451" s="3" t="s">
        <v>313</v>
      </c>
      <c r="G451" s="3" t="s">
        <v>316</v>
      </c>
      <c r="H451" s="19">
        <v>0.143168</v>
      </c>
      <c r="I451" s="19">
        <v>0.143168</v>
      </c>
      <c r="J451" s="3">
        <v>275.0</v>
      </c>
      <c r="K451" s="3">
        <v>228.0</v>
      </c>
    </row>
    <row r="452" ht="15.75" customHeight="1">
      <c r="A452" s="3">
        <v>451.0</v>
      </c>
      <c r="B452" s="18">
        <v>45658.0</v>
      </c>
      <c r="C452" s="3" t="s">
        <v>345</v>
      </c>
      <c r="D452" s="3" t="s">
        <v>250</v>
      </c>
      <c r="E452" s="3" t="s">
        <v>1</v>
      </c>
      <c r="F452" s="3" t="s">
        <v>313</v>
      </c>
      <c r="G452" s="3" t="s">
        <v>326</v>
      </c>
      <c r="H452" s="19">
        <v>0.14310517785709076</v>
      </c>
      <c r="I452" s="19">
        <v>0.14310517785709076</v>
      </c>
      <c r="J452" s="3">
        <v>477.0</v>
      </c>
      <c r="K452" s="3">
        <v>155.0</v>
      </c>
    </row>
    <row r="453" ht="15.75" customHeight="1">
      <c r="A453" s="3">
        <v>452.0</v>
      </c>
      <c r="B453" s="18">
        <v>45658.0</v>
      </c>
      <c r="C453" s="3" t="s">
        <v>345</v>
      </c>
      <c r="D453" s="3" t="s">
        <v>252</v>
      </c>
      <c r="E453" s="3" t="s">
        <v>1</v>
      </c>
      <c r="F453" s="3" t="s">
        <v>313</v>
      </c>
      <c r="G453" s="3" t="s">
        <v>23</v>
      </c>
      <c r="H453" s="19">
        <v>0.141231</v>
      </c>
      <c r="I453" s="19">
        <v>0.141231</v>
      </c>
      <c r="J453" s="3">
        <v>110.0</v>
      </c>
      <c r="K453" s="3">
        <v>106.0</v>
      </c>
    </row>
    <row r="454" ht="15.75" customHeight="1">
      <c r="A454" s="3">
        <v>453.0</v>
      </c>
      <c r="B454" s="18">
        <v>45658.0</v>
      </c>
      <c r="C454" s="3" t="s">
        <v>345</v>
      </c>
      <c r="D454" s="3" t="s">
        <v>30</v>
      </c>
      <c r="E454" s="3" t="s">
        <v>1</v>
      </c>
      <c r="F454" s="3" t="s">
        <v>313</v>
      </c>
      <c r="G454" s="3" t="s">
        <v>321</v>
      </c>
      <c r="H454" s="19">
        <v>0.13871</v>
      </c>
      <c r="I454" s="19">
        <v>0.13871</v>
      </c>
      <c r="J454" s="3">
        <v>120.0</v>
      </c>
      <c r="K454" s="3">
        <v>99.0</v>
      </c>
    </row>
    <row r="455" ht="15.75" customHeight="1">
      <c r="A455" s="3">
        <v>454.0</v>
      </c>
      <c r="B455" s="18">
        <v>45658.0</v>
      </c>
      <c r="C455" s="3" t="s">
        <v>345</v>
      </c>
      <c r="D455" s="3" t="s">
        <v>70</v>
      </c>
      <c r="E455" s="3" t="s">
        <v>1</v>
      </c>
      <c r="F455" s="3" t="s">
        <v>313</v>
      </c>
      <c r="G455" s="3" t="s">
        <v>321</v>
      </c>
      <c r="H455" s="19">
        <v>0.13646770945454464</v>
      </c>
      <c r="I455" s="19">
        <v>0.13646770945454464</v>
      </c>
      <c r="J455" s="3">
        <v>327.0</v>
      </c>
      <c r="K455" s="3">
        <v>177.0</v>
      </c>
    </row>
    <row r="456" ht="15.75" customHeight="1">
      <c r="A456" s="3">
        <v>455.0</v>
      </c>
      <c r="B456" s="18">
        <v>45658.0</v>
      </c>
      <c r="C456" s="3" t="s">
        <v>345</v>
      </c>
      <c r="D456" s="3" t="s">
        <v>244</v>
      </c>
      <c r="E456" s="3" t="s">
        <v>1</v>
      </c>
      <c r="F456" s="3" t="s">
        <v>313</v>
      </c>
      <c r="G456" s="3" t="s">
        <v>319</v>
      </c>
      <c r="H456" s="19">
        <v>0.135876</v>
      </c>
      <c r="I456" s="19">
        <v>0.135876</v>
      </c>
      <c r="J456" s="3">
        <v>165.0</v>
      </c>
      <c r="K456" s="3">
        <v>144.0</v>
      </c>
    </row>
    <row r="457" ht="15.75" customHeight="1">
      <c r="A457" s="3">
        <v>456.0</v>
      </c>
      <c r="B457" s="18">
        <v>45658.0</v>
      </c>
      <c r="C457" s="3" t="s">
        <v>345</v>
      </c>
      <c r="D457" s="3" t="s">
        <v>224</v>
      </c>
      <c r="E457" s="3" t="s">
        <v>1</v>
      </c>
      <c r="F457" s="3" t="s">
        <v>313</v>
      </c>
      <c r="G457" s="3" t="s">
        <v>318</v>
      </c>
      <c r="H457" s="19">
        <v>0.13503</v>
      </c>
      <c r="I457" s="19">
        <v>0.13503</v>
      </c>
      <c r="J457" s="3">
        <v>316.0</v>
      </c>
      <c r="K457" s="3">
        <v>253.0</v>
      </c>
    </row>
    <row r="458" ht="15.75" customHeight="1">
      <c r="A458" s="3">
        <v>457.0</v>
      </c>
      <c r="B458" s="18">
        <v>45658.0</v>
      </c>
      <c r="C458" s="3" t="s">
        <v>345</v>
      </c>
      <c r="D458" s="3" t="s">
        <v>30</v>
      </c>
      <c r="E458" s="3" t="s">
        <v>1</v>
      </c>
      <c r="F458" s="3" t="s">
        <v>313</v>
      </c>
      <c r="G458" s="3" t="s">
        <v>320</v>
      </c>
      <c r="H458" s="19">
        <v>0.127326</v>
      </c>
      <c r="I458" s="19">
        <v>0.127326</v>
      </c>
      <c r="J458" s="3">
        <v>140.0</v>
      </c>
      <c r="K458" s="3">
        <v>96.0</v>
      </c>
    </row>
    <row r="459" ht="15.75" customHeight="1">
      <c r="A459" s="3">
        <v>458.0</v>
      </c>
      <c r="B459" s="18">
        <v>45658.0</v>
      </c>
      <c r="C459" s="3" t="s">
        <v>345</v>
      </c>
      <c r="D459" s="3" t="s">
        <v>150</v>
      </c>
      <c r="E459" s="3" t="s">
        <v>1</v>
      </c>
      <c r="F459" s="3" t="s">
        <v>313</v>
      </c>
      <c r="G459" s="3" t="s">
        <v>326</v>
      </c>
      <c r="H459" s="19">
        <v>0.12682695778796466</v>
      </c>
      <c r="I459" s="19">
        <v>0.12682695778796466</v>
      </c>
      <c r="J459" s="3">
        <v>360.0</v>
      </c>
      <c r="K459" s="3">
        <v>215.0</v>
      </c>
    </row>
    <row r="460" ht="15.75" customHeight="1">
      <c r="A460" s="3">
        <v>459.0</v>
      </c>
      <c r="B460" s="18">
        <v>45658.0</v>
      </c>
      <c r="C460" s="3" t="s">
        <v>345</v>
      </c>
      <c r="D460" s="3" t="s">
        <v>160</v>
      </c>
      <c r="E460" s="3" t="s">
        <v>1</v>
      </c>
      <c r="F460" s="3" t="s">
        <v>313</v>
      </c>
      <c r="G460" s="3" t="s">
        <v>318</v>
      </c>
      <c r="H460" s="19">
        <v>0.12657</v>
      </c>
      <c r="I460" s="19">
        <v>0.12657</v>
      </c>
      <c r="J460" s="3">
        <v>179.0</v>
      </c>
      <c r="K460" s="3">
        <v>166.0</v>
      </c>
    </row>
    <row r="461" ht="15.75" customHeight="1">
      <c r="A461" s="3">
        <v>460.0</v>
      </c>
      <c r="B461" s="18">
        <v>45658.0</v>
      </c>
      <c r="C461" s="3" t="s">
        <v>345</v>
      </c>
      <c r="D461" s="3" t="s">
        <v>190</v>
      </c>
      <c r="E461" s="3" t="s">
        <v>1</v>
      </c>
      <c r="F461" s="3" t="s">
        <v>313</v>
      </c>
      <c r="G461" s="3" t="s">
        <v>318</v>
      </c>
      <c r="H461" s="19">
        <v>0.125881</v>
      </c>
      <c r="I461" s="19">
        <v>0.125881</v>
      </c>
      <c r="J461" s="3">
        <v>369.0</v>
      </c>
      <c r="K461" s="3">
        <v>203.0</v>
      </c>
    </row>
    <row r="462" ht="15.75" customHeight="1">
      <c r="A462" s="3">
        <v>461.0</v>
      </c>
      <c r="B462" s="18">
        <v>45658.0</v>
      </c>
      <c r="C462" s="3" t="s">
        <v>345</v>
      </c>
      <c r="D462" s="3" t="s">
        <v>236</v>
      </c>
      <c r="E462" s="3" t="s">
        <v>1</v>
      </c>
      <c r="F462" s="3" t="s">
        <v>313</v>
      </c>
      <c r="G462" s="3" t="s">
        <v>320</v>
      </c>
      <c r="H462" s="19">
        <v>0.125001</v>
      </c>
      <c r="I462" s="19">
        <v>0.125001</v>
      </c>
      <c r="J462" s="3">
        <v>49.0</v>
      </c>
      <c r="K462" s="3">
        <v>45.0</v>
      </c>
    </row>
    <row r="463" ht="15.75" customHeight="1">
      <c r="A463" s="3">
        <v>462.0</v>
      </c>
      <c r="B463" s="18">
        <v>45658.0</v>
      </c>
      <c r="C463" s="3" t="s">
        <v>345</v>
      </c>
      <c r="D463" s="3" t="s">
        <v>323</v>
      </c>
      <c r="E463" s="3" t="s">
        <v>1</v>
      </c>
      <c r="F463" s="3" t="s">
        <v>313</v>
      </c>
      <c r="G463" s="3" t="s">
        <v>326</v>
      </c>
      <c r="H463" s="19">
        <v>0.12333797716582971</v>
      </c>
      <c r="I463" s="19">
        <v>0.12333797716582971</v>
      </c>
      <c r="J463" s="3">
        <v>273.0</v>
      </c>
      <c r="K463" s="3">
        <v>140.0</v>
      </c>
    </row>
    <row r="464" ht="15.75" customHeight="1">
      <c r="A464" s="3">
        <v>463.0</v>
      </c>
      <c r="B464" s="18">
        <v>45658.0</v>
      </c>
      <c r="C464" s="3" t="s">
        <v>345</v>
      </c>
      <c r="D464" s="3" t="s">
        <v>108</v>
      </c>
      <c r="E464" s="3" t="s">
        <v>1</v>
      </c>
      <c r="F464" s="3" t="s">
        <v>313</v>
      </c>
      <c r="G464" s="3" t="s">
        <v>326</v>
      </c>
      <c r="H464" s="19">
        <v>0.11980561239626111</v>
      </c>
      <c r="I464" s="19">
        <v>0.11980561239626111</v>
      </c>
      <c r="J464" s="3">
        <v>455.0</v>
      </c>
      <c r="K464" s="3">
        <v>207.0</v>
      </c>
    </row>
    <row r="465" ht="15.75" customHeight="1">
      <c r="A465" s="3">
        <v>464.0</v>
      </c>
      <c r="B465" s="18">
        <v>45658.0</v>
      </c>
      <c r="C465" s="3" t="s">
        <v>345</v>
      </c>
      <c r="D465" s="3" t="s">
        <v>54</v>
      </c>
      <c r="E465" s="3" t="s">
        <v>1</v>
      </c>
      <c r="F465" s="3" t="s">
        <v>324</v>
      </c>
      <c r="G465" s="3" t="s">
        <v>327</v>
      </c>
      <c r="H465" s="19">
        <v>0.116</v>
      </c>
      <c r="I465" s="19">
        <v>0.116</v>
      </c>
      <c r="J465" s="3">
        <v>235.0</v>
      </c>
      <c r="K465" s="3">
        <v>235.0</v>
      </c>
    </row>
    <row r="466" ht="15.75" customHeight="1">
      <c r="A466" s="3">
        <v>465.0</v>
      </c>
      <c r="B466" s="18">
        <v>45658.0</v>
      </c>
      <c r="C466" s="3" t="s">
        <v>345</v>
      </c>
      <c r="D466" s="3" t="s">
        <v>214</v>
      </c>
      <c r="E466" s="3" t="s">
        <v>1</v>
      </c>
      <c r="F466" s="3" t="s">
        <v>313</v>
      </c>
      <c r="G466" s="3" t="s">
        <v>326</v>
      </c>
      <c r="H466" s="19">
        <v>0.10924117527647126</v>
      </c>
      <c r="I466" s="19">
        <v>0.10924117527647126</v>
      </c>
      <c r="J466" s="3">
        <v>539.0</v>
      </c>
      <c r="K466" s="3">
        <v>317.0</v>
      </c>
    </row>
    <row r="467" ht="15.75" customHeight="1">
      <c r="A467" s="3">
        <v>466.0</v>
      </c>
      <c r="B467" s="18">
        <v>45658.0</v>
      </c>
      <c r="C467" s="3" t="s">
        <v>345</v>
      </c>
      <c r="D467" s="3" t="s">
        <v>128</v>
      </c>
      <c r="E467" s="3" t="s">
        <v>1</v>
      </c>
      <c r="F467" s="3" t="s">
        <v>313</v>
      </c>
      <c r="G467" s="3" t="s">
        <v>322</v>
      </c>
      <c r="H467" s="19">
        <v>0.105262</v>
      </c>
      <c r="I467" s="19">
        <v>0.105262</v>
      </c>
      <c r="J467" s="3">
        <v>127.0</v>
      </c>
      <c r="K467" s="3">
        <v>109.0</v>
      </c>
    </row>
    <row r="468" ht="15.75" customHeight="1">
      <c r="A468" s="3">
        <v>467.0</v>
      </c>
      <c r="B468" s="18">
        <v>45658.0</v>
      </c>
      <c r="C468" s="3" t="s">
        <v>345</v>
      </c>
      <c r="D468" s="3" t="s">
        <v>62</v>
      </c>
      <c r="E468" s="3" t="s">
        <v>1</v>
      </c>
      <c r="F468" s="3" t="s">
        <v>313</v>
      </c>
      <c r="G468" s="3" t="s">
        <v>319</v>
      </c>
      <c r="H468" s="19">
        <v>0.102522</v>
      </c>
      <c r="I468" s="19">
        <v>0.102522</v>
      </c>
      <c r="J468" s="3">
        <v>267.0</v>
      </c>
      <c r="K468" s="3">
        <v>181.0</v>
      </c>
    </row>
    <row r="469" ht="15.75" customHeight="1">
      <c r="A469" s="3">
        <v>468.0</v>
      </c>
      <c r="B469" s="18">
        <v>45658.0</v>
      </c>
      <c r="C469" s="3" t="s">
        <v>345</v>
      </c>
      <c r="D469" s="3" t="s">
        <v>82</v>
      </c>
      <c r="E469" s="3" t="s">
        <v>1</v>
      </c>
      <c r="F469" s="3" t="s">
        <v>313</v>
      </c>
      <c r="G469" s="3" t="s">
        <v>320</v>
      </c>
      <c r="H469" s="19">
        <v>0.101168</v>
      </c>
      <c r="I469" s="19">
        <v>0.101168</v>
      </c>
      <c r="J469" s="3">
        <v>129.0</v>
      </c>
      <c r="K469" s="3">
        <v>85.0</v>
      </c>
    </row>
    <row r="470" ht="15.75" customHeight="1">
      <c r="A470" s="3">
        <v>469.0</v>
      </c>
      <c r="B470" s="18">
        <v>45658.0</v>
      </c>
      <c r="C470" s="3" t="s">
        <v>345</v>
      </c>
      <c r="D470" s="3" t="s">
        <v>224</v>
      </c>
      <c r="E470" s="3" t="s">
        <v>1</v>
      </c>
      <c r="F470" s="3" t="s">
        <v>313</v>
      </c>
      <c r="G470" s="3" t="s">
        <v>319</v>
      </c>
      <c r="H470" s="19">
        <v>0.10086099819809069</v>
      </c>
      <c r="I470" s="19">
        <v>0.10086099819809069</v>
      </c>
      <c r="J470" s="3">
        <v>154.0</v>
      </c>
      <c r="K470" s="3">
        <v>110.0</v>
      </c>
    </row>
    <row r="471" ht="15.75" customHeight="1">
      <c r="A471" s="3">
        <v>470.0</v>
      </c>
      <c r="B471" s="18">
        <v>45658.0</v>
      </c>
      <c r="C471" s="3" t="s">
        <v>345</v>
      </c>
      <c r="D471" s="3" t="s">
        <v>222</v>
      </c>
      <c r="E471" s="3" t="s">
        <v>1</v>
      </c>
      <c r="F471" s="3" t="s">
        <v>313</v>
      </c>
      <c r="G471" s="3" t="s">
        <v>326</v>
      </c>
      <c r="H471" s="19">
        <v>0.09649405555297567</v>
      </c>
      <c r="I471" s="19">
        <v>0.09649405555297567</v>
      </c>
      <c r="J471" s="3">
        <v>443.0</v>
      </c>
      <c r="K471" s="3">
        <v>247.0</v>
      </c>
    </row>
    <row r="472" ht="15.75" customHeight="1">
      <c r="A472" s="3">
        <v>471.0</v>
      </c>
      <c r="B472" s="18">
        <v>45658.0</v>
      </c>
      <c r="C472" s="3" t="s">
        <v>345</v>
      </c>
      <c r="D472" s="3" t="s">
        <v>80</v>
      </c>
      <c r="E472" s="3" t="s">
        <v>1</v>
      </c>
      <c r="F472" s="3" t="s">
        <v>313</v>
      </c>
      <c r="G472" s="3" t="s">
        <v>319</v>
      </c>
      <c r="H472" s="19">
        <v>0.09454899979023566</v>
      </c>
      <c r="I472" s="19">
        <v>0.09454899979023566</v>
      </c>
      <c r="J472" s="3">
        <v>278.0</v>
      </c>
      <c r="K472" s="3">
        <v>131.0</v>
      </c>
    </row>
    <row r="473" ht="15.75" customHeight="1">
      <c r="A473" s="3">
        <v>472.0</v>
      </c>
      <c r="B473" s="18">
        <v>45658.0</v>
      </c>
      <c r="C473" s="3" t="s">
        <v>345</v>
      </c>
      <c r="D473" s="3" t="s">
        <v>122</v>
      </c>
      <c r="E473" s="3" t="s">
        <v>1</v>
      </c>
      <c r="F473" s="3" t="s">
        <v>324</v>
      </c>
      <c r="G473" s="3" t="s">
        <v>325</v>
      </c>
      <c r="H473" s="19">
        <v>0.094</v>
      </c>
      <c r="I473" s="19">
        <v>0.094</v>
      </c>
      <c r="J473" s="3">
        <v>592.0</v>
      </c>
      <c r="K473" s="3">
        <v>592.0</v>
      </c>
    </row>
    <row r="474" ht="15.75" customHeight="1">
      <c r="A474" s="3">
        <v>473.0</v>
      </c>
      <c r="B474" s="18">
        <v>45658.0</v>
      </c>
      <c r="C474" s="3" t="s">
        <v>345</v>
      </c>
      <c r="D474" s="3" t="s">
        <v>200</v>
      </c>
      <c r="E474" s="3" t="s">
        <v>1</v>
      </c>
      <c r="F474" s="3" t="s">
        <v>313</v>
      </c>
      <c r="G474" s="3" t="s">
        <v>316</v>
      </c>
      <c r="H474" s="19">
        <v>0.089691</v>
      </c>
      <c r="I474" s="19">
        <v>0.089691</v>
      </c>
      <c r="J474" s="3">
        <v>92.0</v>
      </c>
      <c r="K474" s="3">
        <v>63.0</v>
      </c>
    </row>
    <row r="475" ht="15.75" customHeight="1">
      <c r="A475" s="3">
        <v>474.0</v>
      </c>
      <c r="B475" s="18">
        <v>45658.0</v>
      </c>
      <c r="C475" s="3" t="s">
        <v>345</v>
      </c>
      <c r="D475" s="3" t="s">
        <v>46</v>
      </c>
      <c r="E475" s="3" t="s">
        <v>1</v>
      </c>
      <c r="F475" s="3" t="s">
        <v>313</v>
      </c>
      <c r="G475" s="3" t="s">
        <v>23</v>
      </c>
      <c r="H475" s="19">
        <v>0.089362</v>
      </c>
      <c r="I475" s="19">
        <v>0.089362</v>
      </c>
      <c r="J475" s="3">
        <v>28.0</v>
      </c>
      <c r="K475" s="3">
        <v>26.0</v>
      </c>
    </row>
    <row r="476" ht="15.75" customHeight="1">
      <c r="A476" s="3">
        <v>475.0</v>
      </c>
      <c r="B476" s="18">
        <v>45658.0</v>
      </c>
      <c r="C476" s="3" t="s">
        <v>345</v>
      </c>
      <c r="D476" s="3" t="s">
        <v>68</v>
      </c>
      <c r="E476" s="3" t="s">
        <v>1</v>
      </c>
      <c r="F476" s="3" t="s">
        <v>313</v>
      </c>
      <c r="G476" s="3" t="s">
        <v>23</v>
      </c>
      <c r="H476" s="19">
        <v>0.08776645391703541</v>
      </c>
      <c r="I476" s="19">
        <v>0.08776645391703541</v>
      </c>
      <c r="J476" s="3">
        <v>40.0</v>
      </c>
      <c r="K476" s="3">
        <v>32.0</v>
      </c>
    </row>
    <row r="477" ht="15.75" customHeight="1">
      <c r="A477" s="3">
        <v>476.0</v>
      </c>
      <c r="B477" s="18">
        <v>45658.0</v>
      </c>
      <c r="C477" s="3" t="s">
        <v>345</v>
      </c>
      <c r="D477" s="3" t="s">
        <v>254</v>
      </c>
      <c r="E477" s="3" t="s">
        <v>1</v>
      </c>
      <c r="F477" s="3" t="s">
        <v>313</v>
      </c>
      <c r="G477" s="3" t="s">
        <v>321</v>
      </c>
      <c r="H477" s="19">
        <v>0.086194</v>
      </c>
      <c r="I477" s="19">
        <v>0.086194</v>
      </c>
      <c r="J477" s="3">
        <v>60.0</v>
      </c>
      <c r="K477" s="3">
        <v>48.0</v>
      </c>
    </row>
    <row r="478" ht="15.75" customHeight="1">
      <c r="A478" s="3">
        <v>477.0</v>
      </c>
      <c r="B478" s="18">
        <v>45658.0</v>
      </c>
      <c r="C478" s="3" t="s">
        <v>345</v>
      </c>
      <c r="D478" s="3" t="s">
        <v>110</v>
      </c>
      <c r="E478" s="3" t="s">
        <v>1</v>
      </c>
      <c r="F478" s="3" t="s">
        <v>313</v>
      </c>
      <c r="G478" s="3" t="s">
        <v>318</v>
      </c>
      <c r="H478" s="19">
        <v>0.0861</v>
      </c>
      <c r="I478" s="19">
        <v>0.0861</v>
      </c>
      <c r="J478" s="3">
        <v>121.0</v>
      </c>
      <c r="K478" s="3">
        <v>109.0</v>
      </c>
    </row>
    <row r="479" ht="15.75" customHeight="1">
      <c r="A479" s="3">
        <v>478.0</v>
      </c>
      <c r="B479" s="18">
        <v>45658.0</v>
      </c>
      <c r="C479" s="3" t="s">
        <v>345</v>
      </c>
      <c r="D479" s="3" t="s">
        <v>206</v>
      </c>
      <c r="E479" s="3" t="s">
        <v>1</v>
      </c>
      <c r="F479" s="3" t="s">
        <v>313</v>
      </c>
      <c r="G479" s="3" t="s">
        <v>321</v>
      </c>
      <c r="H479" s="19">
        <v>0.08555499962509072</v>
      </c>
      <c r="I479" s="19">
        <v>0.08555499962509072</v>
      </c>
      <c r="J479" s="3">
        <v>256.0</v>
      </c>
      <c r="K479" s="3">
        <v>106.0</v>
      </c>
    </row>
    <row r="480" ht="15.75" customHeight="1">
      <c r="A480" s="3">
        <v>479.0</v>
      </c>
      <c r="B480" s="18">
        <v>45658.0</v>
      </c>
      <c r="C480" s="3" t="s">
        <v>345</v>
      </c>
      <c r="D480" s="3" t="s">
        <v>134</v>
      </c>
      <c r="E480" s="3" t="s">
        <v>1</v>
      </c>
      <c r="F480" s="3" t="s">
        <v>313</v>
      </c>
      <c r="G480" s="3" t="s">
        <v>326</v>
      </c>
      <c r="H480" s="19">
        <v>0.08342835917048674</v>
      </c>
      <c r="I480" s="19">
        <v>0.08342835917048674</v>
      </c>
      <c r="J480" s="3">
        <v>506.0</v>
      </c>
      <c r="K480" s="3">
        <v>210.0</v>
      </c>
    </row>
    <row r="481" ht="15.75" customHeight="1">
      <c r="A481" s="3">
        <v>480.0</v>
      </c>
      <c r="B481" s="18">
        <v>45658.0</v>
      </c>
      <c r="C481" s="3" t="s">
        <v>345</v>
      </c>
      <c r="D481" s="3" t="s">
        <v>270</v>
      </c>
      <c r="E481" s="3" t="s">
        <v>1</v>
      </c>
      <c r="F481" s="3" t="s">
        <v>324</v>
      </c>
      <c r="G481" s="3" t="s">
        <v>325</v>
      </c>
      <c r="H481" s="19">
        <v>0.08</v>
      </c>
      <c r="I481" s="19">
        <v>0.08</v>
      </c>
      <c r="J481" s="3">
        <v>96.0</v>
      </c>
      <c r="K481" s="3">
        <v>96.0</v>
      </c>
    </row>
    <row r="482" ht="15.75" customHeight="1">
      <c r="A482" s="3">
        <v>481.0</v>
      </c>
      <c r="B482" s="18">
        <v>45658.0</v>
      </c>
      <c r="C482" s="3" t="s">
        <v>345</v>
      </c>
      <c r="D482" s="3" t="s">
        <v>168</v>
      </c>
      <c r="E482" s="3" t="s">
        <v>1</v>
      </c>
      <c r="F482" s="3" t="s">
        <v>313</v>
      </c>
      <c r="G482" s="3" t="s">
        <v>326</v>
      </c>
      <c r="H482" s="19">
        <v>0.07794605555297568</v>
      </c>
      <c r="I482" s="19">
        <v>0.07794605555297568</v>
      </c>
      <c r="J482" s="3">
        <v>438.0</v>
      </c>
      <c r="K482" s="3">
        <v>226.0</v>
      </c>
    </row>
    <row r="483" ht="15.75" customHeight="1">
      <c r="A483" s="3">
        <v>482.0</v>
      </c>
      <c r="B483" s="18">
        <v>45658.0</v>
      </c>
      <c r="C483" s="3" t="s">
        <v>345</v>
      </c>
      <c r="D483" s="3" t="s">
        <v>100</v>
      </c>
      <c r="E483" s="3" t="s">
        <v>1</v>
      </c>
      <c r="F483" s="3" t="s">
        <v>313</v>
      </c>
      <c r="G483" s="3" t="s">
        <v>322</v>
      </c>
      <c r="H483" s="19">
        <v>0.076932</v>
      </c>
      <c r="I483" s="19">
        <v>0.076932</v>
      </c>
      <c r="J483" s="3">
        <v>44.0</v>
      </c>
      <c r="K483" s="3">
        <v>39.0</v>
      </c>
    </row>
    <row r="484" ht="15.75" customHeight="1">
      <c r="A484" s="3">
        <v>483.0</v>
      </c>
      <c r="B484" s="18">
        <v>45658.0</v>
      </c>
      <c r="C484" s="3" t="s">
        <v>345</v>
      </c>
      <c r="D484" s="3" t="s">
        <v>46</v>
      </c>
      <c r="E484" s="3" t="s">
        <v>1</v>
      </c>
      <c r="F484" s="3" t="s">
        <v>313</v>
      </c>
      <c r="G484" s="3" t="s">
        <v>320</v>
      </c>
      <c r="H484" s="19">
        <v>0.074919</v>
      </c>
      <c r="I484" s="19">
        <v>0.074919</v>
      </c>
      <c r="J484" s="3">
        <v>90.0</v>
      </c>
      <c r="K484" s="3">
        <v>63.0</v>
      </c>
    </row>
    <row r="485" ht="15.75" customHeight="1">
      <c r="A485" s="3">
        <v>484.0</v>
      </c>
      <c r="B485" s="18">
        <v>45658.0</v>
      </c>
      <c r="C485" s="3" t="s">
        <v>345</v>
      </c>
      <c r="D485" s="3" t="s">
        <v>160</v>
      </c>
      <c r="E485" s="3" t="s">
        <v>1</v>
      </c>
      <c r="F485" s="3" t="s">
        <v>313</v>
      </c>
      <c r="G485" s="3" t="s">
        <v>316</v>
      </c>
      <c r="H485" s="19">
        <v>0.07418499992501815</v>
      </c>
      <c r="I485" s="19">
        <v>0.07418499992501815</v>
      </c>
      <c r="J485" s="3">
        <v>62.0</v>
      </c>
      <c r="K485" s="3">
        <v>60.0</v>
      </c>
    </row>
    <row r="486" ht="15.75" customHeight="1">
      <c r="A486" s="3">
        <v>485.0</v>
      </c>
      <c r="B486" s="18">
        <v>45658.0</v>
      </c>
      <c r="C486" s="3" t="s">
        <v>345</v>
      </c>
      <c r="D486" s="3" t="s">
        <v>260</v>
      </c>
      <c r="E486" s="3" t="s">
        <v>1</v>
      </c>
      <c r="F486" s="3" t="s">
        <v>313</v>
      </c>
      <c r="G486" s="3" t="s">
        <v>326</v>
      </c>
      <c r="H486" s="19">
        <v>0.07213323944699117</v>
      </c>
      <c r="I486" s="19">
        <v>0.07213323944699117</v>
      </c>
      <c r="J486" s="3">
        <v>134.0</v>
      </c>
      <c r="K486" s="3">
        <v>79.0</v>
      </c>
    </row>
    <row r="487" ht="15.75" customHeight="1">
      <c r="A487" s="3">
        <v>486.0</v>
      </c>
      <c r="B487" s="18">
        <v>45658.0</v>
      </c>
      <c r="C487" s="3" t="s">
        <v>345</v>
      </c>
      <c r="D487" s="3" t="s">
        <v>24</v>
      </c>
      <c r="E487" s="3" t="s">
        <v>1</v>
      </c>
      <c r="F487" s="3" t="s">
        <v>313</v>
      </c>
      <c r="G487" s="3" t="s">
        <v>318</v>
      </c>
      <c r="H487" s="19">
        <v>0.071843</v>
      </c>
      <c r="I487" s="19">
        <v>0.071843</v>
      </c>
      <c r="J487" s="3">
        <v>147.0</v>
      </c>
      <c r="K487" s="3">
        <v>85.0</v>
      </c>
    </row>
    <row r="488" ht="15.75" customHeight="1">
      <c r="A488" s="3">
        <v>487.0</v>
      </c>
      <c r="B488" s="18">
        <v>45658.0</v>
      </c>
      <c r="C488" s="3" t="s">
        <v>345</v>
      </c>
      <c r="D488" s="3" t="s">
        <v>204</v>
      </c>
      <c r="E488" s="3" t="s">
        <v>1</v>
      </c>
      <c r="F488" s="3" t="s">
        <v>313</v>
      </c>
      <c r="G488" s="3" t="s">
        <v>328</v>
      </c>
      <c r="H488" s="19">
        <v>0.071738</v>
      </c>
      <c r="I488" s="19">
        <v>0.071738</v>
      </c>
      <c r="J488" s="3">
        <v>275.0</v>
      </c>
      <c r="K488" s="3">
        <v>120.0</v>
      </c>
    </row>
    <row r="489" ht="15.75" customHeight="1">
      <c r="A489" s="3">
        <v>488.0</v>
      </c>
      <c r="B489" s="18">
        <v>45658.0</v>
      </c>
      <c r="C489" s="3" t="s">
        <v>345</v>
      </c>
      <c r="D489" s="3" t="s">
        <v>148</v>
      </c>
      <c r="E489" s="3" t="s">
        <v>1</v>
      </c>
      <c r="F489" s="3" t="s">
        <v>313</v>
      </c>
      <c r="G489" s="3" t="s">
        <v>322</v>
      </c>
      <c r="H489" s="19">
        <v>0.071537</v>
      </c>
      <c r="I489" s="19">
        <v>0.071537</v>
      </c>
      <c r="J489" s="3">
        <v>102.0</v>
      </c>
      <c r="K489" s="3">
        <v>102.0</v>
      </c>
    </row>
    <row r="490" ht="15.75" customHeight="1">
      <c r="A490" s="3">
        <v>489.0</v>
      </c>
      <c r="B490" s="18">
        <v>45658.0</v>
      </c>
      <c r="C490" s="3" t="s">
        <v>345</v>
      </c>
      <c r="D490" s="3" t="s">
        <v>132</v>
      </c>
      <c r="E490" s="3" t="s">
        <v>1</v>
      </c>
      <c r="F490" s="3" t="s">
        <v>313</v>
      </c>
      <c r="G490" s="3" t="s">
        <v>321</v>
      </c>
      <c r="H490" s="19">
        <v>0.067989</v>
      </c>
      <c r="I490" s="19">
        <v>0.067989</v>
      </c>
      <c r="J490" s="3">
        <v>107.0</v>
      </c>
      <c r="K490" s="3">
        <v>98.0</v>
      </c>
    </row>
    <row r="491" ht="15.75" customHeight="1">
      <c r="A491" s="3">
        <v>490.0</v>
      </c>
      <c r="B491" s="18">
        <v>45658.0</v>
      </c>
      <c r="C491" s="3" t="s">
        <v>345</v>
      </c>
      <c r="D491" s="3" t="s">
        <v>24</v>
      </c>
      <c r="E491" s="3" t="s">
        <v>1</v>
      </c>
      <c r="F491" s="3" t="s">
        <v>313</v>
      </c>
      <c r="G491" s="3" t="s">
        <v>320</v>
      </c>
      <c r="H491" s="19">
        <v>0.067452</v>
      </c>
      <c r="I491" s="19">
        <v>0.067452</v>
      </c>
      <c r="J491" s="3">
        <v>142.0</v>
      </c>
      <c r="K491" s="3">
        <v>76.0</v>
      </c>
    </row>
    <row r="492" ht="15.75" customHeight="1">
      <c r="A492" s="3">
        <v>491.0</v>
      </c>
      <c r="B492" s="18">
        <v>45658.0</v>
      </c>
      <c r="C492" s="3" t="s">
        <v>345</v>
      </c>
      <c r="D492" s="3" t="s">
        <v>190</v>
      </c>
      <c r="E492" s="3" t="s">
        <v>1</v>
      </c>
      <c r="F492" s="3" t="s">
        <v>313</v>
      </c>
      <c r="G492" s="3" t="s">
        <v>321</v>
      </c>
      <c r="H492" s="19">
        <v>0.066201</v>
      </c>
      <c r="I492" s="19">
        <v>0.066201</v>
      </c>
      <c r="J492" s="3">
        <v>152.0</v>
      </c>
      <c r="K492" s="3">
        <v>83.0</v>
      </c>
    </row>
    <row r="493" ht="15.75" customHeight="1">
      <c r="A493" s="3">
        <v>492.0</v>
      </c>
      <c r="B493" s="18">
        <v>45658.0</v>
      </c>
      <c r="C493" s="3" t="s">
        <v>345</v>
      </c>
      <c r="D493" s="3" t="s">
        <v>64</v>
      </c>
      <c r="E493" s="3" t="s">
        <v>1</v>
      </c>
      <c r="F493" s="3" t="s">
        <v>313</v>
      </c>
      <c r="G493" s="3" t="s">
        <v>320</v>
      </c>
      <c r="H493" s="19">
        <v>0.064406</v>
      </c>
      <c r="I493" s="19">
        <v>0.064406</v>
      </c>
      <c r="J493" s="3">
        <v>58.0</v>
      </c>
      <c r="K493" s="3">
        <v>51.0</v>
      </c>
    </row>
    <row r="494" ht="15.75" customHeight="1">
      <c r="A494" s="3">
        <v>493.0</v>
      </c>
      <c r="B494" s="18">
        <v>45658.0</v>
      </c>
      <c r="C494" s="3" t="s">
        <v>345</v>
      </c>
      <c r="D494" s="3" t="s">
        <v>64</v>
      </c>
      <c r="E494" s="3" t="s">
        <v>1</v>
      </c>
      <c r="F494" s="3" t="s">
        <v>313</v>
      </c>
      <c r="G494" s="3" t="s">
        <v>322</v>
      </c>
      <c r="H494" s="19">
        <v>0.062993</v>
      </c>
      <c r="I494" s="19">
        <v>0.062993</v>
      </c>
      <c r="J494" s="3">
        <v>48.0</v>
      </c>
      <c r="K494" s="3">
        <v>47.0</v>
      </c>
    </row>
    <row r="495" ht="15.75" customHeight="1">
      <c r="A495" s="3">
        <v>494.0</v>
      </c>
      <c r="B495" s="18">
        <v>45658.0</v>
      </c>
      <c r="C495" s="3" t="s">
        <v>345</v>
      </c>
      <c r="D495" s="3" t="s">
        <v>110</v>
      </c>
      <c r="E495" s="3" t="s">
        <v>1</v>
      </c>
      <c r="F495" s="3" t="s">
        <v>313</v>
      </c>
      <c r="G495" s="3" t="s">
        <v>321</v>
      </c>
      <c r="H495" s="19">
        <v>0.062679</v>
      </c>
      <c r="I495" s="19">
        <v>0.062679</v>
      </c>
      <c r="J495" s="3">
        <v>57.0</v>
      </c>
      <c r="K495" s="3">
        <v>49.0</v>
      </c>
    </row>
    <row r="496" ht="15.75" customHeight="1">
      <c r="A496" s="3">
        <v>495.0</v>
      </c>
      <c r="B496" s="18">
        <v>45658.0</v>
      </c>
      <c r="C496" s="3" t="s">
        <v>345</v>
      </c>
      <c r="D496" s="3" t="s">
        <v>263</v>
      </c>
      <c r="E496" s="3" t="s">
        <v>1</v>
      </c>
      <c r="F496" s="3" t="s">
        <v>313</v>
      </c>
      <c r="G496" s="3" t="s">
        <v>23</v>
      </c>
      <c r="H496" s="19">
        <v>0.0619</v>
      </c>
      <c r="I496" s="19">
        <v>0.0619</v>
      </c>
      <c r="J496" s="3">
        <v>9.0</v>
      </c>
      <c r="K496" s="3">
        <v>9.0</v>
      </c>
    </row>
    <row r="497" ht="15.75" customHeight="1">
      <c r="A497" s="3">
        <v>496.0</v>
      </c>
      <c r="B497" s="18">
        <v>45658.0</v>
      </c>
      <c r="C497" s="3" t="s">
        <v>345</v>
      </c>
      <c r="D497" s="3" t="s">
        <v>114</v>
      </c>
      <c r="E497" s="3" t="s">
        <v>1</v>
      </c>
      <c r="F497" s="3" t="s">
        <v>313</v>
      </c>
      <c r="G497" s="3" t="s">
        <v>329</v>
      </c>
      <c r="H497" s="19">
        <v>0.061434</v>
      </c>
      <c r="I497" s="19">
        <v>0.061434</v>
      </c>
      <c r="J497" s="3">
        <v>164.0</v>
      </c>
      <c r="K497" s="3">
        <v>111.0</v>
      </c>
    </row>
    <row r="498" ht="15.75" customHeight="1">
      <c r="A498" s="3">
        <v>497.0</v>
      </c>
      <c r="B498" s="18">
        <v>45658.0</v>
      </c>
      <c r="C498" s="3" t="s">
        <v>345</v>
      </c>
      <c r="D498" s="3" t="s">
        <v>168</v>
      </c>
      <c r="E498" s="3" t="s">
        <v>1</v>
      </c>
      <c r="F498" s="3" t="s">
        <v>313</v>
      </c>
      <c r="G498" s="3" t="s">
        <v>328</v>
      </c>
      <c r="H498" s="19">
        <v>0.060537</v>
      </c>
      <c r="I498" s="19">
        <v>0.060537</v>
      </c>
      <c r="J498" s="3">
        <v>125.0</v>
      </c>
      <c r="K498" s="3">
        <v>78.0</v>
      </c>
    </row>
    <row r="499" ht="15.75" customHeight="1">
      <c r="A499" s="3">
        <v>498.0</v>
      </c>
      <c r="B499" s="18">
        <v>45658.0</v>
      </c>
      <c r="C499" s="3" t="s">
        <v>345</v>
      </c>
      <c r="D499" s="3" t="s">
        <v>114</v>
      </c>
      <c r="E499" s="3" t="s">
        <v>1</v>
      </c>
      <c r="F499" s="3" t="s">
        <v>313</v>
      </c>
      <c r="G499" s="3" t="s">
        <v>328</v>
      </c>
      <c r="H499" s="19">
        <v>0.060507</v>
      </c>
      <c r="I499" s="19">
        <v>0.060507</v>
      </c>
      <c r="J499" s="3">
        <v>164.0</v>
      </c>
      <c r="K499" s="3">
        <v>113.0</v>
      </c>
    </row>
    <row r="500" ht="15.75" customHeight="1">
      <c r="A500" s="3">
        <v>499.0</v>
      </c>
      <c r="B500" s="18">
        <v>45658.0</v>
      </c>
      <c r="C500" s="3" t="s">
        <v>345</v>
      </c>
      <c r="D500" s="3" t="s">
        <v>136</v>
      </c>
      <c r="E500" s="3" t="s">
        <v>1</v>
      </c>
      <c r="F500" s="3" t="s">
        <v>313</v>
      </c>
      <c r="G500" s="3" t="s">
        <v>326</v>
      </c>
      <c r="H500" s="19">
        <v>0.060476478893982326</v>
      </c>
      <c r="I500" s="19">
        <v>0.060476478893982326</v>
      </c>
      <c r="J500" s="3">
        <v>192.0</v>
      </c>
      <c r="K500" s="3">
        <v>114.0</v>
      </c>
    </row>
    <row r="501" ht="15.75" customHeight="1">
      <c r="A501" s="3">
        <v>500.0</v>
      </c>
      <c r="B501" s="18">
        <v>45658.0</v>
      </c>
      <c r="C501" s="3" t="s">
        <v>345</v>
      </c>
      <c r="D501" s="3" t="s">
        <v>208</v>
      </c>
      <c r="E501" s="3" t="s">
        <v>1</v>
      </c>
      <c r="F501" s="3" t="s">
        <v>313</v>
      </c>
      <c r="G501" s="3" t="s">
        <v>318</v>
      </c>
      <c r="H501" s="19">
        <v>0.059237</v>
      </c>
      <c r="I501" s="19">
        <v>0.059237</v>
      </c>
      <c r="J501" s="3">
        <v>87.0</v>
      </c>
      <c r="K501" s="3">
        <v>47.0</v>
      </c>
    </row>
    <row r="502" ht="15.75" customHeight="1">
      <c r="A502" s="3">
        <v>501.0</v>
      </c>
      <c r="B502" s="18">
        <v>45658.0</v>
      </c>
      <c r="C502" s="3" t="s">
        <v>345</v>
      </c>
      <c r="D502" s="3" t="s">
        <v>204</v>
      </c>
      <c r="E502" s="3" t="s">
        <v>1</v>
      </c>
      <c r="F502" s="3" t="s">
        <v>313</v>
      </c>
      <c r="G502" s="3" t="s">
        <v>329</v>
      </c>
      <c r="H502" s="19">
        <v>0.05809</v>
      </c>
      <c r="I502" s="19">
        <v>0.05809</v>
      </c>
      <c r="J502" s="3">
        <v>286.0</v>
      </c>
      <c r="K502" s="3">
        <v>129.0</v>
      </c>
    </row>
    <row r="503" ht="15.75" customHeight="1">
      <c r="A503" s="3">
        <v>502.0</v>
      </c>
      <c r="B503" s="18">
        <v>45658.0</v>
      </c>
      <c r="C503" s="3" t="s">
        <v>345</v>
      </c>
      <c r="D503" s="3" t="s">
        <v>254</v>
      </c>
      <c r="E503" s="3" t="s">
        <v>1</v>
      </c>
      <c r="F503" s="3" t="s">
        <v>313</v>
      </c>
      <c r="G503" s="3" t="s">
        <v>318</v>
      </c>
      <c r="H503" s="19">
        <v>0.056795</v>
      </c>
      <c r="I503" s="19">
        <v>0.056795</v>
      </c>
      <c r="J503" s="3">
        <v>79.0</v>
      </c>
      <c r="K503" s="3">
        <v>63.0</v>
      </c>
    </row>
    <row r="504" ht="15.75" customHeight="1">
      <c r="A504" s="3">
        <v>503.0</v>
      </c>
      <c r="B504" s="18">
        <v>45658.0</v>
      </c>
      <c r="C504" s="3" t="s">
        <v>345</v>
      </c>
      <c r="D504" s="3" t="s">
        <v>86</v>
      </c>
      <c r="E504" s="3" t="s">
        <v>1</v>
      </c>
      <c r="F504" s="3" t="s">
        <v>313</v>
      </c>
      <c r="G504" s="3" t="s">
        <v>321</v>
      </c>
      <c r="H504" s="19">
        <v>0.056318</v>
      </c>
      <c r="I504" s="19">
        <v>0.056318</v>
      </c>
      <c r="J504" s="3">
        <v>88.0</v>
      </c>
      <c r="K504" s="3">
        <v>74.0</v>
      </c>
    </row>
    <row r="505" ht="15.75" customHeight="1">
      <c r="A505" s="3">
        <v>504.0</v>
      </c>
      <c r="B505" s="18">
        <v>45658.0</v>
      </c>
      <c r="C505" s="3" t="s">
        <v>345</v>
      </c>
      <c r="D505" s="3" t="s">
        <v>244</v>
      </c>
      <c r="E505" s="3" t="s">
        <v>1</v>
      </c>
      <c r="F505" s="3" t="s">
        <v>313</v>
      </c>
      <c r="G505" s="3" t="s">
        <v>322</v>
      </c>
      <c r="H505" s="19">
        <v>0.056167</v>
      </c>
      <c r="I505" s="19">
        <v>0.056167</v>
      </c>
      <c r="J505" s="3">
        <v>72.0</v>
      </c>
      <c r="K505" s="3">
        <v>65.0</v>
      </c>
    </row>
    <row r="506" ht="15.75" customHeight="1">
      <c r="A506" s="3">
        <v>505.0</v>
      </c>
      <c r="B506" s="18">
        <v>45658.0</v>
      </c>
      <c r="C506" s="3" t="s">
        <v>345</v>
      </c>
      <c r="D506" s="3" t="s">
        <v>230</v>
      </c>
      <c r="E506" s="3" t="s">
        <v>1</v>
      </c>
      <c r="F506" s="3" t="s">
        <v>313</v>
      </c>
      <c r="G506" s="3" t="s">
        <v>316</v>
      </c>
      <c r="H506" s="19">
        <v>0.055405</v>
      </c>
      <c r="I506" s="19">
        <v>0.055405</v>
      </c>
      <c r="J506" s="3">
        <v>49.0</v>
      </c>
      <c r="K506" s="3">
        <v>46.0</v>
      </c>
    </row>
    <row r="507" ht="15.75" customHeight="1">
      <c r="A507" s="3">
        <v>506.0</v>
      </c>
      <c r="B507" s="18">
        <v>45658.0</v>
      </c>
      <c r="C507" s="3" t="s">
        <v>345</v>
      </c>
      <c r="D507" s="3" t="s">
        <v>126</v>
      </c>
      <c r="E507" s="3" t="s">
        <v>1</v>
      </c>
      <c r="F507" s="3" t="s">
        <v>313</v>
      </c>
      <c r="G507" s="3" t="s">
        <v>322</v>
      </c>
      <c r="H507" s="19">
        <v>0.054482</v>
      </c>
      <c r="I507" s="19">
        <v>0.054482</v>
      </c>
      <c r="J507" s="3">
        <v>105.0</v>
      </c>
      <c r="K507" s="3">
        <v>91.0</v>
      </c>
    </row>
    <row r="508" ht="15.75" customHeight="1">
      <c r="A508" s="3">
        <v>507.0</v>
      </c>
      <c r="B508" s="18">
        <v>45658.0</v>
      </c>
      <c r="C508" s="3" t="s">
        <v>345</v>
      </c>
      <c r="D508" s="3" t="s">
        <v>36</v>
      </c>
      <c r="E508" s="3" t="s">
        <v>1</v>
      </c>
      <c r="F508" s="3" t="s">
        <v>313</v>
      </c>
      <c r="G508" s="3" t="s">
        <v>318</v>
      </c>
      <c r="H508" s="19">
        <v>0.05431</v>
      </c>
      <c r="I508" s="19">
        <v>0.05431</v>
      </c>
      <c r="J508" s="3">
        <v>56.0</v>
      </c>
      <c r="K508" s="3">
        <v>49.0</v>
      </c>
    </row>
    <row r="509" ht="15.75" customHeight="1">
      <c r="A509" s="3">
        <v>508.0</v>
      </c>
      <c r="B509" s="18">
        <v>45658.0</v>
      </c>
      <c r="C509" s="3" t="s">
        <v>345</v>
      </c>
      <c r="D509" s="3" t="s">
        <v>96</v>
      </c>
      <c r="E509" s="3" t="s">
        <v>1</v>
      </c>
      <c r="F509" s="3" t="s">
        <v>313</v>
      </c>
      <c r="G509" s="3" t="s">
        <v>316</v>
      </c>
      <c r="H509" s="19">
        <v>0.054078</v>
      </c>
      <c r="I509" s="19">
        <v>0.054078</v>
      </c>
      <c r="J509" s="3">
        <v>73.0</v>
      </c>
      <c r="K509" s="3">
        <v>51.0</v>
      </c>
    </row>
    <row r="510" ht="15.75" customHeight="1">
      <c r="A510" s="3">
        <v>509.0</v>
      </c>
      <c r="B510" s="18">
        <v>45658.0</v>
      </c>
      <c r="C510" s="3" t="s">
        <v>345</v>
      </c>
      <c r="D510" s="3" t="s">
        <v>160</v>
      </c>
      <c r="E510" s="3" t="s">
        <v>1</v>
      </c>
      <c r="F510" s="3" t="s">
        <v>313</v>
      </c>
      <c r="G510" s="3" t="s">
        <v>322</v>
      </c>
      <c r="H510" s="19">
        <v>0.053625</v>
      </c>
      <c r="I510" s="19">
        <v>0.053625</v>
      </c>
      <c r="J510" s="3">
        <v>63.0</v>
      </c>
      <c r="K510" s="3">
        <v>60.0</v>
      </c>
    </row>
    <row r="511" ht="15.75" customHeight="1">
      <c r="A511" s="3">
        <v>510.0</v>
      </c>
      <c r="B511" s="18">
        <v>45658.0</v>
      </c>
      <c r="C511" s="3" t="s">
        <v>345</v>
      </c>
      <c r="D511" s="3" t="s">
        <v>21</v>
      </c>
      <c r="E511" s="3" t="s">
        <v>1</v>
      </c>
      <c r="F511" s="3" t="s">
        <v>313</v>
      </c>
      <c r="G511" s="3" t="s">
        <v>318</v>
      </c>
      <c r="H511" s="19">
        <v>0.053355</v>
      </c>
      <c r="I511" s="19">
        <v>0.053355</v>
      </c>
      <c r="J511" s="3">
        <v>87.0</v>
      </c>
      <c r="K511" s="3">
        <v>78.0</v>
      </c>
    </row>
    <row r="512" ht="15.75" customHeight="1">
      <c r="A512" s="3">
        <v>511.0</v>
      </c>
      <c r="B512" s="18">
        <v>45658.0</v>
      </c>
      <c r="C512" s="3" t="s">
        <v>345</v>
      </c>
      <c r="D512" s="3" t="s">
        <v>132</v>
      </c>
      <c r="E512" s="3" t="s">
        <v>1</v>
      </c>
      <c r="F512" s="3" t="s">
        <v>313</v>
      </c>
      <c r="G512" s="3" t="s">
        <v>319</v>
      </c>
      <c r="H512" s="19">
        <v>0.052454999987163575</v>
      </c>
      <c r="I512" s="19">
        <v>0.052454999987163575</v>
      </c>
      <c r="J512" s="3">
        <v>61.0</v>
      </c>
      <c r="K512" s="3">
        <v>56.0</v>
      </c>
    </row>
    <row r="513" ht="15.75" customHeight="1">
      <c r="A513" s="3">
        <v>512.0</v>
      </c>
      <c r="B513" s="18">
        <v>45658.0</v>
      </c>
      <c r="C513" s="3" t="s">
        <v>345</v>
      </c>
      <c r="D513" s="3" t="s">
        <v>132</v>
      </c>
      <c r="E513" s="3" t="s">
        <v>1</v>
      </c>
      <c r="F513" s="3" t="s">
        <v>313</v>
      </c>
      <c r="G513" s="3" t="s">
        <v>318</v>
      </c>
      <c r="H513" s="19">
        <v>0.0524</v>
      </c>
      <c r="I513" s="19">
        <v>0.0524</v>
      </c>
      <c r="J513" s="3">
        <v>107.0</v>
      </c>
      <c r="K513" s="3">
        <v>93.0</v>
      </c>
    </row>
    <row r="514" ht="15.75" customHeight="1">
      <c r="A514" s="3">
        <v>513.0</v>
      </c>
      <c r="B514" s="18">
        <v>45658.0</v>
      </c>
      <c r="C514" s="3" t="s">
        <v>345</v>
      </c>
      <c r="D514" s="3" t="s">
        <v>21</v>
      </c>
      <c r="E514" s="3" t="s">
        <v>1</v>
      </c>
      <c r="F514" s="3" t="s">
        <v>313</v>
      </c>
      <c r="G514" s="3" t="s">
        <v>321</v>
      </c>
      <c r="H514" s="19">
        <v>0.051366</v>
      </c>
      <c r="I514" s="19">
        <v>0.051366</v>
      </c>
      <c r="J514" s="3">
        <v>69.0</v>
      </c>
      <c r="K514" s="3">
        <v>62.0</v>
      </c>
    </row>
    <row r="515" ht="15.75" customHeight="1">
      <c r="A515" s="3">
        <v>514.0</v>
      </c>
      <c r="B515" s="18">
        <v>45658.0</v>
      </c>
      <c r="C515" s="3" t="s">
        <v>345</v>
      </c>
      <c r="D515" s="3" t="s">
        <v>96</v>
      </c>
      <c r="E515" s="3" t="s">
        <v>1</v>
      </c>
      <c r="F515" s="3" t="s">
        <v>313</v>
      </c>
      <c r="G515" s="3" t="s">
        <v>320</v>
      </c>
      <c r="H515" s="19">
        <v>0.050756</v>
      </c>
      <c r="I515" s="19">
        <v>0.050756</v>
      </c>
      <c r="J515" s="3">
        <v>78.0</v>
      </c>
      <c r="K515" s="3">
        <v>41.0</v>
      </c>
    </row>
    <row r="516" ht="15.75" customHeight="1">
      <c r="A516" s="3">
        <v>515.0</v>
      </c>
      <c r="B516" s="18">
        <v>45658.0</v>
      </c>
      <c r="C516" s="3" t="s">
        <v>345</v>
      </c>
      <c r="D516" s="3" t="s">
        <v>130</v>
      </c>
      <c r="E516" s="3" t="s">
        <v>1</v>
      </c>
      <c r="F516" s="3" t="s">
        <v>313</v>
      </c>
      <c r="G516" s="3" t="s">
        <v>326</v>
      </c>
      <c r="H516" s="19">
        <v>0.050034726958517704</v>
      </c>
      <c r="I516" s="19">
        <v>0.050034726958517704</v>
      </c>
      <c r="J516" s="3">
        <v>254.0</v>
      </c>
      <c r="K516" s="3">
        <v>140.0</v>
      </c>
    </row>
    <row r="517" ht="15.75" customHeight="1">
      <c r="A517" s="3">
        <v>516.0</v>
      </c>
      <c r="B517" s="18">
        <v>45658.0</v>
      </c>
      <c r="C517" s="3" t="s">
        <v>345</v>
      </c>
      <c r="D517" s="3" t="s">
        <v>168</v>
      </c>
      <c r="E517" s="3" t="s">
        <v>1</v>
      </c>
      <c r="F517" s="3" t="s">
        <v>313</v>
      </c>
      <c r="G517" s="3" t="s">
        <v>329</v>
      </c>
      <c r="H517" s="19">
        <v>0.049763</v>
      </c>
      <c r="I517" s="19">
        <v>0.049763</v>
      </c>
      <c r="J517" s="3">
        <v>129.0</v>
      </c>
      <c r="K517" s="3">
        <v>86.0</v>
      </c>
    </row>
    <row r="518" ht="15.75" customHeight="1">
      <c r="A518" s="3">
        <v>517.0</v>
      </c>
      <c r="B518" s="18">
        <v>45658.0</v>
      </c>
      <c r="C518" s="3" t="s">
        <v>345</v>
      </c>
      <c r="D518" s="3" t="s">
        <v>48</v>
      </c>
      <c r="E518" s="3" t="s">
        <v>1</v>
      </c>
      <c r="F518" s="3" t="s">
        <v>313</v>
      </c>
      <c r="G518" s="3" t="s">
        <v>316</v>
      </c>
      <c r="H518" s="19">
        <v>0.048945</v>
      </c>
      <c r="I518" s="19">
        <v>0.048945</v>
      </c>
      <c r="J518" s="3">
        <v>34.0</v>
      </c>
      <c r="K518" s="3">
        <v>29.0</v>
      </c>
    </row>
    <row r="519" ht="15.75" customHeight="1">
      <c r="A519" s="3">
        <v>518.0</v>
      </c>
      <c r="B519" s="18">
        <v>45658.0</v>
      </c>
      <c r="C519" s="3" t="s">
        <v>345</v>
      </c>
      <c r="D519" s="3" t="s">
        <v>204</v>
      </c>
      <c r="E519" s="3" t="s">
        <v>1</v>
      </c>
      <c r="F519" s="3" t="s">
        <v>313</v>
      </c>
      <c r="G519" s="3" t="s">
        <v>330</v>
      </c>
      <c r="H519" s="19">
        <v>0.047845</v>
      </c>
      <c r="I519" s="19">
        <v>0.047845</v>
      </c>
      <c r="J519" s="3">
        <v>65.0</v>
      </c>
      <c r="K519" s="3">
        <v>64.0</v>
      </c>
    </row>
    <row r="520" ht="15.75" customHeight="1">
      <c r="A520" s="3">
        <v>519.0</v>
      </c>
      <c r="B520" s="18">
        <v>45658.0</v>
      </c>
      <c r="C520" s="3" t="s">
        <v>345</v>
      </c>
      <c r="D520" s="3" t="s">
        <v>30</v>
      </c>
      <c r="E520" s="3" t="s">
        <v>1</v>
      </c>
      <c r="F520" s="3" t="s">
        <v>313</v>
      </c>
      <c r="G520" s="3" t="s">
        <v>322</v>
      </c>
      <c r="H520" s="19">
        <v>0.047699</v>
      </c>
      <c r="I520" s="19">
        <v>0.047699</v>
      </c>
      <c r="J520" s="3">
        <v>66.0</v>
      </c>
      <c r="K520" s="3">
        <v>64.0</v>
      </c>
    </row>
    <row r="521" ht="15.75" customHeight="1">
      <c r="A521" s="3">
        <v>520.0</v>
      </c>
      <c r="B521" s="18">
        <v>45658.0</v>
      </c>
      <c r="C521" s="3" t="s">
        <v>345</v>
      </c>
      <c r="D521" s="3" t="s">
        <v>254</v>
      </c>
      <c r="E521" s="3" t="s">
        <v>1</v>
      </c>
      <c r="F521" s="3" t="s">
        <v>313</v>
      </c>
      <c r="G521" s="3" t="s">
        <v>322</v>
      </c>
      <c r="H521" s="19">
        <v>0.04758</v>
      </c>
      <c r="I521" s="19">
        <v>0.04758</v>
      </c>
      <c r="J521" s="3">
        <v>54.0</v>
      </c>
      <c r="K521" s="3">
        <v>52.0</v>
      </c>
    </row>
    <row r="522" ht="15.75" customHeight="1">
      <c r="A522" s="3">
        <v>521.0</v>
      </c>
      <c r="B522" s="18">
        <v>45658.0</v>
      </c>
      <c r="C522" s="3" t="s">
        <v>345</v>
      </c>
      <c r="D522" s="3" t="s">
        <v>78</v>
      </c>
      <c r="E522" s="3" t="s">
        <v>1</v>
      </c>
      <c r="F522" s="3" t="s">
        <v>313</v>
      </c>
      <c r="G522" s="3" t="s">
        <v>320</v>
      </c>
      <c r="H522" s="19">
        <v>0.047107</v>
      </c>
      <c r="I522" s="19">
        <v>0.047107</v>
      </c>
      <c r="J522" s="3">
        <v>124.0</v>
      </c>
      <c r="K522" s="3">
        <v>72.0</v>
      </c>
    </row>
    <row r="523" ht="15.75" customHeight="1">
      <c r="A523" s="3">
        <v>522.0</v>
      </c>
      <c r="B523" s="18">
        <v>45658.0</v>
      </c>
      <c r="C523" s="3" t="s">
        <v>345</v>
      </c>
      <c r="D523" s="3" t="s">
        <v>178</v>
      </c>
      <c r="E523" s="3" t="s">
        <v>1</v>
      </c>
      <c r="F523" s="3" t="s">
        <v>313</v>
      </c>
      <c r="G523" s="3" t="s">
        <v>326</v>
      </c>
      <c r="H523" s="19">
        <v>0.04596101937786506</v>
      </c>
      <c r="I523" s="19">
        <v>0.04596101937786506</v>
      </c>
      <c r="J523" s="3">
        <v>124.0</v>
      </c>
      <c r="K523" s="3">
        <v>75.0</v>
      </c>
    </row>
    <row r="524" ht="15.75" customHeight="1">
      <c r="A524" s="3">
        <v>523.0</v>
      </c>
      <c r="B524" s="18">
        <v>45658.0</v>
      </c>
      <c r="C524" s="3" t="s">
        <v>345</v>
      </c>
      <c r="D524" s="3" t="s">
        <v>282</v>
      </c>
      <c r="E524" s="3" t="s">
        <v>1</v>
      </c>
      <c r="F524" s="3" t="s">
        <v>313</v>
      </c>
      <c r="G524" s="3" t="s">
        <v>321</v>
      </c>
      <c r="H524" s="19">
        <v>0.045669</v>
      </c>
      <c r="I524" s="19">
        <v>0.045669</v>
      </c>
      <c r="J524" s="3">
        <v>39.0</v>
      </c>
      <c r="K524" s="3">
        <v>36.0</v>
      </c>
    </row>
    <row r="525" ht="15.75" customHeight="1">
      <c r="A525" s="3">
        <v>524.0</v>
      </c>
      <c r="B525" s="18">
        <v>45658.0</v>
      </c>
      <c r="C525" s="3" t="s">
        <v>345</v>
      </c>
      <c r="D525" s="3" t="s">
        <v>323</v>
      </c>
      <c r="E525" s="3" t="s">
        <v>1</v>
      </c>
      <c r="F525" s="3" t="s">
        <v>324</v>
      </c>
      <c r="G525" s="3" t="s">
        <v>325</v>
      </c>
      <c r="H525" s="19">
        <v>0.045</v>
      </c>
      <c r="I525" s="19">
        <v>0.045</v>
      </c>
      <c r="J525" s="3">
        <v>399.0</v>
      </c>
      <c r="K525" s="3">
        <v>399.0</v>
      </c>
    </row>
    <row r="526" ht="15.75" customHeight="1">
      <c r="A526" s="3">
        <v>525.0</v>
      </c>
      <c r="B526" s="18">
        <v>45658.0</v>
      </c>
      <c r="C526" s="3" t="s">
        <v>345</v>
      </c>
      <c r="D526" s="3" t="s">
        <v>206</v>
      </c>
      <c r="E526" s="3" t="s">
        <v>1</v>
      </c>
      <c r="F526" s="3" t="s">
        <v>313</v>
      </c>
      <c r="G526" s="3" t="s">
        <v>319</v>
      </c>
      <c r="H526" s="19">
        <v>0.044625</v>
      </c>
      <c r="I526" s="19">
        <v>0.044625</v>
      </c>
      <c r="J526" s="3">
        <v>191.0</v>
      </c>
      <c r="K526" s="3">
        <v>86.0</v>
      </c>
    </row>
    <row r="527" ht="15.75" customHeight="1">
      <c r="A527" s="3">
        <v>526.0</v>
      </c>
      <c r="B527" s="18">
        <v>45658.0</v>
      </c>
      <c r="C527" s="3" t="s">
        <v>345</v>
      </c>
      <c r="D527" s="3" t="s">
        <v>208</v>
      </c>
      <c r="E527" s="3" t="s">
        <v>1</v>
      </c>
      <c r="F527" s="3" t="s">
        <v>313</v>
      </c>
      <c r="G527" s="3" t="s">
        <v>321</v>
      </c>
      <c r="H527" s="19">
        <v>0.043795</v>
      </c>
      <c r="I527" s="19">
        <v>0.043795</v>
      </c>
      <c r="J527" s="3">
        <v>111.0</v>
      </c>
      <c r="K527" s="3">
        <v>47.0</v>
      </c>
    </row>
    <row r="528" ht="15.75" customHeight="1">
      <c r="A528" s="3">
        <v>527.0</v>
      </c>
      <c r="B528" s="18">
        <v>45658.0</v>
      </c>
      <c r="C528" s="3" t="s">
        <v>345</v>
      </c>
      <c r="D528" s="3" t="s">
        <v>92</v>
      </c>
      <c r="E528" s="3" t="s">
        <v>1</v>
      </c>
      <c r="F528" s="3" t="s">
        <v>313</v>
      </c>
      <c r="G528" s="3" t="s">
        <v>322</v>
      </c>
      <c r="H528" s="19">
        <v>0.042244</v>
      </c>
      <c r="I528" s="19">
        <v>0.042244</v>
      </c>
      <c r="J528" s="3">
        <v>89.0</v>
      </c>
      <c r="K528" s="3">
        <v>74.0</v>
      </c>
    </row>
    <row r="529" ht="15.75" customHeight="1">
      <c r="A529" s="3">
        <v>528.0</v>
      </c>
      <c r="B529" s="18">
        <v>45658.0</v>
      </c>
      <c r="C529" s="3" t="s">
        <v>345</v>
      </c>
      <c r="D529" s="3" t="s">
        <v>106</v>
      </c>
      <c r="E529" s="3" t="s">
        <v>1</v>
      </c>
      <c r="F529" s="3" t="s">
        <v>313</v>
      </c>
      <c r="G529" s="3" t="s">
        <v>328</v>
      </c>
      <c r="H529" s="19">
        <v>0.04120499943050761</v>
      </c>
      <c r="I529" s="19">
        <v>0.04120499943050761</v>
      </c>
      <c r="J529" s="3">
        <v>79.0</v>
      </c>
      <c r="K529" s="3">
        <v>41.0</v>
      </c>
    </row>
    <row r="530" ht="15.75" customHeight="1">
      <c r="A530" s="3">
        <v>529.0</v>
      </c>
      <c r="B530" s="18">
        <v>45658.0</v>
      </c>
      <c r="C530" s="3" t="s">
        <v>345</v>
      </c>
      <c r="D530" s="3" t="s">
        <v>160</v>
      </c>
      <c r="E530" s="3" t="s">
        <v>1</v>
      </c>
      <c r="F530" s="3" t="s">
        <v>313</v>
      </c>
      <c r="G530" s="3" t="s">
        <v>319</v>
      </c>
      <c r="H530" s="19">
        <v>0.039283</v>
      </c>
      <c r="I530" s="19">
        <v>0.039283</v>
      </c>
      <c r="J530" s="3">
        <v>37.0</v>
      </c>
      <c r="K530" s="3">
        <v>36.0</v>
      </c>
    </row>
    <row r="531" ht="15.75" customHeight="1">
      <c r="A531" s="3">
        <v>530.0</v>
      </c>
      <c r="B531" s="18">
        <v>45658.0</v>
      </c>
      <c r="C531" s="3" t="s">
        <v>345</v>
      </c>
      <c r="D531" s="3" t="s">
        <v>104</v>
      </c>
      <c r="E531" s="3" t="s">
        <v>1</v>
      </c>
      <c r="F531" s="3" t="s">
        <v>313</v>
      </c>
      <c r="G531" s="3" t="s">
        <v>321</v>
      </c>
      <c r="H531" s="19">
        <v>0.039015</v>
      </c>
      <c r="I531" s="19">
        <v>0.039015</v>
      </c>
      <c r="J531" s="3">
        <v>40.0</v>
      </c>
      <c r="K531" s="3">
        <v>28.0</v>
      </c>
    </row>
    <row r="532" ht="15.75" customHeight="1">
      <c r="A532" s="3">
        <v>531.0</v>
      </c>
      <c r="B532" s="18">
        <v>45658.0</v>
      </c>
      <c r="C532" s="3" t="s">
        <v>345</v>
      </c>
      <c r="D532" s="3" t="s">
        <v>230</v>
      </c>
      <c r="E532" s="3" t="s">
        <v>1</v>
      </c>
      <c r="F532" s="3" t="s">
        <v>313</v>
      </c>
      <c r="G532" s="3" t="s">
        <v>318</v>
      </c>
      <c r="H532" s="19">
        <v>0.038987999582199936</v>
      </c>
      <c r="I532" s="19">
        <v>0.038987999582199936</v>
      </c>
      <c r="J532" s="3">
        <v>68.0</v>
      </c>
      <c r="K532" s="3">
        <v>56.0</v>
      </c>
    </row>
    <row r="533" ht="15.75" customHeight="1">
      <c r="A533" s="3">
        <v>532.0</v>
      </c>
      <c r="B533" s="18">
        <v>45658.0</v>
      </c>
      <c r="C533" s="3" t="s">
        <v>345</v>
      </c>
      <c r="D533" s="3" t="s">
        <v>56</v>
      </c>
      <c r="E533" s="3" t="s">
        <v>1</v>
      </c>
      <c r="F533" s="3" t="s">
        <v>313</v>
      </c>
      <c r="G533" s="3" t="s">
        <v>328</v>
      </c>
      <c r="H533" s="19">
        <v>0.03889</v>
      </c>
      <c r="I533" s="19">
        <v>0.03889</v>
      </c>
      <c r="J533" s="3">
        <v>186.0</v>
      </c>
      <c r="K533" s="3">
        <v>85.0</v>
      </c>
    </row>
    <row r="534" ht="15.75" customHeight="1">
      <c r="A534" s="3">
        <v>533.0</v>
      </c>
      <c r="B534" s="18">
        <v>45658.0</v>
      </c>
      <c r="C534" s="3" t="s">
        <v>345</v>
      </c>
      <c r="D534" s="3" t="s">
        <v>224</v>
      </c>
      <c r="E534" s="3" t="s">
        <v>1</v>
      </c>
      <c r="F534" s="3" t="s">
        <v>313</v>
      </c>
      <c r="G534" s="3" t="s">
        <v>322</v>
      </c>
      <c r="H534" s="19">
        <v>0.038869</v>
      </c>
      <c r="I534" s="19">
        <v>0.038869</v>
      </c>
      <c r="J534" s="3">
        <v>85.0</v>
      </c>
      <c r="K534" s="3">
        <v>77.0</v>
      </c>
    </row>
    <row r="535" ht="15.75" customHeight="1">
      <c r="A535" s="3">
        <v>534.0</v>
      </c>
      <c r="B535" s="18">
        <v>45658.0</v>
      </c>
      <c r="C535" s="3" t="s">
        <v>345</v>
      </c>
      <c r="D535" s="3" t="s">
        <v>138</v>
      </c>
      <c r="E535" s="3" t="s">
        <v>1</v>
      </c>
      <c r="F535" s="3" t="s">
        <v>313</v>
      </c>
      <c r="G535" s="3" t="s">
        <v>328</v>
      </c>
      <c r="H535" s="19">
        <v>0.03882</v>
      </c>
      <c r="I535" s="19">
        <v>0.03882</v>
      </c>
      <c r="J535" s="3">
        <v>161.0</v>
      </c>
      <c r="K535" s="3">
        <v>57.0</v>
      </c>
    </row>
    <row r="536" ht="15.75" customHeight="1">
      <c r="A536" s="3">
        <v>535.0</v>
      </c>
      <c r="B536" s="18">
        <v>45658.0</v>
      </c>
      <c r="C536" s="3" t="s">
        <v>345</v>
      </c>
      <c r="D536" s="3" t="s">
        <v>148</v>
      </c>
      <c r="E536" s="3" t="s">
        <v>1</v>
      </c>
      <c r="F536" s="3" t="s">
        <v>313</v>
      </c>
      <c r="G536" s="3" t="s">
        <v>326</v>
      </c>
      <c r="H536" s="19">
        <v>0.037367782511493385</v>
      </c>
      <c r="I536" s="19">
        <v>0.037367782511493385</v>
      </c>
      <c r="J536" s="3">
        <v>54.0</v>
      </c>
      <c r="K536" s="3">
        <v>21.0</v>
      </c>
    </row>
    <row r="537" ht="15.75" customHeight="1">
      <c r="A537" s="3">
        <v>536.0</v>
      </c>
      <c r="B537" s="18">
        <v>45658.0</v>
      </c>
      <c r="C537" s="3" t="s">
        <v>345</v>
      </c>
      <c r="D537" s="3" t="s">
        <v>84</v>
      </c>
      <c r="E537" s="3" t="s">
        <v>1</v>
      </c>
      <c r="F537" s="3" t="s">
        <v>313</v>
      </c>
      <c r="G537" s="3" t="s">
        <v>322</v>
      </c>
      <c r="H537" s="19">
        <v>0.03624</v>
      </c>
      <c r="I537" s="19">
        <v>0.03624</v>
      </c>
      <c r="J537" s="3">
        <v>24.0</v>
      </c>
      <c r="K537" s="3">
        <v>23.0</v>
      </c>
    </row>
    <row r="538" ht="15.75" customHeight="1">
      <c r="A538" s="3">
        <v>537.0</v>
      </c>
      <c r="B538" s="18">
        <v>45658.0</v>
      </c>
      <c r="C538" s="3" t="s">
        <v>345</v>
      </c>
      <c r="D538" s="3" t="s">
        <v>282</v>
      </c>
      <c r="E538" s="3" t="s">
        <v>1</v>
      </c>
      <c r="F538" s="3" t="s">
        <v>313</v>
      </c>
      <c r="G538" s="3" t="s">
        <v>318</v>
      </c>
      <c r="H538" s="19">
        <v>0.03610499904887203</v>
      </c>
      <c r="I538" s="19">
        <v>0.03610499904887203</v>
      </c>
      <c r="J538" s="3">
        <v>67.0</v>
      </c>
      <c r="K538" s="3">
        <v>63.0</v>
      </c>
    </row>
    <row r="539" ht="15.75" customHeight="1">
      <c r="A539" s="3">
        <v>538.0</v>
      </c>
      <c r="B539" s="18">
        <v>45658.0</v>
      </c>
      <c r="C539" s="3" t="s">
        <v>345</v>
      </c>
      <c r="D539" s="3" t="s">
        <v>114</v>
      </c>
      <c r="E539" s="3" t="s">
        <v>1</v>
      </c>
      <c r="F539" s="3" t="s">
        <v>313</v>
      </c>
      <c r="G539" s="3" t="s">
        <v>330</v>
      </c>
      <c r="H539" s="19">
        <v>0.035971</v>
      </c>
      <c r="I539" s="19">
        <v>0.035971</v>
      </c>
      <c r="J539" s="3">
        <v>45.0</v>
      </c>
      <c r="K539" s="3">
        <v>45.0</v>
      </c>
    </row>
    <row r="540" ht="15.75" customHeight="1">
      <c r="A540" s="3">
        <v>539.0</v>
      </c>
      <c r="B540" s="18">
        <v>45658.0</v>
      </c>
      <c r="C540" s="3" t="s">
        <v>345</v>
      </c>
      <c r="D540" s="3" t="s">
        <v>42</v>
      </c>
      <c r="E540" s="3" t="s">
        <v>1</v>
      </c>
      <c r="F540" s="3" t="s">
        <v>313</v>
      </c>
      <c r="G540" s="3" t="s">
        <v>322</v>
      </c>
      <c r="H540" s="19">
        <v>0.035564</v>
      </c>
      <c r="I540" s="19">
        <v>0.035564</v>
      </c>
      <c r="J540" s="3">
        <v>28.0</v>
      </c>
      <c r="K540" s="3">
        <v>28.0</v>
      </c>
    </row>
    <row r="541" ht="15.75" customHeight="1">
      <c r="A541" s="3">
        <v>540.0</v>
      </c>
      <c r="B541" s="18">
        <v>45658.0</v>
      </c>
      <c r="C541" s="3" t="s">
        <v>345</v>
      </c>
      <c r="D541" s="3" t="s">
        <v>276</v>
      </c>
      <c r="E541" s="3" t="s">
        <v>1</v>
      </c>
      <c r="F541" s="3" t="s">
        <v>313</v>
      </c>
      <c r="G541" s="3" t="s">
        <v>326</v>
      </c>
      <c r="H541" s="19">
        <v>0.03528523944699116</v>
      </c>
      <c r="I541" s="19">
        <v>0.03528523944699116</v>
      </c>
      <c r="J541" s="3">
        <v>85.0</v>
      </c>
      <c r="K541" s="3">
        <v>50.0</v>
      </c>
    </row>
    <row r="542" ht="15.75" customHeight="1">
      <c r="A542" s="3">
        <v>541.0</v>
      </c>
      <c r="B542" s="18">
        <v>45658.0</v>
      </c>
      <c r="C542" s="3" t="s">
        <v>345</v>
      </c>
      <c r="D542" s="3" t="s">
        <v>200</v>
      </c>
      <c r="E542" s="3" t="s">
        <v>1</v>
      </c>
      <c r="F542" s="3" t="s">
        <v>313</v>
      </c>
      <c r="G542" s="3" t="s">
        <v>318</v>
      </c>
      <c r="H542" s="19">
        <v>0.034727</v>
      </c>
      <c r="I542" s="19">
        <v>0.034727</v>
      </c>
      <c r="J542" s="3">
        <v>53.0</v>
      </c>
      <c r="K542" s="3">
        <v>39.0</v>
      </c>
    </row>
    <row r="543" ht="15.75" customHeight="1">
      <c r="A543" s="3">
        <v>542.0</v>
      </c>
      <c r="B543" s="18">
        <v>45658.0</v>
      </c>
      <c r="C543" s="3" t="s">
        <v>345</v>
      </c>
      <c r="D543" s="3" t="s">
        <v>132</v>
      </c>
      <c r="E543" s="3" t="s">
        <v>1</v>
      </c>
      <c r="F543" s="3" t="s">
        <v>313</v>
      </c>
      <c r="G543" s="3" t="s">
        <v>316</v>
      </c>
      <c r="H543" s="19">
        <v>0.03381799884083631</v>
      </c>
      <c r="I543" s="19">
        <v>0.03381799884083631</v>
      </c>
      <c r="J543" s="3">
        <v>58.0</v>
      </c>
      <c r="K543" s="3">
        <v>55.0</v>
      </c>
    </row>
    <row r="544" ht="15.75" customHeight="1">
      <c r="A544" s="3">
        <v>543.0</v>
      </c>
      <c r="B544" s="18">
        <v>45658.0</v>
      </c>
      <c r="C544" s="3" t="s">
        <v>345</v>
      </c>
      <c r="D544" s="3" t="s">
        <v>21</v>
      </c>
      <c r="E544" s="3" t="s">
        <v>1</v>
      </c>
      <c r="F544" s="3" t="s">
        <v>313</v>
      </c>
      <c r="G544" s="3" t="s">
        <v>319</v>
      </c>
      <c r="H544" s="19">
        <v>0.032861</v>
      </c>
      <c r="I544" s="19">
        <v>0.032861</v>
      </c>
      <c r="J544" s="3">
        <v>36.0</v>
      </c>
      <c r="K544" s="3">
        <v>33.0</v>
      </c>
    </row>
    <row r="545" ht="15.75" customHeight="1">
      <c r="A545" s="3">
        <v>544.0</v>
      </c>
      <c r="B545" s="18">
        <v>45658.0</v>
      </c>
      <c r="C545" s="3" t="s">
        <v>345</v>
      </c>
      <c r="D545" s="3" t="s">
        <v>254</v>
      </c>
      <c r="E545" s="3" t="s">
        <v>1</v>
      </c>
      <c r="F545" s="3" t="s">
        <v>313</v>
      </c>
      <c r="G545" s="3" t="s">
        <v>319</v>
      </c>
      <c r="H545" s="19">
        <v>0.032636</v>
      </c>
      <c r="I545" s="19">
        <v>0.032636</v>
      </c>
      <c r="J545" s="3">
        <v>42.0</v>
      </c>
      <c r="K545" s="3">
        <v>36.0</v>
      </c>
    </row>
    <row r="546" ht="15.75" customHeight="1">
      <c r="A546" s="3">
        <v>545.0</v>
      </c>
      <c r="B546" s="18">
        <v>45658.0</v>
      </c>
      <c r="C546" s="3" t="s">
        <v>345</v>
      </c>
      <c r="D546" s="3" t="s">
        <v>98</v>
      </c>
      <c r="E546" s="3" t="s">
        <v>1</v>
      </c>
      <c r="F546" s="3" t="s">
        <v>313</v>
      </c>
      <c r="G546" s="3" t="s">
        <v>326</v>
      </c>
      <c r="H546" s="19">
        <v>0.032437</v>
      </c>
      <c r="I546" s="19">
        <v>0.032437</v>
      </c>
      <c r="J546" s="3">
        <v>25.0</v>
      </c>
      <c r="K546" s="3">
        <v>11.0</v>
      </c>
    </row>
    <row r="547" ht="15.75" customHeight="1">
      <c r="A547" s="3">
        <v>546.0</v>
      </c>
      <c r="B547" s="18">
        <v>45658.0</v>
      </c>
      <c r="C547" s="3" t="s">
        <v>345</v>
      </c>
      <c r="D547" s="3" t="s">
        <v>64</v>
      </c>
      <c r="E547" s="3" t="s">
        <v>1</v>
      </c>
      <c r="F547" s="3" t="s">
        <v>313</v>
      </c>
      <c r="G547" s="3" t="s">
        <v>316</v>
      </c>
      <c r="H547" s="19">
        <v>0.032152</v>
      </c>
      <c r="I547" s="19">
        <v>0.032152</v>
      </c>
      <c r="J547" s="3">
        <v>55.0</v>
      </c>
      <c r="K547" s="3">
        <v>50.0</v>
      </c>
    </row>
    <row r="548" ht="15.75" customHeight="1">
      <c r="A548" s="3">
        <v>547.0</v>
      </c>
      <c r="B548" s="18">
        <v>45658.0</v>
      </c>
      <c r="C548" s="3" t="s">
        <v>345</v>
      </c>
      <c r="D548" s="3" t="s">
        <v>66</v>
      </c>
      <c r="E548" s="3" t="s">
        <v>1</v>
      </c>
      <c r="F548" s="3" t="s">
        <v>313</v>
      </c>
      <c r="G548" s="3" t="s">
        <v>320</v>
      </c>
      <c r="H548" s="19">
        <v>0.031994</v>
      </c>
      <c r="I548" s="19">
        <v>0.031994</v>
      </c>
      <c r="J548" s="3">
        <v>45.0</v>
      </c>
      <c r="K548" s="3">
        <v>27.0</v>
      </c>
    </row>
    <row r="549" ht="15.75" customHeight="1">
      <c r="A549" s="3">
        <v>548.0</v>
      </c>
      <c r="B549" s="18">
        <v>45658.0</v>
      </c>
      <c r="C549" s="3" t="s">
        <v>345</v>
      </c>
      <c r="D549" s="3" t="s">
        <v>230</v>
      </c>
      <c r="E549" s="3" t="s">
        <v>1</v>
      </c>
      <c r="F549" s="3" t="s">
        <v>313</v>
      </c>
      <c r="G549" s="3" t="s">
        <v>320</v>
      </c>
      <c r="H549" s="19">
        <v>0.031877</v>
      </c>
      <c r="I549" s="19">
        <v>0.031877</v>
      </c>
      <c r="J549" s="3">
        <v>53.0</v>
      </c>
      <c r="K549" s="3">
        <v>39.0</v>
      </c>
    </row>
    <row r="550" ht="15.75" customHeight="1">
      <c r="A550" s="3">
        <v>549.0</v>
      </c>
      <c r="B550" s="18">
        <v>45658.0</v>
      </c>
      <c r="C550" s="3" t="s">
        <v>345</v>
      </c>
      <c r="D550" s="3" t="s">
        <v>24</v>
      </c>
      <c r="E550" s="3" t="s">
        <v>1</v>
      </c>
      <c r="F550" s="3" t="s">
        <v>313</v>
      </c>
      <c r="G550" s="3" t="s">
        <v>321</v>
      </c>
      <c r="H550" s="19">
        <v>0.031713</v>
      </c>
      <c r="I550" s="19">
        <v>0.031713</v>
      </c>
      <c r="J550" s="3">
        <v>45.0</v>
      </c>
      <c r="K550" s="3">
        <v>22.0</v>
      </c>
    </row>
    <row r="551" ht="15.75" customHeight="1">
      <c r="A551" s="3">
        <v>550.0</v>
      </c>
      <c r="B551" s="18">
        <v>45658.0</v>
      </c>
      <c r="C551" s="3" t="s">
        <v>345</v>
      </c>
      <c r="D551" s="3" t="s">
        <v>106</v>
      </c>
      <c r="E551" s="3" t="s">
        <v>1</v>
      </c>
      <c r="F551" s="3" t="s">
        <v>313</v>
      </c>
      <c r="G551" s="3" t="s">
        <v>329</v>
      </c>
      <c r="H551" s="19">
        <v>0.030468</v>
      </c>
      <c r="I551" s="19">
        <v>0.030468</v>
      </c>
      <c r="J551" s="3">
        <v>81.0</v>
      </c>
      <c r="K551" s="3">
        <v>44.0</v>
      </c>
    </row>
    <row r="552" ht="15.75" customHeight="1">
      <c r="A552" s="3">
        <v>551.0</v>
      </c>
      <c r="B552" s="18">
        <v>45658.0</v>
      </c>
      <c r="C552" s="3" t="s">
        <v>345</v>
      </c>
      <c r="D552" s="3" t="s">
        <v>56</v>
      </c>
      <c r="E552" s="3" t="s">
        <v>1</v>
      </c>
      <c r="F552" s="3" t="s">
        <v>313</v>
      </c>
      <c r="G552" s="3" t="s">
        <v>329</v>
      </c>
      <c r="H552" s="19">
        <v>0.03027699894587253</v>
      </c>
      <c r="I552" s="19">
        <v>0.03027699894587253</v>
      </c>
      <c r="J552" s="3">
        <v>190.0</v>
      </c>
      <c r="K552" s="3">
        <v>80.0</v>
      </c>
    </row>
    <row r="553" ht="15.75" customHeight="1">
      <c r="A553" s="3">
        <v>552.0</v>
      </c>
      <c r="B553" s="18">
        <v>45658.0</v>
      </c>
      <c r="C553" s="3" t="s">
        <v>345</v>
      </c>
      <c r="D553" s="3" t="s">
        <v>86</v>
      </c>
      <c r="E553" s="3" t="s">
        <v>1</v>
      </c>
      <c r="F553" s="3" t="s">
        <v>313</v>
      </c>
      <c r="G553" s="3" t="s">
        <v>318</v>
      </c>
      <c r="H553" s="19">
        <v>0.029621</v>
      </c>
      <c r="I553" s="19">
        <v>0.029621</v>
      </c>
      <c r="J553" s="3">
        <v>70.0</v>
      </c>
      <c r="K553" s="3">
        <v>60.0</v>
      </c>
    </row>
    <row r="554" ht="15.75" customHeight="1">
      <c r="A554" s="3">
        <v>553.0</v>
      </c>
      <c r="B554" s="18">
        <v>45658.0</v>
      </c>
      <c r="C554" s="3" t="s">
        <v>345</v>
      </c>
      <c r="D554" s="3" t="s">
        <v>214</v>
      </c>
      <c r="E554" s="3" t="s">
        <v>1</v>
      </c>
      <c r="F554" s="3" t="s">
        <v>313</v>
      </c>
      <c r="G554" s="3" t="s">
        <v>328</v>
      </c>
      <c r="H554" s="19">
        <v>0.029567</v>
      </c>
      <c r="I554" s="19">
        <v>0.029567</v>
      </c>
      <c r="J554" s="3">
        <v>105.0</v>
      </c>
      <c r="K554" s="3">
        <v>45.0</v>
      </c>
    </row>
    <row r="555" ht="15.75" customHeight="1">
      <c r="A555" s="3">
        <v>554.0</v>
      </c>
      <c r="B555" s="18">
        <v>45658.0</v>
      </c>
      <c r="C555" s="3" t="s">
        <v>345</v>
      </c>
      <c r="D555" s="3" t="s">
        <v>270</v>
      </c>
      <c r="E555" s="3" t="s">
        <v>1</v>
      </c>
      <c r="F555" s="3" t="s">
        <v>313</v>
      </c>
      <c r="G555" s="3" t="s">
        <v>326</v>
      </c>
      <c r="H555" s="19">
        <v>0.029168119723495582</v>
      </c>
      <c r="I555" s="19">
        <v>0.029168119723495582</v>
      </c>
      <c r="J555" s="3">
        <v>274.0</v>
      </c>
      <c r="K555" s="3">
        <v>85.0</v>
      </c>
    </row>
    <row r="556" ht="15.75" customHeight="1">
      <c r="A556" s="3">
        <v>555.0</v>
      </c>
      <c r="B556" s="18">
        <v>45658.0</v>
      </c>
      <c r="C556" s="3" t="s">
        <v>345</v>
      </c>
      <c r="D556" s="3" t="s">
        <v>21</v>
      </c>
      <c r="E556" s="3" t="s">
        <v>1</v>
      </c>
      <c r="F556" s="3" t="s">
        <v>313</v>
      </c>
      <c r="G556" s="3" t="s">
        <v>316</v>
      </c>
      <c r="H556" s="19">
        <v>0.029152</v>
      </c>
      <c r="I556" s="19">
        <v>0.029152</v>
      </c>
      <c r="J556" s="3">
        <v>46.0</v>
      </c>
      <c r="K556" s="3">
        <v>45.0</v>
      </c>
    </row>
    <row r="557" ht="15.75" customHeight="1">
      <c r="A557" s="3">
        <v>556.0</v>
      </c>
      <c r="B557" s="18">
        <v>45658.0</v>
      </c>
      <c r="C557" s="3" t="s">
        <v>345</v>
      </c>
      <c r="D557" s="3" t="s">
        <v>216</v>
      </c>
      <c r="E557" s="3" t="s">
        <v>1</v>
      </c>
      <c r="F557" s="3" t="s">
        <v>313</v>
      </c>
      <c r="G557" s="3" t="s">
        <v>322</v>
      </c>
      <c r="H557" s="19">
        <v>0.029007</v>
      </c>
      <c r="I557" s="19">
        <v>0.029007</v>
      </c>
      <c r="J557" s="3">
        <v>30.0</v>
      </c>
      <c r="K557" s="3">
        <v>30.0</v>
      </c>
    </row>
    <row r="558" ht="15.75" customHeight="1">
      <c r="A558" s="3">
        <v>557.0</v>
      </c>
      <c r="B558" s="18">
        <v>45658.0</v>
      </c>
      <c r="C558" s="3" t="s">
        <v>345</v>
      </c>
      <c r="D558" s="3" t="s">
        <v>24</v>
      </c>
      <c r="E558" s="3" t="s">
        <v>1</v>
      </c>
      <c r="F558" s="3" t="s">
        <v>313</v>
      </c>
      <c r="G558" s="3" t="s">
        <v>319</v>
      </c>
      <c r="H558" s="19">
        <v>0.0285</v>
      </c>
      <c r="I558" s="19">
        <v>0.0285</v>
      </c>
      <c r="J558" s="3">
        <v>47.0</v>
      </c>
      <c r="K558" s="3">
        <v>25.0</v>
      </c>
    </row>
    <row r="559" ht="15.75" customHeight="1">
      <c r="A559" s="3">
        <v>558.0</v>
      </c>
      <c r="B559" s="18">
        <v>45658.0</v>
      </c>
      <c r="C559" s="3" t="s">
        <v>345</v>
      </c>
      <c r="D559" s="3" t="s">
        <v>198</v>
      </c>
      <c r="E559" s="3" t="s">
        <v>1</v>
      </c>
      <c r="F559" s="3" t="s">
        <v>313</v>
      </c>
      <c r="G559" s="3" t="s">
        <v>326</v>
      </c>
      <c r="H559" s="19">
        <v>0.028221</v>
      </c>
      <c r="I559" s="19">
        <v>0.028221</v>
      </c>
      <c r="J559" s="3">
        <v>61.0</v>
      </c>
      <c r="K559" s="3">
        <v>51.0</v>
      </c>
    </row>
    <row r="560" ht="15.75" customHeight="1">
      <c r="A560" s="3">
        <v>559.0</v>
      </c>
      <c r="B560" s="18">
        <v>45658.0</v>
      </c>
      <c r="C560" s="3" t="s">
        <v>345</v>
      </c>
      <c r="D560" s="3" t="s">
        <v>36</v>
      </c>
      <c r="E560" s="3" t="s">
        <v>1</v>
      </c>
      <c r="F560" s="3" t="s">
        <v>313</v>
      </c>
      <c r="G560" s="3" t="s">
        <v>319</v>
      </c>
      <c r="H560" s="19">
        <v>0.02778</v>
      </c>
      <c r="I560" s="19">
        <v>0.02778</v>
      </c>
      <c r="J560" s="3">
        <v>18.0</v>
      </c>
      <c r="K560" s="3">
        <v>10.0</v>
      </c>
    </row>
    <row r="561" ht="15.75" customHeight="1">
      <c r="A561" s="3">
        <v>560.0</v>
      </c>
      <c r="B561" s="18">
        <v>45658.0</v>
      </c>
      <c r="C561" s="3" t="s">
        <v>345</v>
      </c>
      <c r="D561" s="3" t="s">
        <v>50</v>
      </c>
      <c r="E561" s="3" t="s">
        <v>1</v>
      </c>
      <c r="F561" s="3" t="s">
        <v>313</v>
      </c>
      <c r="G561" s="3" t="s">
        <v>321</v>
      </c>
      <c r="H561" s="19">
        <v>0.02705</v>
      </c>
      <c r="I561" s="19">
        <v>0.02705</v>
      </c>
      <c r="J561" s="3">
        <v>17.0</v>
      </c>
      <c r="K561" s="3">
        <v>12.0</v>
      </c>
    </row>
    <row r="562" ht="15.75" customHeight="1">
      <c r="A562" s="3">
        <v>561.0</v>
      </c>
      <c r="B562" s="18">
        <v>45658.0</v>
      </c>
      <c r="C562" s="3" t="s">
        <v>345</v>
      </c>
      <c r="D562" s="3" t="s">
        <v>198</v>
      </c>
      <c r="E562" s="3" t="s">
        <v>1</v>
      </c>
      <c r="F562" s="3" t="s">
        <v>313</v>
      </c>
      <c r="G562" s="3" t="s">
        <v>322</v>
      </c>
      <c r="H562" s="19">
        <v>0.026891</v>
      </c>
      <c r="I562" s="19">
        <v>0.026891</v>
      </c>
      <c r="J562" s="3">
        <v>44.0</v>
      </c>
      <c r="K562" s="3">
        <v>43.0</v>
      </c>
    </row>
    <row r="563" ht="15.75" customHeight="1">
      <c r="A563" s="3">
        <v>562.0</v>
      </c>
      <c r="B563" s="18">
        <v>45658.0</v>
      </c>
      <c r="C563" s="3" t="s">
        <v>345</v>
      </c>
      <c r="D563" s="3" t="s">
        <v>164</v>
      </c>
      <c r="E563" s="3" t="s">
        <v>1</v>
      </c>
      <c r="F563" s="3" t="s">
        <v>313</v>
      </c>
      <c r="G563" s="3" t="s">
        <v>328</v>
      </c>
      <c r="H563" s="19">
        <v>0.026377</v>
      </c>
      <c r="I563" s="19">
        <v>0.026377</v>
      </c>
      <c r="J563" s="3">
        <v>130.0</v>
      </c>
      <c r="K563" s="3">
        <v>54.0</v>
      </c>
    </row>
    <row r="564" ht="15.75" customHeight="1">
      <c r="A564" s="3">
        <v>563.0</v>
      </c>
      <c r="B564" s="18">
        <v>45658.0</v>
      </c>
      <c r="C564" s="3" t="s">
        <v>345</v>
      </c>
      <c r="D564" s="3" t="s">
        <v>200</v>
      </c>
      <c r="E564" s="3" t="s">
        <v>1</v>
      </c>
      <c r="F564" s="3" t="s">
        <v>313</v>
      </c>
      <c r="G564" s="3" t="s">
        <v>320</v>
      </c>
      <c r="H564" s="19">
        <v>0.026107</v>
      </c>
      <c r="I564" s="19">
        <v>0.026107</v>
      </c>
      <c r="J564" s="3">
        <v>61.0</v>
      </c>
      <c r="K564" s="3">
        <v>35.0</v>
      </c>
    </row>
    <row r="565" ht="15.75" customHeight="1">
      <c r="A565" s="3">
        <v>564.0</v>
      </c>
      <c r="B565" s="18">
        <v>45658.0</v>
      </c>
      <c r="C565" s="3" t="s">
        <v>345</v>
      </c>
      <c r="D565" s="3" t="s">
        <v>282</v>
      </c>
      <c r="E565" s="3" t="s">
        <v>1</v>
      </c>
      <c r="F565" s="3" t="s">
        <v>313</v>
      </c>
      <c r="G565" s="3" t="s">
        <v>320</v>
      </c>
      <c r="H565" s="19">
        <v>0.025332</v>
      </c>
      <c r="I565" s="19">
        <v>0.025332</v>
      </c>
      <c r="J565" s="3">
        <v>47.0</v>
      </c>
      <c r="K565" s="3">
        <v>39.0</v>
      </c>
    </row>
    <row r="566" ht="15.75" customHeight="1">
      <c r="A566" s="3">
        <v>565.0</v>
      </c>
      <c r="B566" s="18">
        <v>45658.0</v>
      </c>
      <c r="C566" s="3" t="s">
        <v>345</v>
      </c>
      <c r="D566" s="3" t="s">
        <v>50</v>
      </c>
      <c r="E566" s="3" t="s">
        <v>1</v>
      </c>
      <c r="F566" s="3" t="s">
        <v>313</v>
      </c>
      <c r="G566" s="3" t="s">
        <v>316</v>
      </c>
      <c r="H566" s="19">
        <v>0.02531</v>
      </c>
      <c r="I566" s="19">
        <v>0.02531</v>
      </c>
      <c r="J566" s="3">
        <v>24.0</v>
      </c>
      <c r="K566" s="3">
        <v>24.0</v>
      </c>
    </row>
    <row r="567" ht="15.75" customHeight="1">
      <c r="A567" s="3">
        <v>566.0</v>
      </c>
      <c r="B567" s="18">
        <v>45658.0</v>
      </c>
      <c r="C567" s="3" t="s">
        <v>345</v>
      </c>
      <c r="D567" s="3" t="s">
        <v>44</v>
      </c>
      <c r="E567" s="3" t="s">
        <v>1</v>
      </c>
      <c r="F567" s="3" t="s">
        <v>313</v>
      </c>
      <c r="G567" s="3" t="s">
        <v>320</v>
      </c>
      <c r="H567" s="19">
        <v>0.02525</v>
      </c>
      <c r="I567" s="19">
        <v>0.02525</v>
      </c>
      <c r="J567" s="3">
        <v>28.0</v>
      </c>
      <c r="K567" s="3">
        <v>22.0</v>
      </c>
    </row>
    <row r="568" ht="15.75" customHeight="1">
      <c r="A568" s="3">
        <v>567.0</v>
      </c>
      <c r="B568" s="18">
        <v>45658.0</v>
      </c>
      <c r="C568" s="3" t="s">
        <v>345</v>
      </c>
      <c r="D568" s="3" t="s">
        <v>164</v>
      </c>
      <c r="E568" s="3" t="s">
        <v>1</v>
      </c>
      <c r="F568" s="3" t="s">
        <v>313</v>
      </c>
      <c r="G568" s="3" t="s">
        <v>329</v>
      </c>
      <c r="H568" s="19">
        <v>0.02504</v>
      </c>
      <c r="I568" s="19">
        <v>0.02504</v>
      </c>
      <c r="J568" s="3">
        <v>132.0</v>
      </c>
      <c r="K568" s="3">
        <v>48.0</v>
      </c>
    </row>
    <row r="569" ht="15.75" customHeight="1">
      <c r="A569" s="3">
        <v>568.0</v>
      </c>
      <c r="B569" s="18">
        <v>45658.0</v>
      </c>
      <c r="C569" s="3" t="s">
        <v>345</v>
      </c>
      <c r="D569" s="3" t="s">
        <v>110</v>
      </c>
      <c r="E569" s="3" t="s">
        <v>1</v>
      </c>
      <c r="F569" s="3" t="s">
        <v>313</v>
      </c>
      <c r="G569" s="3" t="s">
        <v>316</v>
      </c>
      <c r="H569" s="19">
        <v>0.024892</v>
      </c>
      <c r="I569" s="19">
        <v>0.024892</v>
      </c>
      <c r="J569" s="3">
        <v>48.0</v>
      </c>
      <c r="K569" s="3">
        <v>46.0</v>
      </c>
    </row>
    <row r="570" ht="15.75" customHeight="1">
      <c r="A570" s="3">
        <v>569.0</v>
      </c>
      <c r="B570" s="18">
        <v>45658.0</v>
      </c>
      <c r="C570" s="3" t="s">
        <v>345</v>
      </c>
      <c r="D570" s="3" t="s">
        <v>110</v>
      </c>
      <c r="E570" s="3" t="s">
        <v>1</v>
      </c>
      <c r="F570" s="3" t="s">
        <v>313</v>
      </c>
      <c r="G570" s="3" t="s">
        <v>322</v>
      </c>
      <c r="H570" s="19">
        <v>0.024761</v>
      </c>
      <c r="I570" s="19">
        <v>0.024761</v>
      </c>
      <c r="J570" s="3">
        <v>32.0</v>
      </c>
      <c r="K570" s="3">
        <v>30.0</v>
      </c>
    </row>
    <row r="571" ht="15.75" customHeight="1">
      <c r="A571" s="3">
        <v>570.0</v>
      </c>
      <c r="B571" s="18">
        <v>45658.0</v>
      </c>
      <c r="C571" s="3" t="s">
        <v>345</v>
      </c>
      <c r="D571" s="3" t="s">
        <v>104</v>
      </c>
      <c r="E571" s="3" t="s">
        <v>1</v>
      </c>
      <c r="F571" s="3" t="s">
        <v>313</v>
      </c>
      <c r="G571" s="3" t="s">
        <v>320</v>
      </c>
      <c r="H571" s="19">
        <v>0.024329</v>
      </c>
      <c r="I571" s="19">
        <v>0.024329</v>
      </c>
      <c r="J571" s="3">
        <v>98.0</v>
      </c>
      <c r="K571" s="3">
        <v>54.0</v>
      </c>
    </row>
    <row r="572" ht="15.75" customHeight="1">
      <c r="A572" s="3">
        <v>571.0</v>
      </c>
      <c r="B572" s="18">
        <v>45658.0</v>
      </c>
      <c r="C572" s="3" t="s">
        <v>345</v>
      </c>
      <c r="D572" s="3" t="s">
        <v>50</v>
      </c>
      <c r="E572" s="3" t="s">
        <v>1</v>
      </c>
      <c r="F572" s="3" t="s">
        <v>313</v>
      </c>
      <c r="G572" s="3" t="s">
        <v>318</v>
      </c>
      <c r="H572" s="19">
        <v>0.02342</v>
      </c>
      <c r="I572" s="19">
        <v>0.02342</v>
      </c>
      <c r="J572" s="3">
        <v>38.0</v>
      </c>
      <c r="K572" s="3">
        <v>35.0</v>
      </c>
    </row>
    <row r="573" ht="15.75" customHeight="1">
      <c r="A573" s="3">
        <v>572.0</v>
      </c>
      <c r="B573" s="18">
        <v>45658.0</v>
      </c>
      <c r="C573" s="3" t="s">
        <v>345</v>
      </c>
      <c r="D573" s="3" t="s">
        <v>174</v>
      </c>
      <c r="E573" s="3" t="s">
        <v>1</v>
      </c>
      <c r="F573" s="3" t="s">
        <v>313</v>
      </c>
      <c r="G573" s="3" t="s">
        <v>320</v>
      </c>
      <c r="H573" s="19">
        <v>0.023264</v>
      </c>
      <c r="I573" s="19">
        <v>0.023264</v>
      </c>
      <c r="J573" s="3">
        <v>53.0</v>
      </c>
      <c r="K573" s="3">
        <v>35.0</v>
      </c>
    </row>
    <row r="574" ht="15.75" customHeight="1">
      <c r="A574" s="3">
        <v>573.0</v>
      </c>
      <c r="B574" s="18">
        <v>45658.0</v>
      </c>
      <c r="C574" s="3" t="s">
        <v>345</v>
      </c>
      <c r="D574" s="3" t="s">
        <v>214</v>
      </c>
      <c r="E574" s="3" t="s">
        <v>1</v>
      </c>
      <c r="F574" s="3" t="s">
        <v>313</v>
      </c>
      <c r="G574" s="3" t="s">
        <v>329</v>
      </c>
      <c r="H574" s="19">
        <v>0.023196</v>
      </c>
      <c r="I574" s="19">
        <v>0.023196</v>
      </c>
      <c r="J574" s="3">
        <v>106.0</v>
      </c>
      <c r="K574" s="3">
        <v>39.0</v>
      </c>
    </row>
    <row r="575" ht="15.75" customHeight="1">
      <c r="A575" s="3">
        <v>574.0</v>
      </c>
      <c r="B575" s="18">
        <v>45658.0</v>
      </c>
      <c r="C575" s="3" t="s">
        <v>345</v>
      </c>
      <c r="D575" s="3" t="s">
        <v>54</v>
      </c>
      <c r="E575" s="3" t="s">
        <v>1</v>
      </c>
      <c r="F575" s="3" t="s">
        <v>313</v>
      </c>
      <c r="G575" s="3" t="s">
        <v>328</v>
      </c>
      <c r="H575" s="19">
        <v>0.023038</v>
      </c>
      <c r="I575" s="19">
        <v>0.023038</v>
      </c>
      <c r="J575" s="3">
        <v>70.0</v>
      </c>
      <c r="K575" s="3">
        <v>36.0</v>
      </c>
    </row>
    <row r="576" ht="15.75" customHeight="1">
      <c r="A576" s="3">
        <v>575.0</v>
      </c>
      <c r="B576" s="18">
        <v>45658.0</v>
      </c>
      <c r="C576" s="3" t="s">
        <v>345</v>
      </c>
      <c r="D576" s="3" t="s">
        <v>208</v>
      </c>
      <c r="E576" s="3" t="s">
        <v>1</v>
      </c>
      <c r="F576" s="3" t="s">
        <v>313</v>
      </c>
      <c r="G576" s="3" t="s">
        <v>319</v>
      </c>
      <c r="H576" s="19">
        <v>0.022992</v>
      </c>
      <c r="I576" s="19">
        <v>0.022992</v>
      </c>
      <c r="J576" s="3">
        <v>59.0</v>
      </c>
      <c r="K576" s="3">
        <v>27.0</v>
      </c>
    </row>
    <row r="577" ht="15.75" customHeight="1">
      <c r="A577" s="3">
        <v>576.0</v>
      </c>
      <c r="B577" s="18">
        <v>45658.0</v>
      </c>
      <c r="C577" s="3" t="s">
        <v>345</v>
      </c>
      <c r="D577" s="3" t="s">
        <v>230</v>
      </c>
      <c r="E577" s="3" t="s">
        <v>1</v>
      </c>
      <c r="F577" s="3" t="s">
        <v>313</v>
      </c>
      <c r="G577" s="3" t="s">
        <v>321</v>
      </c>
      <c r="H577" s="19">
        <v>0.022355</v>
      </c>
      <c r="I577" s="19">
        <v>0.022355</v>
      </c>
      <c r="J577" s="3">
        <v>32.0</v>
      </c>
      <c r="K577" s="3">
        <v>27.0</v>
      </c>
    </row>
    <row r="578" ht="15.75" customHeight="1">
      <c r="A578" s="3">
        <v>577.0</v>
      </c>
      <c r="B578" s="18">
        <v>45658.0</v>
      </c>
      <c r="C578" s="3" t="s">
        <v>345</v>
      </c>
      <c r="D578" s="3" t="s">
        <v>278</v>
      </c>
      <c r="E578" s="3" t="s">
        <v>1</v>
      </c>
      <c r="F578" s="3" t="s">
        <v>313</v>
      </c>
      <c r="G578" s="3" t="s">
        <v>326</v>
      </c>
      <c r="H578" s="19">
        <v>0.021966119723495582</v>
      </c>
      <c r="I578" s="19">
        <v>0.021966119723495582</v>
      </c>
      <c r="J578" s="3">
        <v>52.0</v>
      </c>
      <c r="K578" s="3">
        <v>37.0</v>
      </c>
    </row>
    <row r="579" ht="15.75" customHeight="1">
      <c r="A579" s="3">
        <v>578.0</v>
      </c>
      <c r="B579" s="18">
        <v>45658.0</v>
      </c>
      <c r="C579" s="3" t="s">
        <v>345</v>
      </c>
      <c r="D579" s="3" t="s">
        <v>18</v>
      </c>
      <c r="E579" s="3" t="s">
        <v>1</v>
      </c>
      <c r="F579" s="3" t="s">
        <v>313</v>
      </c>
      <c r="G579" s="3" t="s">
        <v>322</v>
      </c>
      <c r="H579" s="19">
        <v>0.021833</v>
      </c>
      <c r="I579" s="19">
        <v>0.021833</v>
      </c>
      <c r="J579" s="3">
        <v>30.0</v>
      </c>
      <c r="K579" s="3">
        <v>27.0</v>
      </c>
    </row>
    <row r="580" ht="15.75" customHeight="1">
      <c r="A580" s="3">
        <v>579.0</v>
      </c>
      <c r="B580" s="18">
        <v>45658.0</v>
      </c>
      <c r="C580" s="3" t="s">
        <v>345</v>
      </c>
      <c r="D580" s="3" t="s">
        <v>56</v>
      </c>
      <c r="E580" s="3" t="s">
        <v>1</v>
      </c>
      <c r="F580" s="3" t="s">
        <v>313</v>
      </c>
      <c r="G580" s="3" t="s">
        <v>330</v>
      </c>
      <c r="H580" s="19">
        <v>0.021487</v>
      </c>
      <c r="I580" s="19">
        <v>0.021487</v>
      </c>
      <c r="J580" s="3">
        <v>40.0</v>
      </c>
      <c r="K580" s="3">
        <v>40.0</v>
      </c>
    </row>
    <row r="581" ht="15.75" customHeight="1">
      <c r="A581" s="3">
        <v>580.0</v>
      </c>
      <c r="B581" s="18">
        <v>45658.0</v>
      </c>
      <c r="C581" s="3" t="s">
        <v>345</v>
      </c>
      <c r="D581" s="3" t="s">
        <v>282</v>
      </c>
      <c r="E581" s="3" t="s">
        <v>1</v>
      </c>
      <c r="F581" s="3" t="s">
        <v>313</v>
      </c>
      <c r="G581" s="3" t="s">
        <v>316</v>
      </c>
      <c r="H581" s="19">
        <v>0.021414</v>
      </c>
      <c r="I581" s="19">
        <v>0.021414</v>
      </c>
      <c r="J581" s="3">
        <v>24.0</v>
      </c>
      <c r="K581" s="3">
        <v>23.0</v>
      </c>
    </row>
    <row r="582" ht="15.75" customHeight="1">
      <c r="A582" s="3">
        <v>581.0</v>
      </c>
      <c r="B582" s="18">
        <v>45658.0</v>
      </c>
      <c r="C582" s="3" t="s">
        <v>345</v>
      </c>
      <c r="D582" s="3" t="s">
        <v>138</v>
      </c>
      <c r="E582" s="3" t="s">
        <v>1</v>
      </c>
      <c r="F582" s="3" t="s">
        <v>313</v>
      </c>
      <c r="G582" s="3" t="s">
        <v>329</v>
      </c>
      <c r="H582" s="19">
        <v>0.021204</v>
      </c>
      <c r="I582" s="19">
        <v>0.021204</v>
      </c>
      <c r="J582" s="3">
        <v>165.0</v>
      </c>
      <c r="K582" s="3">
        <v>60.0</v>
      </c>
    </row>
    <row r="583" ht="15.75" customHeight="1">
      <c r="A583" s="3">
        <v>582.0</v>
      </c>
      <c r="B583" s="18">
        <v>45658.0</v>
      </c>
      <c r="C583" s="3" t="s">
        <v>345</v>
      </c>
      <c r="D583" s="3" t="s">
        <v>28</v>
      </c>
      <c r="E583" s="3" t="s">
        <v>1</v>
      </c>
      <c r="F583" s="3" t="s">
        <v>313</v>
      </c>
      <c r="G583" s="3" t="s">
        <v>322</v>
      </c>
      <c r="H583" s="19">
        <v>0.021074</v>
      </c>
      <c r="I583" s="19">
        <v>0.021074</v>
      </c>
      <c r="J583" s="3">
        <v>22.0</v>
      </c>
      <c r="K583" s="3">
        <v>19.0</v>
      </c>
    </row>
    <row r="584" ht="15.75" customHeight="1">
      <c r="A584" s="3">
        <v>583.0</v>
      </c>
      <c r="B584" s="18">
        <v>45658.0</v>
      </c>
      <c r="C584" s="3" t="s">
        <v>345</v>
      </c>
      <c r="D584" s="3" t="s">
        <v>202</v>
      </c>
      <c r="E584" s="3" t="s">
        <v>1</v>
      </c>
      <c r="F584" s="3" t="s">
        <v>313</v>
      </c>
      <c r="G584" s="3" t="s">
        <v>326</v>
      </c>
      <c r="H584" s="19">
        <v>0.020923239446991163</v>
      </c>
      <c r="I584" s="19">
        <v>0.020923239446991163</v>
      </c>
      <c r="J584" s="3">
        <v>19.0</v>
      </c>
      <c r="K584" s="3">
        <v>16.0</v>
      </c>
    </row>
    <row r="585" ht="15.75" customHeight="1">
      <c r="A585" s="3">
        <v>584.0</v>
      </c>
      <c r="B585" s="18">
        <v>45658.0</v>
      </c>
      <c r="C585" s="3" t="s">
        <v>345</v>
      </c>
      <c r="D585" s="3" t="s">
        <v>52</v>
      </c>
      <c r="E585" s="3" t="s">
        <v>1</v>
      </c>
      <c r="F585" s="3" t="s">
        <v>313</v>
      </c>
      <c r="G585" s="3" t="s">
        <v>321</v>
      </c>
      <c r="H585" s="19">
        <v>0.020683</v>
      </c>
      <c r="I585" s="19">
        <v>0.020683</v>
      </c>
      <c r="J585" s="3">
        <v>27.0</v>
      </c>
      <c r="K585" s="3">
        <v>19.0</v>
      </c>
    </row>
    <row r="586" ht="15.75" customHeight="1">
      <c r="A586" s="3">
        <v>585.0</v>
      </c>
      <c r="B586" s="18">
        <v>45658.0</v>
      </c>
      <c r="C586" s="3" t="s">
        <v>345</v>
      </c>
      <c r="D586" s="3" t="s">
        <v>158</v>
      </c>
      <c r="E586" s="3" t="s">
        <v>1</v>
      </c>
      <c r="F586" s="3" t="s">
        <v>313</v>
      </c>
      <c r="G586" s="3" t="s">
        <v>320</v>
      </c>
      <c r="H586" s="19">
        <v>0.020504</v>
      </c>
      <c r="I586" s="19">
        <v>0.020504</v>
      </c>
      <c r="J586" s="3">
        <v>17.0</v>
      </c>
      <c r="K586" s="3">
        <v>13.0</v>
      </c>
    </row>
    <row r="587" ht="15.75" customHeight="1">
      <c r="A587" s="3">
        <v>586.0</v>
      </c>
      <c r="B587" s="18">
        <v>45658.0</v>
      </c>
      <c r="C587" s="3" t="s">
        <v>345</v>
      </c>
      <c r="D587" s="3" t="s">
        <v>36</v>
      </c>
      <c r="E587" s="3" t="s">
        <v>1</v>
      </c>
      <c r="F587" s="3" t="s">
        <v>313</v>
      </c>
      <c r="G587" s="3" t="s">
        <v>321</v>
      </c>
      <c r="H587" s="19">
        <v>0.020108</v>
      </c>
      <c r="I587" s="19">
        <v>0.020108</v>
      </c>
      <c r="J587" s="3">
        <v>38.0</v>
      </c>
      <c r="K587" s="3">
        <v>27.0</v>
      </c>
    </row>
    <row r="588" ht="15.75" customHeight="1">
      <c r="A588" s="3">
        <v>587.0</v>
      </c>
      <c r="B588" s="18">
        <v>45658.0</v>
      </c>
      <c r="C588" s="3" t="s">
        <v>345</v>
      </c>
      <c r="D588" s="3" t="s">
        <v>54</v>
      </c>
      <c r="E588" s="3" t="s">
        <v>1</v>
      </c>
      <c r="F588" s="3" t="s">
        <v>313</v>
      </c>
      <c r="G588" s="3" t="s">
        <v>329</v>
      </c>
      <c r="H588" s="19">
        <v>0.019624</v>
      </c>
      <c r="I588" s="19">
        <v>0.019624</v>
      </c>
      <c r="J588" s="3">
        <v>70.0</v>
      </c>
      <c r="K588" s="3">
        <v>32.0</v>
      </c>
    </row>
    <row r="589" ht="15.75" customHeight="1">
      <c r="A589" s="3">
        <v>588.0</v>
      </c>
      <c r="B589" s="18">
        <v>45658.0</v>
      </c>
      <c r="C589" s="3" t="s">
        <v>345</v>
      </c>
      <c r="D589" s="3" t="s">
        <v>76</v>
      </c>
      <c r="E589" s="3" t="s">
        <v>1</v>
      </c>
      <c r="F589" s="3" t="s">
        <v>313</v>
      </c>
      <c r="G589" s="3" t="s">
        <v>328</v>
      </c>
      <c r="H589" s="19">
        <v>0.019503</v>
      </c>
      <c r="I589" s="19">
        <v>0.019503</v>
      </c>
      <c r="J589" s="3">
        <v>63.0</v>
      </c>
      <c r="K589" s="3">
        <v>34.0</v>
      </c>
    </row>
    <row r="590" ht="15.75" customHeight="1">
      <c r="A590" s="3">
        <v>589.0</v>
      </c>
      <c r="B590" s="18">
        <v>45658.0</v>
      </c>
      <c r="C590" s="3" t="s">
        <v>345</v>
      </c>
      <c r="D590" s="3" t="s">
        <v>112</v>
      </c>
      <c r="E590" s="3" t="s">
        <v>1</v>
      </c>
      <c r="F590" s="3" t="s">
        <v>313</v>
      </c>
      <c r="G590" s="3" t="s">
        <v>326</v>
      </c>
      <c r="H590" s="19">
        <v>0.019451</v>
      </c>
      <c r="I590" s="19">
        <v>0.019451</v>
      </c>
      <c r="J590" s="3">
        <v>102.0</v>
      </c>
      <c r="K590" s="3">
        <v>60.0</v>
      </c>
    </row>
    <row r="591" ht="15.75" customHeight="1">
      <c r="A591" s="3">
        <v>590.0</v>
      </c>
      <c r="B591" s="18">
        <v>45658.0</v>
      </c>
      <c r="C591" s="3" t="s">
        <v>345</v>
      </c>
      <c r="D591" s="3" t="s">
        <v>196</v>
      </c>
      <c r="E591" s="3" t="s">
        <v>1</v>
      </c>
      <c r="F591" s="3" t="s">
        <v>313</v>
      </c>
      <c r="G591" s="3" t="s">
        <v>329</v>
      </c>
      <c r="H591" s="19">
        <v>0.01943699936367259</v>
      </c>
      <c r="I591" s="19">
        <v>0.01943699936367259</v>
      </c>
      <c r="J591" s="3">
        <v>76.0</v>
      </c>
      <c r="K591" s="3">
        <v>34.0</v>
      </c>
    </row>
    <row r="592" ht="15.75" customHeight="1">
      <c r="A592" s="3">
        <v>591.0</v>
      </c>
      <c r="B592" s="18">
        <v>45658.0</v>
      </c>
      <c r="C592" s="3" t="s">
        <v>345</v>
      </c>
      <c r="D592" s="3" t="s">
        <v>168</v>
      </c>
      <c r="E592" s="3" t="s">
        <v>1</v>
      </c>
      <c r="F592" s="3" t="s">
        <v>313</v>
      </c>
      <c r="G592" s="3" t="s">
        <v>330</v>
      </c>
      <c r="H592" s="19">
        <v>0.019051</v>
      </c>
      <c r="I592" s="19">
        <v>0.019051</v>
      </c>
      <c r="J592" s="3">
        <v>21.0</v>
      </c>
      <c r="K592" s="3">
        <v>21.0</v>
      </c>
    </row>
    <row r="593" ht="15.75" customHeight="1">
      <c r="A593" s="3">
        <v>592.0</v>
      </c>
      <c r="B593" s="18">
        <v>45658.0</v>
      </c>
      <c r="C593" s="3" t="s">
        <v>345</v>
      </c>
      <c r="D593" s="3" t="s">
        <v>68</v>
      </c>
      <c r="E593" s="3" t="s">
        <v>1</v>
      </c>
      <c r="F593" s="3" t="s">
        <v>313</v>
      </c>
      <c r="G593" s="3" t="s">
        <v>320</v>
      </c>
      <c r="H593" s="19">
        <v>0.018614</v>
      </c>
      <c r="I593" s="19">
        <v>0.018614</v>
      </c>
      <c r="J593" s="3">
        <v>15.0</v>
      </c>
      <c r="K593" s="3">
        <v>11.0</v>
      </c>
    </row>
    <row r="594" ht="15.75" customHeight="1">
      <c r="A594" s="3">
        <v>593.0</v>
      </c>
      <c r="B594" s="18">
        <v>45658.0</v>
      </c>
      <c r="C594" s="3" t="s">
        <v>345</v>
      </c>
      <c r="D594" s="3" t="s">
        <v>76</v>
      </c>
      <c r="E594" s="3" t="s">
        <v>1</v>
      </c>
      <c r="F594" s="3" t="s">
        <v>313</v>
      </c>
      <c r="G594" s="3" t="s">
        <v>330</v>
      </c>
      <c r="H594" s="19">
        <v>0.017454</v>
      </c>
      <c r="I594" s="19">
        <v>0.017454</v>
      </c>
      <c r="J594" s="3">
        <v>18.0</v>
      </c>
      <c r="K594" s="3">
        <v>18.0</v>
      </c>
    </row>
    <row r="595" ht="15.75" customHeight="1">
      <c r="A595" s="3">
        <v>594.0</v>
      </c>
      <c r="B595" s="18">
        <v>45658.0</v>
      </c>
      <c r="C595" s="3" t="s">
        <v>345</v>
      </c>
      <c r="D595" s="3" t="s">
        <v>138</v>
      </c>
      <c r="E595" s="3" t="s">
        <v>1</v>
      </c>
      <c r="F595" s="3" t="s">
        <v>313</v>
      </c>
      <c r="G595" s="3" t="s">
        <v>330</v>
      </c>
      <c r="H595" s="19">
        <v>0.017371</v>
      </c>
      <c r="I595" s="19">
        <v>0.017371</v>
      </c>
      <c r="J595" s="3">
        <v>34.0</v>
      </c>
      <c r="K595" s="3">
        <v>34.0</v>
      </c>
    </row>
    <row r="596" ht="15.75" customHeight="1">
      <c r="A596" s="3">
        <v>595.0</v>
      </c>
      <c r="B596" s="18">
        <v>45658.0</v>
      </c>
      <c r="C596" s="3" t="s">
        <v>345</v>
      </c>
      <c r="D596" s="3" t="s">
        <v>196</v>
      </c>
      <c r="E596" s="3" t="s">
        <v>1</v>
      </c>
      <c r="F596" s="3" t="s">
        <v>313</v>
      </c>
      <c r="G596" s="3" t="s">
        <v>330</v>
      </c>
      <c r="H596" s="19">
        <v>0.017311</v>
      </c>
      <c r="I596" s="19">
        <v>0.017311</v>
      </c>
      <c r="J596" s="3">
        <v>15.0</v>
      </c>
      <c r="K596" s="3">
        <v>15.0</v>
      </c>
    </row>
    <row r="597" ht="15.75" customHeight="1">
      <c r="A597" s="3">
        <v>596.0</v>
      </c>
      <c r="B597" s="18">
        <v>45658.0</v>
      </c>
      <c r="C597" s="3" t="s">
        <v>345</v>
      </c>
      <c r="D597" s="3" t="s">
        <v>34</v>
      </c>
      <c r="E597" s="3" t="s">
        <v>1</v>
      </c>
      <c r="F597" s="3" t="s">
        <v>313</v>
      </c>
      <c r="G597" s="3" t="s">
        <v>322</v>
      </c>
      <c r="H597" s="19">
        <v>0.016756</v>
      </c>
      <c r="I597" s="19">
        <v>0.016756</v>
      </c>
      <c r="J597" s="3">
        <v>22.0</v>
      </c>
      <c r="K597" s="3">
        <v>21.0</v>
      </c>
    </row>
    <row r="598" ht="15.75" customHeight="1">
      <c r="A598" s="3">
        <v>597.0</v>
      </c>
      <c r="B598" s="18">
        <v>45658.0</v>
      </c>
      <c r="C598" s="3" t="s">
        <v>345</v>
      </c>
      <c r="D598" s="3" t="s">
        <v>174</v>
      </c>
      <c r="E598" s="3" t="s">
        <v>1</v>
      </c>
      <c r="F598" s="3" t="s">
        <v>313</v>
      </c>
      <c r="G598" s="3" t="s">
        <v>316</v>
      </c>
      <c r="H598" s="19">
        <v>0.016728</v>
      </c>
      <c r="I598" s="19">
        <v>0.016728</v>
      </c>
      <c r="J598" s="3">
        <v>27.0</v>
      </c>
      <c r="K598" s="3">
        <v>20.0</v>
      </c>
    </row>
    <row r="599" ht="15.75" customHeight="1">
      <c r="A599" s="3">
        <v>598.0</v>
      </c>
      <c r="B599" s="18">
        <v>45658.0</v>
      </c>
      <c r="C599" s="3" t="s">
        <v>345</v>
      </c>
      <c r="D599" s="3" t="s">
        <v>230</v>
      </c>
      <c r="E599" s="3" t="s">
        <v>1</v>
      </c>
      <c r="F599" s="3" t="s">
        <v>313</v>
      </c>
      <c r="G599" s="3" t="s">
        <v>322</v>
      </c>
      <c r="H599" s="19">
        <v>0.01658</v>
      </c>
      <c r="I599" s="19">
        <v>0.01658</v>
      </c>
      <c r="J599" s="3">
        <v>22.0</v>
      </c>
      <c r="K599" s="3">
        <v>20.0</v>
      </c>
    </row>
    <row r="600" ht="15.75" customHeight="1">
      <c r="A600" s="3">
        <v>599.0</v>
      </c>
      <c r="B600" s="18">
        <v>45658.0</v>
      </c>
      <c r="C600" s="3" t="s">
        <v>345</v>
      </c>
      <c r="D600" s="3" t="s">
        <v>102</v>
      </c>
      <c r="E600" s="3" t="s">
        <v>1</v>
      </c>
      <c r="F600" s="3" t="s">
        <v>313</v>
      </c>
      <c r="G600" s="3" t="s">
        <v>326</v>
      </c>
      <c r="H600" s="19">
        <v>0.016339119723495582</v>
      </c>
      <c r="I600" s="19">
        <v>0.016339119723495582</v>
      </c>
      <c r="J600" s="3">
        <v>26.0</v>
      </c>
      <c r="K600" s="3">
        <v>21.0</v>
      </c>
    </row>
    <row r="601" ht="15.75" customHeight="1">
      <c r="A601" s="3">
        <v>600.0</v>
      </c>
      <c r="B601" s="18">
        <v>45658.0</v>
      </c>
      <c r="C601" s="3" t="s">
        <v>345</v>
      </c>
      <c r="D601" s="3" t="s">
        <v>21</v>
      </c>
      <c r="E601" s="3" t="s">
        <v>1</v>
      </c>
      <c r="F601" s="3" t="s">
        <v>313</v>
      </c>
      <c r="G601" s="3" t="s">
        <v>322</v>
      </c>
      <c r="H601" s="19">
        <v>0.016142</v>
      </c>
      <c r="I601" s="19">
        <v>0.016142</v>
      </c>
      <c r="J601" s="3">
        <v>22.0</v>
      </c>
      <c r="K601" s="3">
        <v>22.0</v>
      </c>
    </row>
    <row r="602" ht="15.75" customHeight="1">
      <c r="A602" s="3">
        <v>601.0</v>
      </c>
      <c r="B602" s="18">
        <v>45658.0</v>
      </c>
      <c r="C602" s="3" t="s">
        <v>345</v>
      </c>
      <c r="D602" s="3" t="s">
        <v>76</v>
      </c>
      <c r="E602" s="3" t="s">
        <v>1</v>
      </c>
      <c r="F602" s="3" t="s">
        <v>313</v>
      </c>
      <c r="G602" s="3" t="s">
        <v>329</v>
      </c>
      <c r="H602" s="19">
        <v>0.015958</v>
      </c>
      <c r="I602" s="19">
        <v>0.015958</v>
      </c>
      <c r="J602" s="3">
        <v>64.0</v>
      </c>
      <c r="K602" s="3">
        <v>36.0</v>
      </c>
    </row>
    <row r="603" ht="15.75" customHeight="1">
      <c r="A603" s="3">
        <v>602.0</v>
      </c>
      <c r="B603" s="18">
        <v>45658.0</v>
      </c>
      <c r="C603" s="3" t="s">
        <v>345</v>
      </c>
      <c r="D603" s="3" t="s">
        <v>280</v>
      </c>
      <c r="E603" s="3" t="s">
        <v>1</v>
      </c>
      <c r="F603" s="3" t="s">
        <v>313</v>
      </c>
      <c r="G603" s="3" t="s">
        <v>328</v>
      </c>
      <c r="H603" s="19">
        <v>0.015456998772272672</v>
      </c>
      <c r="I603" s="19">
        <v>0.015456998772272672</v>
      </c>
      <c r="J603" s="3">
        <v>44.0</v>
      </c>
      <c r="K603" s="3">
        <v>30.0</v>
      </c>
    </row>
    <row r="604" ht="15.75" customHeight="1">
      <c r="A604" s="3">
        <v>603.0</v>
      </c>
      <c r="B604" s="18">
        <v>45658.0</v>
      </c>
      <c r="C604" s="3" t="s">
        <v>345</v>
      </c>
      <c r="D604" s="3" t="s">
        <v>36</v>
      </c>
      <c r="E604" s="3" t="s">
        <v>1</v>
      </c>
      <c r="F604" s="3" t="s">
        <v>313</v>
      </c>
      <c r="G604" s="3" t="s">
        <v>316</v>
      </c>
      <c r="H604" s="19">
        <v>0.014584</v>
      </c>
      <c r="I604" s="19">
        <v>0.014584</v>
      </c>
      <c r="J604" s="3">
        <v>35.0</v>
      </c>
      <c r="K604" s="3">
        <v>29.0</v>
      </c>
    </row>
    <row r="605" ht="15.75" customHeight="1">
      <c r="A605" s="3">
        <v>604.0</v>
      </c>
      <c r="B605" s="18">
        <v>45658.0</v>
      </c>
      <c r="C605" s="3" t="s">
        <v>345</v>
      </c>
      <c r="D605" s="3" t="s">
        <v>254</v>
      </c>
      <c r="E605" s="3" t="s">
        <v>1</v>
      </c>
      <c r="F605" s="3" t="s">
        <v>313</v>
      </c>
      <c r="G605" s="3" t="s">
        <v>316</v>
      </c>
      <c r="H605" s="19">
        <v>0.014579</v>
      </c>
      <c r="I605" s="19">
        <v>0.014579</v>
      </c>
      <c r="J605" s="3">
        <v>32.0</v>
      </c>
      <c r="K605" s="3">
        <v>28.0</v>
      </c>
    </row>
    <row r="606" ht="15.75" customHeight="1">
      <c r="A606" s="3">
        <v>605.0</v>
      </c>
      <c r="B606" s="18">
        <v>45658.0</v>
      </c>
      <c r="C606" s="3" t="s">
        <v>345</v>
      </c>
      <c r="D606" s="3" t="s">
        <v>86</v>
      </c>
      <c r="E606" s="3" t="s">
        <v>1</v>
      </c>
      <c r="F606" s="3" t="s">
        <v>313</v>
      </c>
      <c r="G606" s="3" t="s">
        <v>316</v>
      </c>
      <c r="H606" s="19">
        <v>0.014408</v>
      </c>
      <c r="I606" s="19">
        <v>0.014408</v>
      </c>
      <c r="J606" s="3">
        <v>34.0</v>
      </c>
      <c r="K606" s="3">
        <v>31.0</v>
      </c>
    </row>
    <row r="607" ht="15.75" customHeight="1">
      <c r="A607" s="3">
        <v>606.0</v>
      </c>
      <c r="B607" s="18">
        <v>45658.0</v>
      </c>
      <c r="C607" s="3" t="s">
        <v>345</v>
      </c>
      <c r="D607" s="3" t="s">
        <v>174</v>
      </c>
      <c r="E607" s="3" t="s">
        <v>1</v>
      </c>
      <c r="F607" s="3" t="s">
        <v>313</v>
      </c>
      <c r="G607" s="3" t="s">
        <v>318</v>
      </c>
      <c r="H607" s="19">
        <v>0.014398</v>
      </c>
      <c r="I607" s="19">
        <v>0.014398</v>
      </c>
      <c r="J607" s="3">
        <v>32.0</v>
      </c>
      <c r="K607" s="3">
        <v>17.0</v>
      </c>
    </row>
    <row r="608" ht="15.75" customHeight="1">
      <c r="A608" s="3">
        <v>607.0</v>
      </c>
      <c r="B608" s="18">
        <v>45658.0</v>
      </c>
      <c r="C608" s="3" t="s">
        <v>345</v>
      </c>
      <c r="D608" s="3" t="s">
        <v>262</v>
      </c>
      <c r="E608" s="3" t="s">
        <v>1</v>
      </c>
      <c r="F608" s="3" t="s">
        <v>313</v>
      </c>
      <c r="G608" s="3" t="s">
        <v>326</v>
      </c>
      <c r="H608" s="19">
        <v>0.014391</v>
      </c>
      <c r="I608" s="19">
        <v>0.014391</v>
      </c>
      <c r="J608" s="3">
        <v>60.0</v>
      </c>
      <c r="K608" s="3">
        <v>34.0</v>
      </c>
    </row>
    <row r="609" ht="15.75" customHeight="1">
      <c r="A609" s="3">
        <v>608.0</v>
      </c>
      <c r="B609" s="18">
        <v>45658.0</v>
      </c>
      <c r="C609" s="3" t="s">
        <v>345</v>
      </c>
      <c r="D609" s="3" t="s">
        <v>52</v>
      </c>
      <c r="E609" s="3" t="s">
        <v>1</v>
      </c>
      <c r="F609" s="3" t="s">
        <v>313</v>
      </c>
      <c r="G609" s="3" t="s">
        <v>318</v>
      </c>
      <c r="H609" s="19">
        <v>0.014303</v>
      </c>
      <c r="I609" s="19">
        <v>0.014303</v>
      </c>
      <c r="J609" s="3">
        <v>31.0</v>
      </c>
      <c r="K609" s="3">
        <v>23.0</v>
      </c>
    </row>
    <row r="610" ht="15.75" customHeight="1">
      <c r="A610" s="3">
        <v>609.0</v>
      </c>
      <c r="B610" s="18">
        <v>45658.0</v>
      </c>
      <c r="C610" s="3" t="s">
        <v>345</v>
      </c>
      <c r="D610" s="3" t="s">
        <v>200</v>
      </c>
      <c r="E610" s="3" t="s">
        <v>1</v>
      </c>
      <c r="F610" s="3" t="s">
        <v>313</v>
      </c>
      <c r="G610" s="3" t="s">
        <v>321</v>
      </c>
      <c r="H610" s="19">
        <v>0.014021</v>
      </c>
      <c r="I610" s="19">
        <v>0.014021</v>
      </c>
      <c r="J610" s="3">
        <v>22.0</v>
      </c>
      <c r="K610" s="3">
        <v>15.0</v>
      </c>
    </row>
    <row r="611" ht="15.75" customHeight="1">
      <c r="A611" s="3">
        <v>610.0</v>
      </c>
      <c r="B611" s="18">
        <v>45658.0</v>
      </c>
      <c r="C611" s="3" t="s">
        <v>345</v>
      </c>
      <c r="D611" s="3" t="s">
        <v>282</v>
      </c>
      <c r="E611" s="3" t="s">
        <v>1</v>
      </c>
      <c r="F611" s="3" t="s">
        <v>313</v>
      </c>
      <c r="G611" s="3" t="s">
        <v>322</v>
      </c>
      <c r="H611" s="19">
        <v>0.013838</v>
      </c>
      <c r="I611" s="19">
        <v>0.013838</v>
      </c>
      <c r="J611" s="3">
        <v>25.0</v>
      </c>
      <c r="K611" s="3">
        <v>25.0</v>
      </c>
    </row>
    <row r="612" ht="15.75" customHeight="1">
      <c r="A612" s="3">
        <v>611.0</v>
      </c>
      <c r="B612" s="18">
        <v>45658.0</v>
      </c>
      <c r="C612" s="3" t="s">
        <v>345</v>
      </c>
      <c r="D612" s="3" t="s">
        <v>40</v>
      </c>
      <c r="E612" s="3" t="s">
        <v>1</v>
      </c>
      <c r="F612" s="3" t="s">
        <v>313</v>
      </c>
      <c r="G612" s="3" t="s">
        <v>320</v>
      </c>
      <c r="H612" s="19">
        <v>0.013815</v>
      </c>
      <c r="I612" s="19">
        <v>0.013815</v>
      </c>
      <c r="J612" s="3">
        <v>30.0</v>
      </c>
      <c r="K612" s="3">
        <v>16.0</v>
      </c>
    </row>
    <row r="613" ht="15.75" customHeight="1">
      <c r="A613" s="3">
        <v>612.0</v>
      </c>
      <c r="B613" s="18">
        <v>45658.0</v>
      </c>
      <c r="C613" s="3" t="s">
        <v>345</v>
      </c>
      <c r="D613" s="3" t="s">
        <v>280</v>
      </c>
      <c r="E613" s="3" t="s">
        <v>1</v>
      </c>
      <c r="F613" s="3" t="s">
        <v>313</v>
      </c>
      <c r="G613" s="3" t="s">
        <v>329</v>
      </c>
      <c r="H613" s="19">
        <v>0.01346</v>
      </c>
      <c r="I613" s="19">
        <v>0.01346</v>
      </c>
      <c r="J613" s="3">
        <v>48.0</v>
      </c>
      <c r="K613" s="3">
        <v>30.0</v>
      </c>
    </row>
    <row r="614" ht="15.75" customHeight="1">
      <c r="A614" s="3">
        <v>613.0</v>
      </c>
      <c r="B614" s="18">
        <v>45658.0</v>
      </c>
      <c r="C614" s="3" t="s">
        <v>345</v>
      </c>
      <c r="D614" s="3" t="s">
        <v>214</v>
      </c>
      <c r="E614" s="3" t="s">
        <v>1</v>
      </c>
      <c r="F614" s="3" t="s">
        <v>313</v>
      </c>
      <c r="G614" s="3" t="s">
        <v>330</v>
      </c>
      <c r="H614" s="19">
        <v>0.013406</v>
      </c>
      <c r="I614" s="19">
        <v>0.013406</v>
      </c>
      <c r="J614" s="3">
        <v>17.0</v>
      </c>
      <c r="K614" s="3">
        <v>17.0</v>
      </c>
    </row>
    <row r="615" ht="15.75" customHeight="1">
      <c r="A615" s="3">
        <v>614.0</v>
      </c>
      <c r="B615" s="18">
        <v>45658.0</v>
      </c>
      <c r="C615" s="3" t="s">
        <v>345</v>
      </c>
      <c r="D615" s="3" t="s">
        <v>104</v>
      </c>
      <c r="E615" s="3" t="s">
        <v>1</v>
      </c>
      <c r="F615" s="3" t="s">
        <v>313</v>
      </c>
      <c r="G615" s="3" t="s">
        <v>318</v>
      </c>
      <c r="H615" s="19">
        <v>0.012663</v>
      </c>
      <c r="I615" s="19">
        <v>0.012663</v>
      </c>
      <c r="J615" s="3">
        <v>38.0</v>
      </c>
      <c r="K615" s="3">
        <v>29.0</v>
      </c>
    </row>
    <row r="616" ht="15.75" customHeight="1">
      <c r="A616" s="3">
        <v>615.0</v>
      </c>
      <c r="B616" s="18">
        <v>45658.0</v>
      </c>
      <c r="C616" s="3" t="s">
        <v>345</v>
      </c>
      <c r="D616" s="3" t="s">
        <v>26</v>
      </c>
      <c r="E616" s="3" t="s">
        <v>1</v>
      </c>
      <c r="F616" s="3" t="s">
        <v>313</v>
      </c>
      <c r="G616" s="3" t="s">
        <v>320</v>
      </c>
      <c r="H616" s="19">
        <v>0.012458</v>
      </c>
      <c r="I616" s="19">
        <v>0.012458</v>
      </c>
      <c r="J616" s="3">
        <v>59.0</v>
      </c>
      <c r="K616" s="3">
        <v>21.0</v>
      </c>
    </row>
    <row r="617" ht="15.75" customHeight="1">
      <c r="A617" s="3">
        <v>616.0</v>
      </c>
      <c r="B617" s="18">
        <v>45658.0</v>
      </c>
      <c r="C617" s="3" t="s">
        <v>345</v>
      </c>
      <c r="D617" s="3" t="s">
        <v>74</v>
      </c>
      <c r="E617" s="3" t="s">
        <v>1</v>
      </c>
      <c r="F617" s="3" t="s">
        <v>313</v>
      </c>
      <c r="G617" s="3" t="s">
        <v>318</v>
      </c>
      <c r="H617" s="19">
        <v>0.012134</v>
      </c>
      <c r="I617" s="19">
        <v>0.012134</v>
      </c>
      <c r="J617" s="3">
        <v>28.0</v>
      </c>
      <c r="K617" s="3">
        <v>25.0</v>
      </c>
    </row>
    <row r="618" ht="15.75" customHeight="1">
      <c r="A618" s="3">
        <v>617.0</v>
      </c>
      <c r="B618" s="18">
        <v>45658.0</v>
      </c>
      <c r="C618" s="3" t="s">
        <v>345</v>
      </c>
      <c r="D618" s="3" t="s">
        <v>252</v>
      </c>
      <c r="E618" s="3" t="s">
        <v>1</v>
      </c>
      <c r="F618" s="3" t="s">
        <v>313</v>
      </c>
      <c r="G618" s="3" t="s">
        <v>320</v>
      </c>
      <c r="H618" s="19">
        <v>0.012028</v>
      </c>
      <c r="I618" s="19">
        <v>0.012028</v>
      </c>
      <c r="J618" s="3">
        <v>25.0</v>
      </c>
      <c r="K618" s="3">
        <v>22.0</v>
      </c>
    </row>
    <row r="619" ht="15.75" customHeight="1">
      <c r="A619" s="3">
        <v>618.0</v>
      </c>
      <c r="B619" s="18">
        <v>45658.0</v>
      </c>
      <c r="C619" s="3" t="s">
        <v>345</v>
      </c>
      <c r="D619" s="3" t="s">
        <v>86</v>
      </c>
      <c r="E619" s="3" t="s">
        <v>1</v>
      </c>
      <c r="F619" s="3" t="s">
        <v>313</v>
      </c>
      <c r="G619" s="3" t="s">
        <v>320</v>
      </c>
      <c r="H619" s="19">
        <v>0.011577</v>
      </c>
      <c r="I619" s="19">
        <v>0.011577</v>
      </c>
      <c r="J619" s="3">
        <v>45.0</v>
      </c>
      <c r="K619" s="3">
        <v>25.0</v>
      </c>
    </row>
    <row r="620" ht="15.75" customHeight="1">
      <c r="A620" s="3">
        <v>619.0</v>
      </c>
      <c r="B620" s="18">
        <v>45658.0</v>
      </c>
      <c r="C620" s="3" t="s">
        <v>345</v>
      </c>
      <c r="D620" s="3" t="s">
        <v>196</v>
      </c>
      <c r="E620" s="3" t="s">
        <v>1</v>
      </c>
      <c r="F620" s="3" t="s">
        <v>313</v>
      </c>
      <c r="G620" s="3" t="s">
        <v>328</v>
      </c>
      <c r="H620" s="19">
        <v>0.011495</v>
      </c>
      <c r="I620" s="19">
        <v>0.011495</v>
      </c>
      <c r="J620" s="3">
        <v>69.0</v>
      </c>
      <c r="K620" s="3">
        <v>23.0</v>
      </c>
    </row>
    <row r="621" ht="15.75" customHeight="1">
      <c r="A621" s="3">
        <v>620.0</v>
      </c>
      <c r="B621" s="18">
        <v>45658.0</v>
      </c>
      <c r="C621" s="3" t="s">
        <v>345</v>
      </c>
      <c r="D621" s="3" t="s">
        <v>52</v>
      </c>
      <c r="E621" s="3" t="s">
        <v>1</v>
      </c>
      <c r="F621" s="3" t="s">
        <v>313</v>
      </c>
      <c r="G621" s="3" t="s">
        <v>316</v>
      </c>
      <c r="H621" s="19">
        <v>0.011324</v>
      </c>
      <c r="I621" s="19">
        <v>0.011324</v>
      </c>
      <c r="J621" s="3">
        <v>16.0</v>
      </c>
      <c r="K621" s="3">
        <v>12.0</v>
      </c>
    </row>
    <row r="622" ht="15.75" customHeight="1">
      <c r="A622" s="3">
        <v>621.0</v>
      </c>
      <c r="B622" s="18">
        <v>45658.0</v>
      </c>
      <c r="C622" s="3" t="s">
        <v>345</v>
      </c>
      <c r="D622" s="3" t="s">
        <v>110</v>
      </c>
      <c r="E622" s="3" t="s">
        <v>1</v>
      </c>
      <c r="F622" s="3" t="s">
        <v>313</v>
      </c>
      <c r="G622" s="3" t="s">
        <v>319</v>
      </c>
      <c r="H622" s="19">
        <v>0.011056</v>
      </c>
      <c r="I622" s="19">
        <v>0.011056</v>
      </c>
      <c r="J622" s="3">
        <v>17.0</v>
      </c>
      <c r="K622" s="3">
        <v>17.0</v>
      </c>
    </row>
    <row r="623" ht="15.75" customHeight="1">
      <c r="A623" s="3">
        <v>622.0</v>
      </c>
      <c r="B623" s="18">
        <v>45658.0</v>
      </c>
      <c r="C623" s="3" t="s">
        <v>345</v>
      </c>
      <c r="D623" s="3" t="s">
        <v>260</v>
      </c>
      <c r="E623" s="3" t="s">
        <v>1</v>
      </c>
      <c r="F623" s="3" t="s">
        <v>324</v>
      </c>
      <c r="G623" s="3" t="s">
        <v>325</v>
      </c>
      <c r="H623" s="19">
        <v>0.011</v>
      </c>
      <c r="I623" s="19">
        <v>0.011</v>
      </c>
      <c r="J623" s="3">
        <v>15.0</v>
      </c>
      <c r="K623" s="3">
        <v>15.0</v>
      </c>
    </row>
    <row r="624" ht="15.75" customHeight="1">
      <c r="A624" s="3">
        <v>623.0</v>
      </c>
      <c r="B624" s="18">
        <v>45658.0</v>
      </c>
      <c r="C624" s="3" t="s">
        <v>345</v>
      </c>
      <c r="D624" s="3" t="s">
        <v>52</v>
      </c>
      <c r="E624" s="3" t="s">
        <v>1</v>
      </c>
      <c r="F624" s="3" t="s">
        <v>313</v>
      </c>
      <c r="G624" s="3" t="s">
        <v>320</v>
      </c>
      <c r="H624" s="19">
        <v>0.010961</v>
      </c>
      <c r="I624" s="19">
        <v>0.010961</v>
      </c>
      <c r="J624" s="3">
        <v>25.0</v>
      </c>
      <c r="K624" s="3">
        <v>14.0</v>
      </c>
    </row>
    <row r="625" ht="15.75" customHeight="1">
      <c r="A625" s="3">
        <v>624.0</v>
      </c>
      <c r="B625" s="18">
        <v>45658.0</v>
      </c>
      <c r="C625" s="3" t="s">
        <v>345</v>
      </c>
      <c r="D625" s="3" t="s">
        <v>230</v>
      </c>
      <c r="E625" s="3" t="s">
        <v>1</v>
      </c>
      <c r="F625" s="3" t="s">
        <v>313</v>
      </c>
      <c r="G625" s="3" t="s">
        <v>319</v>
      </c>
      <c r="H625" s="19">
        <v>0.010875</v>
      </c>
      <c r="I625" s="19">
        <v>0.010875</v>
      </c>
      <c r="J625" s="3">
        <v>21.0</v>
      </c>
      <c r="K625" s="3">
        <v>21.0</v>
      </c>
    </row>
    <row r="626" ht="15.75" customHeight="1">
      <c r="A626" s="3">
        <v>625.0</v>
      </c>
      <c r="B626" s="18">
        <v>45658.0</v>
      </c>
      <c r="C626" s="3" t="s">
        <v>345</v>
      </c>
      <c r="D626" s="3" t="s">
        <v>174</v>
      </c>
      <c r="E626" s="3" t="s">
        <v>1</v>
      </c>
      <c r="F626" s="3" t="s">
        <v>313</v>
      </c>
      <c r="G626" s="3" t="s">
        <v>321</v>
      </c>
      <c r="H626" s="19">
        <v>0.010433</v>
      </c>
      <c r="I626" s="19">
        <v>0.010433</v>
      </c>
      <c r="J626" s="3">
        <v>19.0</v>
      </c>
      <c r="K626" s="3">
        <v>11.0</v>
      </c>
    </row>
    <row r="627" ht="15.75" customHeight="1">
      <c r="A627" s="3">
        <v>626.0</v>
      </c>
      <c r="B627" s="18">
        <v>45658.0</v>
      </c>
      <c r="C627" s="3" t="s">
        <v>345</v>
      </c>
      <c r="D627" s="3" t="s">
        <v>170</v>
      </c>
      <c r="E627" s="3" t="s">
        <v>1</v>
      </c>
      <c r="F627" s="3" t="s">
        <v>313</v>
      </c>
      <c r="G627" s="3" t="s">
        <v>329</v>
      </c>
      <c r="H627" s="19">
        <v>0.009934</v>
      </c>
      <c r="I627" s="19">
        <v>0.009934</v>
      </c>
      <c r="J627" s="3">
        <v>51.0</v>
      </c>
      <c r="K627" s="3">
        <v>25.0</v>
      </c>
    </row>
    <row r="628" ht="15.75" customHeight="1">
      <c r="A628" s="3">
        <v>627.0</v>
      </c>
      <c r="B628" s="18">
        <v>45658.0</v>
      </c>
      <c r="C628" s="3" t="s">
        <v>345</v>
      </c>
      <c r="D628" s="3" t="s">
        <v>200</v>
      </c>
      <c r="E628" s="3" t="s">
        <v>1</v>
      </c>
      <c r="F628" s="3" t="s">
        <v>313</v>
      </c>
      <c r="G628" s="3" t="s">
        <v>319</v>
      </c>
      <c r="H628" s="19">
        <v>0.009851</v>
      </c>
      <c r="I628" s="19">
        <v>0.009851</v>
      </c>
      <c r="J628" s="3">
        <v>29.0</v>
      </c>
      <c r="K628" s="3">
        <v>18.0</v>
      </c>
    </row>
    <row r="629" ht="15.75" customHeight="1">
      <c r="A629" s="3">
        <v>628.0</v>
      </c>
      <c r="B629" s="18">
        <v>45658.0</v>
      </c>
      <c r="C629" s="3" t="s">
        <v>345</v>
      </c>
      <c r="D629" s="3" t="s">
        <v>192</v>
      </c>
      <c r="E629" s="3" t="s">
        <v>1</v>
      </c>
      <c r="F629" s="3" t="s">
        <v>313</v>
      </c>
      <c r="G629" s="3" t="s">
        <v>328</v>
      </c>
      <c r="H629" s="19">
        <v>0.009486</v>
      </c>
      <c r="I629" s="19">
        <v>0.009486</v>
      </c>
      <c r="J629" s="3">
        <v>34.0</v>
      </c>
      <c r="K629" s="3">
        <v>14.0</v>
      </c>
    </row>
    <row r="630" ht="15.75" customHeight="1">
      <c r="A630" s="3">
        <v>629.0</v>
      </c>
      <c r="B630" s="18">
        <v>45658.0</v>
      </c>
      <c r="C630" s="3" t="s">
        <v>345</v>
      </c>
      <c r="D630" s="3" t="s">
        <v>282</v>
      </c>
      <c r="E630" s="3" t="s">
        <v>1</v>
      </c>
      <c r="F630" s="3" t="s">
        <v>313</v>
      </c>
      <c r="G630" s="3" t="s">
        <v>319</v>
      </c>
      <c r="H630" s="19">
        <v>0.00942</v>
      </c>
      <c r="I630" s="19">
        <v>0.00942</v>
      </c>
      <c r="J630" s="3">
        <v>13.0</v>
      </c>
      <c r="K630" s="3">
        <v>13.0</v>
      </c>
    </row>
    <row r="631" ht="15.75" customHeight="1">
      <c r="A631" s="3">
        <v>630.0</v>
      </c>
      <c r="B631" s="18">
        <v>45658.0</v>
      </c>
      <c r="C631" s="3" t="s">
        <v>345</v>
      </c>
      <c r="D631" s="3" t="s">
        <v>170</v>
      </c>
      <c r="E631" s="3" t="s">
        <v>1</v>
      </c>
      <c r="F631" s="3" t="s">
        <v>313</v>
      </c>
      <c r="G631" s="3" t="s">
        <v>328</v>
      </c>
      <c r="H631" s="19">
        <v>0.009281</v>
      </c>
      <c r="I631" s="19">
        <v>0.009281</v>
      </c>
      <c r="J631" s="3">
        <v>51.0</v>
      </c>
      <c r="K631" s="3">
        <v>23.0</v>
      </c>
    </row>
    <row r="632" ht="15.75" customHeight="1">
      <c r="A632" s="3">
        <v>631.0</v>
      </c>
      <c r="B632" s="18">
        <v>45658.0</v>
      </c>
      <c r="C632" s="3" t="s">
        <v>345</v>
      </c>
      <c r="D632" s="3" t="s">
        <v>48</v>
      </c>
      <c r="E632" s="3" t="s">
        <v>1</v>
      </c>
      <c r="F632" s="3" t="s">
        <v>313</v>
      </c>
      <c r="G632" s="3" t="s">
        <v>320</v>
      </c>
      <c r="H632" s="19">
        <v>0.009116</v>
      </c>
      <c r="I632" s="19">
        <v>0.009116</v>
      </c>
      <c r="J632" s="3">
        <v>20.0</v>
      </c>
      <c r="K632" s="3">
        <v>8.0</v>
      </c>
    </row>
    <row r="633" ht="15.75" customHeight="1">
      <c r="A633" s="3">
        <v>632.0</v>
      </c>
      <c r="B633" s="18">
        <v>45658.0</v>
      </c>
      <c r="C633" s="3" t="s">
        <v>345</v>
      </c>
      <c r="D633" s="3" t="s">
        <v>50</v>
      </c>
      <c r="E633" s="3" t="s">
        <v>1</v>
      </c>
      <c r="F633" s="3" t="s">
        <v>313</v>
      </c>
      <c r="G633" s="3" t="s">
        <v>319</v>
      </c>
      <c r="H633" s="19">
        <v>0.009092</v>
      </c>
      <c r="I633" s="19">
        <v>0.009092</v>
      </c>
      <c r="J633" s="3">
        <v>8.0</v>
      </c>
      <c r="K633" s="3">
        <v>8.0</v>
      </c>
    </row>
    <row r="634" ht="15.75" customHeight="1">
      <c r="A634" s="3">
        <v>633.0</v>
      </c>
      <c r="B634" s="18">
        <v>45658.0</v>
      </c>
      <c r="C634" s="3" t="s">
        <v>345</v>
      </c>
      <c r="D634" s="3" t="s">
        <v>96</v>
      </c>
      <c r="E634" s="3" t="s">
        <v>1</v>
      </c>
      <c r="F634" s="3" t="s">
        <v>313</v>
      </c>
      <c r="G634" s="3" t="s">
        <v>319</v>
      </c>
      <c r="H634" s="19">
        <v>0.009003</v>
      </c>
      <c r="I634" s="19">
        <v>0.009003</v>
      </c>
      <c r="J634" s="3">
        <v>37.0</v>
      </c>
      <c r="K634" s="3">
        <v>11.0</v>
      </c>
    </row>
    <row r="635" ht="15.75" customHeight="1">
      <c r="A635" s="3">
        <v>634.0</v>
      </c>
      <c r="B635" s="18">
        <v>45658.0</v>
      </c>
      <c r="C635" s="3" t="s">
        <v>345</v>
      </c>
      <c r="D635" s="3" t="s">
        <v>132</v>
      </c>
      <c r="E635" s="3" t="s">
        <v>1</v>
      </c>
      <c r="F635" s="3" t="s">
        <v>313</v>
      </c>
      <c r="G635" s="3" t="s">
        <v>322</v>
      </c>
      <c r="H635" s="19">
        <v>0.008886</v>
      </c>
      <c r="I635" s="19">
        <v>0.008886</v>
      </c>
      <c r="J635" s="3">
        <v>17.0</v>
      </c>
      <c r="K635" s="3">
        <v>16.0</v>
      </c>
    </row>
    <row r="636" ht="15.75" customHeight="1">
      <c r="A636" s="3">
        <v>635.0</v>
      </c>
      <c r="B636" s="18">
        <v>45658.0</v>
      </c>
      <c r="C636" s="3" t="s">
        <v>345</v>
      </c>
      <c r="D636" s="3" t="s">
        <v>126</v>
      </c>
      <c r="E636" s="3" t="s">
        <v>1</v>
      </c>
      <c r="F636" s="3" t="s">
        <v>313</v>
      </c>
      <c r="G636" s="3" t="s">
        <v>326</v>
      </c>
      <c r="H636" s="19">
        <v>0.008791</v>
      </c>
      <c r="I636" s="19">
        <v>0.008791</v>
      </c>
      <c r="J636" s="3">
        <v>68.0</v>
      </c>
      <c r="K636" s="3">
        <v>35.0</v>
      </c>
    </row>
    <row r="637" ht="15.75" customHeight="1">
      <c r="A637" s="3">
        <v>636.0</v>
      </c>
      <c r="B637" s="18">
        <v>45658.0</v>
      </c>
      <c r="C637" s="3" t="s">
        <v>345</v>
      </c>
      <c r="D637" s="3" t="s">
        <v>190</v>
      </c>
      <c r="E637" s="3" t="s">
        <v>1</v>
      </c>
      <c r="F637" s="3" t="s">
        <v>313</v>
      </c>
      <c r="G637" s="3" t="s">
        <v>319</v>
      </c>
      <c r="H637" s="19">
        <v>0.008775</v>
      </c>
      <c r="I637" s="19">
        <v>0.008775</v>
      </c>
      <c r="J637" s="3">
        <v>72.0</v>
      </c>
      <c r="K637" s="3">
        <v>23.0</v>
      </c>
    </row>
    <row r="638" ht="15.75" customHeight="1">
      <c r="A638" s="3">
        <v>637.0</v>
      </c>
      <c r="B638" s="18">
        <v>45658.0</v>
      </c>
      <c r="C638" s="3" t="s">
        <v>345</v>
      </c>
      <c r="D638" s="3" t="s">
        <v>104</v>
      </c>
      <c r="E638" s="3" t="s">
        <v>1</v>
      </c>
      <c r="F638" s="3" t="s">
        <v>313</v>
      </c>
      <c r="G638" s="3" t="s">
        <v>316</v>
      </c>
      <c r="H638" s="19">
        <v>0.00853</v>
      </c>
      <c r="I638" s="19">
        <v>0.00853</v>
      </c>
      <c r="J638" s="3">
        <v>6.0</v>
      </c>
      <c r="K638" s="3">
        <v>6.0</v>
      </c>
    </row>
    <row r="639" ht="15.75" customHeight="1">
      <c r="A639" s="3">
        <v>638.0</v>
      </c>
      <c r="B639" s="18">
        <v>45658.0</v>
      </c>
      <c r="C639" s="3" t="s">
        <v>345</v>
      </c>
      <c r="D639" s="3" t="s">
        <v>96</v>
      </c>
      <c r="E639" s="3" t="s">
        <v>1</v>
      </c>
      <c r="F639" s="3" t="s">
        <v>313</v>
      </c>
      <c r="G639" s="3" t="s">
        <v>318</v>
      </c>
      <c r="H639" s="19">
        <v>0.00841</v>
      </c>
      <c r="I639" s="19">
        <v>0.00841</v>
      </c>
      <c r="J639" s="3">
        <v>29.0</v>
      </c>
      <c r="K639" s="3">
        <v>11.0</v>
      </c>
    </row>
    <row r="640" ht="15.75" customHeight="1">
      <c r="A640" s="3">
        <v>639.0</v>
      </c>
      <c r="B640" s="18">
        <v>45658.0</v>
      </c>
      <c r="C640" s="3" t="s">
        <v>345</v>
      </c>
      <c r="D640" s="3" t="s">
        <v>158</v>
      </c>
      <c r="E640" s="3" t="s">
        <v>1</v>
      </c>
      <c r="F640" s="3" t="s">
        <v>313</v>
      </c>
      <c r="G640" s="3" t="s">
        <v>321</v>
      </c>
      <c r="H640" s="19">
        <v>0.00837</v>
      </c>
      <c r="I640" s="19">
        <v>0.00837</v>
      </c>
      <c r="J640" s="3">
        <v>6.0</v>
      </c>
      <c r="K640" s="3">
        <v>6.0</v>
      </c>
    </row>
    <row r="641" ht="15.75" customHeight="1">
      <c r="A641" s="3">
        <v>640.0</v>
      </c>
      <c r="B641" s="18">
        <v>45658.0</v>
      </c>
      <c r="C641" s="3" t="s">
        <v>345</v>
      </c>
      <c r="D641" s="3" t="s">
        <v>86</v>
      </c>
      <c r="E641" s="3" t="s">
        <v>1</v>
      </c>
      <c r="F641" s="3" t="s">
        <v>313</v>
      </c>
      <c r="G641" s="3" t="s">
        <v>322</v>
      </c>
      <c r="H641" s="19">
        <v>0.00808</v>
      </c>
      <c r="I641" s="19">
        <v>0.00808</v>
      </c>
      <c r="J641" s="3">
        <v>14.0</v>
      </c>
      <c r="K641" s="3">
        <v>14.0</v>
      </c>
    </row>
    <row r="642" ht="15.75" customHeight="1">
      <c r="A642" s="3">
        <v>641.0</v>
      </c>
      <c r="B642" s="18">
        <v>45658.0</v>
      </c>
      <c r="C642" s="3" t="s">
        <v>345</v>
      </c>
      <c r="D642" s="3" t="s">
        <v>170</v>
      </c>
      <c r="E642" s="3" t="s">
        <v>1</v>
      </c>
      <c r="F642" s="3" t="s">
        <v>313</v>
      </c>
      <c r="G642" s="3" t="s">
        <v>330</v>
      </c>
      <c r="H642" s="19">
        <v>0.00793</v>
      </c>
      <c r="I642" s="19">
        <v>0.00793</v>
      </c>
      <c r="J642" s="3">
        <v>7.0</v>
      </c>
      <c r="K642" s="3">
        <v>7.0</v>
      </c>
    </row>
    <row r="643" ht="15.75" customHeight="1">
      <c r="A643" s="3">
        <v>642.0</v>
      </c>
      <c r="B643" s="18">
        <v>45658.0</v>
      </c>
      <c r="C643" s="3" t="s">
        <v>345</v>
      </c>
      <c r="D643" s="3" t="s">
        <v>62</v>
      </c>
      <c r="E643" s="3" t="s">
        <v>1</v>
      </c>
      <c r="F643" s="3" t="s">
        <v>313</v>
      </c>
      <c r="G643" s="3" t="s">
        <v>322</v>
      </c>
      <c r="H643" s="19">
        <v>0.007899</v>
      </c>
      <c r="I643" s="19">
        <v>0.007899</v>
      </c>
      <c r="J643" s="3">
        <v>33.0</v>
      </c>
      <c r="K643" s="3">
        <v>31.0</v>
      </c>
    </row>
    <row r="644" ht="15.75" customHeight="1">
      <c r="A644" s="3">
        <v>643.0</v>
      </c>
      <c r="B644" s="18">
        <v>45658.0</v>
      </c>
      <c r="C644" s="3" t="s">
        <v>345</v>
      </c>
      <c r="D644" s="3" t="s">
        <v>158</v>
      </c>
      <c r="E644" s="3" t="s">
        <v>1</v>
      </c>
      <c r="F644" s="3" t="s">
        <v>313</v>
      </c>
      <c r="G644" s="3" t="s">
        <v>319</v>
      </c>
      <c r="H644" s="19">
        <v>0.00782</v>
      </c>
      <c r="I644" s="19">
        <v>0.00782</v>
      </c>
      <c r="J644" s="3">
        <v>5.0</v>
      </c>
      <c r="K644" s="3">
        <v>5.0</v>
      </c>
    </row>
    <row r="645" ht="15.75" customHeight="1">
      <c r="A645" s="3">
        <v>644.0</v>
      </c>
      <c r="B645" s="18">
        <v>45658.0</v>
      </c>
      <c r="C645" s="3" t="s">
        <v>345</v>
      </c>
      <c r="D645" s="3" t="s">
        <v>74</v>
      </c>
      <c r="E645" s="3" t="s">
        <v>1</v>
      </c>
      <c r="F645" s="3" t="s">
        <v>313</v>
      </c>
      <c r="G645" s="3" t="s">
        <v>321</v>
      </c>
      <c r="H645" s="19">
        <v>0.007624</v>
      </c>
      <c r="I645" s="19">
        <v>0.007624</v>
      </c>
      <c r="J645" s="3">
        <v>12.0</v>
      </c>
      <c r="K645" s="3">
        <v>10.0</v>
      </c>
    </row>
    <row r="646" ht="15.75" customHeight="1">
      <c r="A646" s="3">
        <v>645.0</v>
      </c>
      <c r="B646" s="18">
        <v>45658.0</v>
      </c>
      <c r="C646" s="3" t="s">
        <v>345</v>
      </c>
      <c r="D646" s="3" t="s">
        <v>104</v>
      </c>
      <c r="E646" s="3" t="s">
        <v>1</v>
      </c>
      <c r="F646" s="3" t="s">
        <v>313</v>
      </c>
      <c r="G646" s="3" t="s">
        <v>322</v>
      </c>
      <c r="H646" s="19">
        <v>0.007528</v>
      </c>
      <c r="I646" s="19">
        <v>0.007528</v>
      </c>
      <c r="J646" s="3">
        <v>16.0</v>
      </c>
      <c r="K646" s="3">
        <v>16.0</v>
      </c>
    </row>
    <row r="647" ht="15.75" customHeight="1">
      <c r="A647" s="3">
        <v>646.0</v>
      </c>
      <c r="B647" s="18">
        <v>45658.0</v>
      </c>
      <c r="C647" s="3" t="s">
        <v>345</v>
      </c>
      <c r="D647" s="3" t="s">
        <v>82</v>
      </c>
      <c r="E647" s="3" t="s">
        <v>1</v>
      </c>
      <c r="F647" s="3" t="s">
        <v>313</v>
      </c>
      <c r="G647" s="3" t="s">
        <v>318</v>
      </c>
      <c r="H647" s="19">
        <v>0.007459</v>
      </c>
      <c r="I647" s="19">
        <v>0.007459</v>
      </c>
      <c r="J647" s="3">
        <v>10.0</v>
      </c>
      <c r="K647" s="3">
        <v>10.0</v>
      </c>
    </row>
    <row r="648" ht="15.75" customHeight="1">
      <c r="A648" s="3">
        <v>647.0</v>
      </c>
      <c r="B648" s="18">
        <v>45658.0</v>
      </c>
      <c r="C648" s="3" t="s">
        <v>345</v>
      </c>
      <c r="D648" s="3" t="s">
        <v>64</v>
      </c>
      <c r="E648" s="3" t="s">
        <v>1</v>
      </c>
      <c r="F648" s="3" t="s">
        <v>313</v>
      </c>
      <c r="G648" s="3" t="s">
        <v>319</v>
      </c>
      <c r="H648" s="19">
        <v>0.007416</v>
      </c>
      <c r="I648" s="19">
        <v>0.007416</v>
      </c>
      <c r="J648" s="3">
        <v>33.0</v>
      </c>
      <c r="K648" s="3">
        <v>18.0</v>
      </c>
    </row>
    <row r="649" ht="15.75" customHeight="1">
      <c r="A649" s="3">
        <v>648.0</v>
      </c>
      <c r="B649" s="18">
        <v>45658.0</v>
      </c>
      <c r="C649" s="3" t="s">
        <v>345</v>
      </c>
      <c r="D649" s="3" t="s">
        <v>88</v>
      </c>
      <c r="E649" s="3" t="s">
        <v>1</v>
      </c>
      <c r="F649" s="3" t="s">
        <v>313</v>
      </c>
      <c r="G649" s="3" t="s">
        <v>320</v>
      </c>
      <c r="H649" s="19">
        <v>0.007398</v>
      </c>
      <c r="I649" s="19">
        <v>0.007398</v>
      </c>
      <c r="J649" s="3">
        <v>33.0</v>
      </c>
      <c r="K649" s="3">
        <v>30.0</v>
      </c>
    </row>
    <row r="650" ht="15.75" customHeight="1">
      <c r="A650" s="3">
        <v>649.0</v>
      </c>
      <c r="B650" s="18">
        <v>45658.0</v>
      </c>
      <c r="C650" s="3" t="s">
        <v>345</v>
      </c>
      <c r="D650" s="3" t="s">
        <v>86</v>
      </c>
      <c r="E650" s="3" t="s">
        <v>1</v>
      </c>
      <c r="F650" s="3" t="s">
        <v>313</v>
      </c>
      <c r="G650" s="3" t="s">
        <v>319</v>
      </c>
      <c r="H650" s="19">
        <v>0.007136</v>
      </c>
      <c r="I650" s="19">
        <v>0.007136</v>
      </c>
      <c r="J650" s="3">
        <v>26.0</v>
      </c>
      <c r="K650" s="3">
        <v>22.0</v>
      </c>
    </row>
    <row r="651" ht="15.75" customHeight="1">
      <c r="A651" s="3">
        <v>650.0</v>
      </c>
      <c r="B651" s="18">
        <v>45658.0</v>
      </c>
      <c r="C651" s="3" t="s">
        <v>345</v>
      </c>
      <c r="D651" s="3" t="s">
        <v>116</v>
      </c>
      <c r="E651" s="3" t="s">
        <v>1</v>
      </c>
      <c r="F651" s="3" t="s">
        <v>313</v>
      </c>
      <c r="G651" s="3" t="s">
        <v>330</v>
      </c>
      <c r="H651" s="19">
        <v>0.00661</v>
      </c>
      <c r="I651" s="19">
        <v>0.00661</v>
      </c>
      <c r="J651" s="3">
        <v>3.0</v>
      </c>
      <c r="K651" s="3">
        <v>3.0</v>
      </c>
    </row>
    <row r="652" ht="15.75" customHeight="1">
      <c r="A652" s="3">
        <v>651.0</v>
      </c>
      <c r="B652" s="18">
        <v>45658.0</v>
      </c>
      <c r="C652" s="3" t="s">
        <v>345</v>
      </c>
      <c r="D652" s="3" t="s">
        <v>252</v>
      </c>
      <c r="E652" s="3" t="s">
        <v>1</v>
      </c>
      <c r="F652" s="3" t="s">
        <v>313</v>
      </c>
      <c r="G652" s="3" t="s">
        <v>322</v>
      </c>
      <c r="H652" s="19">
        <v>0.006376</v>
      </c>
      <c r="I652" s="19">
        <v>0.006376</v>
      </c>
      <c r="J652" s="3">
        <v>7.0</v>
      </c>
      <c r="K652" s="3">
        <v>7.0</v>
      </c>
    </row>
    <row r="653" ht="15.75" customHeight="1">
      <c r="A653" s="3">
        <v>652.0</v>
      </c>
      <c r="B653" s="18">
        <v>45658.0</v>
      </c>
      <c r="C653" s="3" t="s">
        <v>345</v>
      </c>
      <c r="D653" s="3" t="s">
        <v>220</v>
      </c>
      <c r="E653" s="3" t="s">
        <v>1</v>
      </c>
      <c r="F653" s="3" t="s">
        <v>313</v>
      </c>
      <c r="G653" s="3" t="s">
        <v>320</v>
      </c>
      <c r="H653" s="19">
        <v>0.006362</v>
      </c>
      <c r="I653" s="19">
        <v>0.006362</v>
      </c>
      <c r="J653" s="3">
        <v>10.0</v>
      </c>
      <c r="K653" s="3">
        <v>5.0</v>
      </c>
    </row>
    <row r="654" ht="15.75" customHeight="1">
      <c r="A654" s="3">
        <v>653.0</v>
      </c>
      <c r="B654" s="18">
        <v>45658.0</v>
      </c>
      <c r="C654" s="3" t="s">
        <v>345</v>
      </c>
      <c r="D654" s="3" t="s">
        <v>172</v>
      </c>
      <c r="E654" s="3" t="s">
        <v>1</v>
      </c>
      <c r="F654" s="3" t="s">
        <v>313</v>
      </c>
      <c r="G654" s="3" t="s">
        <v>322</v>
      </c>
      <c r="H654" s="19">
        <v>0.006124</v>
      </c>
      <c r="I654" s="19">
        <v>0.006124</v>
      </c>
      <c r="J654" s="3">
        <v>14.0</v>
      </c>
      <c r="K654" s="3">
        <v>14.0</v>
      </c>
    </row>
    <row r="655" ht="15.75" customHeight="1">
      <c r="A655" s="3">
        <v>654.0</v>
      </c>
      <c r="B655" s="18">
        <v>45658.0</v>
      </c>
      <c r="C655" s="3" t="s">
        <v>345</v>
      </c>
      <c r="D655" s="3" t="s">
        <v>96</v>
      </c>
      <c r="E655" s="3" t="s">
        <v>1</v>
      </c>
      <c r="F655" s="3" t="s">
        <v>313</v>
      </c>
      <c r="G655" s="3" t="s">
        <v>321</v>
      </c>
      <c r="H655" s="19">
        <v>0.006099</v>
      </c>
      <c r="I655" s="19">
        <v>0.006099</v>
      </c>
      <c r="J655" s="3">
        <v>22.0</v>
      </c>
      <c r="K655" s="3">
        <v>8.0</v>
      </c>
    </row>
    <row r="656" ht="15.75" customHeight="1">
      <c r="A656" s="3">
        <v>655.0</v>
      </c>
      <c r="B656" s="18">
        <v>45658.0</v>
      </c>
      <c r="C656" s="3" t="s">
        <v>345</v>
      </c>
      <c r="D656" s="3" t="s">
        <v>276</v>
      </c>
      <c r="E656" s="3" t="s">
        <v>1</v>
      </c>
      <c r="F656" s="3" t="s">
        <v>324</v>
      </c>
      <c r="G656" s="3" t="s">
        <v>325</v>
      </c>
      <c r="H656" s="19">
        <v>0.006</v>
      </c>
      <c r="I656" s="19">
        <v>0.006</v>
      </c>
      <c r="J656" s="3">
        <v>142.0</v>
      </c>
      <c r="K656" s="3">
        <v>142.0</v>
      </c>
    </row>
    <row r="657" ht="15.75" customHeight="1">
      <c r="A657" s="3">
        <v>656.0</v>
      </c>
      <c r="B657" s="18">
        <v>45658.0</v>
      </c>
      <c r="C657" s="3" t="s">
        <v>345</v>
      </c>
      <c r="D657" s="3" t="s">
        <v>54</v>
      </c>
      <c r="E657" s="3" t="s">
        <v>1</v>
      </c>
      <c r="F657" s="3" t="s">
        <v>313</v>
      </c>
      <c r="G657" s="3" t="s">
        <v>330</v>
      </c>
      <c r="H657" s="19">
        <v>0.005804</v>
      </c>
      <c r="I657" s="19">
        <v>0.005804</v>
      </c>
      <c r="J657" s="3">
        <v>11.0</v>
      </c>
      <c r="K657" s="3">
        <v>11.0</v>
      </c>
    </row>
    <row r="658" ht="15.75" customHeight="1">
      <c r="A658" s="3">
        <v>657.0</v>
      </c>
      <c r="B658" s="18">
        <v>45658.0</v>
      </c>
      <c r="C658" s="3" t="s">
        <v>345</v>
      </c>
      <c r="D658" s="3" t="s">
        <v>158</v>
      </c>
      <c r="E658" s="3" t="s">
        <v>1</v>
      </c>
      <c r="F658" s="3" t="s">
        <v>313</v>
      </c>
      <c r="G658" s="3" t="s">
        <v>316</v>
      </c>
      <c r="H658" s="19">
        <v>0.00579</v>
      </c>
      <c r="I658" s="19">
        <v>0.00579</v>
      </c>
      <c r="J658" s="3">
        <v>5.0</v>
      </c>
      <c r="K658" s="3">
        <v>5.0</v>
      </c>
    </row>
    <row r="659" ht="15.75" customHeight="1">
      <c r="A659" s="3">
        <v>658.0</v>
      </c>
      <c r="B659" s="18">
        <v>45658.0</v>
      </c>
      <c r="C659" s="3" t="s">
        <v>345</v>
      </c>
      <c r="D659" s="3" t="s">
        <v>280</v>
      </c>
      <c r="E659" s="3" t="s">
        <v>1</v>
      </c>
      <c r="F659" s="3" t="s">
        <v>313</v>
      </c>
      <c r="G659" s="3" t="s">
        <v>330</v>
      </c>
      <c r="H659" s="19">
        <v>0.00575</v>
      </c>
      <c r="I659" s="19">
        <v>0.00575</v>
      </c>
      <c r="J659" s="3">
        <v>6.0</v>
      </c>
      <c r="K659" s="3">
        <v>6.0</v>
      </c>
    </row>
    <row r="660" ht="15.75" customHeight="1">
      <c r="A660" s="3">
        <v>659.0</v>
      </c>
      <c r="B660" s="18">
        <v>45658.0</v>
      </c>
      <c r="C660" s="3" t="s">
        <v>345</v>
      </c>
      <c r="D660" s="3" t="s">
        <v>192</v>
      </c>
      <c r="E660" s="3" t="s">
        <v>1</v>
      </c>
      <c r="F660" s="3" t="s">
        <v>313</v>
      </c>
      <c r="G660" s="3" t="s">
        <v>329</v>
      </c>
      <c r="H660" s="19">
        <v>0.005726</v>
      </c>
      <c r="I660" s="19">
        <v>0.005726</v>
      </c>
      <c r="J660" s="3">
        <v>34.0</v>
      </c>
      <c r="K660" s="3">
        <v>14.0</v>
      </c>
    </row>
    <row r="661" ht="15.75" customHeight="1">
      <c r="A661" s="3">
        <v>660.0</v>
      </c>
      <c r="B661" s="18">
        <v>45658.0</v>
      </c>
      <c r="C661" s="3" t="s">
        <v>345</v>
      </c>
      <c r="D661" s="3" t="s">
        <v>192</v>
      </c>
      <c r="E661" s="3" t="s">
        <v>1</v>
      </c>
      <c r="F661" s="3" t="s">
        <v>313</v>
      </c>
      <c r="G661" s="3" t="s">
        <v>330</v>
      </c>
      <c r="H661" s="19">
        <v>0.005612</v>
      </c>
      <c r="I661" s="19">
        <v>0.005612</v>
      </c>
      <c r="J661" s="3">
        <v>15.0</v>
      </c>
      <c r="K661" s="3">
        <v>15.0</v>
      </c>
    </row>
    <row r="662" ht="15.75" customHeight="1">
      <c r="A662" s="3">
        <v>661.0</v>
      </c>
      <c r="B662" s="18">
        <v>45658.0</v>
      </c>
      <c r="C662" s="3" t="s">
        <v>345</v>
      </c>
      <c r="D662" s="3" t="s">
        <v>106</v>
      </c>
      <c r="E662" s="3" t="s">
        <v>1</v>
      </c>
      <c r="F662" s="3" t="s">
        <v>313</v>
      </c>
      <c r="G662" s="3" t="s">
        <v>330</v>
      </c>
      <c r="H662" s="19">
        <v>0.0055</v>
      </c>
      <c r="I662" s="19">
        <v>0.0055</v>
      </c>
      <c r="J662" s="3">
        <v>15.0</v>
      </c>
      <c r="K662" s="3">
        <v>15.0</v>
      </c>
    </row>
    <row r="663" ht="15.75" customHeight="1">
      <c r="A663" s="3">
        <v>662.0</v>
      </c>
      <c r="B663" s="18">
        <v>45658.0</v>
      </c>
      <c r="C663" s="3" t="s">
        <v>345</v>
      </c>
      <c r="D663" s="3" t="s">
        <v>130</v>
      </c>
      <c r="E663" s="3" t="s">
        <v>1</v>
      </c>
      <c r="F663" s="3" t="s">
        <v>313</v>
      </c>
      <c r="G663" s="3" t="s">
        <v>329</v>
      </c>
      <c r="H663" s="19">
        <v>0.0052</v>
      </c>
      <c r="I663" s="19">
        <v>0.0052</v>
      </c>
      <c r="J663" s="3">
        <v>6.0</v>
      </c>
      <c r="K663" s="3">
        <v>3.0</v>
      </c>
    </row>
    <row r="664" ht="15.75" customHeight="1">
      <c r="A664" s="3">
        <v>663.0</v>
      </c>
      <c r="B664" s="18">
        <v>45658.0</v>
      </c>
      <c r="C664" s="3" t="s">
        <v>345</v>
      </c>
      <c r="D664" s="3" t="s">
        <v>186</v>
      </c>
      <c r="E664" s="3" t="s">
        <v>1</v>
      </c>
      <c r="F664" s="3" t="s">
        <v>313</v>
      </c>
      <c r="G664" s="3" t="s">
        <v>321</v>
      </c>
      <c r="H664" s="19">
        <v>0.00512</v>
      </c>
      <c r="I664" s="19">
        <v>0.00512</v>
      </c>
      <c r="J664" s="3">
        <v>7.0</v>
      </c>
      <c r="K664" s="3">
        <v>7.0</v>
      </c>
    </row>
    <row r="665" ht="15.75" customHeight="1">
      <c r="A665" s="3">
        <v>664.0</v>
      </c>
      <c r="B665" s="18">
        <v>45658.0</v>
      </c>
      <c r="C665" s="3" t="s">
        <v>345</v>
      </c>
      <c r="D665" s="3" t="s">
        <v>164</v>
      </c>
      <c r="E665" s="3" t="s">
        <v>1</v>
      </c>
      <c r="F665" s="3" t="s">
        <v>313</v>
      </c>
      <c r="G665" s="3" t="s">
        <v>330</v>
      </c>
      <c r="H665" s="19">
        <v>0.005061</v>
      </c>
      <c r="I665" s="19">
        <v>0.005061</v>
      </c>
      <c r="J665" s="3">
        <v>18.0</v>
      </c>
      <c r="K665" s="3">
        <v>18.0</v>
      </c>
    </row>
    <row r="666" ht="15.75" customHeight="1">
      <c r="A666" s="3">
        <v>665.0</v>
      </c>
      <c r="B666" s="18">
        <v>45658.0</v>
      </c>
      <c r="C666" s="3" t="s">
        <v>345</v>
      </c>
      <c r="D666" s="3" t="s">
        <v>222</v>
      </c>
      <c r="E666" s="3" t="s">
        <v>1</v>
      </c>
      <c r="F666" s="3" t="s">
        <v>313</v>
      </c>
      <c r="G666" s="3" t="s">
        <v>23</v>
      </c>
      <c r="H666" s="19">
        <v>0.005</v>
      </c>
      <c r="I666" s="19">
        <v>0.005</v>
      </c>
      <c r="J666" s="3">
        <v>1.0</v>
      </c>
      <c r="K666" s="3">
        <v>1.0</v>
      </c>
    </row>
    <row r="667" ht="15.75" customHeight="1">
      <c r="A667" s="3">
        <v>666.0</v>
      </c>
      <c r="B667" s="18">
        <v>45658.0</v>
      </c>
      <c r="C667" s="3" t="s">
        <v>345</v>
      </c>
      <c r="D667" s="3" t="s">
        <v>82</v>
      </c>
      <c r="E667" s="3" t="s">
        <v>1</v>
      </c>
      <c r="F667" s="3" t="s">
        <v>313</v>
      </c>
      <c r="G667" s="3" t="s">
        <v>319</v>
      </c>
      <c r="H667" s="19">
        <v>0.005</v>
      </c>
      <c r="I667" s="19">
        <v>0.005</v>
      </c>
      <c r="J667" s="3">
        <v>2.0</v>
      </c>
      <c r="K667" s="3">
        <v>2.0</v>
      </c>
    </row>
    <row r="668" ht="15.75" customHeight="1">
      <c r="A668" s="3">
        <v>667.0</v>
      </c>
      <c r="B668" s="18">
        <v>45658.0</v>
      </c>
      <c r="C668" s="3" t="s">
        <v>345</v>
      </c>
      <c r="D668" s="3" t="s">
        <v>40</v>
      </c>
      <c r="E668" s="3" t="s">
        <v>1</v>
      </c>
      <c r="F668" s="3" t="s">
        <v>313</v>
      </c>
      <c r="G668" s="3" t="s">
        <v>318</v>
      </c>
      <c r="H668" s="19">
        <v>0.004931</v>
      </c>
      <c r="I668" s="19">
        <v>0.004931</v>
      </c>
      <c r="J668" s="3">
        <v>12.0</v>
      </c>
      <c r="K668" s="3">
        <v>11.0</v>
      </c>
    </row>
    <row r="669" ht="15.75" customHeight="1">
      <c r="A669" s="3">
        <v>668.0</v>
      </c>
      <c r="B669" s="18">
        <v>45658.0</v>
      </c>
      <c r="C669" s="3" t="s">
        <v>345</v>
      </c>
      <c r="D669" s="3" t="s">
        <v>74</v>
      </c>
      <c r="E669" s="3" t="s">
        <v>1</v>
      </c>
      <c r="F669" s="3" t="s">
        <v>313</v>
      </c>
      <c r="G669" s="3" t="s">
        <v>322</v>
      </c>
      <c r="H669" s="19">
        <v>0.004878</v>
      </c>
      <c r="I669" s="19">
        <v>0.004878</v>
      </c>
      <c r="J669" s="3">
        <v>9.0</v>
      </c>
      <c r="K669" s="3">
        <v>9.0</v>
      </c>
    </row>
    <row r="670" ht="15.75" customHeight="1">
      <c r="A670" s="3">
        <v>669.0</v>
      </c>
      <c r="B670" s="18">
        <v>45658.0</v>
      </c>
      <c r="C670" s="3" t="s">
        <v>345</v>
      </c>
      <c r="D670" s="3" t="s">
        <v>102</v>
      </c>
      <c r="E670" s="3" t="s">
        <v>1</v>
      </c>
      <c r="F670" s="3" t="s">
        <v>313</v>
      </c>
      <c r="G670" s="3" t="s">
        <v>322</v>
      </c>
      <c r="H670" s="19">
        <v>0.004688</v>
      </c>
      <c r="I670" s="19">
        <v>0.004688</v>
      </c>
      <c r="J670" s="3">
        <v>9.0</v>
      </c>
      <c r="K670" s="3">
        <v>9.0</v>
      </c>
    </row>
    <row r="671" ht="15.75" customHeight="1">
      <c r="A671" s="3">
        <v>670.0</v>
      </c>
      <c r="B671" s="18">
        <v>45658.0</v>
      </c>
      <c r="C671" s="3" t="s">
        <v>345</v>
      </c>
      <c r="D671" s="3" t="s">
        <v>52</v>
      </c>
      <c r="E671" s="3" t="s">
        <v>1</v>
      </c>
      <c r="F671" s="3" t="s">
        <v>313</v>
      </c>
      <c r="G671" s="3" t="s">
        <v>322</v>
      </c>
      <c r="H671" s="19">
        <v>0.004687</v>
      </c>
      <c r="I671" s="19">
        <v>0.004687</v>
      </c>
      <c r="J671" s="3">
        <v>9.0</v>
      </c>
      <c r="K671" s="3">
        <v>9.0</v>
      </c>
    </row>
    <row r="672" ht="15.75" customHeight="1">
      <c r="A672" s="3">
        <v>671.0</v>
      </c>
      <c r="B672" s="18">
        <v>45658.0</v>
      </c>
      <c r="C672" s="3" t="s">
        <v>345</v>
      </c>
      <c r="D672" s="3" t="s">
        <v>44</v>
      </c>
      <c r="E672" s="3" t="s">
        <v>1</v>
      </c>
      <c r="F672" s="3" t="s">
        <v>313</v>
      </c>
      <c r="G672" s="3" t="s">
        <v>316</v>
      </c>
      <c r="H672" s="19">
        <v>0.004612</v>
      </c>
      <c r="I672" s="19">
        <v>0.004612</v>
      </c>
      <c r="J672" s="3">
        <v>5.0</v>
      </c>
      <c r="K672" s="3">
        <v>5.0</v>
      </c>
    </row>
    <row r="673" ht="15.75" customHeight="1">
      <c r="A673" s="3">
        <v>672.0</v>
      </c>
      <c r="B673" s="18">
        <v>45658.0</v>
      </c>
      <c r="C673" s="3" t="s">
        <v>345</v>
      </c>
      <c r="D673" s="3" t="s">
        <v>116</v>
      </c>
      <c r="E673" s="3" t="s">
        <v>1</v>
      </c>
      <c r="F673" s="3" t="s">
        <v>313</v>
      </c>
      <c r="G673" s="3" t="s">
        <v>328</v>
      </c>
      <c r="H673" s="19">
        <v>0.004595</v>
      </c>
      <c r="I673" s="19">
        <v>0.004595</v>
      </c>
      <c r="J673" s="3">
        <v>10.0</v>
      </c>
      <c r="K673" s="3">
        <v>4.0</v>
      </c>
    </row>
    <row r="674" ht="15.75" customHeight="1">
      <c r="A674" s="3">
        <v>673.0</v>
      </c>
      <c r="B674" s="18">
        <v>45658.0</v>
      </c>
      <c r="C674" s="3" t="s">
        <v>345</v>
      </c>
      <c r="D674" s="3" t="s">
        <v>172</v>
      </c>
      <c r="E674" s="3" t="s">
        <v>1</v>
      </c>
      <c r="F674" s="3" t="s">
        <v>313</v>
      </c>
      <c r="G674" s="3" t="s">
        <v>326</v>
      </c>
      <c r="H674" s="19">
        <v>0.00447</v>
      </c>
      <c r="I674" s="19">
        <v>0.00447</v>
      </c>
      <c r="J674" s="3">
        <v>26.0</v>
      </c>
      <c r="K674" s="3">
        <v>14.0</v>
      </c>
    </row>
    <row r="675" ht="15.75" customHeight="1">
      <c r="A675" s="3">
        <v>674.0</v>
      </c>
      <c r="B675" s="18">
        <v>45658.0</v>
      </c>
      <c r="C675" s="3" t="s">
        <v>345</v>
      </c>
      <c r="D675" s="3" t="s">
        <v>228</v>
      </c>
      <c r="E675" s="3" t="s">
        <v>1</v>
      </c>
      <c r="F675" s="3" t="s">
        <v>313</v>
      </c>
      <c r="G675" s="3" t="s">
        <v>322</v>
      </c>
      <c r="H675" s="19">
        <v>0.00435</v>
      </c>
      <c r="I675" s="19">
        <v>0.00435</v>
      </c>
      <c r="J675" s="3">
        <v>13.0</v>
      </c>
      <c r="K675" s="3">
        <v>12.0</v>
      </c>
    </row>
    <row r="676" ht="15.75" customHeight="1">
      <c r="A676" s="3">
        <v>675.0</v>
      </c>
      <c r="B676" s="18">
        <v>45658.0</v>
      </c>
      <c r="C676" s="3" t="s">
        <v>345</v>
      </c>
      <c r="D676" s="3" t="s">
        <v>130</v>
      </c>
      <c r="E676" s="3" t="s">
        <v>1</v>
      </c>
      <c r="F676" s="3" t="s">
        <v>313</v>
      </c>
      <c r="G676" s="3" t="s">
        <v>328</v>
      </c>
      <c r="H676" s="19">
        <v>0.00424</v>
      </c>
      <c r="I676" s="19">
        <v>0.00424</v>
      </c>
      <c r="J676" s="3">
        <v>6.0</v>
      </c>
      <c r="K676" s="3">
        <v>3.0</v>
      </c>
    </row>
    <row r="677" ht="15.75" customHeight="1">
      <c r="A677" s="3">
        <v>676.0</v>
      </c>
      <c r="B677" s="18">
        <v>45658.0</v>
      </c>
      <c r="C677" s="3" t="s">
        <v>345</v>
      </c>
      <c r="D677" s="3" t="s">
        <v>202</v>
      </c>
      <c r="E677" s="3" t="s">
        <v>1</v>
      </c>
      <c r="F677" s="3" t="s">
        <v>313</v>
      </c>
      <c r="G677" s="3" t="s">
        <v>322</v>
      </c>
      <c r="H677" s="19">
        <v>0.00418</v>
      </c>
      <c r="I677" s="19">
        <v>0.00418</v>
      </c>
      <c r="J677" s="3">
        <v>7.0</v>
      </c>
      <c r="K677" s="3">
        <v>7.0</v>
      </c>
    </row>
    <row r="678" ht="15.75" customHeight="1">
      <c r="A678" s="3">
        <v>677.0</v>
      </c>
      <c r="B678" s="18">
        <v>45658.0</v>
      </c>
      <c r="C678" s="3" t="s">
        <v>345</v>
      </c>
      <c r="D678" s="3" t="s">
        <v>252</v>
      </c>
      <c r="E678" s="3" t="s">
        <v>1</v>
      </c>
      <c r="F678" s="3" t="s">
        <v>313</v>
      </c>
      <c r="G678" s="3" t="s">
        <v>318</v>
      </c>
      <c r="H678" s="19">
        <v>0.004063999520054512</v>
      </c>
      <c r="I678" s="19">
        <v>0.004063999520054512</v>
      </c>
      <c r="J678" s="3">
        <v>7.0</v>
      </c>
      <c r="K678" s="3">
        <v>6.0</v>
      </c>
    </row>
    <row r="679" ht="15.75" customHeight="1">
      <c r="A679" s="3">
        <v>678.0</v>
      </c>
      <c r="B679" s="18">
        <v>45658.0</v>
      </c>
      <c r="C679" s="3" t="s">
        <v>345</v>
      </c>
      <c r="D679" s="3" t="s">
        <v>128</v>
      </c>
      <c r="E679" s="3" t="s">
        <v>1</v>
      </c>
      <c r="F679" s="3" t="s">
        <v>313</v>
      </c>
      <c r="G679" s="3" t="s">
        <v>326</v>
      </c>
      <c r="H679" s="19">
        <v>0.004045</v>
      </c>
      <c r="I679" s="19">
        <v>0.004045</v>
      </c>
      <c r="J679" s="3">
        <v>19.0</v>
      </c>
      <c r="K679" s="3">
        <v>18.0</v>
      </c>
    </row>
    <row r="680" ht="15.75" customHeight="1">
      <c r="A680" s="3">
        <v>679.0</v>
      </c>
      <c r="B680" s="18">
        <v>45658.0</v>
      </c>
      <c r="C680" s="3" t="s">
        <v>345</v>
      </c>
      <c r="D680" s="3" t="s">
        <v>178</v>
      </c>
      <c r="E680" s="3" t="s">
        <v>1</v>
      </c>
      <c r="F680" s="3" t="s">
        <v>324</v>
      </c>
      <c r="G680" s="3" t="s">
        <v>325</v>
      </c>
      <c r="H680" s="19">
        <v>0.004</v>
      </c>
      <c r="I680" s="19">
        <v>0.004</v>
      </c>
      <c r="J680" s="3">
        <v>41.0</v>
      </c>
      <c r="K680" s="3">
        <v>41.0</v>
      </c>
    </row>
    <row r="681" ht="15.75" customHeight="1">
      <c r="A681" s="3">
        <v>680.0</v>
      </c>
      <c r="B681" s="18">
        <v>45658.0</v>
      </c>
      <c r="C681" s="3" t="s">
        <v>345</v>
      </c>
      <c r="D681" s="3" t="s">
        <v>124</v>
      </c>
      <c r="E681" s="3" t="s">
        <v>1</v>
      </c>
      <c r="F681" s="3" t="s">
        <v>313</v>
      </c>
      <c r="G681" s="3" t="s">
        <v>321</v>
      </c>
      <c r="H681" s="19">
        <v>0.003738</v>
      </c>
      <c r="I681" s="19">
        <v>0.003738</v>
      </c>
      <c r="J681" s="3">
        <v>6.0</v>
      </c>
      <c r="K681" s="3">
        <v>6.0</v>
      </c>
    </row>
    <row r="682" ht="15.75" customHeight="1">
      <c r="A682" s="3">
        <v>681.0</v>
      </c>
      <c r="B682" s="18">
        <v>45658.0</v>
      </c>
      <c r="C682" s="3" t="s">
        <v>345</v>
      </c>
      <c r="D682" s="3" t="s">
        <v>40</v>
      </c>
      <c r="E682" s="3" t="s">
        <v>1</v>
      </c>
      <c r="F682" s="3" t="s">
        <v>313</v>
      </c>
      <c r="G682" s="3" t="s">
        <v>316</v>
      </c>
      <c r="H682" s="19">
        <v>0.00351</v>
      </c>
      <c r="I682" s="19">
        <v>0.00351</v>
      </c>
      <c r="J682" s="3">
        <v>3.0</v>
      </c>
      <c r="K682" s="3">
        <v>3.0</v>
      </c>
    </row>
    <row r="683" ht="15.75" customHeight="1">
      <c r="A683" s="3">
        <v>682.0</v>
      </c>
      <c r="B683" s="18">
        <v>45658.0</v>
      </c>
      <c r="C683" s="3" t="s">
        <v>345</v>
      </c>
      <c r="D683" s="3" t="s">
        <v>124</v>
      </c>
      <c r="E683" s="3" t="s">
        <v>1</v>
      </c>
      <c r="F683" s="3" t="s">
        <v>313</v>
      </c>
      <c r="G683" s="3" t="s">
        <v>320</v>
      </c>
      <c r="H683" s="19">
        <v>0.003467</v>
      </c>
      <c r="I683" s="19">
        <v>0.003467</v>
      </c>
      <c r="J683" s="3">
        <v>17.0</v>
      </c>
      <c r="K683" s="3">
        <v>7.0</v>
      </c>
    </row>
    <row r="684" ht="15.75" customHeight="1">
      <c r="A684" s="3">
        <v>683.0</v>
      </c>
      <c r="B684" s="18">
        <v>45658.0</v>
      </c>
      <c r="C684" s="3" t="s">
        <v>345</v>
      </c>
      <c r="D684" s="3" t="s">
        <v>82</v>
      </c>
      <c r="E684" s="3" t="s">
        <v>1</v>
      </c>
      <c r="F684" s="3" t="s">
        <v>313</v>
      </c>
      <c r="G684" s="3" t="s">
        <v>321</v>
      </c>
      <c r="H684" s="19">
        <v>0.003388</v>
      </c>
      <c r="I684" s="19">
        <v>0.003388</v>
      </c>
      <c r="J684" s="3">
        <v>4.0</v>
      </c>
      <c r="K684" s="3">
        <v>4.0</v>
      </c>
    </row>
    <row r="685" ht="15.75" customHeight="1">
      <c r="A685" s="3">
        <v>684.0</v>
      </c>
      <c r="B685" s="18">
        <v>45658.0</v>
      </c>
      <c r="C685" s="3" t="s">
        <v>345</v>
      </c>
      <c r="D685" s="3" t="s">
        <v>108</v>
      </c>
      <c r="E685" s="3" t="s">
        <v>1</v>
      </c>
      <c r="F685" s="3" t="s">
        <v>313</v>
      </c>
      <c r="G685" s="3" t="s">
        <v>328</v>
      </c>
      <c r="H685" s="19">
        <v>0.003345</v>
      </c>
      <c r="I685" s="19">
        <v>0.003345</v>
      </c>
      <c r="J685" s="3">
        <v>22.0</v>
      </c>
      <c r="K685" s="3">
        <v>9.0</v>
      </c>
    </row>
    <row r="686" ht="15.75" customHeight="1">
      <c r="A686" s="3">
        <v>685.0</v>
      </c>
      <c r="B686" s="18">
        <v>45658.0</v>
      </c>
      <c r="C686" s="3" t="s">
        <v>345</v>
      </c>
      <c r="D686" s="3" t="s">
        <v>146</v>
      </c>
      <c r="E686" s="3" t="s">
        <v>1</v>
      </c>
      <c r="F686" s="3" t="s">
        <v>313</v>
      </c>
      <c r="G686" s="3" t="s">
        <v>330</v>
      </c>
      <c r="H686" s="19">
        <v>0.00326</v>
      </c>
      <c r="I686" s="19">
        <v>0.00326</v>
      </c>
      <c r="J686" s="3">
        <v>4.0</v>
      </c>
      <c r="K686" s="3">
        <v>4.0</v>
      </c>
    </row>
    <row r="687" ht="15.75" customHeight="1">
      <c r="A687" s="3">
        <v>686.0</v>
      </c>
      <c r="B687" s="18">
        <v>45658.0</v>
      </c>
      <c r="C687" s="3" t="s">
        <v>345</v>
      </c>
      <c r="D687" s="3" t="s">
        <v>124</v>
      </c>
      <c r="E687" s="3" t="s">
        <v>1</v>
      </c>
      <c r="F687" s="3" t="s">
        <v>313</v>
      </c>
      <c r="G687" s="3" t="s">
        <v>316</v>
      </c>
      <c r="H687" s="19">
        <v>0.003162999575781726</v>
      </c>
      <c r="I687" s="19">
        <v>0.003162999575781726</v>
      </c>
      <c r="J687" s="3">
        <v>6.0</v>
      </c>
      <c r="K687" s="3">
        <v>6.0</v>
      </c>
    </row>
    <row r="688" ht="15.75" customHeight="1">
      <c r="A688" s="3">
        <v>687.0</v>
      </c>
      <c r="B688" s="18">
        <v>45658.0</v>
      </c>
      <c r="C688" s="3" t="s">
        <v>345</v>
      </c>
      <c r="D688" s="3" t="s">
        <v>74</v>
      </c>
      <c r="E688" s="3" t="s">
        <v>1</v>
      </c>
      <c r="F688" s="3" t="s">
        <v>313</v>
      </c>
      <c r="G688" s="3" t="s">
        <v>316</v>
      </c>
      <c r="H688" s="19">
        <v>0.00307</v>
      </c>
      <c r="I688" s="19">
        <v>0.00307</v>
      </c>
      <c r="J688" s="3">
        <v>5.0</v>
      </c>
      <c r="K688" s="3">
        <v>5.0</v>
      </c>
    </row>
    <row r="689" ht="15.75" customHeight="1">
      <c r="A689" s="3">
        <v>688.0</v>
      </c>
      <c r="B689" s="18">
        <v>45658.0</v>
      </c>
      <c r="C689" s="3" t="s">
        <v>345</v>
      </c>
      <c r="D689" s="3" t="s">
        <v>108</v>
      </c>
      <c r="E689" s="3" t="s">
        <v>1</v>
      </c>
      <c r="F689" s="3" t="s">
        <v>313</v>
      </c>
      <c r="G689" s="3" t="s">
        <v>329</v>
      </c>
      <c r="H689" s="19">
        <v>0.003</v>
      </c>
      <c r="I689" s="19">
        <v>0.003</v>
      </c>
      <c r="J689" s="3">
        <v>22.0</v>
      </c>
      <c r="K689" s="3">
        <v>6.0</v>
      </c>
    </row>
    <row r="690" ht="15.75" customHeight="1">
      <c r="A690" s="3">
        <v>689.0</v>
      </c>
      <c r="B690" s="18">
        <v>45658.0</v>
      </c>
      <c r="C690" s="3" t="s">
        <v>345</v>
      </c>
      <c r="D690" s="3" t="s">
        <v>268</v>
      </c>
      <c r="E690" s="3" t="s">
        <v>1</v>
      </c>
      <c r="F690" s="3" t="s">
        <v>324</v>
      </c>
      <c r="G690" s="3" t="s">
        <v>325</v>
      </c>
      <c r="H690" s="19">
        <v>0.003</v>
      </c>
      <c r="I690" s="19">
        <v>0.003</v>
      </c>
      <c r="J690" s="3">
        <v>118.0</v>
      </c>
      <c r="K690" s="3">
        <v>118.0</v>
      </c>
    </row>
    <row r="691" ht="15.75" customHeight="1">
      <c r="A691" s="3">
        <v>690.0</v>
      </c>
      <c r="B691" s="18">
        <v>45658.0</v>
      </c>
      <c r="C691" s="3" t="s">
        <v>345</v>
      </c>
      <c r="D691" s="3" t="s">
        <v>158</v>
      </c>
      <c r="E691" s="3" t="s">
        <v>1</v>
      </c>
      <c r="F691" s="3" t="s">
        <v>313</v>
      </c>
      <c r="G691" s="3" t="s">
        <v>318</v>
      </c>
      <c r="H691" s="19">
        <v>0.00295</v>
      </c>
      <c r="I691" s="19">
        <v>0.00295</v>
      </c>
      <c r="J691" s="3">
        <v>6.0</v>
      </c>
      <c r="K691" s="3">
        <v>6.0</v>
      </c>
    </row>
    <row r="692" ht="15.75" customHeight="1">
      <c r="A692" s="3">
        <v>691.0</v>
      </c>
      <c r="B692" s="18">
        <v>45658.0</v>
      </c>
      <c r="C692" s="3" t="s">
        <v>345</v>
      </c>
      <c r="D692" s="3" t="s">
        <v>36</v>
      </c>
      <c r="E692" s="3" t="s">
        <v>1</v>
      </c>
      <c r="F692" s="3" t="s">
        <v>313</v>
      </c>
      <c r="G692" s="3" t="s">
        <v>322</v>
      </c>
      <c r="H692" s="19">
        <v>0.002938</v>
      </c>
      <c r="I692" s="19">
        <v>0.002938</v>
      </c>
      <c r="J692" s="3">
        <v>8.0</v>
      </c>
      <c r="K692" s="3">
        <v>7.0</v>
      </c>
    </row>
    <row r="693" ht="15.75" customHeight="1">
      <c r="A693" s="3">
        <v>692.0</v>
      </c>
      <c r="B693" s="18">
        <v>45658.0</v>
      </c>
      <c r="C693" s="3" t="s">
        <v>345</v>
      </c>
      <c r="D693" s="3" t="s">
        <v>124</v>
      </c>
      <c r="E693" s="3" t="s">
        <v>1</v>
      </c>
      <c r="F693" s="3" t="s">
        <v>313</v>
      </c>
      <c r="G693" s="3" t="s">
        <v>319</v>
      </c>
      <c r="H693" s="19">
        <v>0.002736</v>
      </c>
      <c r="I693" s="19">
        <v>0.002736</v>
      </c>
      <c r="J693" s="3">
        <v>9.0</v>
      </c>
      <c r="K693" s="3">
        <v>9.0</v>
      </c>
    </row>
    <row r="694" ht="15.75" customHeight="1">
      <c r="A694" s="3">
        <v>693.0</v>
      </c>
      <c r="B694" s="18">
        <v>45658.0</v>
      </c>
      <c r="C694" s="3" t="s">
        <v>345</v>
      </c>
      <c r="D694" s="3" t="s">
        <v>44</v>
      </c>
      <c r="E694" s="3" t="s">
        <v>1</v>
      </c>
      <c r="F694" s="3" t="s">
        <v>313</v>
      </c>
      <c r="G694" s="3" t="s">
        <v>318</v>
      </c>
      <c r="H694" s="19">
        <v>0.002634</v>
      </c>
      <c r="I694" s="19">
        <v>0.002634</v>
      </c>
      <c r="J694" s="3">
        <v>4.0</v>
      </c>
      <c r="K694" s="3">
        <v>4.0</v>
      </c>
    </row>
    <row r="695" ht="15.75" customHeight="1">
      <c r="A695" s="3">
        <v>694.0</v>
      </c>
      <c r="B695" s="18">
        <v>45658.0</v>
      </c>
      <c r="C695" s="3" t="s">
        <v>345</v>
      </c>
      <c r="D695" s="3" t="s">
        <v>146</v>
      </c>
      <c r="E695" s="3" t="s">
        <v>1</v>
      </c>
      <c r="F695" s="3" t="s">
        <v>313</v>
      </c>
      <c r="G695" s="3" t="s">
        <v>328</v>
      </c>
      <c r="H695" s="19">
        <v>0.002616</v>
      </c>
      <c r="I695" s="19">
        <v>0.002616</v>
      </c>
      <c r="J695" s="3">
        <v>23.0</v>
      </c>
      <c r="K695" s="3">
        <v>8.0</v>
      </c>
    </row>
    <row r="696" ht="15.75" customHeight="1">
      <c r="A696" s="3">
        <v>695.0</v>
      </c>
      <c r="B696" s="18">
        <v>45658.0</v>
      </c>
      <c r="C696" s="3" t="s">
        <v>345</v>
      </c>
      <c r="D696" s="3" t="s">
        <v>50</v>
      </c>
      <c r="E696" s="3" t="s">
        <v>1</v>
      </c>
      <c r="F696" s="3" t="s">
        <v>313</v>
      </c>
      <c r="G696" s="3" t="s">
        <v>322</v>
      </c>
      <c r="H696" s="19">
        <v>0.0026</v>
      </c>
      <c r="I696" s="19">
        <v>0.0026</v>
      </c>
      <c r="J696" s="3">
        <v>6.0</v>
      </c>
      <c r="K696" s="3">
        <v>6.0</v>
      </c>
    </row>
    <row r="697" ht="15.75" customHeight="1">
      <c r="A697" s="3">
        <v>696.0</v>
      </c>
      <c r="B697" s="18">
        <v>45658.0</v>
      </c>
      <c r="C697" s="3" t="s">
        <v>345</v>
      </c>
      <c r="D697" s="3" t="s">
        <v>222</v>
      </c>
      <c r="E697" s="3" t="s">
        <v>1</v>
      </c>
      <c r="F697" s="3" t="s">
        <v>313</v>
      </c>
      <c r="G697" s="3" t="s">
        <v>329</v>
      </c>
      <c r="H697" s="19">
        <v>0.002599</v>
      </c>
      <c r="I697" s="19">
        <v>0.002599</v>
      </c>
      <c r="J697" s="3">
        <v>19.0</v>
      </c>
      <c r="K697" s="3">
        <v>7.0</v>
      </c>
    </row>
    <row r="698" ht="15.75" customHeight="1">
      <c r="A698" s="3">
        <v>697.0</v>
      </c>
      <c r="B698" s="18">
        <v>45658.0</v>
      </c>
      <c r="C698" s="3" t="s">
        <v>345</v>
      </c>
      <c r="D698" s="3" t="s">
        <v>116</v>
      </c>
      <c r="E698" s="3" t="s">
        <v>1</v>
      </c>
      <c r="F698" s="3" t="s">
        <v>313</v>
      </c>
      <c r="G698" s="3" t="s">
        <v>329</v>
      </c>
      <c r="H698" s="19">
        <v>0.002376</v>
      </c>
      <c r="I698" s="19">
        <v>0.002376</v>
      </c>
      <c r="J698" s="3">
        <v>10.0</v>
      </c>
      <c r="K698" s="3">
        <v>5.0</v>
      </c>
    </row>
    <row r="699" ht="15.75" customHeight="1">
      <c r="A699" s="3">
        <v>698.0</v>
      </c>
      <c r="B699" s="18">
        <v>45658.0</v>
      </c>
      <c r="C699" s="3" t="s">
        <v>345</v>
      </c>
      <c r="D699" s="3" t="s">
        <v>268</v>
      </c>
      <c r="E699" s="3" t="s">
        <v>1</v>
      </c>
      <c r="F699" s="3" t="s">
        <v>313</v>
      </c>
      <c r="G699" s="3" t="s">
        <v>326</v>
      </c>
      <c r="H699" s="19">
        <v>0.002196</v>
      </c>
      <c r="I699" s="19">
        <v>0.002196</v>
      </c>
      <c r="J699" s="3">
        <v>12.0</v>
      </c>
      <c r="K699" s="3">
        <v>8.0</v>
      </c>
    </row>
    <row r="700" ht="15.75" customHeight="1">
      <c r="A700" s="3">
        <v>699.0</v>
      </c>
      <c r="B700" s="18">
        <v>45658.0</v>
      </c>
      <c r="C700" s="3" t="s">
        <v>345</v>
      </c>
      <c r="D700" s="3" t="s">
        <v>40</v>
      </c>
      <c r="E700" s="3" t="s">
        <v>1</v>
      </c>
      <c r="F700" s="3" t="s">
        <v>313</v>
      </c>
      <c r="G700" s="3" t="s">
        <v>321</v>
      </c>
      <c r="H700" s="19">
        <v>0.002168</v>
      </c>
      <c r="I700" s="19">
        <v>0.002168</v>
      </c>
      <c r="J700" s="3">
        <v>3.0</v>
      </c>
      <c r="K700" s="3">
        <v>2.0</v>
      </c>
    </row>
    <row r="701" ht="15.75" customHeight="1">
      <c r="A701" s="3">
        <v>700.0</v>
      </c>
      <c r="B701" s="18">
        <v>45658.0</v>
      </c>
      <c r="C701" s="3" t="s">
        <v>345</v>
      </c>
      <c r="D701" s="3" t="s">
        <v>146</v>
      </c>
      <c r="E701" s="3" t="s">
        <v>1</v>
      </c>
      <c r="F701" s="3" t="s">
        <v>313</v>
      </c>
      <c r="G701" s="3" t="s">
        <v>329</v>
      </c>
      <c r="H701" s="19">
        <v>0.002148</v>
      </c>
      <c r="I701" s="19">
        <v>0.002148</v>
      </c>
      <c r="J701" s="3">
        <v>23.0</v>
      </c>
      <c r="K701" s="3">
        <v>8.0</v>
      </c>
    </row>
    <row r="702" ht="15.75" customHeight="1">
      <c r="A702" s="3">
        <v>701.0</v>
      </c>
      <c r="B702" s="18">
        <v>45658.0</v>
      </c>
      <c r="C702" s="3" t="s">
        <v>345</v>
      </c>
      <c r="D702" s="3" t="s">
        <v>218</v>
      </c>
      <c r="E702" s="3" t="s">
        <v>1</v>
      </c>
      <c r="F702" s="3" t="s">
        <v>313</v>
      </c>
      <c r="G702" s="3" t="s">
        <v>328</v>
      </c>
      <c r="H702" s="19">
        <v>0.002068</v>
      </c>
      <c r="I702" s="19">
        <v>0.002068</v>
      </c>
      <c r="J702" s="3">
        <v>13.0</v>
      </c>
      <c r="K702" s="3">
        <v>7.0</v>
      </c>
    </row>
    <row r="703" ht="15.75" customHeight="1">
      <c r="A703" s="3">
        <v>702.0</v>
      </c>
      <c r="B703" s="18">
        <v>45658.0</v>
      </c>
      <c r="C703" s="3" t="s">
        <v>345</v>
      </c>
      <c r="D703" s="3" t="s">
        <v>218</v>
      </c>
      <c r="E703" s="3" t="s">
        <v>1</v>
      </c>
      <c r="F703" s="3" t="s">
        <v>324</v>
      </c>
      <c r="G703" s="3" t="s">
        <v>325</v>
      </c>
      <c r="H703" s="19">
        <v>0.002</v>
      </c>
      <c r="I703" s="19">
        <v>0.002</v>
      </c>
      <c r="J703" s="3">
        <v>53.0</v>
      </c>
      <c r="K703" s="3">
        <v>53.0</v>
      </c>
    </row>
    <row r="704" ht="15.75" customHeight="1">
      <c r="A704" s="3">
        <v>703.0</v>
      </c>
      <c r="B704" s="18">
        <v>45658.0</v>
      </c>
      <c r="C704" s="3" t="s">
        <v>345</v>
      </c>
      <c r="D704" s="3" t="s">
        <v>112</v>
      </c>
      <c r="E704" s="3" t="s">
        <v>1</v>
      </c>
      <c r="F704" s="3" t="s">
        <v>324</v>
      </c>
      <c r="G704" s="3" t="s">
        <v>325</v>
      </c>
      <c r="H704" s="19">
        <v>0.002</v>
      </c>
      <c r="I704" s="19">
        <v>0.002</v>
      </c>
      <c r="J704" s="3">
        <v>61.0</v>
      </c>
      <c r="K704" s="3">
        <v>61.0</v>
      </c>
    </row>
    <row r="705" ht="15.75" customHeight="1">
      <c r="A705" s="3">
        <v>704.0</v>
      </c>
      <c r="B705" s="18">
        <v>45658.0</v>
      </c>
      <c r="C705" s="3" t="s">
        <v>345</v>
      </c>
      <c r="D705" s="3" t="s">
        <v>198</v>
      </c>
      <c r="E705" s="3" t="s">
        <v>1</v>
      </c>
      <c r="F705" s="3" t="s">
        <v>324</v>
      </c>
      <c r="G705" s="3" t="s">
        <v>325</v>
      </c>
      <c r="H705" s="19">
        <v>0.002</v>
      </c>
      <c r="I705" s="19">
        <v>0.002</v>
      </c>
      <c r="J705" s="3">
        <v>8.0</v>
      </c>
      <c r="K705" s="3">
        <v>8.0</v>
      </c>
    </row>
    <row r="706" ht="15.75" customHeight="1">
      <c r="A706" s="3">
        <v>705.0</v>
      </c>
      <c r="B706" s="18">
        <v>45658.0</v>
      </c>
      <c r="C706" s="3" t="s">
        <v>345</v>
      </c>
      <c r="D706" s="3" t="s">
        <v>74</v>
      </c>
      <c r="E706" s="3" t="s">
        <v>1</v>
      </c>
      <c r="F706" s="3" t="s">
        <v>313</v>
      </c>
      <c r="G706" s="3" t="s">
        <v>319</v>
      </c>
      <c r="H706" s="19">
        <v>0.001944</v>
      </c>
      <c r="I706" s="19">
        <v>0.001944</v>
      </c>
      <c r="J706" s="3">
        <v>4.0</v>
      </c>
      <c r="K706" s="3">
        <v>3.0</v>
      </c>
    </row>
    <row r="707" ht="15.75" customHeight="1">
      <c r="A707" s="3">
        <v>706.0</v>
      </c>
      <c r="B707" s="18">
        <v>45658.0</v>
      </c>
      <c r="C707" s="3" t="s">
        <v>345</v>
      </c>
      <c r="D707" s="3" t="s">
        <v>104</v>
      </c>
      <c r="E707" s="3" t="s">
        <v>1</v>
      </c>
      <c r="F707" s="3" t="s">
        <v>313</v>
      </c>
      <c r="G707" s="3" t="s">
        <v>319</v>
      </c>
      <c r="H707" s="19">
        <v>0.00185</v>
      </c>
      <c r="I707" s="19">
        <v>0.00185</v>
      </c>
      <c r="J707" s="3">
        <v>2.0</v>
      </c>
      <c r="K707" s="3">
        <v>2.0</v>
      </c>
    </row>
    <row r="708" ht="15.75" customHeight="1">
      <c r="A708" s="3">
        <v>707.0</v>
      </c>
      <c r="B708" s="18">
        <v>45658.0</v>
      </c>
      <c r="C708" s="3" t="s">
        <v>345</v>
      </c>
      <c r="D708" s="3" t="s">
        <v>82</v>
      </c>
      <c r="E708" s="3" t="s">
        <v>1</v>
      </c>
      <c r="F708" s="3" t="s">
        <v>313</v>
      </c>
      <c r="G708" s="3" t="s">
        <v>316</v>
      </c>
      <c r="H708" s="19">
        <v>0.00182</v>
      </c>
      <c r="I708" s="19">
        <v>0.00182</v>
      </c>
      <c r="J708" s="3">
        <v>4.0</v>
      </c>
      <c r="K708" s="3">
        <v>4.0</v>
      </c>
    </row>
    <row r="709" ht="15.75" customHeight="1">
      <c r="A709" s="3">
        <v>708.0</v>
      </c>
      <c r="B709" s="18">
        <v>45658.0</v>
      </c>
      <c r="C709" s="3" t="s">
        <v>345</v>
      </c>
      <c r="D709" s="3" t="s">
        <v>124</v>
      </c>
      <c r="E709" s="3" t="s">
        <v>1</v>
      </c>
      <c r="F709" s="3" t="s">
        <v>313</v>
      </c>
      <c r="G709" s="3" t="s">
        <v>318</v>
      </c>
      <c r="H709" s="19">
        <v>0.0018179992393817339</v>
      </c>
      <c r="I709" s="19">
        <v>0.0018179992393817339</v>
      </c>
      <c r="J709" s="3">
        <v>8.0</v>
      </c>
      <c r="K709" s="3">
        <v>6.0</v>
      </c>
    </row>
    <row r="710" ht="15.75" customHeight="1">
      <c r="A710" s="3">
        <v>709.0</v>
      </c>
      <c r="B710" s="18">
        <v>45658.0</v>
      </c>
      <c r="C710" s="3" t="s">
        <v>345</v>
      </c>
      <c r="D710" s="3" t="s">
        <v>52</v>
      </c>
      <c r="E710" s="3" t="s">
        <v>1</v>
      </c>
      <c r="F710" s="3" t="s">
        <v>313</v>
      </c>
      <c r="G710" s="3" t="s">
        <v>319</v>
      </c>
      <c r="H710" s="19">
        <v>0.001744</v>
      </c>
      <c r="I710" s="19">
        <v>0.001744</v>
      </c>
      <c r="J710" s="3">
        <v>12.0</v>
      </c>
      <c r="K710" s="3">
        <v>5.0</v>
      </c>
    </row>
    <row r="711" ht="15.75" customHeight="1">
      <c r="A711" s="3">
        <v>710.0</v>
      </c>
      <c r="B711" s="18">
        <v>45658.0</v>
      </c>
      <c r="C711" s="3" t="s">
        <v>345</v>
      </c>
      <c r="D711" s="3" t="s">
        <v>186</v>
      </c>
      <c r="E711" s="3" t="s">
        <v>1</v>
      </c>
      <c r="F711" s="3" t="s">
        <v>313</v>
      </c>
      <c r="G711" s="3" t="s">
        <v>318</v>
      </c>
      <c r="H711" s="19">
        <v>0.00172</v>
      </c>
      <c r="I711" s="19">
        <v>0.00172</v>
      </c>
      <c r="J711" s="3">
        <v>3.0</v>
      </c>
      <c r="K711" s="3">
        <v>3.0</v>
      </c>
    </row>
    <row r="712" ht="15.75" customHeight="1">
      <c r="A712" s="3">
        <v>711.0</v>
      </c>
      <c r="B712" s="18">
        <v>45658.0</v>
      </c>
      <c r="C712" s="3" t="s">
        <v>345</v>
      </c>
      <c r="D712" s="3" t="s">
        <v>252</v>
      </c>
      <c r="E712" s="3" t="s">
        <v>1</v>
      </c>
      <c r="F712" s="3" t="s">
        <v>313</v>
      </c>
      <c r="G712" s="3" t="s">
        <v>316</v>
      </c>
      <c r="H712" s="19">
        <v>0.00171</v>
      </c>
      <c r="I712" s="19">
        <v>0.00171</v>
      </c>
      <c r="J712" s="3">
        <v>8.0</v>
      </c>
      <c r="K712" s="3">
        <v>7.0</v>
      </c>
    </row>
    <row r="713" ht="15.75" customHeight="1">
      <c r="A713" s="3">
        <v>712.0</v>
      </c>
      <c r="B713" s="18">
        <v>45658.0</v>
      </c>
      <c r="C713" s="3" t="s">
        <v>345</v>
      </c>
      <c r="D713" s="3" t="s">
        <v>118</v>
      </c>
      <c r="E713" s="3" t="s">
        <v>1</v>
      </c>
      <c r="F713" s="3" t="s">
        <v>313</v>
      </c>
      <c r="G713" s="3" t="s">
        <v>320</v>
      </c>
      <c r="H713" s="19">
        <v>0.00165</v>
      </c>
      <c r="I713" s="19">
        <v>0.00165</v>
      </c>
      <c r="J713" s="3">
        <v>10.0</v>
      </c>
      <c r="K713" s="3">
        <v>6.0</v>
      </c>
    </row>
    <row r="714" ht="15.75" customHeight="1">
      <c r="A714" s="3">
        <v>713.0</v>
      </c>
      <c r="B714" s="18">
        <v>45658.0</v>
      </c>
      <c r="C714" s="3" t="s">
        <v>345</v>
      </c>
      <c r="D714" s="3" t="s">
        <v>228</v>
      </c>
      <c r="E714" s="3" t="s">
        <v>1</v>
      </c>
      <c r="F714" s="3" t="s">
        <v>313</v>
      </c>
      <c r="G714" s="3" t="s">
        <v>326</v>
      </c>
      <c r="H714" s="19">
        <v>0.001641</v>
      </c>
      <c r="I714" s="19">
        <v>0.001641</v>
      </c>
      <c r="J714" s="3">
        <v>13.0</v>
      </c>
      <c r="K714" s="3">
        <v>6.0</v>
      </c>
    </row>
    <row r="715" ht="15.75" customHeight="1">
      <c r="A715" s="3">
        <v>714.0</v>
      </c>
      <c r="B715" s="18">
        <v>45658.0</v>
      </c>
      <c r="C715" s="3" t="s">
        <v>345</v>
      </c>
      <c r="D715" s="3" t="s">
        <v>62</v>
      </c>
      <c r="E715" s="3" t="s">
        <v>1</v>
      </c>
      <c r="F715" s="3" t="s">
        <v>313</v>
      </c>
      <c r="G715" s="3" t="s">
        <v>326</v>
      </c>
      <c r="H715" s="19">
        <v>0.001548</v>
      </c>
      <c r="I715" s="19">
        <v>0.001548</v>
      </c>
      <c r="J715" s="3">
        <v>7.0</v>
      </c>
      <c r="K715" s="3">
        <v>7.0</v>
      </c>
    </row>
    <row r="716" ht="15.75" customHeight="1">
      <c r="A716" s="3">
        <v>715.0</v>
      </c>
      <c r="B716" s="18">
        <v>45658.0</v>
      </c>
      <c r="C716" s="3" t="s">
        <v>345</v>
      </c>
      <c r="D716" s="3" t="s">
        <v>88</v>
      </c>
      <c r="E716" s="3" t="s">
        <v>1</v>
      </c>
      <c r="F716" s="3" t="s">
        <v>313</v>
      </c>
      <c r="G716" s="3" t="s">
        <v>316</v>
      </c>
      <c r="H716" s="19">
        <v>0.00133</v>
      </c>
      <c r="I716" s="19">
        <v>0.00133</v>
      </c>
      <c r="J716" s="3">
        <v>4.0</v>
      </c>
      <c r="K716" s="3">
        <v>2.0</v>
      </c>
    </row>
    <row r="717" ht="15.75" customHeight="1">
      <c r="A717" s="3">
        <v>716.0</v>
      </c>
      <c r="B717" s="18">
        <v>45658.0</v>
      </c>
      <c r="C717" s="3" t="s">
        <v>345</v>
      </c>
      <c r="D717" s="3" t="s">
        <v>92</v>
      </c>
      <c r="E717" s="3" t="s">
        <v>1</v>
      </c>
      <c r="F717" s="3" t="s">
        <v>313</v>
      </c>
      <c r="G717" s="3" t="s">
        <v>326</v>
      </c>
      <c r="H717" s="19">
        <v>0.001321</v>
      </c>
      <c r="I717" s="19">
        <v>0.001321</v>
      </c>
      <c r="J717" s="3">
        <v>10.0</v>
      </c>
      <c r="K717" s="3">
        <v>2.0</v>
      </c>
    </row>
    <row r="718" ht="15.75" customHeight="1">
      <c r="A718" s="3">
        <v>717.0</v>
      </c>
      <c r="B718" s="18">
        <v>45658.0</v>
      </c>
      <c r="C718" s="3" t="s">
        <v>345</v>
      </c>
      <c r="D718" s="3" t="s">
        <v>82</v>
      </c>
      <c r="E718" s="3" t="s">
        <v>1</v>
      </c>
      <c r="F718" s="3" t="s">
        <v>313</v>
      </c>
      <c r="G718" s="3" t="s">
        <v>322</v>
      </c>
      <c r="H718" s="19">
        <v>0.0013</v>
      </c>
      <c r="I718" s="19">
        <v>0.0013</v>
      </c>
      <c r="J718" s="3">
        <v>2.0</v>
      </c>
      <c r="K718" s="3">
        <v>2.0</v>
      </c>
    </row>
    <row r="719" ht="15.75" customHeight="1">
      <c r="A719" s="3">
        <v>718.0</v>
      </c>
      <c r="B719" s="18">
        <v>45658.0</v>
      </c>
      <c r="C719" s="3" t="s">
        <v>345</v>
      </c>
      <c r="D719" s="3" t="s">
        <v>218</v>
      </c>
      <c r="E719" s="3" t="s">
        <v>1</v>
      </c>
      <c r="F719" s="3" t="s">
        <v>313</v>
      </c>
      <c r="G719" s="3" t="s">
        <v>329</v>
      </c>
      <c r="H719" s="19">
        <v>0.001256</v>
      </c>
      <c r="I719" s="19">
        <v>0.001256</v>
      </c>
      <c r="J719" s="3">
        <v>13.0</v>
      </c>
      <c r="K719" s="3">
        <v>5.0</v>
      </c>
    </row>
    <row r="720" ht="15.75" customHeight="1">
      <c r="A720" s="3">
        <v>719.0</v>
      </c>
      <c r="B720" s="18">
        <v>45658.0</v>
      </c>
      <c r="C720" s="3" t="s">
        <v>345</v>
      </c>
      <c r="D720" s="3" t="s">
        <v>84</v>
      </c>
      <c r="E720" s="3" t="s">
        <v>1</v>
      </c>
      <c r="F720" s="3" t="s">
        <v>313</v>
      </c>
      <c r="G720" s="3" t="s">
        <v>326</v>
      </c>
      <c r="H720" s="19">
        <v>0.001209</v>
      </c>
      <c r="I720" s="19">
        <v>0.001209</v>
      </c>
      <c r="J720" s="3">
        <v>17.0</v>
      </c>
      <c r="K720" s="3">
        <v>5.0</v>
      </c>
    </row>
    <row r="721" ht="15.75" customHeight="1">
      <c r="A721" s="3">
        <v>720.0</v>
      </c>
      <c r="B721" s="18">
        <v>45658.0</v>
      </c>
      <c r="C721" s="3" t="s">
        <v>345</v>
      </c>
      <c r="D721" s="3" t="s">
        <v>222</v>
      </c>
      <c r="E721" s="3" t="s">
        <v>1</v>
      </c>
      <c r="F721" s="3" t="s">
        <v>313</v>
      </c>
      <c r="G721" s="3" t="s">
        <v>330</v>
      </c>
      <c r="H721" s="19">
        <v>0.0012</v>
      </c>
      <c r="I721" s="19">
        <v>0.0012</v>
      </c>
      <c r="J721" s="3">
        <v>8.0</v>
      </c>
      <c r="K721" s="3">
        <v>8.0</v>
      </c>
    </row>
    <row r="722" ht="15.75" customHeight="1">
      <c r="A722" s="3">
        <v>721.0</v>
      </c>
      <c r="B722" s="18">
        <v>45658.0</v>
      </c>
      <c r="C722" s="3" t="s">
        <v>345</v>
      </c>
      <c r="D722" s="3" t="s">
        <v>66</v>
      </c>
      <c r="E722" s="3" t="s">
        <v>1</v>
      </c>
      <c r="F722" s="3" t="s">
        <v>313</v>
      </c>
      <c r="G722" s="3" t="s">
        <v>322</v>
      </c>
      <c r="H722" s="19">
        <v>0.00119</v>
      </c>
      <c r="I722" s="19">
        <v>0.00119</v>
      </c>
      <c r="J722" s="3">
        <v>2.0</v>
      </c>
      <c r="K722" s="3">
        <v>2.0</v>
      </c>
    </row>
    <row r="723" ht="15.75" customHeight="1">
      <c r="A723" s="3">
        <v>722.0</v>
      </c>
      <c r="B723" s="18">
        <v>45658.0</v>
      </c>
      <c r="C723" s="3" t="s">
        <v>345</v>
      </c>
      <c r="D723" s="3" t="s">
        <v>70</v>
      </c>
      <c r="E723" s="3" t="s">
        <v>1</v>
      </c>
      <c r="F723" s="3" t="s">
        <v>313</v>
      </c>
      <c r="G723" s="3" t="s">
        <v>322</v>
      </c>
      <c r="H723" s="19">
        <v>0.00119</v>
      </c>
      <c r="I723" s="19">
        <v>0.00119</v>
      </c>
      <c r="J723" s="3">
        <v>3.0</v>
      </c>
      <c r="K723" s="3">
        <v>3.0</v>
      </c>
    </row>
    <row r="724" ht="15.75" customHeight="1">
      <c r="A724" s="3">
        <v>723.0</v>
      </c>
      <c r="B724" s="18">
        <v>45658.0</v>
      </c>
      <c r="C724" s="3" t="s">
        <v>345</v>
      </c>
      <c r="D724" s="3" t="s">
        <v>174</v>
      </c>
      <c r="E724" s="3" t="s">
        <v>1</v>
      </c>
      <c r="F724" s="3" t="s">
        <v>313</v>
      </c>
      <c r="G724" s="3" t="s">
        <v>319</v>
      </c>
      <c r="H724" s="19">
        <v>0.00118</v>
      </c>
      <c r="I724" s="19">
        <v>0.00118</v>
      </c>
      <c r="J724" s="3">
        <v>8.0</v>
      </c>
      <c r="K724" s="3">
        <v>2.0</v>
      </c>
    </row>
    <row r="725" ht="15.75" customHeight="1">
      <c r="A725" s="3">
        <v>724.0</v>
      </c>
      <c r="B725" s="18">
        <v>45658.0</v>
      </c>
      <c r="C725" s="3" t="s">
        <v>345</v>
      </c>
      <c r="D725" s="3" t="s">
        <v>222</v>
      </c>
      <c r="E725" s="3" t="s">
        <v>1</v>
      </c>
      <c r="F725" s="3" t="s">
        <v>313</v>
      </c>
      <c r="G725" s="3" t="s">
        <v>328</v>
      </c>
      <c r="H725" s="19">
        <v>0.00116</v>
      </c>
      <c r="I725" s="19">
        <v>0.00116</v>
      </c>
      <c r="J725" s="3">
        <v>19.0</v>
      </c>
      <c r="K725" s="3">
        <v>6.0</v>
      </c>
    </row>
    <row r="726" ht="15.75" customHeight="1">
      <c r="A726" s="3">
        <v>725.0</v>
      </c>
      <c r="B726" s="18">
        <v>45658.0</v>
      </c>
      <c r="C726" s="3" t="s">
        <v>345</v>
      </c>
      <c r="D726" s="3" t="s">
        <v>60</v>
      </c>
      <c r="E726" s="3" t="s">
        <v>1</v>
      </c>
      <c r="F726" s="3" t="s">
        <v>313</v>
      </c>
      <c r="G726" s="3" t="s">
        <v>320</v>
      </c>
      <c r="H726" s="19">
        <v>0.001</v>
      </c>
      <c r="I726" s="19">
        <v>0.001</v>
      </c>
      <c r="J726" s="3">
        <v>1.0</v>
      </c>
      <c r="K726" s="3">
        <v>1.0</v>
      </c>
    </row>
    <row r="727" ht="15.75" customHeight="1">
      <c r="A727" s="3">
        <v>726.0</v>
      </c>
      <c r="B727" s="18">
        <v>45658.0</v>
      </c>
      <c r="C727" s="3" t="s">
        <v>345</v>
      </c>
      <c r="D727" s="3" t="s">
        <v>18</v>
      </c>
      <c r="E727" s="3" t="s">
        <v>1</v>
      </c>
      <c r="F727" s="3" t="s">
        <v>324</v>
      </c>
      <c r="G727" s="3" t="s">
        <v>325</v>
      </c>
      <c r="H727" s="19">
        <v>0.001</v>
      </c>
      <c r="I727" s="19">
        <v>0.001</v>
      </c>
      <c r="J727" s="3">
        <v>2.0</v>
      </c>
      <c r="K727" s="3">
        <v>2.0</v>
      </c>
    </row>
    <row r="728" ht="15.75" customHeight="1">
      <c r="A728" s="3">
        <v>727.0</v>
      </c>
      <c r="B728" s="18">
        <v>45658.0</v>
      </c>
      <c r="C728" s="3" t="s">
        <v>345</v>
      </c>
      <c r="D728" s="3" t="s">
        <v>62</v>
      </c>
      <c r="E728" s="3" t="s">
        <v>1</v>
      </c>
      <c r="F728" s="3" t="s">
        <v>324</v>
      </c>
      <c r="G728" s="3" t="s">
        <v>325</v>
      </c>
      <c r="H728" s="19">
        <v>0.001</v>
      </c>
      <c r="I728" s="19">
        <v>0.001</v>
      </c>
      <c r="J728" s="3">
        <v>54.0</v>
      </c>
      <c r="K728" s="3">
        <v>54.0</v>
      </c>
    </row>
    <row r="729" ht="15.75" customHeight="1">
      <c r="A729" s="3">
        <v>728.0</v>
      </c>
      <c r="B729" s="18">
        <v>45658.0</v>
      </c>
      <c r="C729" s="3" t="s">
        <v>345</v>
      </c>
      <c r="D729" s="3" t="s">
        <v>98</v>
      </c>
      <c r="E729" s="3" t="s">
        <v>1</v>
      </c>
      <c r="F729" s="3" t="s">
        <v>324</v>
      </c>
      <c r="G729" s="3" t="s">
        <v>325</v>
      </c>
      <c r="H729" s="19">
        <v>0.001</v>
      </c>
      <c r="I729" s="19">
        <v>0.001</v>
      </c>
      <c r="J729" s="3">
        <v>64.0</v>
      </c>
      <c r="K729" s="3">
        <v>64.0</v>
      </c>
    </row>
    <row r="730" ht="15.75" customHeight="1">
      <c r="A730" s="3">
        <v>729.0</v>
      </c>
      <c r="B730" s="18">
        <v>45658.0</v>
      </c>
      <c r="C730" s="3" t="s">
        <v>345</v>
      </c>
      <c r="D730" s="3" t="s">
        <v>112</v>
      </c>
      <c r="E730" s="3" t="s">
        <v>1</v>
      </c>
      <c r="F730" s="3" t="s">
        <v>313</v>
      </c>
      <c r="G730" s="3" t="s">
        <v>328</v>
      </c>
      <c r="H730" s="19">
        <v>9.98E-4</v>
      </c>
      <c r="I730" s="19">
        <v>9.98E-4</v>
      </c>
      <c r="J730" s="3">
        <v>4.0</v>
      </c>
      <c r="K730" s="3">
        <v>3.0</v>
      </c>
    </row>
    <row r="731" ht="15.75" customHeight="1">
      <c r="A731" s="3">
        <v>730.0</v>
      </c>
      <c r="B731" s="18">
        <v>45658.0</v>
      </c>
      <c r="C731" s="3" t="s">
        <v>345</v>
      </c>
      <c r="D731" s="3" t="s">
        <v>48</v>
      </c>
      <c r="E731" s="3" t="s">
        <v>1</v>
      </c>
      <c r="F731" s="3" t="s">
        <v>313</v>
      </c>
      <c r="G731" s="3" t="s">
        <v>318</v>
      </c>
      <c r="H731" s="19">
        <v>9.34E-4</v>
      </c>
      <c r="I731" s="19">
        <v>9.34E-4</v>
      </c>
      <c r="J731" s="3">
        <v>9.0</v>
      </c>
      <c r="K731" s="3">
        <v>3.0</v>
      </c>
    </row>
    <row r="732" ht="15.75" customHeight="1">
      <c r="A732" s="3">
        <v>731.0</v>
      </c>
      <c r="B732" s="18">
        <v>45658.0</v>
      </c>
      <c r="C732" s="3" t="s">
        <v>345</v>
      </c>
      <c r="D732" s="3" t="s">
        <v>124</v>
      </c>
      <c r="E732" s="3" t="s">
        <v>1</v>
      </c>
      <c r="F732" s="3" t="s">
        <v>313</v>
      </c>
      <c r="G732" s="3" t="s">
        <v>322</v>
      </c>
      <c r="H732" s="19">
        <v>8.8E-4</v>
      </c>
      <c r="I732" s="19">
        <v>8.8E-4</v>
      </c>
      <c r="J732" s="3">
        <v>3.0</v>
      </c>
      <c r="K732" s="3">
        <v>2.0</v>
      </c>
    </row>
    <row r="733" ht="15.75" customHeight="1">
      <c r="A733" s="3">
        <v>732.0</v>
      </c>
      <c r="B733" s="18">
        <v>45658.0</v>
      </c>
      <c r="C733" s="3" t="s">
        <v>345</v>
      </c>
      <c r="D733" s="3" t="s">
        <v>44</v>
      </c>
      <c r="E733" s="3" t="s">
        <v>1</v>
      </c>
      <c r="F733" s="3" t="s">
        <v>313</v>
      </c>
      <c r="G733" s="3" t="s">
        <v>319</v>
      </c>
      <c r="H733" s="19">
        <v>8.58E-4</v>
      </c>
      <c r="I733" s="19">
        <v>8.58E-4</v>
      </c>
      <c r="J733" s="3">
        <v>2.0</v>
      </c>
      <c r="K733" s="3">
        <v>2.0</v>
      </c>
    </row>
    <row r="734" ht="15.75" customHeight="1">
      <c r="A734" s="3">
        <v>733.0</v>
      </c>
      <c r="B734" s="18">
        <v>45658.0</v>
      </c>
      <c r="C734" s="3" t="s">
        <v>345</v>
      </c>
      <c r="D734" s="3" t="s">
        <v>70</v>
      </c>
      <c r="E734" s="3" t="s">
        <v>1</v>
      </c>
      <c r="F734" s="3" t="s">
        <v>313</v>
      </c>
      <c r="G734" s="3" t="s">
        <v>326</v>
      </c>
      <c r="H734" s="19">
        <v>8.12E-4</v>
      </c>
      <c r="I734" s="19">
        <v>8.12E-4</v>
      </c>
      <c r="J734" s="3">
        <v>16.0</v>
      </c>
      <c r="K734" s="3">
        <v>3.0</v>
      </c>
    </row>
    <row r="735" ht="15.75" customHeight="1">
      <c r="A735" s="3">
        <v>734.0</v>
      </c>
      <c r="B735" s="18">
        <v>45658.0</v>
      </c>
      <c r="C735" s="3" t="s">
        <v>345</v>
      </c>
      <c r="D735" s="3" t="s">
        <v>122</v>
      </c>
      <c r="E735" s="3" t="s">
        <v>1</v>
      </c>
      <c r="F735" s="3" t="s">
        <v>313</v>
      </c>
      <c r="G735" s="3" t="s">
        <v>330</v>
      </c>
      <c r="H735" s="19">
        <v>7.4E-4</v>
      </c>
      <c r="I735" s="19">
        <v>7.4E-4</v>
      </c>
      <c r="J735" s="3">
        <v>3.0</v>
      </c>
      <c r="K735" s="3">
        <v>3.0</v>
      </c>
    </row>
    <row r="736" ht="15.75" customHeight="1">
      <c r="A736" s="3">
        <v>735.0</v>
      </c>
      <c r="B736" s="18">
        <v>45658.0</v>
      </c>
      <c r="C736" s="3" t="s">
        <v>345</v>
      </c>
      <c r="D736" s="3" t="s">
        <v>88</v>
      </c>
      <c r="E736" s="3" t="s">
        <v>1</v>
      </c>
      <c r="F736" s="3" t="s">
        <v>313</v>
      </c>
      <c r="G736" s="3" t="s">
        <v>318</v>
      </c>
      <c r="H736" s="19">
        <v>7.37E-4</v>
      </c>
      <c r="I736" s="19">
        <v>7.37E-4</v>
      </c>
      <c r="J736" s="3">
        <v>6.0</v>
      </c>
      <c r="K736" s="3">
        <v>4.0</v>
      </c>
    </row>
    <row r="737" ht="15.75" customHeight="1">
      <c r="A737" s="3">
        <v>736.0</v>
      </c>
      <c r="B737" s="18">
        <v>45658.0</v>
      </c>
      <c r="C737" s="3" t="s">
        <v>345</v>
      </c>
      <c r="D737" s="3" t="s">
        <v>258</v>
      </c>
      <c r="E737" s="3" t="s">
        <v>1</v>
      </c>
      <c r="F737" s="3" t="s">
        <v>313</v>
      </c>
      <c r="G737" s="3" t="s">
        <v>321</v>
      </c>
      <c r="H737" s="19">
        <v>7.0E-4</v>
      </c>
      <c r="I737" s="19">
        <v>7.0E-4</v>
      </c>
      <c r="J737" s="3">
        <v>3.0</v>
      </c>
      <c r="K737" s="3">
        <v>2.0</v>
      </c>
    </row>
    <row r="738" ht="15.75" customHeight="1">
      <c r="A738" s="3">
        <v>737.0</v>
      </c>
      <c r="B738" s="18">
        <v>45658.0</v>
      </c>
      <c r="C738" s="3" t="s">
        <v>345</v>
      </c>
      <c r="D738" s="3" t="s">
        <v>88</v>
      </c>
      <c r="E738" s="3" t="s">
        <v>1</v>
      </c>
      <c r="F738" s="3" t="s">
        <v>313</v>
      </c>
      <c r="G738" s="3" t="s">
        <v>321</v>
      </c>
      <c r="H738" s="19">
        <v>6.89E-4</v>
      </c>
      <c r="I738" s="19">
        <v>6.89E-4</v>
      </c>
      <c r="J738" s="3">
        <v>6.0</v>
      </c>
      <c r="K738" s="3">
        <v>5.0</v>
      </c>
    </row>
    <row r="739" ht="15.75" customHeight="1">
      <c r="A739" s="3">
        <v>738.0</v>
      </c>
      <c r="B739" s="18">
        <v>45658.0</v>
      </c>
      <c r="C739" s="3" t="s">
        <v>345</v>
      </c>
      <c r="D739" s="3" t="s">
        <v>66</v>
      </c>
      <c r="E739" s="3" t="s">
        <v>1</v>
      </c>
      <c r="F739" s="3" t="s">
        <v>313</v>
      </c>
      <c r="G739" s="3" t="s">
        <v>318</v>
      </c>
      <c r="H739" s="19">
        <v>6.8E-4</v>
      </c>
      <c r="I739" s="19">
        <v>6.8E-4</v>
      </c>
      <c r="J739" s="3">
        <v>1.0</v>
      </c>
      <c r="K739" s="3">
        <v>1.0</v>
      </c>
    </row>
    <row r="740" ht="15.75" customHeight="1">
      <c r="A740" s="3">
        <v>739.0</v>
      </c>
      <c r="B740" s="18">
        <v>45658.0</v>
      </c>
      <c r="C740" s="3" t="s">
        <v>345</v>
      </c>
      <c r="D740" s="3" t="s">
        <v>44</v>
      </c>
      <c r="E740" s="3" t="s">
        <v>1</v>
      </c>
      <c r="F740" s="3" t="s">
        <v>313</v>
      </c>
      <c r="G740" s="3" t="s">
        <v>321</v>
      </c>
      <c r="H740" s="19">
        <v>6.44E-4</v>
      </c>
      <c r="I740" s="19">
        <v>6.44E-4</v>
      </c>
      <c r="J740" s="3">
        <v>1.0</v>
      </c>
      <c r="K740" s="3">
        <v>1.0</v>
      </c>
    </row>
    <row r="741" ht="15.75" customHeight="1">
      <c r="A741" s="3">
        <v>740.0</v>
      </c>
      <c r="B741" s="18">
        <v>45658.0</v>
      </c>
      <c r="C741" s="3" t="s">
        <v>345</v>
      </c>
      <c r="D741" s="3" t="s">
        <v>88</v>
      </c>
      <c r="E741" s="3" t="s">
        <v>1</v>
      </c>
      <c r="F741" s="3" t="s">
        <v>313</v>
      </c>
      <c r="G741" s="3" t="s">
        <v>319</v>
      </c>
      <c r="H741" s="19">
        <v>6.25E-4</v>
      </c>
      <c r="I741" s="19">
        <v>6.25E-4</v>
      </c>
      <c r="J741" s="3">
        <v>4.0</v>
      </c>
      <c r="K741" s="3">
        <v>4.0</v>
      </c>
    </row>
    <row r="742" ht="15.75" customHeight="1">
      <c r="A742" s="3">
        <v>741.0</v>
      </c>
      <c r="B742" s="18">
        <v>45658.0</v>
      </c>
      <c r="C742" s="3" t="s">
        <v>345</v>
      </c>
      <c r="D742" s="3" t="s">
        <v>258</v>
      </c>
      <c r="E742" s="3" t="s">
        <v>1</v>
      </c>
      <c r="F742" s="3" t="s">
        <v>313</v>
      </c>
      <c r="G742" s="3" t="s">
        <v>320</v>
      </c>
      <c r="H742" s="19">
        <v>6.0E-4</v>
      </c>
      <c r="I742" s="19">
        <v>6.0E-4</v>
      </c>
      <c r="J742" s="3">
        <v>3.0</v>
      </c>
      <c r="K742" s="3">
        <v>1.0</v>
      </c>
    </row>
    <row r="743" ht="15.75" customHeight="1">
      <c r="A743" s="3">
        <v>742.0</v>
      </c>
      <c r="B743" s="18">
        <v>45658.0</v>
      </c>
      <c r="C743" s="3" t="s">
        <v>345</v>
      </c>
      <c r="D743" s="3" t="s">
        <v>220</v>
      </c>
      <c r="E743" s="3" t="s">
        <v>1</v>
      </c>
      <c r="F743" s="3" t="s">
        <v>313</v>
      </c>
      <c r="G743" s="3" t="s">
        <v>318</v>
      </c>
      <c r="H743" s="19">
        <v>5.8E-4</v>
      </c>
      <c r="I743" s="19">
        <v>5.8E-4</v>
      </c>
      <c r="J743" s="3">
        <v>2.0</v>
      </c>
      <c r="K743" s="3">
        <v>2.0</v>
      </c>
    </row>
    <row r="744" ht="15.75" customHeight="1">
      <c r="A744" s="3">
        <v>743.0</v>
      </c>
      <c r="B744" s="18">
        <v>45658.0</v>
      </c>
      <c r="C744" s="3" t="s">
        <v>345</v>
      </c>
      <c r="D744" s="3" t="s">
        <v>112</v>
      </c>
      <c r="E744" s="3" t="s">
        <v>1</v>
      </c>
      <c r="F744" s="3" t="s">
        <v>313</v>
      </c>
      <c r="G744" s="3" t="s">
        <v>329</v>
      </c>
      <c r="H744" s="19">
        <v>5.72E-4</v>
      </c>
      <c r="I744" s="19">
        <v>5.72E-4</v>
      </c>
      <c r="J744" s="3">
        <v>4.0</v>
      </c>
      <c r="K744" s="3">
        <v>2.0</v>
      </c>
    </row>
    <row r="745" ht="15.75" customHeight="1">
      <c r="A745" s="3">
        <v>744.0</v>
      </c>
      <c r="B745" s="18">
        <v>45658.0</v>
      </c>
      <c r="C745" s="3" t="s">
        <v>345</v>
      </c>
      <c r="D745" s="3" t="s">
        <v>118</v>
      </c>
      <c r="E745" s="3" t="s">
        <v>1</v>
      </c>
      <c r="F745" s="3" t="s">
        <v>313</v>
      </c>
      <c r="G745" s="3" t="s">
        <v>23</v>
      </c>
      <c r="H745" s="19">
        <v>5.5E-4</v>
      </c>
      <c r="I745" s="19">
        <v>5.5E-4</v>
      </c>
      <c r="J745" s="3">
        <v>2.0</v>
      </c>
      <c r="K745" s="3">
        <v>1.0</v>
      </c>
    </row>
    <row r="746" ht="15.75" customHeight="1">
      <c r="A746" s="3">
        <v>745.0</v>
      </c>
      <c r="B746" s="18">
        <v>45658.0</v>
      </c>
      <c r="C746" s="3" t="s">
        <v>345</v>
      </c>
      <c r="D746" s="3" t="s">
        <v>40</v>
      </c>
      <c r="E746" s="3" t="s">
        <v>1</v>
      </c>
      <c r="F746" s="3" t="s">
        <v>313</v>
      </c>
      <c r="G746" s="3" t="s">
        <v>322</v>
      </c>
      <c r="H746" s="19">
        <v>5.5E-4</v>
      </c>
      <c r="I746" s="19">
        <v>5.5E-4</v>
      </c>
      <c r="J746" s="3">
        <v>3.0</v>
      </c>
      <c r="K746" s="3">
        <v>3.0</v>
      </c>
    </row>
    <row r="747" ht="15.75" customHeight="1">
      <c r="A747" s="3">
        <v>746.0</v>
      </c>
      <c r="B747" s="18">
        <v>45658.0</v>
      </c>
      <c r="C747" s="3" t="s">
        <v>345</v>
      </c>
      <c r="D747" s="3" t="s">
        <v>48</v>
      </c>
      <c r="E747" s="3" t="s">
        <v>1</v>
      </c>
      <c r="F747" s="3" t="s">
        <v>313</v>
      </c>
      <c r="G747" s="3" t="s">
        <v>321</v>
      </c>
      <c r="H747" s="19">
        <v>5.0E-4</v>
      </c>
      <c r="I747" s="19">
        <v>5.0E-4</v>
      </c>
      <c r="J747" s="3">
        <v>5.0</v>
      </c>
      <c r="K747" s="3">
        <v>1.0</v>
      </c>
    </row>
    <row r="748" ht="15.75" customHeight="1">
      <c r="A748" s="3">
        <v>747.0</v>
      </c>
      <c r="B748" s="18">
        <v>45658.0</v>
      </c>
      <c r="C748" s="3" t="s">
        <v>345</v>
      </c>
      <c r="D748" s="3" t="s">
        <v>220</v>
      </c>
      <c r="E748" s="3" t="s">
        <v>1</v>
      </c>
      <c r="F748" s="3" t="s">
        <v>313</v>
      </c>
      <c r="G748" s="3" t="s">
        <v>322</v>
      </c>
      <c r="H748" s="19">
        <v>5.0E-4</v>
      </c>
      <c r="I748" s="19">
        <v>5.0E-4</v>
      </c>
      <c r="J748" s="3">
        <v>1.0</v>
      </c>
      <c r="K748" s="3">
        <v>1.0</v>
      </c>
    </row>
    <row r="749" ht="15.75" customHeight="1">
      <c r="A749" s="3">
        <v>748.0</v>
      </c>
      <c r="B749" s="18">
        <v>45658.0</v>
      </c>
      <c r="C749" s="3" t="s">
        <v>345</v>
      </c>
      <c r="D749" s="3" t="s">
        <v>258</v>
      </c>
      <c r="E749" s="3" t="s">
        <v>1</v>
      </c>
      <c r="F749" s="3" t="s">
        <v>313</v>
      </c>
      <c r="G749" s="3" t="s">
        <v>318</v>
      </c>
      <c r="H749" s="19">
        <v>4.5E-4</v>
      </c>
      <c r="I749" s="19">
        <v>4.5E-4</v>
      </c>
      <c r="J749" s="3">
        <v>4.0</v>
      </c>
      <c r="K749" s="3">
        <v>2.0</v>
      </c>
    </row>
    <row r="750" ht="15.75" customHeight="1">
      <c r="A750" s="3">
        <v>749.0</v>
      </c>
      <c r="B750" s="18">
        <v>45658.0</v>
      </c>
      <c r="C750" s="3" t="s">
        <v>345</v>
      </c>
      <c r="D750" s="3" t="s">
        <v>214</v>
      </c>
      <c r="E750" s="3" t="s">
        <v>1</v>
      </c>
      <c r="F750" s="3" t="s">
        <v>313</v>
      </c>
      <c r="G750" s="3" t="s">
        <v>23</v>
      </c>
      <c r="H750" s="19">
        <v>4.2E-4</v>
      </c>
      <c r="I750" s="19">
        <v>4.2E-4</v>
      </c>
      <c r="J750" s="3">
        <v>1.0</v>
      </c>
      <c r="K750" s="3">
        <v>1.0</v>
      </c>
    </row>
    <row r="751" ht="15.75" customHeight="1">
      <c r="A751" s="3">
        <v>750.0</v>
      </c>
      <c r="B751" s="18">
        <v>45658.0</v>
      </c>
      <c r="C751" s="3" t="s">
        <v>345</v>
      </c>
      <c r="D751" s="3" t="s">
        <v>270</v>
      </c>
      <c r="E751" s="3" t="s">
        <v>1</v>
      </c>
      <c r="F751" s="3" t="s">
        <v>313</v>
      </c>
      <c r="G751" s="3" t="s">
        <v>330</v>
      </c>
      <c r="H751" s="19">
        <v>3.9E-4</v>
      </c>
      <c r="I751" s="19">
        <v>3.9E-4</v>
      </c>
      <c r="J751" s="3">
        <v>1.0</v>
      </c>
      <c r="K751" s="3">
        <v>1.0</v>
      </c>
    </row>
    <row r="752" ht="15.75" customHeight="1">
      <c r="A752" s="3">
        <v>751.0</v>
      </c>
      <c r="B752" s="18">
        <v>45658.0</v>
      </c>
      <c r="C752" s="3" t="s">
        <v>345</v>
      </c>
      <c r="D752" s="3" t="s">
        <v>108</v>
      </c>
      <c r="E752" s="3" t="s">
        <v>1</v>
      </c>
      <c r="F752" s="3" t="s">
        <v>313</v>
      </c>
      <c r="G752" s="3" t="s">
        <v>330</v>
      </c>
      <c r="H752" s="19">
        <v>3.4E-4</v>
      </c>
      <c r="I752" s="19">
        <v>3.4E-4</v>
      </c>
      <c r="J752" s="3">
        <v>2.0</v>
      </c>
      <c r="K752" s="3">
        <v>2.0</v>
      </c>
    </row>
    <row r="753" ht="15.75" customHeight="1">
      <c r="A753" s="3">
        <v>752.0</v>
      </c>
      <c r="B753" s="18">
        <v>45658.0</v>
      </c>
      <c r="C753" s="3" t="s">
        <v>345</v>
      </c>
      <c r="D753" s="3" t="s">
        <v>250</v>
      </c>
      <c r="E753" s="3" t="s">
        <v>1</v>
      </c>
      <c r="F753" s="3" t="s">
        <v>313</v>
      </c>
      <c r="G753" s="3" t="s">
        <v>328</v>
      </c>
      <c r="H753" s="19">
        <v>3.0E-4</v>
      </c>
      <c r="I753" s="19">
        <v>3.0E-4</v>
      </c>
      <c r="J753" s="3">
        <v>7.0</v>
      </c>
      <c r="K753" s="3">
        <v>2.0</v>
      </c>
    </row>
    <row r="754" ht="15.75" customHeight="1">
      <c r="A754" s="3">
        <v>753.0</v>
      </c>
      <c r="B754" s="18">
        <v>45658.0</v>
      </c>
      <c r="C754" s="3" t="s">
        <v>345</v>
      </c>
      <c r="D754" s="3" t="s">
        <v>218</v>
      </c>
      <c r="E754" s="3" t="s">
        <v>1</v>
      </c>
      <c r="F754" s="3" t="s">
        <v>313</v>
      </c>
      <c r="G754" s="3" t="s">
        <v>330</v>
      </c>
      <c r="H754" s="19">
        <v>2.93E-4</v>
      </c>
      <c r="I754" s="19">
        <v>2.93E-4</v>
      </c>
      <c r="J754" s="3">
        <v>6.0</v>
      </c>
      <c r="K754" s="3">
        <v>6.0</v>
      </c>
    </row>
    <row r="755" ht="15.75" customHeight="1">
      <c r="A755" s="3">
        <v>754.0</v>
      </c>
      <c r="B755" s="18">
        <v>45658.0</v>
      </c>
      <c r="C755" s="3" t="s">
        <v>345</v>
      </c>
      <c r="D755" s="3" t="s">
        <v>80</v>
      </c>
      <c r="E755" s="3" t="s">
        <v>1</v>
      </c>
      <c r="F755" s="3" t="s">
        <v>313</v>
      </c>
      <c r="G755" s="3" t="s">
        <v>326</v>
      </c>
      <c r="H755" s="19">
        <v>2.52E-4</v>
      </c>
      <c r="I755" s="19">
        <v>2.52E-4</v>
      </c>
      <c r="J755" s="3">
        <v>2.0</v>
      </c>
      <c r="K755" s="3">
        <v>2.0</v>
      </c>
    </row>
    <row r="756" ht="15.75" customHeight="1">
      <c r="A756" s="3">
        <v>755.0</v>
      </c>
      <c r="B756" s="18">
        <v>45658.0</v>
      </c>
      <c r="C756" s="3" t="s">
        <v>345</v>
      </c>
      <c r="D756" s="3" t="s">
        <v>278</v>
      </c>
      <c r="E756" s="3" t="s">
        <v>1</v>
      </c>
      <c r="F756" s="3" t="s">
        <v>313</v>
      </c>
      <c r="G756" s="3" t="s">
        <v>328</v>
      </c>
      <c r="H756" s="19">
        <v>2.5E-4</v>
      </c>
      <c r="I756" s="19">
        <v>2.5E-4</v>
      </c>
      <c r="J756" s="3">
        <v>1.0</v>
      </c>
      <c r="K756" s="3">
        <v>1.0</v>
      </c>
    </row>
    <row r="757" ht="15.75" customHeight="1">
      <c r="A757" s="3">
        <v>756.0</v>
      </c>
      <c r="B757" s="18">
        <v>45658.0</v>
      </c>
      <c r="C757" s="3" t="s">
        <v>345</v>
      </c>
      <c r="D757" s="3" t="s">
        <v>18</v>
      </c>
      <c r="E757" s="3" t="s">
        <v>1</v>
      </c>
      <c r="F757" s="3" t="s">
        <v>313</v>
      </c>
      <c r="G757" s="3" t="s">
        <v>326</v>
      </c>
      <c r="H757" s="19">
        <v>2.4E-4</v>
      </c>
      <c r="I757" s="19">
        <v>2.4E-4</v>
      </c>
      <c r="J757" s="3">
        <v>3.0</v>
      </c>
      <c r="K757" s="3">
        <v>2.0</v>
      </c>
    </row>
    <row r="758" ht="15.75" customHeight="1">
      <c r="A758" s="3">
        <v>757.0</v>
      </c>
      <c r="B758" s="18">
        <v>45658.0</v>
      </c>
      <c r="C758" s="3" t="s">
        <v>345</v>
      </c>
      <c r="D758" s="3" t="s">
        <v>258</v>
      </c>
      <c r="E758" s="3" t="s">
        <v>1</v>
      </c>
      <c r="F758" s="3" t="s">
        <v>313</v>
      </c>
      <c r="G758" s="3" t="s">
        <v>319</v>
      </c>
      <c r="H758" s="19">
        <v>2.4E-4</v>
      </c>
      <c r="I758" s="19">
        <v>2.4E-4</v>
      </c>
      <c r="J758" s="3">
        <v>1.0</v>
      </c>
      <c r="K758" s="3">
        <v>1.0</v>
      </c>
    </row>
    <row r="759" ht="15.75" customHeight="1">
      <c r="A759" s="3">
        <v>758.0</v>
      </c>
      <c r="B759" s="18">
        <v>45658.0</v>
      </c>
      <c r="C759" s="3" t="s">
        <v>345</v>
      </c>
      <c r="D759" s="3" t="s">
        <v>278</v>
      </c>
      <c r="E759" s="3" t="s">
        <v>1</v>
      </c>
      <c r="F759" s="3" t="s">
        <v>313</v>
      </c>
      <c r="G759" s="3" t="s">
        <v>329</v>
      </c>
      <c r="H759" s="19">
        <v>2.2E-4</v>
      </c>
      <c r="I759" s="19">
        <v>2.2E-4</v>
      </c>
      <c r="J759" s="3">
        <v>1.0</v>
      </c>
      <c r="K759" s="3">
        <v>1.0</v>
      </c>
    </row>
    <row r="760" ht="15.75" customHeight="1">
      <c r="A760" s="3">
        <v>759.0</v>
      </c>
      <c r="B760" s="18">
        <v>45658.0</v>
      </c>
      <c r="C760" s="3" t="s">
        <v>345</v>
      </c>
      <c r="D760" s="3" t="s">
        <v>220</v>
      </c>
      <c r="E760" s="3" t="s">
        <v>1</v>
      </c>
      <c r="F760" s="3" t="s">
        <v>313</v>
      </c>
      <c r="G760" s="3" t="s">
        <v>316</v>
      </c>
      <c r="H760" s="19">
        <v>2.1E-4</v>
      </c>
      <c r="I760" s="19">
        <v>2.1E-4</v>
      </c>
      <c r="J760" s="3">
        <v>1.0</v>
      </c>
      <c r="K760" s="3">
        <v>1.0</v>
      </c>
    </row>
    <row r="761" ht="15.75" customHeight="1">
      <c r="A761" s="3">
        <v>760.0</v>
      </c>
      <c r="B761" s="18">
        <v>45658.0</v>
      </c>
      <c r="C761" s="3" t="s">
        <v>345</v>
      </c>
      <c r="D761" s="3" t="s">
        <v>162</v>
      </c>
      <c r="E761" s="3" t="s">
        <v>1</v>
      </c>
      <c r="F761" s="3" t="s">
        <v>313</v>
      </c>
      <c r="G761" s="3" t="s">
        <v>322</v>
      </c>
      <c r="H761" s="19">
        <v>2.03E-4</v>
      </c>
      <c r="I761" s="19">
        <v>2.03E-4</v>
      </c>
      <c r="J761" s="3">
        <v>1.0</v>
      </c>
      <c r="K761" s="3">
        <v>1.0</v>
      </c>
    </row>
    <row r="762" ht="15.75" customHeight="1">
      <c r="A762" s="3">
        <v>761.0</v>
      </c>
      <c r="B762" s="18">
        <v>45658.0</v>
      </c>
      <c r="C762" s="3" t="s">
        <v>345</v>
      </c>
      <c r="D762" s="3" t="s">
        <v>134</v>
      </c>
      <c r="E762" s="3" t="s">
        <v>1</v>
      </c>
      <c r="F762" s="3" t="s">
        <v>313</v>
      </c>
      <c r="G762" s="3" t="s">
        <v>330</v>
      </c>
      <c r="H762" s="19">
        <v>1.9E-4</v>
      </c>
      <c r="I762" s="19">
        <v>1.9E-4</v>
      </c>
      <c r="J762" s="3">
        <v>2.0</v>
      </c>
      <c r="K762" s="3">
        <v>2.0</v>
      </c>
    </row>
    <row r="763" ht="15.75" customHeight="1">
      <c r="A763" s="3">
        <v>762.0</v>
      </c>
      <c r="B763" s="18">
        <v>45658.0</v>
      </c>
      <c r="C763" s="3" t="s">
        <v>345</v>
      </c>
      <c r="D763" s="3" t="s">
        <v>80</v>
      </c>
      <c r="E763" s="3" t="s">
        <v>1</v>
      </c>
      <c r="F763" s="3" t="s">
        <v>313</v>
      </c>
      <c r="G763" s="3" t="s">
        <v>322</v>
      </c>
      <c r="H763" s="19">
        <v>1.9E-4</v>
      </c>
      <c r="I763" s="19">
        <v>1.9E-4</v>
      </c>
      <c r="J763" s="3">
        <v>1.0</v>
      </c>
      <c r="K763" s="3">
        <v>1.0</v>
      </c>
    </row>
    <row r="764" ht="15.75" customHeight="1">
      <c r="A764" s="3">
        <v>763.0</v>
      </c>
      <c r="B764" s="18">
        <v>45658.0</v>
      </c>
      <c r="C764" s="3" t="s">
        <v>345</v>
      </c>
      <c r="D764" s="3" t="s">
        <v>250</v>
      </c>
      <c r="E764" s="3" t="s">
        <v>1</v>
      </c>
      <c r="F764" s="3" t="s">
        <v>313</v>
      </c>
      <c r="G764" s="3" t="s">
        <v>329</v>
      </c>
      <c r="H764" s="19">
        <v>1.76E-4</v>
      </c>
      <c r="I764" s="19">
        <v>1.76E-4</v>
      </c>
      <c r="J764" s="3">
        <v>7.0</v>
      </c>
      <c r="K764" s="3">
        <v>2.0</v>
      </c>
    </row>
    <row r="765" ht="15.75" customHeight="1">
      <c r="A765" s="3">
        <v>764.0</v>
      </c>
      <c r="B765" s="18">
        <v>45658.0</v>
      </c>
      <c r="C765" s="3" t="s">
        <v>345</v>
      </c>
      <c r="D765" s="3" t="s">
        <v>216</v>
      </c>
      <c r="E765" s="3" t="s">
        <v>1</v>
      </c>
      <c r="F765" s="3" t="s">
        <v>313</v>
      </c>
      <c r="G765" s="3" t="s">
        <v>326</v>
      </c>
      <c r="H765" s="19">
        <v>1.68E-4</v>
      </c>
      <c r="I765" s="19">
        <v>1.68E-4</v>
      </c>
      <c r="J765" s="3">
        <v>1.0</v>
      </c>
      <c r="K765" s="3">
        <v>1.0</v>
      </c>
    </row>
    <row r="766" ht="15.75" customHeight="1">
      <c r="A766" s="3">
        <v>765.0</v>
      </c>
      <c r="B766" s="18">
        <v>45658.0</v>
      </c>
      <c r="C766" s="3" t="s">
        <v>345</v>
      </c>
      <c r="D766" s="3" t="s">
        <v>98</v>
      </c>
      <c r="E766" s="3" t="s">
        <v>1</v>
      </c>
      <c r="F766" s="3" t="s">
        <v>313</v>
      </c>
      <c r="G766" s="3" t="s">
        <v>329</v>
      </c>
      <c r="H766" s="19">
        <v>1.66E-4</v>
      </c>
      <c r="I766" s="19">
        <v>1.66E-4</v>
      </c>
      <c r="J766" s="3">
        <v>2.0</v>
      </c>
      <c r="K766" s="3">
        <v>2.0</v>
      </c>
    </row>
    <row r="767" ht="15.75" customHeight="1">
      <c r="A767" s="3">
        <v>766.0</v>
      </c>
      <c r="B767" s="18">
        <v>45658.0</v>
      </c>
      <c r="C767" s="3" t="s">
        <v>345</v>
      </c>
      <c r="D767" s="3" t="s">
        <v>44</v>
      </c>
      <c r="E767" s="3" t="s">
        <v>1</v>
      </c>
      <c r="F767" s="3" t="s">
        <v>313</v>
      </c>
      <c r="G767" s="3" t="s">
        <v>322</v>
      </c>
      <c r="H767" s="19">
        <v>1.5E-4</v>
      </c>
      <c r="I767" s="19">
        <v>1.5E-4</v>
      </c>
      <c r="J767" s="3">
        <v>3.0</v>
      </c>
      <c r="K767" s="3">
        <v>3.0</v>
      </c>
    </row>
    <row r="768" ht="15.75" customHeight="1">
      <c r="A768" s="3">
        <v>767.0</v>
      </c>
      <c r="B768" s="18">
        <v>45658.0</v>
      </c>
      <c r="C768" s="3" t="s">
        <v>345</v>
      </c>
      <c r="D768" s="3" t="s">
        <v>42</v>
      </c>
      <c r="E768" s="3" t="s">
        <v>1</v>
      </c>
      <c r="F768" s="3" t="s">
        <v>313</v>
      </c>
      <c r="G768" s="3" t="s">
        <v>326</v>
      </c>
      <c r="H768" s="19">
        <v>1.47E-4</v>
      </c>
      <c r="I768" s="19">
        <v>1.47E-4</v>
      </c>
      <c r="J768" s="3">
        <v>3.0</v>
      </c>
      <c r="K768" s="3">
        <v>2.0</v>
      </c>
    </row>
    <row r="769" ht="15.75" customHeight="1">
      <c r="A769" s="3">
        <v>768.0</v>
      </c>
      <c r="B769" s="18">
        <v>45658.0</v>
      </c>
      <c r="C769" s="3" t="s">
        <v>345</v>
      </c>
      <c r="D769" s="3" t="s">
        <v>162</v>
      </c>
      <c r="E769" s="3" t="s">
        <v>1</v>
      </c>
      <c r="F769" s="3" t="s">
        <v>313</v>
      </c>
      <c r="G769" s="3" t="s">
        <v>326</v>
      </c>
      <c r="H769" s="19">
        <v>1.47E-4</v>
      </c>
      <c r="I769" s="19">
        <v>1.47E-4</v>
      </c>
      <c r="J769" s="3">
        <v>2.0</v>
      </c>
      <c r="K769" s="3">
        <v>1.0</v>
      </c>
    </row>
    <row r="770" ht="15.75" customHeight="1">
      <c r="A770" s="3">
        <v>769.0</v>
      </c>
      <c r="B770" s="18">
        <v>45658.0</v>
      </c>
      <c r="C770" s="3" t="s">
        <v>345</v>
      </c>
      <c r="D770" s="3" t="s">
        <v>212</v>
      </c>
      <c r="E770" s="3" t="s">
        <v>1</v>
      </c>
      <c r="F770" s="3" t="s">
        <v>313</v>
      </c>
      <c r="G770" s="3" t="s">
        <v>326</v>
      </c>
      <c r="H770" s="19">
        <v>1.3E-4</v>
      </c>
      <c r="I770" s="19">
        <v>1.3E-4</v>
      </c>
      <c r="J770" s="3">
        <v>6.0</v>
      </c>
      <c r="K770" s="3">
        <v>1.0</v>
      </c>
    </row>
    <row r="771" ht="15.75" customHeight="1">
      <c r="A771" s="3">
        <v>770.0</v>
      </c>
      <c r="B771" s="18">
        <v>45658.0</v>
      </c>
      <c r="C771" s="3" t="s">
        <v>345</v>
      </c>
      <c r="D771" s="3" t="s">
        <v>98</v>
      </c>
      <c r="E771" s="3" t="s">
        <v>1</v>
      </c>
      <c r="F771" s="3" t="s">
        <v>313</v>
      </c>
      <c r="G771" s="3" t="s">
        <v>328</v>
      </c>
      <c r="H771" s="19">
        <v>1.0E-4</v>
      </c>
      <c r="I771" s="19">
        <v>1.0E-4</v>
      </c>
      <c r="J771" s="3">
        <v>2.0</v>
      </c>
      <c r="K771" s="3">
        <v>1.0</v>
      </c>
    </row>
    <row r="772" ht="15.75" customHeight="1">
      <c r="A772" s="3">
        <v>771.0</v>
      </c>
      <c r="B772" s="18">
        <v>45658.0</v>
      </c>
      <c r="C772" s="3" t="s">
        <v>345</v>
      </c>
      <c r="D772" s="3" t="s">
        <v>122</v>
      </c>
      <c r="E772" s="3" t="s">
        <v>1</v>
      </c>
      <c r="F772" s="3" t="s">
        <v>313</v>
      </c>
      <c r="G772" s="3" t="s">
        <v>329</v>
      </c>
      <c r="H772" s="19">
        <v>7.0E-5</v>
      </c>
      <c r="I772" s="19">
        <v>7.0E-5</v>
      </c>
      <c r="J772" s="3">
        <v>5.0</v>
      </c>
      <c r="K772" s="3">
        <v>1.0</v>
      </c>
    </row>
    <row r="773" ht="15.75" customHeight="1">
      <c r="A773" s="3">
        <v>772.0</v>
      </c>
      <c r="B773" s="18">
        <v>45658.0</v>
      </c>
      <c r="C773" s="3" t="s">
        <v>345</v>
      </c>
      <c r="D773" s="3" t="s">
        <v>122</v>
      </c>
      <c r="E773" s="3" t="s">
        <v>1</v>
      </c>
      <c r="F773" s="3" t="s">
        <v>313</v>
      </c>
      <c r="G773" s="3" t="s">
        <v>328</v>
      </c>
      <c r="H773" s="19">
        <v>5.0E-5</v>
      </c>
      <c r="I773" s="19">
        <v>5.0E-5</v>
      </c>
      <c r="J773" s="3">
        <v>5.0</v>
      </c>
      <c r="K773" s="3">
        <v>1.0</v>
      </c>
    </row>
    <row r="774" ht="15.75" customHeight="1">
      <c r="A774" s="3">
        <v>773.0</v>
      </c>
      <c r="B774" s="18">
        <v>45658.0</v>
      </c>
      <c r="C774" s="3" t="s">
        <v>345</v>
      </c>
      <c r="D774" s="3" t="s">
        <v>150</v>
      </c>
      <c r="E774" s="3" t="s">
        <v>1</v>
      </c>
      <c r="F774" s="3" t="s">
        <v>313</v>
      </c>
      <c r="G774" s="3" t="s">
        <v>328</v>
      </c>
      <c r="H774" s="19">
        <v>5.0E-5</v>
      </c>
      <c r="I774" s="19">
        <v>5.0E-5</v>
      </c>
      <c r="J774" s="3">
        <v>1.0</v>
      </c>
      <c r="K774" s="3">
        <v>1.0</v>
      </c>
    </row>
    <row r="775" ht="15.75" customHeight="1">
      <c r="A775" s="3">
        <v>774.0</v>
      </c>
      <c r="B775" s="18">
        <v>45658.0</v>
      </c>
      <c r="C775" s="3" t="s">
        <v>345</v>
      </c>
      <c r="D775" s="3" t="s">
        <v>112</v>
      </c>
      <c r="E775" s="3" t="s">
        <v>1</v>
      </c>
      <c r="F775" s="3" t="s">
        <v>313</v>
      </c>
      <c r="G775" s="3" t="s">
        <v>330</v>
      </c>
      <c r="H775" s="19">
        <v>4.0E-5</v>
      </c>
      <c r="I775" s="19">
        <v>4.0E-5</v>
      </c>
      <c r="J775" s="3">
        <v>1.0</v>
      </c>
      <c r="K775" s="3">
        <v>1.0</v>
      </c>
    </row>
    <row r="776" ht="15.75" customHeight="1">
      <c r="A776" s="3">
        <v>775.0</v>
      </c>
      <c r="B776" s="18">
        <v>45658.0</v>
      </c>
      <c r="C776" s="3" t="s">
        <v>345</v>
      </c>
      <c r="D776" s="3" t="s">
        <v>263</v>
      </c>
      <c r="E776" s="3" t="s">
        <v>1</v>
      </c>
      <c r="F776" s="3" t="s">
        <v>313</v>
      </c>
      <c r="G776" s="3" t="s">
        <v>320</v>
      </c>
      <c r="H776" s="19">
        <v>4.0E-5</v>
      </c>
      <c r="I776" s="19">
        <v>4.0E-5</v>
      </c>
      <c r="J776" s="3">
        <v>2.0</v>
      </c>
      <c r="K776" s="3">
        <v>1.0</v>
      </c>
    </row>
    <row r="777" ht="15.75" customHeight="1">
      <c r="A777" s="3">
        <v>776.0</v>
      </c>
      <c r="B777" s="18">
        <v>45658.0</v>
      </c>
      <c r="C777" s="3" t="s">
        <v>345</v>
      </c>
      <c r="D777" s="3" t="s">
        <v>323</v>
      </c>
      <c r="E777" s="3" t="s">
        <v>1</v>
      </c>
      <c r="F777" s="3" t="s">
        <v>313</v>
      </c>
      <c r="G777" s="3" t="s">
        <v>329</v>
      </c>
      <c r="H777" s="19">
        <v>3.0E-5</v>
      </c>
      <c r="I777" s="19">
        <v>3.0E-5</v>
      </c>
      <c r="J777" s="3">
        <v>2.0</v>
      </c>
      <c r="K777" s="3">
        <v>1.0</v>
      </c>
    </row>
    <row r="778" ht="15.75" customHeight="1">
      <c r="A778" s="3">
        <v>777.0</v>
      </c>
      <c r="B778" s="18">
        <v>45658.0</v>
      </c>
      <c r="C778" s="3" t="s">
        <v>345</v>
      </c>
      <c r="D778" s="3" t="s">
        <v>134</v>
      </c>
      <c r="E778" s="3" t="s">
        <v>1</v>
      </c>
      <c r="F778" s="3" t="s">
        <v>313</v>
      </c>
      <c r="G778" s="3" t="s">
        <v>328</v>
      </c>
      <c r="H778" s="19">
        <v>1.0E-5</v>
      </c>
      <c r="I778" s="19">
        <v>1.0E-5</v>
      </c>
      <c r="J778" s="3">
        <v>2.0</v>
      </c>
      <c r="K778" s="3">
        <v>1.0</v>
      </c>
    </row>
    <row r="779" ht="15.75" customHeight="1">
      <c r="A779" s="3">
        <v>778.0</v>
      </c>
      <c r="B779" s="18">
        <v>45658.0</v>
      </c>
      <c r="C779" s="3" t="s">
        <v>345</v>
      </c>
      <c r="D779" s="3" t="s">
        <v>323</v>
      </c>
      <c r="E779" s="3" t="s">
        <v>1</v>
      </c>
      <c r="F779" s="3" t="s">
        <v>313</v>
      </c>
      <c r="G779" s="3" t="s">
        <v>330</v>
      </c>
      <c r="H779" s="19">
        <v>1.0E-5</v>
      </c>
      <c r="I779" s="19">
        <v>1.0E-5</v>
      </c>
      <c r="J779" s="3">
        <v>1.0</v>
      </c>
      <c r="K779" s="3">
        <v>1.0</v>
      </c>
    </row>
    <row r="780" ht="15.75" customHeight="1">
      <c r="A780" s="3">
        <v>779.0</v>
      </c>
      <c r="B780" s="18">
        <v>45658.0</v>
      </c>
      <c r="C780" s="3" t="s">
        <v>345</v>
      </c>
      <c r="D780" s="3" t="s">
        <v>56</v>
      </c>
      <c r="E780" s="3" t="s">
        <v>1</v>
      </c>
      <c r="F780" s="3" t="s">
        <v>324</v>
      </c>
      <c r="G780" s="3" t="s">
        <v>327</v>
      </c>
      <c r="H780" s="19">
        <v>0.0</v>
      </c>
      <c r="I780" s="19">
        <v>0.0</v>
      </c>
      <c r="J780" s="3">
        <v>919.0</v>
      </c>
      <c r="K780" s="3">
        <v>919.0</v>
      </c>
    </row>
    <row r="781" ht="15.75" customHeight="1">
      <c r="A781" s="3">
        <v>780.0</v>
      </c>
      <c r="B781" s="18">
        <v>45658.0</v>
      </c>
      <c r="C781" s="3" t="s">
        <v>345</v>
      </c>
      <c r="D781" s="3" t="s">
        <v>66</v>
      </c>
      <c r="E781" s="3" t="s">
        <v>1</v>
      </c>
      <c r="F781" s="3" t="s">
        <v>313</v>
      </c>
      <c r="G781" s="3" t="s">
        <v>319</v>
      </c>
      <c r="H781" s="19">
        <v>0.0</v>
      </c>
      <c r="I781" s="19">
        <v>0.0</v>
      </c>
      <c r="J781" s="3">
        <v>0.0</v>
      </c>
      <c r="K781" s="3">
        <v>0.0</v>
      </c>
    </row>
    <row r="782" ht="15.75" customHeight="1">
      <c r="A782" s="3">
        <v>781.0</v>
      </c>
      <c r="B782" s="18">
        <v>45658.0</v>
      </c>
      <c r="C782" s="3" t="s">
        <v>345</v>
      </c>
      <c r="D782" s="3" t="s">
        <v>66</v>
      </c>
      <c r="E782" s="3" t="s">
        <v>1</v>
      </c>
      <c r="F782" s="3" t="s">
        <v>313</v>
      </c>
      <c r="G782" s="3" t="s">
        <v>321</v>
      </c>
      <c r="H782" s="19">
        <v>0.0</v>
      </c>
      <c r="I782" s="19">
        <v>0.0</v>
      </c>
      <c r="J782" s="3">
        <v>0.0</v>
      </c>
      <c r="K782" s="3">
        <v>0.0</v>
      </c>
    </row>
    <row r="783" ht="15.75" customHeight="1">
      <c r="A783" s="3">
        <v>782.0</v>
      </c>
      <c r="B783" s="18">
        <v>45658.0</v>
      </c>
      <c r="C783" s="3" t="s">
        <v>345</v>
      </c>
      <c r="D783" s="3" t="s">
        <v>70</v>
      </c>
      <c r="E783" s="3" t="s">
        <v>1</v>
      </c>
      <c r="F783" s="3" t="s">
        <v>324</v>
      </c>
      <c r="G783" s="3" t="s">
        <v>327</v>
      </c>
      <c r="H783" s="19">
        <v>0.0</v>
      </c>
      <c r="I783" s="19">
        <v>0.0</v>
      </c>
      <c r="J783" s="3">
        <v>0.0</v>
      </c>
      <c r="K783" s="3">
        <v>0.0</v>
      </c>
    </row>
    <row r="784" ht="15.75" customHeight="1">
      <c r="A784" s="3">
        <v>783.0</v>
      </c>
      <c r="B784" s="18">
        <v>45658.0</v>
      </c>
      <c r="C784" s="3" t="s">
        <v>345</v>
      </c>
      <c r="D784" s="3" t="s">
        <v>70</v>
      </c>
      <c r="E784" s="3" t="s">
        <v>1</v>
      </c>
      <c r="F784" s="3" t="s">
        <v>324</v>
      </c>
      <c r="G784" s="3" t="s">
        <v>325</v>
      </c>
      <c r="H784" s="19">
        <v>0.0</v>
      </c>
      <c r="I784" s="19">
        <v>0.0</v>
      </c>
      <c r="J784" s="3">
        <v>0.0</v>
      </c>
      <c r="K784" s="3">
        <v>0.0</v>
      </c>
    </row>
    <row r="785" ht="15.75" customHeight="1">
      <c r="A785" s="3">
        <v>784.0</v>
      </c>
      <c r="B785" s="18">
        <v>45658.0</v>
      </c>
      <c r="C785" s="3" t="s">
        <v>345</v>
      </c>
      <c r="D785" s="3" t="s">
        <v>92</v>
      </c>
      <c r="E785" s="3" t="s">
        <v>1</v>
      </c>
      <c r="F785" s="3" t="s">
        <v>324</v>
      </c>
      <c r="G785" s="3" t="s">
        <v>325</v>
      </c>
      <c r="H785" s="19">
        <v>0.0</v>
      </c>
      <c r="I785" s="19">
        <v>0.0</v>
      </c>
      <c r="J785" s="3">
        <v>5.0</v>
      </c>
      <c r="K785" s="3">
        <v>5.0</v>
      </c>
    </row>
    <row r="786" ht="15.75" customHeight="1">
      <c r="A786" s="3">
        <v>785.0</v>
      </c>
      <c r="B786" s="18">
        <v>45658.0</v>
      </c>
      <c r="C786" s="3" t="s">
        <v>345</v>
      </c>
      <c r="D786" s="3" t="s">
        <v>102</v>
      </c>
      <c r="E786" s="3" t="s">
        <v>1</v>
      </c>
      <c r="F786" s="3" t="s">
        <v>324</v>
      </c>
      <c r="G786" s="3" t="s">
        <v>325</v>
      </c>
      <c r="H786" s="19">
        <v>0.0</v>
      </c>
      <c r="I786" s="19">
        <v>0.0</v>
      </c>
      <c r="J786" s="3">
        <v>1.0</v>
      </c>
      <c r="K786" s="3">
        <v>1.0</v>
      </c>
    </row>
    <row r="787" ht="15.75" customHeight="1">
      <c r="A787" s="3">
        <v>786.0</v>
      </c>
      <c r="B787" s="18">
        <v>45658.0</v>
      </c>
      <c r="C787" s="3" t="s">
        <v>345</v>
      </c>
      <c r="D787" s="3" t="s">
        <v>114</v>
      </c>
      <c r="E787" s="3" t="s">
        <v>1</v>
      </c>
      <c r="F787" s="3" t="s">
        <v>324</v>
      </c>
      <c r="G787" s="3" t="s">
        <v>327</v>
      </c>
      <c r="H787" s="19">
        <v>0.0</v>
      </c>
      <c r="I787" s="19">
        <v>0.0</v>
      </c>
      <c r="J787" s="3">
        <v>86.0</v>
      </c>
      <c r="K787" s="3">
        <v>86.0</v>
      </c>
    </row>
    <row r="788" ht="15.75" customHeight="1">
      <c r="A788" s="3">
        <v>787.0</v>
      </c>
      <c r="B788" s="18">
        <v>45658.0</v>
      </c>
      <c r="C788" s="3" t="s">
        <v>345</v>
      </c>
      <c r="D788" s="3" t="s">
        <v>122</v>
      </c>
      <c r="E788" s="3" t="s">
        <v>1</v>
      </c>
      <c r="F788" s="3" t="s">
        <v>324</v>
      </c>
      <c r="G788" s="3" t="s">
        <v>327</v>
      </c>
      <c r="H788" s="19">
        <v>0.0</v>
      </c>
      <c r="I788" s="19">
        <v>0.0</v>
      </c>
      <c r="J788" s="3">
        <v>38.0</v>
      </c>
      <c r="K788" s="3">
        <v>38.0</v>
      </c>
    </row>
    <row r="789" ht="15.75" customHeight="1">
      <c r="A789" s="3">
        <v>788.0</v>
      </c>
      <c r="B789" s="18">
        <v>45658.0</v>
      </c>
      <c r="C789" s="3" t="s">
        <v>345</v>
      </c>
      <c r="D789" s="3" t="s">
        <v>128</v>
      </c>
      <c r="E789" s="3" t="s">
        <v>1</v>
      </c>
      <c r="F789" s="3" t="s">
        <v>324</v>
      </c>
      <c r="G789" s="3" t="s">
        <v>325</v>
      </c>
      <c r="H789" s="19">
        <v>0.0</v>
      </c>
      <c r="I789" s="19">
        <v>0.0</v>
      </c>
      <c r="J789" s="3">
        <v>24.0</v>
      </c>
      <c r="K789" s="3">
        <v>24.0</v>
      </c>
    </row>
    <row r="790" ht="15.75" customHeight="1">
      <c r="A790" s="3">
        <v>789.0</v>
      </c>
      <c r="B790" s="18">
        <v>45658.0</v>
      </c>
      <c r="C790" s="3" t="s">
        <v>345</v>
      </c>
      <c r="D790" s="3" t="s">
        <v>134</v>
      </c>
      <c r="E790" s="3" t="s">
        <v>1</v>
      </c>
      <c r="F790" s="3" t="s">
        <v>313</v>
      </c>
      <c r="G790" s="3" t="s">
        <v>329</v>
      </c>
      <c r="H790" s="19">
        <v>0.0</v>
      </c>
      <c r="I790" s="19">
        <v>0.0</v>
      </c>
      <c r="J790" s="3">
        <v>2.0</v>
      </c>
      <c r="K790" s="3">
        <v>0.0</v>
      </c>
    </row>
    <row r="791" ht="15.75" customHeight="1">
      <c r="A791" s="3">
        <v>790.0</v>
      </c>
      <c r="B791" s="18">
        <v>45658.0</v>
      </c>
      <c r="C791" s="3" t="s">
        <v>345</v>
      </c>
      <c r="D791" s="3" t="s">
        <v>136</v>
      </c>
      <c r="E791" s="3" t="s">
        <v>1</v>
      </c>
      <c r="F791" s="3" t="s">
        <v>324</v>
      </c>
      <c r="G791" s="3" t="s">
        <v>325</v>
      </c>
      <c r="H791" s="19">
        <v>0.0</v>
      </c>
      <c r="I791" s="19">
        <v>0.0</v>
      </c>
      <c r="J791" s="3">
        <v>16.0</v>
      </c>
      <c r="K791" s="3">
        <v>16.0</v>
      </c>
    </row>
    <row r="792" ht="15.75" customHeight="1">
      <c r="A792" s="3">
        <v>791.0</v>
      </c>
      <c r="B792" s="18">
        <v>45658.0</v>
      </c>
      <c r="C792" s="3" t="s">
        <v>345</v>
      </c>
      <c r="D792" s="3" t="s">
        <v>138</v>
      </c>
      <c r="E792" s="3" t="s">
        <v>1</v>
      </c>
      <c r="F792" s="3" t="s">
        <v>324</v>
      </c>
      <c r="G792" s="3" t="s">
        <v>327</v>
      </c>
      <c r="H792" s="19">
        <v>0.0</v>
      </c>
      <c r="I792" s="19">
        <v>0.0</v>
      </c>
      <c r="J792" s="3">
        <v>57.0</v>
      </c>
      <c r="K792" s="3">
        <v>57.0</v>
      </c>
    </row>
    <row r="793" ht="15.75" customHeight="1">
      <c r="A793" s="3">
        <v>792.0</v>
      </c>
      <c r="B793" s="18">
        <v>45658.0</v>
      </c>
      <c r="C793" s="3" t="s">
        <v>345</v>
      </c>
      <c r="D793" s="3" t="s">
        <v>150</v>
      </c>
      <c r="E793" s="3" t="s">
        <v>1</v>
      </c>
      <c r="F793" s="3" t="s">
        <v>313</v>
      </c>
      <c r="G793" s="3" t="s">
        <v>329</v>
      </c>
      <c r="H793" s="19">
        <v>0.0</v>
      </c>
      <c r="I793" s="19">
        <v>0.0</v>
      </c>
      <c r="J793" s="3">
        <v>1.0</v>
      </c>
      <c r="K793" s="3">
        <v>0.0</v>
      </c>
    </row>
    <row r="794" ht="15.75" customHeight="1">
      <c r="A794" s="3">
        <v>793.0</v>
      </c>
      <c r="B794" s="18">
        <v>45658.0</v>
      </c>
      <c r="C794" s="3" t="s">
        <v>345</v>
      </c>
      <c r="D794" s="3" t="s">
        <v>150</v>
      </c>
      <c r="E794" s="3" t="s">
        <v>1</v>
      </c>
      <c r="F794" s="3" t="s">
        <v>324</v>
      </c>
      <c r="G794" s="3" t="s">
        <v>327</v>
      </c>
      <c r="H794" s="19">
        <v>0.0</v>
      </c>
      <c r="I794" s="19">
        <v>0.0</v>
      </c>
      <c r="J794" s="3">
        <v>22.0</v>
      </c>
      <c r="K794" s="3">
        <v>22.0</v>
      </c>
    </row>
    <row r="795" ht="15.75" customHeight="1">
      <c r="A795" s="3">
        <v>794.0</v>
      </c>
      <c r="B795" s="18">
        <v>45658.0</v>
      </c>
      <c r="C795" s="3" t="s">
        <v>345</v>
      </c>
      <c r="D795" s="3" t="s">
        <v>170</v>
      </c>
      <c r="E795" s="3" t="s">
        <v>1</v>
      </c>
      <c r="F795" s="3" t="s">
        <v>324</v>
      </c>
      <c r="G795" s="3" t="s">
        <v>327</v>
      </c>
      <c r="H795" s="19">
        <v>0.0</v>
      </c>
      <c r="I795" s="19">
        <v>0.0</v>
      </c>
      <c r="J795" s="3">
        <v>96.0</v>
      </c>
      <c r="K795" s="3">
        <v>96.0</v>
      </c>
    </row>
    <row r="796" ht="15.75" customHeight="1">
      <c r="A796" s="3">
        <v>795.0</v>
      </c>
      <c r="B796" s="18">
        <v>45658.0</v>
      </c>
      <c r="C796" s="3" t="s">
        <v>345</v>
      </c>
      <c r="D796" s="3" t="s">
        <v>178</v>
      </c>
      <c r="E796" s="3" t="s">
        <v>1</v>
      </c>
      <c r="F796" s="3" t="s">
        <v>313</v>
      </c>
      <c r="G796" s="3" t="s">
        <v>328</v>
      </c>
      <c r="H796" s="19">
        <v>0.0</v>
      </c>
      <c r="I796" s="19">
        <v>0.0</v>
      </c>
      <c r="J796" s="3">
        <v>1.0</v>
      </c>
      <c r="K796" s="3">
        <v>0.0</v>
      </c>
    </row>
    <row r="797" ht="15.75" customHeight="1">
      <c r="A797" s="3">
        <v>796.0</v>
      </c>
      <c r="B797" s="18">
        <v>45658.0</v>
      </c>
      <c r="C797" s="3" t="s">
        <v>345</v>
      </c>
      <c r="D797" s="3" t="s">
        <v>178</v>
      </c>
      <c r="E797" s="3" t="s">
        <v>1</v>
      </c>
      <c r="F797" s="3" t="s">
        <v>313</v>
      </c>
      <c r="G797" s="3" t="s">
        <v>329</v>
      </c>
      <c r="H797" s="19">
        <v>0.0</v>
      </c>
      <c r="I797" s="19">
        <v>0.0</v>
      </c>
      <c r="J797" s="3">
        <v>1.0</v>
      </c>
      <c r="K797" s="3">
        <v>0.0</v>
      </c>
    </row>
    <row r="798" ht="15.75" customHeight="1">
      <c r="A798" s="3">
        <v>797.0</v>
      </c>
      <c r="B798" s="18">
        <v>45658.0</v>
      </c>
      <c r="C798" s="3" t="s">
        <v>345</v>
      </c>
      <c r="D798" s="3" t="s">
        <v>178</v>
      </c>
      <c r="E798" s="3" t="s">
        <v>1</v>
      </c>
      <c r="F798" s="3" t="s">
        <v>324</v>
      </c>
      <c r="G798" s="3" t="s">
        <v>327</v>
      </c>
      <c r="H798" s="19">
        <v>0.0</v>
      </c>
      <c r="I798" s="19">
        <v>0.0</v>
      </c>
      <c r="J798" s="3">
        <v>3.0</v>
      </c>
      <c r="K798" s="3">
        <v>3.0</v>
      </c>
    </row>
    <row r="799" ht="15.75" customHeight="1">
      <c r="A799" s="3">
        <v>798.0</v>
      </c>
      <c r="B799" s="18">
        <v>45658.0</v>
      </c>
      <c r="C799" s="3" t="s">
        <v>345</v>
      </c>
      <c r="D799" s="3" t="s">
        <v>126</v>
      </c>
      <c r="E799" s="3" t="s">
        <v>1</v>
      </c>
      <c r="F799" s="3" t="s">
        <v>324</v>
      </c>
      <c r="G799" s="3" t="s">
        <v>327</v>
      </c>
      <c r="H799" s="19">
        <v>0.0</v>
      </c>
      <c r="I799" s="19">
        <v>0.0</v>
      </c>
      <c r="J799" s="3">
        <v>2.0</v>
      </c>
      <c r="K799" s="3">
        <v>2.0</v>
      </c>
    </row>
    <row r="800" ht="15.75" customHeight="1">
      <c r="A800" s="3">
        <v>799.0</v>
      </c>
      <c r="B800" s="18">
        <v>45658.0</v>
      </c>
      <c r="C800" s="3" t="s">
        <v>345</v>
      </c>
      <c r="D800" s="3" t="s">
        <v>126</v>
      </c>
      <c r="E800" s="3" t="s">
        <v>1</v>
      </c>
      <c r="F800" s="3" t="s">
        <v>324</v>
      </c>
      <c r="G800" s="3" t="s">
        <v>325</v>
      </c>
      <c r="H800" s="19">
        <v>0.0</v>
      </c>
      <c r="I800" s="19">
        <v>0.0</v>
      </c>
      <c r="J800" s="3">
        <v>16.0</v>
      </c>
      <c r="K800" s="3">
        <v>16.0</v>
      </c>
    </row>
    <row r="801" ht="15.75" customHeight="1">
      <c r="A801" s="3">
        <v>800.0</v>
      </c>
      <c r="B801" s="18">
        <v>45658.0</v>
      </c>
      <c r="C801" s="3" t="s">
        <v>345</v>
      </c>
      <c r="D801" s="3" t="s">
        <v>42</v>
      </c>
      <c r="E801" s="3" t="s">
        <v>1</v>
      </c>
      <c r="F801" s="3" t="s">
        <v>324</v>
      </c>
      <c r="G801" s="3" t="s">
        <v>327</v>
      </c>
      <c r="H801" s="19">
        <v>0.0</v>
      </c>
      <c r="I801" s="19">
        <v>0.0</v>
      </c>
      <c r="J801" s="3">
        <v>0.0</v>
      </c>
      <c r="K801" s="3">
        <v>0.0</v>
      </c>
    </row>
    <row r="802" ht="15.75" customHeight="1">
      <c r="A802" s="3">
        <v>801.0</v>
      </c>
      <c r="B802" s="18">
        <v>45658.0</v>
      </c>
      <c r="C802" s="3" t="s">
        <v>345</v>
      </c>
      <c r="D802" s="3" t="s">
        <v>42</v>
      </c>
      <c r="E802" s="3" t="s">
        <v>1</v>
      </c>
      <c r="F802" s="3" t="s">
        <v>324</v>
      </c>
      <c r="G802" s="3" t="s">
        <v>325</v>
      </c>
      <c r="H802" s="19">
        <v>0.0</v>
      </c>
      <c r="I802" s="19">
        <v>0.0</v>
      </c>
      <c r="J802" s="3">
        <v>2.0</v>
      </c>
      <c r="K802" s="3">
        <v>2.0</v>
      </c>
    </row>
    <row r="803" ht="15.75" customHeight="1">
      <c r="A803" s="3">
        <v>802.0</v>
      </c>
      <c r="B803" s="18">
        <v>45658.0</v>
      </c>
      <c r="C803" s="3" t="s">
        <v>345</v>
      </c>
      <c r="D803" s="3" t="s">
        <v>174</v>
      </c>
      <c r="E803" s="3" t="s">
        <v>1</v>
      </c>
      <c r="F803" s="3" t="s">
        <v>313</v>
      </c>
      <c r="G803" s="3" t="s">
        <v>326</v>
      </c>
      <c r="H803" s="19">
        <v>0.0</v>
      </c>
      <c r="I803" s="19">
        <v>0.0</v>
      </c>
      <c r="J803" s="3">
        <v>1.0</v>
      </c>
      <c r="K803" s="3">
        <v>0.0</v>
      </c>
    </row>
    <row r="804" ht="15.75" customHeight="1">
      <c r="A804" s="3">
        <v>803.0</v>
      </c>
      <c r="B804" s="18">
        <v>45658.0</v>
      </c>
      <c r="C804" s="3" t="s">
        <v>345</v>
      </c>
      <c r="D804" s="3" t="s">
        <v>32</v>
      </c>
      <c r="E804" s="3" t="s">
        <v>1</v>
      </c>
      <c r="F804" s="3" t="s">
        <v>313</v>
      </c>
      <c r="G804" s="3" t="s">
        <v>23</v>
      </c>
      <c r="H804" s="19">
        <v>0.0</v>
      </c>
      <c r="I804" s="19">
        <v>0.0</v>
      </c>
      <c r="J804" s="3">
        <v>0.0</v>
      </c>
      <c r="K804" s="3">
        <v>0.0</v>
      </c>
    </row>
    <row r="805" ht="15.75" customHeight="1">
      <c r="A805" s="3">
        <v>804.0</v>
      </c>
      <c r="B805" s="18">
        <v>45658.0</v>
      </c>
      <c r="C805" s="3" t="s">
        <v>345</v>
      </c>
      <c r="D805" s="3" t="s">
        <v>190</v>
      </c>
      <c r="E805" s="3" t="s">
        <v>1</v>
      </c>
      <c r="F805" s="3" t="s">
        <v>324</v>
      </c>
      <c r="G805" s="3" t="s">
        <v>325</v>
      </c>
      <c r="H805" s="19">
        <v>0.0</v>
      </c>
      <c r="I805" s="19">
        <v>0.0</v>
      </c>
      <c r="J805" s="3">
        <v>19.0</v>
      </c>
      <c r="K805" s="3">
        <v>19.0</v>
      </c>
    </row>
    <row r="806" ht="15.75" customHeight="1">
      <c r="A806" s="3">
        <v>805.0</v>
      </c>
      <c r="B806" s="18">
        <v>45658.0</v>
      </c>
      <c r="C806" s="3" t="s">
        <v>345</v>
      </c>
      <c r="D806" s="3" t="s">
        <v>128</v>
      </c>
      <c r="E806" s="3" t="s">
        <v>1</v>
      </c>
      <c r="F806" s="3" t="s">
        <v>324</v>
      </c>
      <c r="G806" s="3" t="s">
        <v>327</v>
      </c>
      <c r="H806" s="19">
        <v>0.0</v>
      </c>
      <c r="I806" s="19">
        <v>0.0</v>
      </c>
      <c r="J806" s="3">
        <v>0.0</v>
      </c>
      <c r="K806" s="3">
        <v>0.0</v>
      </c>
    </row>
    <row r="807" ht="15.75" customHeight="1">
      <c r="A807" s="3">
        <v>806.0</v>
      </c>
      <c r="B807" s="18">
        <v>45658.0</v>
      </c>
      <c r="C807" s="3" t="s">
        <v>345</v>
      </c>
      <c r="D807" s="3" t="s">
        <v>206</v>
      </c>
      <c r="E807" s="3" t="s">
        <v>1</v>
      </c>
      <c r="F807" s="3" t="s">
        <v>313</v>
      </c>
      <c r="G807" s="3" t="s">
        <v>326</v>
      </c>
      <c r="H807" s="19">
        <v>0.0</v>
      </c>
      <c r="I807" s="19">
        <v>0.0</v>
      </c>
      <c r="J807" s="3">
        <v>2.0</v>
      </c>
      <c r="K807" s="3">
        <v>0.0</v>
      </c>
    </row>
    <row r="808" ht="15.75" customHeight="1">
      <c r="A808" s="3">
        <v>807.0</v>
      </c>
      <c r="B808" s="18">
        <v>45658.0</v>
      </c>
      <c r="C808" s="3" t="s">
        <v>345</v>
      </c>
      <c r="D808" s="3" t="s">
        <v>212</v>
      </c>
      <c r="E808" s="3" t="s">
        <v>1</v>
      </c>
      <c r="F808" s="3" t="s">
        <v>324</v>
      </c>
      <c r="G808" s="3" t="s">
        <v>327</v>
      </c>
      <c r="H808" s="19">
        <v>0.0</v>
      </c>
      <c r="I808" s="19">
        <v>0.0</v>
      </c>
      <c r="J808" s="3">
        <v>0.0</v>
      </c>
      <c r="K808" s="3">
        <v>0.0</v>
      </c>
    </row>
    <row r="809" ht="15.75" customHeight="1">
      <c r="A809" s="3">
        <v>808.0</v>
      </c>
      <c r="B809" s="18">
        <v>45658.0</v>
      </c>
      <c r="C809" s="3" t="s">
        <v>345</v>
      </c>
      <c r="D809" s="3" t="s">
        <v>212</v>
      </c>
      <c r="E809" s="3" t="s">
        <v>1</v>
      </c>
      <c r="F809" s="3" t="s">
        <v>324</v>
      </c>
      <c r="G809" s="3" t="s">
        <v>325</v>
      </c>
      <c r="H809" s="19">
        <v>0.0</v>
      </c>
      <c r="I809" s="19">
        <v>0.0</v>
      </c>
      <c r="J809" s="3">
        <v>2.0</v>
      </c>
      <c r="K809" s="3">
        <v>2.0</v>
      </c>
    </row>
    <row r="810" ht="15.75" customHeight="1">
      <c r="A810" s="3">
        <v>809.0</v>
      </c>
      <c r="B810" s="18">
        <v>45658.0</v>
      </c>
      <c r="C810" s="3" t="s">
        <v>345</v>
      </c>
      <c r="D810" s="3" t="s">
        <v>214</v>
      </c>
      <c r="E810" s="3" t="s">
        <v>1</v>
      </c>
      <c r="F810" s="3" t="s">
        <v>324</v>
      </c>
      <c r="G810" s="3" t="s">
        <v>327</v>
      </c>
      <c r="H810" s="19">
        <v>0.0</v>
      </c>
      <c r="I810" s="19">
        <v>0.0</v>
      </c>
      <c r="J810" s="3">
        <v>353.0</v>
      </c>
      <c r="K810" s="3">
        <v>353.0</v>
      </c>
    </row>
    <row r="811" ht="15.75" customHeight="1">
      <c r="A811" s="3">
        <v>810.0</v>
      </c>
      <c r="B811" s="18">
        <v>45658.0</v>
      </c>
      <c r="C811" s="3" t="s">
        <v>345</v>
      </c>
      <c r="D811" s="3" t="s">
        <v>216</v>
      </c>
      <c r="E811" s="3" t="s">
        <v>1</v>
      </c>
      <c r="F811" s="3" t="s">
        <v>324</v>
      </c>
      <c r="G811" s="3" t="s">
        <v>325</v>
      </c>
      <c r="H811" s="19">
        <v>0.0</v>
      </c>
      <c r="I811" s="19">
        <v>0.0</v>
      </c>
      <c r="J811" s="3">
        <v>0.0</v>
      </c>
      <c r="K811" s="3">
        <v>0.0</v>
      </c>
    </row>
    <row r="812" ht="15.75" customHeight="1">
      <c r="A812" s="3">
        <v>811.0</v>
      </c>
      <c r="B812" s="18">
        <v>45658.0</v>
      </c>
      <c r="C812" s="3" t="s">
        <v>345</v>
      </c>
      <c r="D812" s="3" t="s">
        <v>218</v>
      </c>
      <c r="E812" s="3" t="s">
        <v>1</v>
      </c>
      <c r="F812" s="3" t="s">
        <v>324</v>
      </c>
      <c r="G812" s="3" t="s">
        <v>327</v>
      </c>
      <c r="H812" s="19">
        <v>0.0</v>
      </c>
      <c r="I812" s="19">
        <v>0.0</v>
      </c>
      <c r="J812" s="3">
        <v>11.0</v>
      </c>
      <c r="K812" s="3">
        <v>11.0</v>
      </c>
    </row>
    <row r="813" ht="15.75" customHeight="1">
      <c r="A813" s="3">
        <v>812.0</v>
      </c>
      <c r="B813" s="18">
        <v>45658.0</v>
      </c>
      <c r="C813" s="3" t="s">
        <v>345</v>
      </c>
      <c r="D813" s="3" t="s">
        <v>24</v>
      </c>
      <c r="E813" s="3" t="s">
        <v>1</v>
      </c>
      <c r="F813" s="3" t="s">
        <v>324</v>
      </c>
      <c r="G813" s="3" t="s">
        <v>325</v>
      </c>
      <c r="H813" s="19">
        <v>0.0</v>
      </c>
      <c r="I813" s="19">
        <v>0.0</v>
      </c>
      <c r="J813" s="3">
        <v>0.0</v>
      </c>
      <c r="K813" s="3">
        <v>0.0</v>
      </c>
    </row>
    <row r="814" ht="15.75" customHeight="1">
      <c r="A814" s="3">
        <v>813.0</v>
      </c>
      <c r="B814" s="18">
        <v>45658.0</v>
      </c>
      <c r="C814" s="3" t="s">
        <v>345</v>
      </c>
      <c r="D814" s="3" t="s">
        <v>48</v>
      </c>
      <c r="E814" s="3" t="s">
        <v>1</v>
      </c>
      <c r="F814" s="3" t="s">
        <v>313</v>
      </c>
      <c r="G814" s="3" t="s">
        <v>319</v>
      </c>
      <c r="H814" s="19">
        <v>0.0</v>
      </c>
      <c r="I814" s="19">
        <v>0.0</v>
      </c>
      <c r="J814" s="3">
        <v>6.0</v>
      </c>
      <c r="K814" s="3">
        <v>0.0</v>
      </c>
    </row>
    <row r="815" ht="15.75" customHeight="1">
      <c r="A815" s="3">
        <v>814.0</v>
      </c>
      <c r="B815" s="18">
        <v>45658.0</v>
      </c>
      <c r="C815" s="3" t="s">
        <v>345</v>
      </c>
      <c r="D815" s="3" t="s">
        <v>222</v>
      </c>
      <c r="E815" s="3" t="s">
        <v>1</v>
      </c>
      <c r="F815" s="3" t="s">
        <v>324</v>
      </c>
      <c r="G815" s="3" t="s">
        <v>327</v>
      </c>
      <c r="H815" s="19">
        <v>0.0</v>
      </c>
      <c r="I815" s="19">
        <v>0.0</v>
      </c>
      <c r="J815" s="3">
        <v>91.0</v>
      </c>
      <c r="K815" s="3">
        <v>91.0</v>
      </c>
    </row>
    <row r="816" ht="15.75" customHeight="1">
      <c r="A816" s="3">
        <v>815.0</v>
      </c>
      <c r="B816" s="18">
        <v>45658.0</v>
      </c>
      <c r="C816" s="3" t="s">
        <v>345</v>
      </c>
      <c r="D816" s="3" t="s">
        <v>228</v>
      </c>
      <c r="E816" s="3" t="s">
        <v>1</v>
      </c>
      <c r="F816" s="3" t="s">
        <v>324</v>
      </c>
      <c r="G816" s="3" t="s">
        <v>325</v>
      </c>
      <c r="H816" s="19">
        <v>0.0</v>
      </c>
      <c r="I816" s="19">
        <v>0.0</v>
      </c>
      <c r="J816" s="3">
        <v>5.0</v>
      </c>
      <c r="K816" s="3">
        <v>5.0</v>
      </c>
    </row>
    <row r="817" ht="15.75" customHeight="1">
      <c r="A817" s="3">
        <v>816.0</v>
      </c>
      <c r="B817" s="18">
        <v>45658.0</v>
      </c>
      <c r="C817" s="3" t="s">
        <v>345</v>
      </c>
      <c r="D817" s="3" t="s">
        <v>18</v>
      </c>
      <c r="E817" s="3" t="s">
        <v>1</v>
      </c>
      <c r="F817" s="3" t="s">
        <v>313</v>
      </c>
      <c r="G817" s="3" t="s">
        <v>329</v>
      </c>
      <c r="H817" s="19">
        <v>0.0</v>
      </c>
      <c r="I817" s="19">
        <v>0.0</v>
      </c>
      <c r="J817" s="3">
        <v>1.0</v>
      </c>
      <c r="K817" s="3">
        <v>0.0</v>
      </c>
    </row>
    <row r="818" ht="15.75" customHeight="1">
      <c r="A818" s="3">
        <v>817.0</v>
      </c>
      <c r="B818" s="18">
        <v>45658.0</v>
      </c>
      <c r="C818" s="3" t="s">
        <v>345</v>
      </c>
      <c r="D818" s="3" t="s">
        <v>18</v>
      </c>
      <c r="E818" s="3" t="s">
        <v>1</v>
      </c>
      <c r="F818" s="3" t="s">
        <v>324</v>
      </c>
      <c r="G818" s="3" t="s">
        <v>327</v>
      </c>
      <c r="H818" s="19">
        <v>0.0</v>
      </c>
      <c r="I818" s="19">
        <v>0.0</v>
      </c>
      <c r="J818" s="3">
        <v>1.0</v>
      </c>
      <c r="K818" s="3">
        <v>1.0</v>
      </c>
    </row>
    <row r="819" ht="15.75" customHeight="1">
      <c r="A819" s="3">
        <v>818.0</v>
      </c>
      <c r="B819" s="18">
        <v>45658.0</v>
      </c>
      <c r="C819" s="3" t="s">
        <v>345</v>
      </c>
      <c r="D819" s="3" t="s">
        <v>26</v>
      </c>
      <c r="E819" s="3" t="s">
        <v>1</v>
      </c>
      <c r="F819" s="3" t="s">
        <v>313</v>
      </c>
      <c r="G819" s="3" t="s">
        <v>318</v>
      </c>
      <c r="H819" s="19">
        <v>0.0</v>
      </c>
      <c r="I819" s="19">
        <v>0.0</v>
      </c>
      <c r="J819" s="3">
        <v>0.0</v>
      </c>
      <c r="K819" s="3">
        <v>0.0</v>
      </c>
    </row>
    <row r="820" ht="15.75" customHeight="1">
      <c r="A820" s="3">
        <v>819.0</v>
      </c>
      <c r="B820" s="18">
        <v>45658.0</v>
      </c>
      <c r="C820" s="3" t="s">
        <v>345</v>
      </c>
      <c r="D820" s="3" t="s">
        <v>206</v>
      </c>
      <c r="E820" s="3" t="s">
        <v>1</v>
      </c>
      <c r="F820" s="3" t="s">
        <v>324</v>
      </c>
      <c r="G820" s="3" t="s">
        <v>325</v>
      </c>
      <c r="H820" s="19">
        <v>0.0</v>
      </c>
      <c r="I820" s="19">
        <v>0.0</v>
      </c>
      <c r="J820" s="3">
        <v>0.0</v>
      </c>
      <c r="K820" s="3">
        <v>0.0</v>
      </c>
    </row>
    <row r="821" ht="15.75" customHeight="1">
      <c r="A821" s="3">
        <v>820.0</v>
      </c>
      <c r="B821" s="18">
        <v>45658.0</v>
      </c>
      <c r="C821" s="3" t="s">
        <v>345</v>
      </c>
      <c r="D821" s="3" t="s">
        <v>26</v>
      </c>
      <c r="E821" s="3" t="s">
        <v>1</v>
      </c>
      <c r="F821" s="3" t="s">
        <v>313</v>
      </c>
      <c r="G821" s="3" t="s">
        <v>316</v>
      </c>
      <c r="H821" s="19">
        <v>0.0</v>
      </c>
      <c r="I821" s="19">
        <v>0.0</v>
      </c>
      <c r="J821" s="3">
        <v>0.0</v>
      </c>
      <c r="K821" s="3">
        <v>0.0</v>
      </c>
    </row>
    <row r="822" ht="15.75" customHeight="1">
      <c r="A822" s="3">
        <v>821.0</v>
      </c>
      <c r="B822" s="18">
        <v>45658.0</v>
      </c>
      <c r="C822" s="3" t="s">
        <v>345</v>
      </c>
      <c r="D822" s="3" t="s">
        <v>28</v>
      </c>
      <c r="E822" s="3" t="s">
        <v>1</v>
      </c>
      <c r="F822" s="3" t="s">
        <v>313</v>
      </c>
      <c r="G822" s="3" t="s">
        <v>326</v>
      </c>
      <c r="H822" s="19">
        <v>0.0</v>
      </c>
      <c r="I822" s="19">
        <v>0.0</v>
      </c>
      <c r="J822" s="3">
        <v>2.0</v>
      </c>
      <c r="K822" s="3">
        <v>0.0</v>
      </c>
    </row>
    <row r="823" ht="15.75" customHeight="1">
      <c r="A823" s="3">
        <v>822.0</v>
      </c>
      <c r="B823" s="18">
        <v>45658.0</v>
      </c>
      <c r="C823" s="3" t="s">
        <v>345</v>
      </c>
      <c r="D823" s="3" t="s">
        <v>28</v>
      </c>
      <c r="E823" s="3" t="s">
        <v>1</v>
      </c>
      <c r="F823" s="3" t="s">
        <v>324</v>
      </c>
      <c r="G823" s="3" t="s">
        <v>325</v>
      </c>
      <c r="H823" s="19">
        <v>0.0</v>
      </c>
      <c r="I823" s="19">
        <v>0.0</v>
      </c>
      <c r="J823" s="3">
        <v>2.0</v>
      </c>
      <c r="K823" s="3">
        <v>2.0</v>
      </c>
    </row>
    <row r="824" ht="15.75" customHeight="1">
      <c r="A824" s="3">
        <v>823.0</v>
      </c>
      <c r="B824" s="18">
        <v>45658.0</v>
      </c>
      <c r="C824" s="3" t="s">
        <v>345</v>
      </c>
      <c r="D824" s="3" t="s">
        <v>34</v>
      </c>
      <c r="E824" s="3" t="s">
        <v>1</v>
      </c>
      <c r="F824" s="3" t="s">
        <v>313</v>
      </c>
      <c r="G824" s="3" t="s">
        <v>326</v>
      </c>
      <c r="H824" s="19">
        <v>0.0</v>
      </c>
      <c r="I824" s="19">
        <v>0.0</v>
      </c>
      <c r="J824" s="3">
        <v>1.0</v>
      </c>
      <c r="K824" s="3">
        <v>0.0</v>
      </c>
    </row>
    <row r="825" ht="15.75" customHeight="1">
      <c r="A825" s="3">
        <v>824.0</v>
      </c>
      <c r="B825" s="18">
        <v>45658.0</v>
      </c>
      <c r="C825" s="3" t="s">
        <v>345</v>
      </c>
      <c r="D825" s="3" t="s">
        <v>136</v>
      </c>
      <c r="E825" s="3" t="s">
        <v>1</v>
      </c>
      <c r="F825" s="3" t="s">
        <v>324</v>
      </c>
      <c r="G825" s="3" t="s">
        <v>327</v>
      </c>
      <c r="H825" s="19">
        <v>0.0</v>
      </c>
      <c r="I825" s="19">
        <v>0.0</v>
      </c>
      <c r="J825" s="3">
        <v>2.0</v>
      </c>
      <c r="K825" s="3">
        <v>2.0</v>
      </c>
    </row>
    <row r="826" ht="15.75" customHeight="1">
      <c r="A826" s="3">
        <v>825.0</v>
      </c>
      <c r="B826" s="18">
        <v>45658.0</v>
      </c>
      <c r="C826" s="3" t="s">
        <v>345</v>
      </c>
      <c r="D826" s="3" t="s">
        <v>34</v>
      </c>
      <c r="E826" s="3" t="s">
        <v>1</v>
      </c>
      <c r="F826" s="3" t="s">
        <v>324</v>
      </c>
      <c r="G826" s="3" t="s">
        <v>325</v>
      </c>
      <c r="H826" s="19">
        <v>0.0</v>
      </c>
      <c r="I826" s="19">
        <v>0.0</v>
      </c>
      <c r="J826" s="3">
        <v>0.0</v>
      </c>
      <c r="K826" s="3">
        <v>0.0</v>
      </c>
    </row>
    <row r="827" ht="15.75" customHeight="1">
      <c r="A827" s="3">
        <v>826.0</v>
      </c>
      <c r="B827" s="18">
        <v>45658.0</v>
      </c>
      <c r="C827" s="3" t="s">
        <v>345</v>
      </c>
      <c r="D827" s="3" t="s">
        <v>62</v>
      </c>
      <c r="E827" s="3" t="s">
        <v>1</v>
      </c>
      <c r="F827" s="3" t="s">
        <v>324</v>
      </c>
      <c r="G827" s="3" t="s">
        <v>327</v>
      </c>
      <c r="H827" s="19">
        <v>0.0</v>
      </c>
      <c r="I827" s="19">
        <v>0.0</v>
      </c>
      <c r="J827" s="3">
        <v>2.0</v>
      </c>
      <c r="K827" s="3">
        <v>2.0</v>
      </c>
    </row>
    <row r="828" ht="15.75" customHeight="1">
      <c r="A828" s="3">
        <v>827.0</v>
      </c>
      <c r="B828" s="18">
        <v>45658.0</v>
      </c>
      <c r="C828" s="3" t="s">
        <v>345</v>
      </c>
      <c r="D828" s="3" t="s">
        <v>76</v>
      </c>
      <c r="E828" s="3" t="s">
        <v>1</v>
      </c>
      <c r="F828" s="3" t="s">
        <v>313</v>
      </c>
      <c r="G828" s="3" t="s">
        <v>331</v>
      </c>
      <c r="H828" s="19">
        <v>0.0</v>
      </c>
      <c r="I828" s="19">
        <v>0.0</v>
      </c>
      <c r="J828" s="3">
        <v>0.0</v>
      </c>
      <c r="K828" s="3">
        <v>0.0</v>
      </c>
    </row>
    <row r="829" ht="15.75" customHeight="1">
      <c r="A829" s="3">
        <v>828.0</v>
      </c>
      <c r="B829" s="18">
        <v>45658.0</v>
      </c>
      <c r="C829" s="3" t="s">
        <v>345</v>
      </c>
      <c r="D829" s="3" t="s">
        <v>76</v>
      </c>
      <c r="E829" s="3" t="s">
        <v>1</v>
      </c>
      <c r="F829" s="3" t="s">
        <v>324</v>
      </c>
      <c r="G829" s="3" t="s">
        <v>327</v>
      </c>
      <c r="H829" s="19">
        <v>0.0</v>
      </c>
      <c r="I829" s="19">
        <v>0.0</v>
      </c>
      <c r="J829" s="3">
        <v>385.0</v>
      </c>
      <c r="K829" s="3">
        <v>385.0</v>
      </c>
    </row>
    <row r="830" ht="15.75" customHeight="1">
      <c r="A830" s="3">
        <v>829.0</v>
      </c>
      <c r="B830" s="18">
        <v>45658.0</v>
      </c>
      <c r="C830" s="3" t="s">
        <v>345</v>
      </c>
      <c r="D830" s="3" t="s">
        <v>80</v>
      </c>
      <c r="E830" s="3" t="s">
        <v>1</v>
      </c>
      <c r="F830" s="3" t="s">
        <v>324</v>
      </c>
      <c r="G830" s="3" t="s">
        <v>327</v>
      </c>
      <c r="H830" s="19">
        <v>0.0</v>
      </c>
      <c r="I830" s="19">
        <v>0.0</v>
      </c>
      <c r="J830" s="3">
        <v>0.0</v>
      </c>
      <c r="K830" s="3">
        <v>0.0</v>
      </c>
    </row>
    <row r="831" ht="15.75" customHeight="1">
      <c r="A831" s="3">
        <v>830.0</v>
      </c>
      <c r="B831" s="18">
        <v>45658.0</v>
      </c>
      <c r="C831" s="3" t="s">
        <v>345</v>
      </c>
      <c r="D831" s="3" t="s">
        <v>80</v>
      </c>
      <c r="E831" s="3" t="s">
        <v>1</v>
      </c>
      <c r="F831" s="3" t="s">
        <v>324</v>
      </c>
      <c r="G831" s="3" t="s">
        <v>325</v>
      </c>
      <c r="H831" s="19">
        <v>0.0</v>
      </c>
      <c r="I831" s="19">
        <v>0.0</v>
      </c>
      <c r="J831" s="3">
        <v>0.0</v>
      </c>
      <c r="K831" s="3">
        <v>0.0</v>
      </c>
    </row>
    <row r="832" ht="15.75" customHeight="1">
      <c r="A832" s="3">
        <v>831.0</v>
      </c>
      <c r="B832" s="18">
        <v>45658.0</v>
      </c>
      <c r="C832" s="3" t="s">
        <v>345</v>
      </c>
      <c r="D832" s="3" t="s">
        <v>84</v>
      </c>
      <c r="E832" s="3" t="s">
        <v>1</v>
      </c>
      <c r="F832" s="3" t="s">
        <v>324</v>
      </c>
      <c r="G832" s="3" t="s">
        <v>327</v>
      </c>
      <c r="H832" s="19">
        <v>0.0</v>
      </c>
      <c r="I832" s="19">
        <v>0.0</v>
      </c>
      <c r="J832" s="3">
        <v>0.0</v>
      </c>
      <c r="K832" s="3">
        <v>0.0</v>
      </c>
    </row>
    <row r="833" ht="15.75" customHeight="1">
      <c r="A833" s="3">
        <v>832.0</v>
      </c>
      <c r="B833" s="18">
        <v>45658.0</v>
      </c>
      <c r="C833" s="3" t="s">
        <v>345</v>
      </c>
      <c r="D833" s="3" t="s">
        <v>84</v>
      </c>
      <c r="E833" s="3" t="s">
        <v>1</v>
      </c>
      <c r="F833" s="3" t="s">
        <v>324</v>
      </c>
      <c r="G833" s="3" t="s">
        <v>325</v>
      </c>
      <c r="H833" s="19">
        <v>0.0</v>
      </c>
      <c r="I833" s="19">
        <v>0.0</v>
      </c>
      <c r="J833" s="3">
        <v>6.0</v>
      </c>
      <c r="K833" s="3">
        <v>6.0</v>
      </c>
    </row>
    <row r="834" ht="15.75" customHeight="1">
      <c r="A834" s="3">
        <v>833.0</v>
      </c>
      <c r="B834" s="18">
        <v>45658.0</v>
      </c>
      <c r="C834" s="3" t="s">
        <v>345</v>
      </c>
      <c r="D834" s="3" t="s">
        <v>192</v>
      </c>
      <c r="E834" s="3" t="s">
        <v>1</v>
      </c>
      <c r="F834" s="3" t="s">
        <v>324</v>
      </c>
      <c r="G834" s="3" t="s">
        <v>327</v>
      </c>
      <c r="H834" s="19">
        <v>0.0</v>
      </c>
      <c r="I834" s="19">
        <v>0.0</v>
      </c>
      <c r="J834" s="3">
        <v>230.0</v>
      </c>
      <c r="K834" s="3">
        <v>230.0</v>
      </c>
    </row>
    <row r="835" ht="15.75" customHeight="1">
      <c r="A835" s="3">
        <v>834.0</v>
      </c>
      <c r="B835" s="18">
        <v>45658.0</v>
      </c>
      <c r="C835" s="3" t="s">
        <v>345</v>
      </c>
      <c r="D835" s="3" t="s">
        <v>98</v>
      </c>
      <c r="E835" s="3" t="s">
        <v>1</v>
      </c>
      <c r="F835" s="3" t="s">
        <v>324</v>
      </c>
      <c r="G835" s="3" t="s">
        <v>327</v>
      </c>
      <c r="H835" s="19">
        <v>0.0</v>
      </c>
      <c r="I835" s="19">
        <v>0.0</v>
      </c>
      <c r="J835" s="3">
        <v>4.0</v>
      </c>
      <c r="K835" s="3">
        <v>4.0</v>
      </c>
    </row>
    <row r="836" ht="15.75" customHeight="1">
      <c r="A836" s="3">
        <v>835.0</v>
      </c>
      <c r="B836" s="18">
        <v>45658.0</v>
      </c>
      <c r="C836" s="3" t="s">
        <v>345</v>
      </c>
      <c r="D836" s="3" t="s">
        <v>106</v>
      </c>
      <c r="E836" s="3" t="s">
        <v>1</v>
      </c>
      <c r="F836" s="3" t="s">
        <v>324</v>
      </c>
      <c r="G836" s="3" t="s">
        <v>327</v>
      </c>
      <c r="H836" s="19">
        <v>0.0</v>
      </c>
      <c r="I836" s="19">
        <v>0.0</v>
      </c>
      <c r="J836" s="3">
        <v>255.0</v>
      </c>
      <c r="K836" s="3">
        <v>255.0</v>
      </c>
    </row>
    <row r="837" ht="15.75" customHeight="1">
      <c r="A837" s="3">
        <v>836.0</v>
      </c>
      <c r="B837" s="18">
        <v>45658.0</v>
      </c>
      <c r="C837" s="3" t="s">
        <v>345</v>
      </c>
      <c r="D837" s="3" t="s">
        <v>108</v>
      </c>
      <c r="E837" s="3" t="s">
        <v>1</v>
      </c>
      <c r="F837" s="3" t="s">
        <v>324</v>
      </c>
      <c r="G837" s="3" t="s">
        <v>327</v>
      </c>
      <c r="H837" s="19">
        <v>0.0</v>
      </c>
      <c r="I837" s="19">
        <v>0.0</v>
      </c>
      <c r="J837" s="3">
        <v>33.0</v>
      </c>
      <c r="K837" s="3">
        <v>33.0</v>
      </c>
    </row>
    <row r="838" ht="15.75" customHeight="1">
      <c r="A838" s="3">
        <v>837.0</v>
      </c>
      <c r="B838" s="18">
        <v>45658.0</v>
      </c>
      <c r="C838" s="3" t="s">
        <v>345</v>
      </c>
      <c r="D838" s="3" t="s">
        <v>112</v>
      </c>
      <c r="E838" s="3" t="s">
        <v>1</v>
      </c>
      <c r="F838" s="3" t="s">
        <v>324</v>
      </c>
      <c r="G838" s="3" t="s">
        <v>327</v>
      </c>
      <c r="H838" s="19">
        <v>0.0</v>
      </c>
      <c r="I838" s="19">
        <v>0.0</v>
      </c>
      <c r="J838" s="3">
        <v>5.0</v>
      </c>
      <c r="K838" s="3">
        <v>5.0</v>
      </c>
    </row>
    <row r="839" ht="15.75" customHeight="1">
      <c r="A839" s="3">
        <v>838.0</v>
      </c>
      <c r="B839" s="18">
        <v>45658.0</v>
      </c>
      <c r="C839" s="3" t="s">
        <v>345</v>
      </c>
      <c r="D839" s="3" t="s">
        <v>116</v>
      </c>
      <c r="E839" s="3" t="s">
        <v>1</v>
      </c>
      <c r="F839" s="3" t="s">
        <v>324</v>
      </c>
      <c r="G839" s="3" t="s">
        <v>327</v>
      </c>
      <c r="H839" s="19">
        <v>0.0</v>
      </c>
      <c r="I839" s="19">
        <v>0.0</v>
      </c>
      <c r="J839" s="3">
        <v>26.0</v>
      </c>
      <c r="K839" s="3">
        <v>26.0</v>
      </c>
    </row>
    <row r="840" ht="15.75" customHeight="1">
      <c r="A840" s="3">
        <v>839.0</v>
      </c>
      <c r="B840" s="18">
        <v>45658.0</v>
      </c>
      <c r="C840" s="3" t="s">
        <v>345</v>
      </c>
      <c r="D840" s="3" t="s">
        <v>142</v>
      </c>
      <c r="E840" s="3" t="s">
        <v>1</v>
      </c>
      <c r="F840" s="3" t="s">
        <v>313</v>
      </c>
      <c r="G840" s="3" t="s">
        <v>318</v>
      </c>
      <c r="H840" s="19">
        <v>0.0</v>
      </c>
      <c r="I840" s="19">
        <v>0.0</v>
      </c>
      <c r="J840" s="3">
        <v>2.0</v>
      </c>
      <c r="K840" s="3">
        <v>0.0</v>
      </c>
    </row>
    <row r="841" ht="15.75" customHeight="1">
      <c r="A841" s="3">
        <v>840.0</v>
      </c>
      <c r="B841" s="18">
        <v>45658.0</v>
      </c>
      <c r="C841" s="3" t="s">
        <v>345</v>
      </c>
      <c r="D841" s="3" t="s">
        <v>134</v>
      </c>
      <c r="E841" s="3" t="s">
        <v>1</v>
      </c>
      <c r="F841" s="3" t="s">
        <v>324</v>
      </c>
      <c r="G841" s="3" t="s">
        <v>327</v>
      </c>
      <c r="H841" s="19">
        <v>0.0</v>
      </c>
      <c r="I841" s="19">
        <v>0.0</v>
      </c>
      <c r="J841" s="3">
        <v>24.0</v>
      </c>
      <c r="K841" s="3">
        <v>24.0</v>
      </c>
    </row>
    <row r="842" ht="15.75" customHeight="1">
      <c r="A842" s="3">
        <v>841.0</v>
      </c>
      <c r="B842" s="18">
        <v>45658.0</v>
      </c>
      <c r="C842" s="3" t="s">
        <v>345</v>
      </c>
      <c r="D842" s="3" t="s">
        <v>142</v>
      </c>
      <c r="E842" s="3" t="s">
        <v>1</v>
      </c>
      <c r="F842" s="3" t="s">
        <v>313</v>
      </c>
      <c r="G842" s="3" t="s">
        <v>320</v>
      </c>
      <c r="H842" s="19">
        <v>0.0</v>
      </c>
      <c r="I842" s="19">
        <v>0.0</v>
      </c>
      <c r="J842" s="3">
        <v>2.0</v>
      </c>
      <c r="K842" s="3">
        <v>0.0</v>
      </c>
    </row>
    <row r="843" ht="15.75" customHeight="1">
      <c r="A843" s="3">
        <v>842.0</v>
      </c>
      <c r="B843" s="18">
        <v>45658.0</v>
      </c>
      <c r="C843" s="3" t="s">
        <v>345</v>
      </c>
      <c r="D843" s="3" t="s">
        <v>142</v>
      </c>
      <c r="E843" s="3" t="s">
        <v>1</v>
      </c>
      <c r="F843" s="3" t="s">
        <v>313</v>
      </c>
      <c r="G843" s="3" t="s">
        <v>321</v>
      </c>
      <c r="H843" s="19">
        <v>0.0</v>
      </c>
      <c r="I843" s="19">
        <v>0.0</v>
      </c>
      <c r="J843" s="3">
        <v>2.0</v>
      </c>
      <c r="K843" s="3">
        <v>0.0</v>
      </c>
    </row>
    <row r="844" ht="15.75" customHeight="1">
      <c r="A844" s="3">
        <v>843.0</v>
      </c>
      <c r="B844" s="18">
        <v>45658.0</v>
      </c>
      <c r="C844" s="3" t="s">
        <v>345</v>
      </c>
      <c r="D844" s="3" t="s">
        <v>146</v>
      </c>
      <c r="E844" s="3" t="s">
        <v>1</v>
      </c>
      <c r="F844" s="3" t="s">
        <v>324</v>
      </c>
      <c r="G844" s="3" t="s">
        <v>327</v>
      </c>
      <c r="H844" s="19">
        <v>0.0</v>
      </c>
      <c r="I844" s="19">
        <v>0.0</v>
      </c>
      <c r="J844" s="3">
        <v>31.0</v>
      </c>
      <c r="K844" s="3">
        <v>31.0</v>
      </c>
    </row>
    <row r="845" ht="15.75" customHeight="1">
      <c r="A845" s="3">
        <v>844.0</v>
      </c>
      <c r="B845" s="18">
        <v>45658.0</v>
      </c>
      <c r="C845" s="3" t="s">
        <v>345</v>
      </c>
      <c r="D845" s="3" t="s">
        <v>214</v>
      </c>
      <c r="E845" s="3" t="s">
        <v>1</v>
      </c>
      <c r="F845" s="3" t="s">
        <v>313</v>
      </c>
      <c r="G845" s="3" t="s">
        <v>331</v>
      </c>
      <c r="H845" s="19">
        <v>0.0</v>
      </c>
      <c r="I845" s="19">
        <v>0.0</v>
      </c>
      <c r="J845" s="3">
        <v>0.0</v>
      </c>
      <c r="K845" s="3">
        <v>0.0</v>
      </c>
    </row>
    <row r="846" ht="15.75" customHeight="1">
      <c r="A846" s="3">
        <v>845.0</v>
      </c>
      <c r="B846" s="18">
        <v>45658.0</v>
      </c>
      <c r="C846" s="3" t="s">
        <v>345</v>
      </c>
      <c r="D846" s="3" t="s">
        <v>148</v>
      </c>
      <c r="E846" s="3" t="s">
        <v>1</v>
      </c>
      <c r="F846" s="3" t="s">
        <v>324</v>
      </c>
      <c r="G846" s="3" t="s">
        <v>327</v>
      </c>
      <c r="H846" s="19">
        <v>0.0</v>
      </c>
      <c r="I846" s="19">
        <v>0.0</v>
      </c>
      <c r="J846" s="3">
        <v>2.0</v>
      </c>
      <c r="K846" s="3">
        <v>2.0</v>
      </c>
    </row>
    <row r="847" ht="15.75" customHeight="1">
      <c r="A847" s="3">
        <v>846.0</v>
      </c>
      <c r="B847" s="18">
        <v>45658.0</v>
      </c>
      <c r="C847" s="3" t="s">
        <v>345</v>
      </c>
      <c r="D847" s="3" t="s">
        <v>148</v>
      </c>
      <c r="E847" s="3" t="s">
        <v>1</v>
      </c>
      <c r="F847" s="3" t="s">
        <v>324</v>
      </c>
      <c r="G847" s="3" t="s">
        <v>325</v>
      </c>
      <c r="H847" s="19">
        <v>0.0</v>
      </c>
      <c r="I847" s="19">
        <v>0.0</v>
      </c>
      <c r="J847" s="3">
        <v>18.0</v>
      </c>
      <c r="K847" s="3">
        <v>18.0</v>
      </c>
    </row>
    <row r="848" ht="15.75" customHeight="1">
      <c r="A848" s="3">
        <v>847.0</v>
      </c>
      <c r="B848" s="18">
        <v>45658.0</v>
      </c>
      <c r="C848" s="3" t="s">
        <v>345</v>
      </c>
      <c r="D848" s="3" t="s">
        <v>152</v>
      </c>
      <c r="E848" s="3" t="s">
        <v>1</v>
      </c>
      <c r="F848" s="3" t="s">
        <v>324</v>
      </c>
      <c r="G848" s="3" t="s">
        <v>327</v>
      </c>
      <c r="H848" s="19">
        <v>0.0</v>
      </c>
      <c r="I848" s="19">
        <v>0.0</v>
      </c>
      <c r="J848" s="3">
        <v>0.0</v>
      </c>
      <c r="K848" s="3">
        <v>0.0</v>
      </c>
    </row>
    <row r="849" ht="15.75" customHeight="1">
      <c r="A849" s="3">
        <v>848.0</v>
      </c>
      <c r="B849" s="18">
        <v>45658.0</v>
      </c>
      <c r="C849" s="3" t="s">
        <v>345</v>
      </c>
      <c r="D849" s="3" t="s">
        <v>234</v>
      </c>
      <c r="E849" s="3" t="s">
        <v>1</v>
      </c>
      <c r="F849" s="3" t="s">
        <v>324</v>
      </c>
      <c r="G849" s="3" t="s">
        <v>327</v>
      </c>
      <c r="H849" s="19">
        <v>0.0</v>
      </c>
      <c r="I849" s="19">
        <v>0.0</v>
      </c>
      <c r="J849" s="3">
        <v>0.0</v>
      </c>
      <c r="K849" s="3">
        <v>0.0</v>
      </c>
    </row>
    <row r="850" ht="15.75" customHeight="1">
      <c r="A850" s="3">
        <v>849.0</v>
      </c>
      <c r="B850" s="18">
        <v>45658.0</v>
      </c>
      <c r="C850" s="3" t="s">
        <v>345</v>
      </c>
      <c r="D850" s="3" t="s">
        <v>152</v>
      </c>
      <c r="E850" s="3" t="s">
        <v>1</v>
      </c>
      <c r="F850" s="3" t="s">
        <v>324</v>
      </c>
      <c r="G850" s="3" t="s">
        <v>325</v>
      </c>
      <c r="H850" s="19">
        <v>0.0</v>
      </c>
      <c r="I850" s="19">
        <v>0.0</v>
      </c>
      <c r="J850" s="3">
        <v>1.0</v>
      </c>
      <c r="K850" s="3">
        <v>1.0</v>
      </c>
    </row>
    <row r="851" ht="15.75" customHeight="1">
      <c r="A851" s="3">
        <v>850.0</v>
      </c>
      <c r="B851" s="18">
        <v>45658.0</v>
      </c>
      <c r="C851" s="3" t="s">
        <v>345</v>
      </c>
      <c r="D851" s="3" t="s">
        <v>162</v>
      </c>
      <c r="E851" s="3" t="s">
        <v>1</v>
      </c>
      <c r="F851" s="3" t="s">
        <v>324</v>
      </c>
      <c r="G851" s="3" t="s">
        <v>327</v>
      </c>
      <c r="H851" s="19">
        <v>0.0</v>
      </c>
      <c r="I851" s="19">
        <v>0.0</v>
      </c>
      <c r="J851" s="3">
        <v>0.0</v>
      </c>
      <c r="K851" s="3">
        <v>0.0</v>
      </c>
    </row>
    <row r="852" ht="15.75" customHeight="1">
      <c r="A852" s="3">
        <v>851.0</v>
      </c>
      <c r="B852" s="18">
        <v>45658.0</v>
      </c>
      <c r="C852" s="3" t="s">
        <v>345</v>
      </c>
      <c r="D852" s="3" t="s">
        <v>162</v>
      </c>
      <c r="E852" s="3" t="s">
        <v>1</v>
      </c>
      <c r="F852" s="3" t="s">
        <v>324</v>
      </c>
      <c r="G852" s="3" t="s">
        <v>325</v>
      </c>
      <c r="H852" s="19">
        <v>0.0</v>
      </c>
      <c r="I852" s="19">
        <v>0.0</v>
      </c>
      <c r="J852" s="3">
        <v>1.0</v>
      </c>
      <c r="K852" s="3">
        <v>1.0</v>
      </c>
    </row>
    <row r="853" ht="15.75" customHeight="1">
      <c r="A853" s="3">
        <v>852.0</v>
      </c>
      <c r="B853" s="18">
        <v>45658.0</v>
      </c>
      <c r="C853" s="3" t="s">
        <v>345</v>
      </c>
      <c r="D853" s="3" t="s">
        <v>234</v>
      </c>
      <c r="E853" s="3" t="s">
        <v>1</v>
      </c>
      <c r="F853" s="3" t="s">
        <v>324</v>
      </c>
      <c r="G853" s="3" t="s">
        <v>325</v>
      </c>
      <c r="H853" s="19">
        <v>0.0</v>
      </c>
      <c r="I853" s="19">
        <v>0.0</v>
      </c>
      <c r="J853" s="3">
        <v>0.0</v>
      </c>
      <c r="K853" s="3">
        <v>0.0</v>
      </c>
    </row>
    <row r="854" ht="15.75" customHeight="1">
      <c r="A854" s="3">
        <v>853.0</v>
      </c>
      <c r="B854" s="18">
        <v>45658.0</v>
      </c>
      <c r="C854" s="3" t="s">
        <v>345</v>
      </c>
      <c r="D854" s="3" t="s">
        <v>164</v>
      </c>
      <c r="E854" s="3" t="s">
        <v>1</v>
      </c>
      <c r="F854" s="3" t="s">
        <v>324</v>
      </c>
      <c r="G854" s="3" t="s">
        <v>327</v>
      </c>
      <c r="H854" s="19">
        <v>0.0</v>
      </c>
      <c r="I854" s="19">
        <v>0.0</v>
      </c>
      <c r="J854" s="3">
        <v>370.0</v>
      </c>
      <c r="K854" s="3">
        <v>370.0</v>
      </c>
    </row>
    <row r="855" ht="15.75" customHeight="1">
      <c r="A855" s="3">
        <v>854.0</v>
      </c>
      <c r="B855" s="18">
        <v>45658.0</v>
      </c>
      <c r="C855" s="3" t="s">
        <v>345</v>
      </c>
      <c r="D855" s="3" t="s">
        <v>172</v>
      </c>
      <c r="E855" s="3" t="s">
        <v>1</v>
      </c>
      <c r="F855" s="3" t="s">
        <v>324</v>
      </c>
      <c r="G855" s="3" t="s">
        <v>327</v>
      </c>
      <c r="H855" s="19">
        <v>0.0</v>
      </c>
      <c r="I855" s="19">
        <v>0.0</v>
      </c>
      <c r="J855" s="3">
        <v>2.0</v>
      </c>
      <c r="K855" s="3">
        <v>2.0</v>
      </c>
    </row>
    <row r="856" ht="15.75" customHeight="1">
      <c r="A856" s="3">
        <v>855.0</v>
      </c>
      <c r="B856" s="18">
        <v>45658.0</v>
      </c>
      <c r="C856" s="3" t="s">
        <v>345</v>
      </c>
      <c r="D856" s="3" t="s">
        <v>194</v>
      </c>
      <c r="E856" s="3" t="s">
        <v>1</v>
      </c>
      <c r="F856" s="3" t="s">
        <v>324</v>
      </c>
      <c r="G856" s="3" t="s">
        <v>327</v>
      </c>
      <c r="H856" s="19">
        <v>0.0</v>
      </c>
      <c r="I856" s="19">
        <v>0.0</v>
      </c>
      <c r="J856" s="3">
        <v>1.0</v>
      </c>
      <c r="K856" s="3">
        <v>1.0</v>
      </c>
    </row>
    <row r="857" ht="15.75" customHeight="1">
      <c r="A857" s="3">
        <v>856.0</v>
      </c>
      <c r="B857" s="18">
        <v>45658.0</v>
      </c>
      <c r="C857" s="3" t="s">
        <v>345</v>
      </c>
      <c r="D857" s="3" t="s">
        <v>194</v>
      </c>
      <c r="E857" s="3" t="s">
        <v>1</v>
      </c>
      <c r="F857" s="3" t="s">
        <v>324</v>
      </c>
      <c r="G857" s="3" t="s">
        <v>325</v>
      </c>
      <c r="H857" s="19">
        <v>0.0</v>
      </c>
      <c r="I857" s="19">
        <v>0.0</v>
      </c>
      <c r="J857" s="3">
        <v>20.0</v>
      </c>
      <c r="K857" s="3">
        <v>20.0</v>
      </c>
    </row>
    <row r="858" ht="15.75" customHeight="1">
      <c r="A858" s="3">
        <v>857.0</v>
      </c>
      <c r="B858" s="18">
        <v>45658.0</v>
      </c>
      <c r="C858" s="3" t="s">
        <v>345</v>
      </c>
      <c r="D858" s="3" t="s">
        <v>196</v>
      </c>
      <c r="E858" s="3" t="s">
        <v>1</v>
      </c>
      <c r="F858" s="3" t="s">
        <v>324</v>
      </c>
      <c r="G858" s="3" t="s">
        <v>327</v>
      </c>
      <c r="H858" s="19">
        <v>0.0</v>
      </c>
      <c r="I858" s="19">
        <v>0.0</v>
      </c>
      <c r="J858" s="3">
        <v>214.0</v>
      </c>
      <c r="K858" s="3">
        <v>214.0</v>
      </c>
    </row>
    <row r="859" ht="15.75" customHeight="1">
      <c r="A859" s="3">
        <v>858.0</v>
      </c>
      <c r="B859" s="18">
        <v>45658.0</v>
      </c>
      <c r="C859" s="3" t="s">
        <v>345</v>
      </c>
      <c r="D859" s="3" t="s">
        <v>198</v>
      </c>
      <c r="E859" s="3" t="s">
        <v>1</v>
      </c>
      <c r="F859" s="3" t="s">
        <v>324</v>
      </c>
      <c r="G859" s="3" t="s">
        <v>327</v>
      </c>
      <c r="H859" s="19">
        <v>0.0</v>
      </c>
      <c r="I859" s="19">
        <v>0.0</v>
      </c>
      <c r="J859" s="3">
        <v>0.0</v>
      </c>
      <c r="K859" s="3">
        <v>0.0</v>
      </c>
    </row>
    <row r="860" ht="15.75" customHeight="1">
      <c r="A860" s="3">
        <v>859.0</v>
      </c>
      <c r="B860" s="18">
        <v>45658.0</v>
      </c>
      <c r="C860" s="3" t="s">
        <v>345</v>
      </c>
      <c r="D860" s="3" t="s">
        <v>202</v>
      </c>
      <c r="E860" s="3" t="s">
        <v>1</v>
      </c>
      <c r="F860" s="3" t="s">
        <v>324</v>
      </c>
      <c r="G860" s="3" t="s">
        <v>325</v>
      </c>
      <c r="H860" s="19">
        <v>0.0</v>
      </c>
      <c r="I860" s="19">
        <v>0.0</v>
      </c>
      <c r="J860" s="3">
        <v>4.0</v>
      </c>
      <c r="K860" s="3">
        <v>4.0</v>
      </c>
    </row>
    <row r="861" ht="15.75" customHeight="1">
      <c r="A861" s="3">
        <v>860.0</v>
      </c>
      <c r="B861" s="18">
        <v>45658.0</v>
      </c>
      <c r="C861" s="3" t="s">
        <v>345</v>
      </c>
      <c r="D861" s="3" t="s">
        <v>30</v>
      </c>
      <c r="E861" s="3" t="s">
        <v>1</v>
      </c>
      <c r="F861" s="3" t="s">
        <v>324</v>
      </c>
      <c r="G861" s="3" t="s">
        <v>325</v>
      </c>
      <c r="H861" s="19">
        <v>0.0</v>
      </c>
      <c r="I861" s="19">
        <v>0.0</v>
      </c>
      <c r="J861" s="3">
        <v>0.0</v>
      </c>
      <c r="K861" s="3">
        <v>0.0</v>
      </c>
    </row>
    <row r="862" ht="15.75" customHeight="1">
      <c r="A862" s="3">
        <v>861.0</v>
      </c>
      <c r="B862" s="18">
        <v>45658.0</v>
      </c>
      <c r="C862" s="3" t="s">
        <v>345</v>
      </c>
      <c r="D862" s="3" t="s">
        <v>78</v>
      </c>
      <c r="E862" s="3" t="s">
        <v>1</v>
      </c>
      <c r="F862" s="3" t="s">
        <v>313</v>
      </c>
      <c r="G862" s="3" t="s">
        <v>318</v>
      </c>
      <c r="H862" s="19">
        <v>0.0</v>
      </c>
      <c r="I862" s="19">
        <v>0.0</v>
      </c>
      <c r="J862" s="3">
        <v>0.0</v>
      </c>
      <c r="K862" s="3">
        <v>0.0</v>
      </c>
    </row>
    <row r="863" ht="15.75" customHeight="1">
      <c r="A863" s="3">
        <v>862.0</v>
      </c>
      <c r="B863" s="18">
        <v>45658.0</v>
      </c>
      <c r="C863" s="3" t="s">
        <v>345</v>
      </c>
      <c r="D863" s="3" t="s">
        <v>228</v>
      </c>
      <c r="E863" s="3" t="s">
        <v>1</v>
      </c>
      <c r="F863" s="3" t="s">
        <v>324</v>
      </c>
      <c r="G863" s="3" t="s">
        <v>327</v>
      </c>
      <c r="H863" s="19">
        <v>0.0</v>
      </c>
      <c r="I863" s="19">
        <v>0.0</v>
      </c>
      <c r="J863" s="3">
        <v>0.0</v>
      </c>
      <c r="K863" s="3">
        <v>0.0</v>
      </c>
    </row>
    <row r="864" ht="15.75" customHeight="1">
      <c r="A864" s="3">
        <v>863.0</v>
      </c>
      <c r="B864" s="18">
        <v>45658.0</v>
      </c>
      <c r="C864" s="3" t="s">
        <v>345</v>
      </c>
      <c r="D864" s="3" t="s">
        <v>78</v>
      </c>
      <c r="E864" s="3" t="s">
        <v>1</v>
      </c>
      <c r="F864" s="3" t="s">
        <v>313</v>
      </c>
      <c r="G864" s="3" t="s">
        <v>319</v>
      </c>
      <c r="H864" s="19">
        <v>0.0</v>
      </c>
      <c r="I864" s="19">
        <v>0.0</v>
      </c>
      <c r="J864" s="3">
        <v>0.0</v>
      </c>
      <c r="K864" s="3">
        <v>0.0</v>
      </c>
    </row>
    <row r="865" ht="15.75" customHeight="1">
      <c r="A865" s="3">
        <v>864.0</v>
      </c>
      <c r="B865" s="18">
        <v>45658.0</v>
      </c>
      <c r="C865" s="3" t="s">
        <v>345</v>
      </c>
      <c r="D865" s="3" t="s">
        <v>244</v>
      </c>
      <c r="E865" s="3" t="s">
        <v>1</v>
      </c>
      <c r="F865" s="3" t="s">
        <v>324</v>
      </c>
      <c r="G865" s="3" t="s">
        <v>325</v>
      </c>
      <c r="H865" s="19">
        <v>0.0</v>
      </c>
      <c r="I865" s="19">
        <v>0.0</v>
      </c>
      <c r="J865" s="3">
        <v>3.0</v>
      </c>
      <c r="K865" s="3">
        <v>3.0</v>
      </c>
    </row>
    <row r="866" ht="15.75" customHeight="1">
      <c r="A866" s="3">
        <v>865.0</v>
      </c>
      <c r="B866" s="18">
        <v>45658.0</v>
      </c>
      <c r="C866" s="3" t="s">
        <v>345</v>
      </c>
      <c r="D866" s="3" t="s">
        <v>250</v>
      </c>
      <c r="E866" s="3" t="s">
        <v>1</v>
      </c>
      <c r="F866" s="3" t="s">
        <v>324</v>
      </c>
      <c r="G866" s="3" t="s">
        <v>327</v>
      </c>
      <c r="H866" s="19">
        <v>0.0</v>
      </c>
      <c r="I866" s="19">
        <v>0.0</v>
      </c>
      <c r="J866" s="3">
        <v>17.0</v>
      </c>
      <c r="K866" s="3">
        <v>17.0</v>
      </c>
    </row>
    <row r="867" ht="15.75" customHeight="1">
      <c r="A867" s="3">
        <v>866.0</v>
      </c>
      <c r="B867" s="18">
        <v>45658.0</v>
      </c>
      <c r="C867" s="3" t="s">
        <v>345</v>
      </c>
      <c r="D867" s="3" t="s">
        <v>260</v>
      </c>
      <c r="E867" s="3" t="s">
        <v>1</v>
      </c>
      <c r="F867" s="3" t="s">
        <v>324</v>
      </c>
      <c r="G867" s="3" t="s">
        <v>327</v>
      </c>
      <c r="H867" s="19">
        <v>0.0</v>
      </c>
      <c r="I867" s="19">
        <v>0.0</v>
      </c>
      <c r="J867" s="3">
        <v>0.0</v>
      </c>
      <c r="K867" s="3">
        <v>0.0</v>
      </c>
    </row>
    <row r="868" ht="15.75" customHeight="1">
      <c r="A868" s="3">
        <v>867.0</v>
      </c>
      <c r="B868" s="18">
        <v>45658.0</v>
      </c>
      <c r="C868" s="3" t="s">
        <v>345</v>
      </c>
      <c r="D868" s="3" t="s">
        <v>262</v>
      </c>
      <c r="E868" s="3" t="s">
        <v>1</v>
      </c>
      <c r="F868" s="3" t="s">
        <v>324</v>
      </c>
      <c r="G868" s="3" t="s">
        <v>327</v>
      </c>
      <c r="H868" s="19">
        <v>0.0</v>
      </c>
      <c r="I868" s="19">
        <v>0.0</v>
      </c>
      <c r="J868" s="3">
        <v>0.0</v>
      </c>
      <c r="K868" s="3">
        <v>0.0</v>
      </c>
    </row>
    <row r="869" ht="15.75" customHeight="1">
      <c r="A869" s="3">
        <v>868.0</v>
      </c>
      <c r="B869" s="18">
        <v>45658.0</v>
      </c>
      <c r="C869" s="3" t="s">
        <v>345</v>
      </c>
      <c r="D869" s="3" t="s">
        <v>262</v>
      </c>
      <c r="E869" s="3" t="s">
        <v>1</v>
      </c>
      <c r="F869" s="3" t="s">
        <v>324</v>
      </c>
      <c r="G869" s="3" t="s">
        <v>325</v>
      </c>
      <c r="H869" s="19">
        <v>0.0</v>
      </c>
      <c r="I869" s="19">
        <v>0.0</v>
      </c>
      <c r="J869" s="3">
        <v>0.0</v>
      </c>
      <c r="K869" s="3">
        <v>0.0</v>
      </c>
    </row>
    <row r="870" ht="15.75" customHeight="1">
      <c r="A870" s="3">
        <v>869.0</v>
      </c>
      <c r="B870" s="18">
        <v>45658.0</v>
      </c>
      <c r="C870" s="3" t="s">
        <v>345</v>
      </c>
      <c r="D870" s="3" t="s">
        <v>246</v>
      </c>
      <c r="E870" s="3" t="s">
        <v>1</v>
      </c>
      <c r="F870" s="3" t="s">
        <v>324</v>
      </c>
      <c r="G870" s="3" t="s">
        <v>325</v>
      </c>
      <c r="H870" s="19">
        <v>0.0</v>
      </c>
      <c r="I870" s="19">
        <v>0.0</v>
      </c>
      <c r="J870" s="3">
        <v>0.0</v>
      </c>
      <c r="K870" s="3">
        <v>0.0</v>
      </c>
    </row>
    <row r="871" ht="15.75" customHeight="1">
      <c r="A871" s="3">
        <v>870.0</v>
      </c>
      <c r="B871" s="18">
        <v>45658.0</v>
      </c>
      <c r="C871" s="3" t="s">
        <v>345</v>
      </c>
      <c r="D871" s="3" t="s">
        <v>266</v>
      </c>
      <c r="E871" s="3" t="s">
        <v>1</v>
      </c>
      <c r="F871" s="3" t="s">
        <v>313</v>
      </c>
      <c r="G871" s="3" t="s">
        <v>326</v>
      </c>
      <c r="H871" s="19">
        <v>0.0</v>
      </c>
      <c r="I871" s="19">
        <v>0.0</v>
      </c>
      <c r="J871" s="3">
        <v>1.0</v>
      </c>
      <c r="K871" s="3">
        <v>0.0</v>
      </c>
    </row>
    <row r="872" ht="15.75" customHeight="1">
      <c r="A872" s="3">
        <v>871.0</v>
      </c>
      <c r="B872" s="18">
        <v>45658.0</v>
      </c>
      <c r="C872" s="3" t="s">
        <v>345</v>
      </c>
      <c r="D872" s="3" t="s">
        <v>266</v>
      </c>
      <c r="E872" s="3" t="s">
        <v>1</v>
      </c>
      <c r="F872" s="3" t="s">
        <v>324</v>
      </c>
      <c r="G872" s="3" t="s">
        <v>327</v>
      </c>
      <c r="H872" s="19">
        <v>0.0</v>
      </c>
      <c r="I872" s="19">
        <v>0.0</v>
      </c>
      <c r="J872" s="3">
        <v>0.0</v>
      </c>
      <c r="K872" s="3">
        <v>0.0</v>
      </c>
    </row>
    <row r="873" ht="15.75" customHeight="1">
      <c r="A873" s="3">
        <v>872.0</v>
      </c>
      <c r="B873" s="18">
        <v>45658.0</v>
      </c>
      <c r="C873" s="3" t="s">
        <v>345</v>
      </c>
      <c r="D873" s="3" t="s">
        <v>266</v>
      </c>
      <c r="E873" s="3" t="s">
        <v>1</v>
      </c>
      <c r="F873" s="3" t="s">
        <v>324</v>
      </c>
      <c r="G873" s="3" t="s">
        <v>325</v>
      </c>
      <c r="H873" s="19">
        <v>0.0</v>
      </c>
      <c r="I873" s="19">
        <v>0.0</v>
      </c>
      <c r="J873" s="3">
        <v>0.0</v>
      </c>
      <c r="K873" s="3">
        <v>0.0</v>
      </c>
    </row>
    <row r="874" ht="15.75" customHeight="1">
      <c r="A874" s="3">
        <v>873.0</v>
      </c>
      <c r="B874" s="18">
        <v>45658.0</v>
      </c>
      <c r="C874" s="3" t="s">
        <v>345</v>
      </c>
      <c r="D874" s="3" t="s">
        <v>323</v>
      </c>
      <c r="E874" s="3" t="s">
        <v>1</v>
      </c>
      <c r="F874" s="3" t="s">
        <v>313</v>
      </c>
      <c r="G874" s="3" t="s">
        <v>328</v>
      </c>
      <c r="H874" s="19">
        <v>0.0</v>
      </c>
      <c r="I874" s="19">
        <v>0.0</v>
      </c>
      <c r="J874" s="3">
        <v>2.0</v>
      </c>
      <c r="K874" s="3">
        <v>0.0</v>
      </c>
    </row>
    <row r="875" ht="15.75" customHeight="1">
      <c r="A875" s="3">
        <v>874.0</v>
      </c>
      <c r="B875" s="18">
        <v>45658.0</v>
      </c>
      <c r="C875" s="3" t="s">
        <v>345</v>
      </c>
      <c r="D875" s="3" t="s">
        <v>323</v>
      </c>
      <c r="E875" s="3" t="s">
        <v>1</v>
      </c>
      <c r="F875" s="3" t="s">
        <v>324</v>
      </c>
      <c r="G875" s="3" t="s">
        <v>327</v>
      </c>
      <c r="H875" s="19">
        <v>0.0</v>
      </c>
      <c r="I875" s="19">
        <v>0.0</v>
      </c>
      <c r="J875" s="3">
        <v>19.0</v>
      </c>
      <c r="K875" s="3">
        <v>19.0</v>
      </c>
    </row>
    <row r="876" ht="15.75" customHeight="1">
      <c r="A876" s="3">
        <v>875.0</v>
      </c>
      <c r="B876" s="18">
        <v>45658.0</v>
      </c>
      <c r="C876" s="3" t="s">
        <v>345</v>
      </c>
      <c r="D876" s="3" t="s">
        <v>270</v>
      </c>
      <c r="E876" s="3" t="s">
        <v>1</v>
      </c>
      <c r="F876" s="3" t="s">
        <v>324</v>
      </c>
      <c r="G876" s="3" t="s">
        <v>327</v>
      </c>
      <c r="H876" s="19">
        <v>0.0</v>
      </c>
      <c r="I876" s="19">
        <v>0.0</v>
      </c>
      <c r="J876" s="3">
        <v>8.0</v>
      </c>
      <c r="K876" s="3">
        <v>8.0</v>
      </c>
    </row>
    <row r="877" ht="15.75" customHeight="1">
      <c r="A877" s="3">
        <v>876.0</v>
      </c>
      <c r="B877" s="18">
        <v>45658.0</v>
      </c>
      <c r="C877" s="3" t="s">
        <v>345</v>
      </c>
      <c r="D877" s="3" t="s">
        <v>18</v>
      </c>
      <c r="E877" s="3" t="s">
        <v>1</v>
      </c>
      <c r="F877" s="3" t="s">
        <v>313</v>
      </c>
      <c r="G877" s="3" t="s">
        <v>328</v>
      </c>
      <c r="H877" s="19">
        <v>0.0</v>
      </c>
      <c r="I877" s="19">
        <v>0.0</v>
      </c>
      <c r="J877" s="3">
        <v>1.0</v>
      </c>
      <c r="K877" s="3">
        <v>0.0</v>
      </c>
    </row>
    <row r="878" ht="15.75" customHeight="1">
      <c r="A878" s="3">
        <v>877.0</v>
      </c>
      <c r="B878" s="18">
        <v>45658.0</v>
      </c>
      <c r="C878" s="3" t="s">
        <v>345</v>
      </c>
      <c r="D878" s="3" t="s">
        <v>268</v>
      </c>
      <c r="E878" s="3" t="s">
        <v>1</v>
      </c>
      <c r="F878" s="3" t="s">
        <v>324</v>
      </c>
      <c r="G878" s="3" t="s">
        <v>327</v>
      </c>
      <c r="H878" s="19">
        <v>0.0</v>
      </c>
      <c r="I878" s="19">
        <v>0.0</v>
      </c>
      <c r="J878" s="3">
        <v>1.0</v>
      </c>
      <c r="K878" s="3">
        <v>1.0</v>
      </c>
    </row>
    <row r="879" ht="15.75" customHeight="1">
      <c r="A879" s="3">
        <v>878.0</v>
      </c>
      <c r="B879" s="18">
        <v>45658.0</v>
      </c>
      <c r="C879" s="3" t="s">
        <v>345</v>
      </c>
      <c r="D879" s="3" t="s">
        <v>276</v>
      </c>
      <c r="E879" s="3" t="s">
        <v>1</v>
      </c>
      <c r="F879" s="3" t="s">
        <v>324</v>
      </c>
      <c r="G879" s="3" t="s">
        <v>327</v>
      </c>
      <c r="H879" s="19">
        <v>0.0</v>
      </c>
      <c r="I879" s="19">
        <v>0.0</v>
      </c>
      <c r="J879" s="3">
        <v>2.0</v>
      </c>
      <c r="K879" s="3">
        <v>2.0</v>
      </c>
    </row>
    <row r="880" ht="15.75" customHeight="1">
      <c r="A880" s="3">
        <v>879.0</v>
      </c>
      <c r="B880" s="18">
        <v>45658.0</v>
      </c>
      <c r="C880" s="3" t="s">
        <v>345</v>
      </c>
      <c r="D880" s="3" t="s">
        <v>278</v>
      </c>
      <c r="E880" s="3" t="s">
        <v>1</v>
      </c>
      <c r="F880" s="3" t="s">
        <v>324</v>
      </c>
      <c r="G880" s="3" t="s">
        <v>327</v>
      </c>
      <c r="H880" s="19">
        <v>0.0</v>
      </c>
      <c r="I880" s="19">
        <v>0.0</v>
      </c>
      <c r="J880" s="3">
        <v>1.0</v>
      </c>
      <c r="K880" s="3">
        <v>1.0</v>
      </c>
    </row>
    <row r="881" ht="15.75" customHeight="1">
      <c r="A881" s="3">
        <v>880.0</v>
      </c>
      <c r="B881" s="18">
        <v>45658.0</v>
      </c>
      <c r="C881" s="3" t="s">
        <v>345</v>
      </c>
      <c r="D881" s="3" t="s">
        <v>280</v>
      </c>
      <c r="E881" s="3" t="s">
        <v>1</v>
      </c>
      <c r="F881" s="3" t="s">
        <v>324</v>
      </c>
      <c r="G881" s="3" t="s">
        <v>327</v>
      </c>
      <c r="H881" s="19">
        <v>0.0</v>
      </c>
      <c r="I881" s="19">
        <v>0.0</v>
      </c>
      <c r="J881" s="3">
        <v>14.0</v>
      </c>
      <c r="K881" s="3">
        <v>14.0</v>
      </c>
    </row>
    <row r="882" ht="15.75" customHeight="1">
      <c r="A882" s="3">
        <v>881.0</v>
      </c>
      <c r="B882" s="18">
        <v>45658.0</v>
      </c>
      <c r="C882" s="3" t="s">
        <v>345</v>
      </c>
      <c r="D882" s="3" t="s">
        <v>78</v>
      </c>
      <c r="E882" s="3" t="s">
        <v>1</v>
      </c>
      <c r="F882" s="3" t="s">
        <v>313</v>
      </c>
      <c r="G882" s="3" t="s">
        <v>321</v>
      </c>
      <c r="H882" s="19">
        <v>0.0</v>
      </c>
      <c r="I882" s="19">
        <v>0.0</v>
      </c>
      <c r="J882" s="3">
        <v>0.0</v>
      </c>
      <c r="K882" s="3">
        <v>0.0</v>
      </c>
    </row>
    <row r="883" ht="15.75" customHeight="1">
      <c r="I883" s="19">
        <f>SUM(I2:I882)</f>
        <v>19506.19908</v>
      </c>
      <c r="K883" s="4">
        <f>SUM(K2:K882)</f>
        <v>16442626</v>
      </c>
    </row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12.71"/>
    <col customWidth="1" min="3" max="5" width="9.14"/>
    <col customWidth="1" min="6" max="6" width="16.86"/>
    <col customWidth="1" min="7" max="7" width="14.86"/>
    <col customWidth="1" min="8" max="8" width="14.14"/>
    <col customWidth="1" min="9" max="10" width="9.14"/>
    <col customWidth="1" min="11" max="11" width="14.29"/>
    <col customWidth="1" min="12" max="12" width="9.14"/>
    <col customWidth="1" min="13" max="13" width="14.86"/>
    <col customWidth="1" min="14" max="14" width="19.43"/>
    <col customWidth="1" min="15" max="15" width="31.86"/>
    <col customWidth="1" min="16" max="16" width="29.43"/>
    <col customWidth="1" min="17" max="45" width="9.14"/>
  </cols>
  <sheetData>
    <row r="1" ht="13.5" customHeight="1">
      <c r="A1" s="21" t="s">
        <v>347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</row>
    <row r="2" ht="13.5" customHeight="1">
      <c r="A2" s="22" t="s">
        <v>348</v>
      </c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ht="13.5" customHeight="1">
      <c r="A3" s="22"/>
      <c r="B3" s="22"/>
      <c r="C3" s="22"/>
      <c r="D3" s="22"/>
      <c r="E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ht="13.5" customHeight="1">
      <c r="A4" s="23" t="s">
        <v>349</v>
      </c>
      <c r="B4" s="24"/>
      <c r="C4" s="24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</row>
    <row r="5" ht="13.5" customHeight="1">
      <c r="A5" s="25">
        <v>2.00015697E8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</row>
    <row r="6" ht="13.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</row>
    <row r="7" ht="13.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</row>
    <row r="8" ht="13.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</row>
    <row r="9" ht="13.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</row>
    <row r="10" ht="13.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</row>
    <row r="11" ht="13.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</row>
    <row r="12" ht="13.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</row>
    <row r="13" ht="13.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</row>
    <row r="14" ht="13.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</row>
    <row r="15" ht="13.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</row>
    <row r="16" ht="13.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</row>
    <row r="17" ht="13.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</row>
    <row r="18" ht="13.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</row>
    <row r="19" ht="13.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</row>
    <row r="20" ht="13.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</row>
    <row r="21" ht="13.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</row>
    <row r="22" ht="13.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</row>
    <row r="23" ht="13.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</row>
    <row r="24" ht="13.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</row>
    <row r="25" ht="13.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</row>
    <row r="26" ht="13.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</row>
    <row r="27" ht="13.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</row>
    <row r="28" ht="13.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</row>
    <row r="29" ht="13.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</row>
    <row r="30" ht="13.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</row>
    <row r="31" ht="13.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</row>
    <row r="32" ht="13.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</row>
    <row r="33" ht="13.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</row>
    <row r="34" ht="13.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</row>
    <row r="35" ht="13.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</row>
    <row r="36" ht="13.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</row>
    <row r="37" ht="13.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</row>
    <row r="38" ht="13.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</row>
    <row r="39" ht="13.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</row>
    <row r="40" ht="13.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</row>
    <row r="41" ht="13.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</row>
    <row r="42" ht="13.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</row>
    <row r="43" ht="13.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ht="13.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</row>
    <row r="45" ht="13.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</row>
    <row r="46" ht="13.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</row>
    <row r="47" ht="13.5" customHeight="1">
      <c r="A47" s="21" t="s">
        <v>350</v>
      </c>
      <c r="B47" s="21" t="s">
        <v>351</v>
      </c>
      <c r="C47" s="22"/>
      <c r="D47" s="22"/>
      <c r="E47" s="22" t="s">
        <v>352</v>
      </c>
      <c r="F47" s="26">
        <v>0.1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</row>
    <row r="48" ht="13.5" customHeight="1">
      <c r="A48" s="27">
        <v>45839.0</v>
      </c>
      <c r="B48" s="28"/>
      <c r="C48" s="22"/>
      <c r="D48" s="22"/>
      <c r="E48" s="22" t="s">
        <v>353</v>
      </c>
      <c r="F48" s="26">
        <v>0.4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</row>
    <row r="49" ht="13.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</row>
    <row r="50" ht="13.5" customHeight="1">
      <c r="A50" s="29" t="s">
        <v>354</v>
      </c>
      <c r="B50" s="30">
        <f>B48*(1-F47)*F48</f>
        <v>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</row>
    <row r="52" ht="13.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</row>
    <row r="53" ht="13.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</row>
    <row r="54" ht="13.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</row>
    <row r="55" ht="13.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</row>
    <row r="56" ht="13.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</row>
    <row r="57" ht="13.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</row>
    <row r="58" ht="13.5" customHeight="1">
      <c r="A58" s="23" t="s">
        <v>355</v>
      </c>
      <c r="B58" s="24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</row>
    <row r="59" ht="13.5" customHeight="1">
      <c r="A59" s="25">
        <v>2.00015698E8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</row>
    <row r="60" ht="13.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</row>
    <row r="61" ht="13.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</row>
    <row r="62" ht="13.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</row>
    <row r="63" ht="13.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</row>
    <row r="64" ht="13.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</row>
    <row r="65" ht="13.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</row>
    <row r="66" ht="13.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</row>
    <row r="67" ht="13.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</row>
    <row r="68" ht="13.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</row>
    <row r="69" ht="13.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</row>
    <row r="70" ht="13.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</row>
    <row r="71" ht="13.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</row>
    <row r="72" ht="13.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</row>
    <row r="73" ht="13.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</row>
    <row r="74" ht="13.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</row>
    <row r="75" ht="13.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</row>
    <row r="76" ht="13.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</row>
    <row r="77" ht="13.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</row>
    <row r="78" ht="13.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</row>
    <row r="79" ht="13.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</row>
    <row r="80" ht="13.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</row>
    <row r="81" ht="13.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</row>
    <row r="82" ht="13.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</row>
    <row r="83" ht="13.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</row>
    <row r="84" ht="13.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</row>
    <row r="85" ht="13.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</row>
    <row r="86" ht="13.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</row>
    <row r="87" ht="13.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</row>
    <row r="88" ht="13.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</row>
    <row r="89" ht="13.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</row>
    <row r="90" ht="13.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</row>
    <row r="91" ht="13.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</row>
    <row r="92" ht="13.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</row>
    <row r="93" ht="13.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</row>
    <row r="94" ht="13.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</row>
    <row r="95" ht="13.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</row>
    <row r="96" ht="13.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</row>
    <row r="97" ht="13.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</row>
    <row r="98" ht="13.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</row>
    <row r="99" ht="13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</row>
    <row r="100" ht="13.5" customHeight="1">
      <c r="A100" s="21" t="s">
        <v>350</v>
      </c>
      <c r="B100" s="21" t="s">
        <v>351</v>
      </c>
      <c r="C100" s="22"/>
      <c r="D100" s="22"/>
      <c r="E100" s="22" t="s">
        <v>352</v>
      </c>
      <c r="F100" s="26">
        <v>0.1</v>
      </c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</row>
    <row r="101" ht="13.5" customHeight="1">
      <c r="A101" s="27">
        <v>45839.0</v>
      </c>
      <c r="B101" s="28"/>
      <c r="C101" s="22"/>
      <c r="D101" s="22"/>
      <c r="E101" s="22" t="s">
        <v>353</v>
      </c>
      <c r="F101" s="26">
        <v>0.5</v>
      </c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</row>
    <row r="102" ht="13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</row>
    <row r="103" ht="13.5" customHeight="1">
      <c r="A103" s="29" t="s">
        <v>354</v>
      </c>
      <c r="B103" s="30">
        <f>B101*(1-F100)*F101</f>
        <v>0</v>
      </c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</row>
    <row r="104" ht="13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</row>
    <row r="105" ht="13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</row>
    <row r="106" ht="13.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</row>
    <row r="107" ht="13.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</row>
    <row r="108" ht="13.5" customHeight="1">
      <c r="A108" s="23" t="s">
        <v>356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</row>
    <row r="109" ht="13.5" customHeight="1">
      <c r="A109" s="25">
        <v>8.0449706E7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</row>
    <row r="110" ht="13.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</row>
    <row r="111" ht="13.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</row>
    <row r="112" ht="13.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</row>
    <row r="113" ht="13.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</row>
    <row r="114" ht="13.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</row>
    <row r="115" ht="13.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</row>
    <row r="116" ht="13.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</row>
    <row r="117" ht="13.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</row>
    <row r="118" ht="13.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</row>
    <row r="119" ht="13.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</row>
    <row r="120" ht="13.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</row>
    <row r="121" ht="13.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</row>
    <row r="122" ht="13.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</row>
    <row r="123" ht="13.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</row>
    <row r="124" ht="13.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</row>
    <row r="125" ht="13.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</row>
    <row r="126" ht="13.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</row>
    <row r="127" ht="13.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</row>
    <row r="128" ht="13.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</row>
    <row r="129" ht="13.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</row>
    <row r="130" ht="13.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</row>
    <row r="131" ht="13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</row>
    <row r="132" ht="13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</row>
    <row r="133" ht="13.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</row>
    <row r="134" ht="13.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</row>
    <row r="135" ht="13.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</row>
    <row r="136" ht="13.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</row>
    <row r="137" ht="13.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</row>
    <row r="138" ht="13.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</row>
    <row r="139" ht="13.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</row>
    <row r="140" ht="13.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</row>
    <row r="141" ht="13.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</row>
    <row r="142" ht="13.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</row>
    <row r="143" ht="13.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</row>
    <row r="144" ht="13.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</row>
    <row r="145" ht="13.5" customHeight="1">
      <c r="A145" s="21" t="s">
        <v>350</v>
      </c>
      <c r="B145" s="21" t="s">
        <v>351</v>
      </c>
      <c r="C145" s="22"/>
      <c r="D145" s="22"/>
      <c r="E145" s="22" t="s">
        <v>352</v>
      </c>
      <c r="F145" s="26">
        <v>0.1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</row>
    <row r="146" ht="13.5" customHeight="1">
      <c r="A146" s="27">
        <v>45839.0</v>
      </c>
      <c r="B146" s="31"/>
      <c r="C146" s="22"/>
      <c r="D146" s="22"/>
      <c r="E146" s="22" t="s">
        <v>353</v>
      </c>
      <c r="F146" s="26">
        <v>0.5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ht="13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ht="13.5" customHeight="1">
      <c r="A148" s="29" t="s">
        <v>354</v>
      </c>
      <c r="B148" s="30">
        <f>B146*(1-F145)*F146</f>
        <v>0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ht="13.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</row>
    <row r="150" ht="13.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</row>
    <row r="151" ht="13.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</row>
    <row r="152" ht="13.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</row>
    <row r="153" ht="13.5" customHeight="1">
      <c r="A153" s="23" t="s">
        <v>357</v>
      </c>
      <c r="B153" s="24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</row>
    <row r="154" ht="13.5" customHeight="1">
      <c r="A154" s="25">
        <v>2.00015921E8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ht="13.5" customHeight="1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1" t="s">
        <v>358</v>
      </c>
      <c r="N155" s="22"/>
      <c r="O155" s="22"/>
      <c r="P155" s="22"/>
      <c r="Q155" s="22"/>
      <c r="R155" s="21" t="s">
        <v>359</v>
      </c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ht="13.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1" t="s">
        <v>2</v>
      </c>
      <c r="K156" s="21" t="s">
        <v>360</v>
      </c>
      <c r="L156" s="22"/>
      <c r="M156" s="32" t="s">
        <v>361</v>
      </c>
      <c r="N156" s="21"/>
      <c r="O156" s="21"/>
      <c r="P156" s="21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</row>
    <row r="157" ht="13.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33">
        <v>2024.0</v>
      </c>
      <c r="K157" s="34">
        <v>104167.0</v>
      </c>
      <c r="L157" s="22"/>
      <c r="M157" s="32" t="s">
        <v>2</v>
      </c>
      <c r="N157" s="32" t="s">
        <v>9</v>
      </c>
      <c r="O157" s="32" t="s">
        <v>362</v>
      </c>
      <c r="P157" s="32" t="s">
        <v>363</v>
      </c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</row>
    <row r="158" ht="13.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>
        <v>2025.0</v>
      </c>
      <c r="K158" s="28">
        <v>250000.0</v>
      </c>
      <c r="L158" s="22"/>
      <c r="M158" s="35" t="s">
        <v>364</v>
      </c>
      <c r="N158" s="28">
        <v>0.0</v>
      </c>
      <c r="O158" s="28">
        <f t="shared" ref="O158:O169" si="1">N158*0.8</f>
        <v>0</v>
      </c>
      <c r="P158" s="28">
        <f>K157-O158</f>
        <v>104167</v>
      </c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</row>
    <row r="159" ht="13.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>
        <v>2026.0</v>
      </c>
      <c r="K159" s="28">
        <v>250000.0</v>
      </c>
      <c r="L159" s="22"/>
      <c r="M159" s="35" t="s">
        <v>365</v>
      </c>
      <c r="N159" s="28">
        <v>0.0</v>
      </c>
      <c r="O159" s="28">
        <f t="shared" si="1"/>
        <v>0</v>
      </c>
      <c r="P159" s="28">
        <f t="shared" ref="P159:P169" si="2">P158-O159</f>
        <v>104167</v>
      </c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</row>
    <row r="160" ht="13.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35" t="s">
        <v>366</v>
      </c>
      <c r="N160" s="28">
        <v>0.0</v>
      </c>
      <c r="O160" s="28">
        <f t="shared" si="1"/>
        <v>0</v>
      </c>
      <c r="P160" s="28">
        <f t="shared" si="2"/>
        <v>104167</v>
      </c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ht="13.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35" t="s">
        <v>367</v>
      </c>
      <c r="N161" s="28">
        <v>0.0</v>
      </c>
      <c r="O161" s="28">
        <f t="shared" si="1"/>
        <v>0</v>
      </c>
      <c r="P161" s="28">
        <f t="shared" si="2"/>
        <v>104167</v>
      </c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ht="13.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35" t="s">
        <v>368</v>
      </c>
      <c r="N162" s="28">
        <v>0.0</v>
      </c>
      <c r="O162" s="28">
        <f t="shared" si="1"/>
        <v>0</v>
      </c>
      <c r="P162" s="28">
        <f t="shared" si="2"/>
        <v>104167</v>
      </c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</row>
    <row r="163" ht="13.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35" t="s">
        <v>369</v>
      </c>
      <c r="N163" s="28">
        <v>0.0</v>
      </c>
      <c r="O163" s="28">
        <f t="shared" si="1"/>
        <v>0</v>
      </c>
      <c r="P163" s="28">
        <f t="shared" si="2"/>
        <v>104167</v>
      </c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</row>
    <row r="164" ht="13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35" t="s">
        <v>370</v>
      </c>
      <c r="N164" s="28">
        <v>58.10569281599999</v>
      </c>
      <c r="O164" s="28">
        <f t="shared" si="1"/>
        <v>46.48455425</v>
      </c>
      <c r="P164" s="28">
        <f t="shared" si="2"/>
        <v>104120.5154</v>
      </c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ht="13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35" t="s">
        <v>371</v>
      </c>
      <c r="N165" s="28">
        <v>297.280745791</v>
      </c>
      <c r="O165" s="28">
        <f t="shared" si="1"/>
        <v>237.8245966</v>
      </c>
      <c r="P165" s="28">
        <f t="shared" si="2"/>
        <v>103882.6908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</row>
    <row r="166" ht="13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35" t="s">
        <v>372</v>
      </c>
      <c r="N166" s="28">
        <v>355.543972798</v>
      </c>
      <c r="O166" s="28">
        <f t="shared" si="1"/>
        <v>284.4351782</v>
      </c>
      <c r="P166" s="28">
        <f t="shared" si="2"/>
        <v>103598.2557</v>
      </c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</row>
    <row r="167" ht="13.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35" t="s">
        <v>373</v>
      </c>
      <c r="N167" s="28">
        <v>94.58831330599999</v>
      </c>
      <c r="O167" s="28">
        <f t="shared" si="1"/>
        <v>75.67065064</v>
      </c>
      <c r="P167" s="28">
        <f t="shared" si="2"/>
        <v>103522.585</v>
      </c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</row>
    <row r="168" ht="13.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35" t="s">
        <v>374</v>
      </c>
      <c r="N168" s="28">
        <v>36.124412</v>
      </c>
      <c r="O168" s="28">
        <f t="shared" si="1"/>
        <v>28.8995296</v>
      </c>
      <c r="P168" s="28">
        <f t="shared" si="2"/>
        <v>103493.6855</v>
      </c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</row>
    <row r="169" ht="13.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35" t="s">
        <v>375</v>
      </c>
      <c r="N169" s="28">
        <v>79.12029303599999</v>
      </c>
      <c r="O169" s="28">
        <f t="shared" si="1"/>
        <v>63.29623443</v>
      </c>
      <c r="P169" s="28">
        <f t="shared" si="2"/>
        <v>103430.3893</v>
      </c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</row>
    <row r="170" ht="13.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1" t="s">
        <v>284</v>
      </c>
      <c r="N170" s="36">
        <f t="shared" ref="N170:O170" si="3">SUM(N158:N169)</f>
        <v>920.7634297</v>
      </c>
      <c r="O170" s="36">
        <f t="shared" si="3"/>
        <v>736.6107438</v>
      </c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ht="13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1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</row>
    <row r="172" ht="13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1" t="s">
        <v>376</v>
      </c>
      <c r="N172" s="22"/>
      <c r="O172" s="22"/>
      <c r="P172" s="28">
        <f>O170+32002.98</f>
        <v>32739.59074</v>
      </c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ht="13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ht="13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1" t="s">
        <v>377</v>
      </c>
      <c r="N174" s="22"/>
      <c r="O174" s="22"/>
      <c r="P174" s="28">
        <f>K157-32739.59</f>
        <v>71427.41</v>
      </c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ht="13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ht="13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1" t="s">
        <v>378</v>
      </c>
      <c r="N176" s="22"/>
      <c r="O176" s="22"/>
      <c r="P176" s="37">
        <f>P174*0.5</f>
        <v>35713.705</v>
      </c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</row>
    <row r="177" ht="13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</row>
    <row r="178" ht="13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</row>
    <row r="179" ht="13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</row>
    <row r="180" ht="13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</row>
    <row r="181" ht="13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</row>
    <row r="182" ht="13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</row>
    <row r="183" ht="13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</row>
    <row r="184" ht="13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</row>
    <row r="185" ht="13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</row>
    <row r="186" ht="13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</row>
    <row r="187" ht="13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</row>
    <row r="188" ht="13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</row>
    <row r="189" ht="13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</row>
    <row r="190" ht="13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</row>
    <row r="191" ht="1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</row>
    <row r="192" ht="13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</row>
    <row r="193" ht="13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</row>
    <row r="194" ht="1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</row>
    <row r="195" ht="13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</row>
    <row r="196" ht="13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</row>
    <row r="197" ht="13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</row>
    <row r="198" ht="13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</row>
    <row r="199" ht="13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</row>
    <row r="200" ht="13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</row>
    <row r="201" ht="13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</row>
    <row r="202" ht="13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</row>
    <row r="203" ht="13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</row>
    <row r="204" ht="13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</row>
    <row r="205" ht="13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</row>
    <row r="206" ht="13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</row>
    <row r="207" ht="13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</row>
    <row r="208" ht="13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</row>
    <row r="209" ht="13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</row>
    <row r="210" ht="13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</row>
    <row r="211" ht="13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</row>
    <row r="212" ht="13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</row>
    <row r="213" ht="13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</row>
    <row r="214" ht="13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</row>
    <row r="215" ht="13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</row>
    <row r="216" ht="13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</row>
    <row r="217" ht="13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</row>
    <row r="218" ht="13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</row>
    <row r="219" ht="13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</row>
    <row r="220" ht="13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</row>
    <row r="221" ht="13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</row>
    <row r="222" ht="13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</row>
    <row r="223" ht="13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</row>
    <row r="224" ht="13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</row>
    <row r="225" ht="13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</row>
    <row r="226" ht="13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</row>
    <row r="227" ht="13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</row>
    <row r="228" ht="13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</row>
    <row r="229" ht="13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</row>
    <row r="230" ht="13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</row>
    <row r="231" ht="13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</row>
    <row r="232" ht="13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</row>
    <row r="233" ht="13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</row>
    <row r="234" ht="13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</row>
    <row r="235" ht="13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</row>
    <row r="236" ht="13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</row>
    <row r="237" ht="13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</row>
    <row r="238" ht="13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</row>
    <row r="239" ht="13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</row>
    <row r="240" ht="13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</row>
    <row r="241" ht="13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</row>
    <row r="242" ht="13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</row>
    <row r="243" ht="13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</row>
    <row r="244" ht="13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</row>
    <row r="245" ht="13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</row>
    <row r="246" ht="13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</row>
    <row r="247" ht="13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</row>
    <row r="248" ht="13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</row>
    <row r="249" ht="13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</row>
    <row r="250" ht="13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</row>
    <row r="251" ht="13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</row>
    <row r="252" ht="13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</row>
    <row r="253" ht="13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</row>
    <row r="254" ht="13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</row>
    <row r="255" ht="13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</row>
    <row r="256" ht="13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</row>
    <row r="257" ht="13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</row>
    <row r="258" ht="13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</row>
    <row r="259" ht="13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</row>
    <row r="260" ht="13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</row>
    <row r="261" ht="13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</row>
    <row r="262" ht="13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</row>
    <row r="263" ht="13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</row>
    <row r="264" ht="13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</row>
    <row r="265" ht="13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</row>
    <row r="266" ht="13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</row>
    <row r="267" ht="13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</row>
    <row r="268" ht="13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</row>
    <row r="269" ht="13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</row>
    <row r="270" ht="13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</row>
    <row r="271" ht="13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</row>
    <row r="272" ht="13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</row>
    <row r="273" ht="13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</row>
    <row r="274" ht="13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</row>
    <row r="275" ht="13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</row>
    <row r="276" ht="13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</row>
    <row r="277" ht="13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</row>
    <row r="278" ht="13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</row>
    <row r="279" ht="13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</row>
    <row r="280" ht="13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</row>
    <row r="281" ht="13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</row>
    <row r="282" ht="13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</row>
    <row r="283" ht="13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</row>
    <row r="284" ht="13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</row>
    <row r="285" ht="13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</row>
    <row r="286" ht="13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</row>
    <row r="287" ht="13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</row>
    <row r="288" ht="13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</row>
    <row r="289" ht="13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</row>
    <row r="290" ht="13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</row>
    <row r="291" ht="13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</row>
    <row r="292" ht="13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</row>
    <row r="293" ht="13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</row>
    <row r="294" ht="13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</row>
    <row r="295" ht="13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</row>
    <row r="296" ht="13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</row>
    <row r="297" ht="13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</row>
    <row r="298" ht="13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</row>
    <row r="299" ht="13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</row>
    <row r="300" ht="13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</row>
    <row r="301" ht="13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</row>
    <row r="302" ht="13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</row>
    <row r="303" ht="13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</row>
    <row r="304" ht="13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</row>
    <row r="305" ht="13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</row>
    <row r="306" ht="13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</row>
    <row r="307" ht="13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</row>
    <row r="308" ht="13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</row>
    <row r="309" ht="13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</row>
    <row r="310" ht="13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</row>
    <row r="311" ht="13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</row>
    <row r="312" ht="13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</row>
    <row r="313" ht="13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</row>
    <row r="314" ht="13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</row>
    <row r="315" ht="13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</row>
    <row r="316" ht="13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</row>
    <row r="317" ht="13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</row>
    <row r="318" ht="13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</row>
    <row r="319" ht="13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</row>
    <row r="320" ht="13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</row>
    <row r="321" ht="13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</row>
    <row r="322" ht="13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</row>
    <row r="323" ht="13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</row>
    <row r="324" ht="13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</row>
    <row r="325" ht="13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</row>
    <row r="326" ht="13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</row>
    <row r="327" ht="13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</row>
    <row r="328" ht="13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</row>
    <row r="329" ht="13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</row>
    <row r="330" ht="13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</row>
    <row r="331" ht="13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</row>
    <row r="332" ht="13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</row>
    <row r="333" ht="13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</row>
    <row r="334" ht="13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</row>
    <row r="335" ht="13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</row>
    <row r="336" ht="13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</row>
    <row r="337" ht="13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</row>
    <row r="338" ht="13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</row>
    <row r="339" ht="13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</row>
    <row r="340" ht="13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</row>
    <row r="341" ht="13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</row>
    <row r="342" ht="13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</row>
    <row r="343" ht="13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</row>
    <row r="344" ht="13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</row>
    <row r="345" ht="13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</row>
    <row r="346" ht="13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</row>
    <row r="347" ht="13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</row>
    <row r="348" ht="13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</row>
    <row r="349" ht="13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</row>
    <row r="350" ht="13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</row>
    <row r="351" ht="13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</row>
    <row r="352" ht="13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</row>
    <row r="353" ht="13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</row>
    <row r="354" ht="13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</row>
    <row r="355" ht="13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</row>
    <row r="356" ht="13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</row>
    <row r="357" ht="13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</row>
    <row r="358" ht="13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</row>
    <row r="359" ht="13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</row>
    <row r="360" ht="13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</row>
    <row r="361" ht="13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</row>
    <row r="362" ht="13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</row>
    <row r="363" ht="13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</row>
    <row r="364" ht="13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</row>
    <row r="365" ht="13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</row>
    <row r="366" ht="13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</row>
    <row r="367" ht="13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</row>
    <row r="368" ht="13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</row>
    <row r="369" ht="13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</row>
    <row r="370" ht="13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</row>
    <row r="371" ht="13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</row>
    <row r="372" ht="13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</row>
    <row r="373" ht="13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</row>
    <row r="374" ht="13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</row>
    <row r="375" ht="13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</row>
    <row r="376" ht="13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</row>
    <row r="377" ht="13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</row>
    <row r="378" ht="13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</row>
    <row r="379" ht="13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</row>
    <row r="380" ht="13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</row>
    <row r="381" ht="13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</row>
    <row r="382" ht="13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</row>
    <row r="383" ht="13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</row>
    <row r="384" ht="13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</row>
    <row r="385" ht="13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</row>
    <row r="386" ht="13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</row>
    <row r="387" ht="13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</row>
    <row r="388" ht="13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</row>
    <row r="389" ht="13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</row>
    <row r="390" ht="13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</row>
    <row r="391" ht="13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</row>
    <row r="392" ht="13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</row>
    <row r="393" ht="13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</row>
    <row r="394" ht="13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</row>
    <row r="395" ht="13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</row>
    <row r="396" ht="13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</row>
    <row r="397" ht="13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</row>
    <row r="398" ht="13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</row>
    <row r="399" ht="13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</row>
    <row r="400" ht="13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</row>
    <row r="401" ht="13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</row>
    <row r="402" ht="13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</row>
    <row r="403" ht="13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</row>
    <row r="404" ht="13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</row>
    <row r="405" ht="13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</row>
    <row r="406" ht="13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</row>
    <row r="407" ht="13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</row>
    <row r="408" ht="13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</row>
    <row r="409" ht="13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</row>
    <row r="410" ht="13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</row>
    <row r="411" ht="13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</row>
    <row r="412" ht="13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</row>
    <row r="413" ht="13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</row>
    <row r="414" ht="13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</row>
    <row r="415" ht="13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</row>
    <row r="416" ht="13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</row>
    <row r="417" ht="13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</row>
    <row r="418" ht="13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</row>
    <row r="419" ht="13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</row>
    <row r="420" ht="13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</row>
    <row r="421" ht="13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</row>
    <row r="422" ht="13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</row>
    <row r="423" ht="13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</row>
    <row r="424" ht="13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</row>
    <row r="425" ht="13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</row>
    <row r="426" ht="13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</row>
    <row r="427" ht="13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</row>
    <row r="428" ht="13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</row>
    <row r="429" ht="13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</row>
    <row r="430" ht="13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</row>
    <row r="431" ht="13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</row>
    <row r="432" ht="13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</row>
    <row r="433" ht="13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</row>
    <row r="434" ht="13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</row>
    <row r="435" ht="13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</row>
    <row r="436" ht="13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</row>
    <row r="437" ht="13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</row>
    <row r="438" ht="13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</row>
    <row r="439" ht="13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</row>
    <row r="440" ht="13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</row>
    <row r="441" ht="13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</row>
    <row r="442" ht="13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</row>
    <row r="443" ht="13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</row>
    <row r="444" ht="13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</row>
    <row r="445" ht="13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</row>
    <row r="446" ht="13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</row>
    <row r="447" ht="13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</row>
    <row r="448" ht="13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</row>
    <row r="449" ht="13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</row>
    <row r="450" ht="13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</row>
    <row r="451" ht="13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</row>
    <row r="452" ht="13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</row>
    <row r="453" ht="13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</row>
    <row r="454" ht="13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</row>
    <row r="455" ht="13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</row>
    <row r="456" ht="13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</row>
    <row r="457" ht="13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</row>
    <row r="458" ht="13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</row>
    <row r="459" ht="13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</row>
    <row r="460" ht="13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</row>
    <row r="461" ht="13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</row>
    <row r="462" ht="13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</row>
    <row r="463" ht="13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</row>
    <row r="464" ht="13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</row>
    <row r="465" ht="13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</row>
    <row r="466" ht="13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</row>
    <row r="467" ht="13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</row>
    <row r="468" ht="13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</row>
    <row r="469" ht="13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</row>
    <row r="470" ht="13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</row>
    <row r="471" ht="13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</row>
    <row r="472" ht="13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</row>
    <row r="473" ht="13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</row>
    <row r="474" ht="13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</row>
    <row r="475" ht="13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</row>
    <row r="476" ht="13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</row>
    <row r="477" ht="13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</row>
    <row r="478" ht="13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</row>
    <row r="479" ht="13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</row>
    <row r="480" ht="13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</row>
    <row r="481" ht="13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</row>
    <row r="482" ht="13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</row>
    <row r="483" ht="13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</row>
    <row r="484" ht="13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</row>
    <row r="485" ht="13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</row>
    <row r="486" ht="13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</row>
    <row r="487" ht="13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</row>
    <row r="488" ht="13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</row>
    <row r="489" ht="13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</row>
    <row r="490" ht="13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</row>
    <row r="491" ht="13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</row>
    <row r="492" ht="13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</row>
    <row r="493" ht="13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</row>
    <row r="494" ht="13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</row>
    <row r="495" ht="13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</row>
    <row r="496" ht="13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</row>
    <row r="497" ht="13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</row>
    <row r="498" ht="13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</row>
    <row r="499" ht="13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</row>
    <row r="500" ht="13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</row>
    <row r="501" ht="13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</row>
    <row r="502" ht="13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</row>
    <row r="503" ht="13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</row>
    <row r="504" ht="13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</row>
    <row r="505" ht="13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</row>
    <row r="506" ht="13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</row>
    <row r="507" ht="13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</row>
    <row r="508" ht="13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</row>
    <row r="509" ht="13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</row>
    <row r="510" ht="13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</row>
    <row r="511" ht="13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</row>
    <row r="512" ht="13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</row>
    <row r="513" ht="13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</row>
    <row r="514" ht="13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</row>
    <row r="515" ht="13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</row>
    <row r="516" ht="13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</row>
    <row r="517" ht="13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</row>
    <row r="518" ht="13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</row>
    <row r="519" ht="13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</row>
    <row r="520" ht="13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</row>
    <row r="521" ht="13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</row>
    <row r="522" ht="13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</row>
    <row r="523" ht="13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</row>
    <row r="524" ht="13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</row>
    <row r="525" ht="13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</row>
    <row r="526" ht="13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</row>
    <row r="527" ht="13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</row>
    <row r="528" ht="13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</row>
    <row r="529" ht="13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</row>
    <row r="530" ht="13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</row>
    <row r="531" ht="13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</row>
    <row r="532" ht="13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</row>
    <row r="533" ht="13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</row>
    <row r="534" ht="13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</row>
    <row r="535" ht="13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</row>
    <row r="536" ht="13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</row>
    <row r="537" ht="13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</row>
    <row r="538" ht="13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</row>
    <row r="539" ht="13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</row>
    <row r="540" ht="13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</row>
    <row r="541" ht="13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</row>
    <row r="542" ht="13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</row>
    <row r="543" ht="13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</row>
    <row r="544" ht="13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</row>
    <row r="545" ht="13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</row>
    <row r="546" ht="13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</row>
    <row r="547" ht="13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</row>
    <row r="548" ht="13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</row>
    <row r="549" ht="13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</row>
    <row r="550" ht="13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</row>
    <row r="551" ht="13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</row>
    <row r="552" ht="13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</row>
    <row r="553" ht="13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</row>
    <row r="554" ht="13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</row>
    <row r="555" ht="13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</row>
    <row r="556" ht="13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</row>
    <row r="557" ht="13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</row>
    <row r="558" ht="13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</row>
    <row r="559" ht="13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</row>
    <row r="560" ht="13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</row>
    <row r="561" ht="13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</row>
    <row r="562" ht="13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</row>
    <row r="563" ht="13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</row>
    <row r="564" ht="13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</row>
    <row r="565" ht="13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</row>
    <row r="566" ht="13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</row>
    <row r="567" ht="13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</row>
    <row r="568" ht="13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</row>
    <row r="569" ht="13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</row>
    <row r="570" ht="13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</row>
    <row r="571" ht="13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</row>
    <row r="572" ht="13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</row>
    <row r="573" ht="13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</row>
    <row r="574" ht="13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</row>
    <row r="575" ht="13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</row>
    <row r="576" ht="13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</row>
    <row r="577" ht="13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</row>
    <row r="578" ht="13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</row>
    <row r="579" ht="13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</row>
    <row r="580" ht="13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</row>
    <row r="581" ht="13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</row>
    <row r="582" ht="13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</row>
    <row r="583" ht="13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</row>
    <row r="584" ht="13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</row>
    <row r="585" ht="13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</row>
    <row r="586" ht="13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</row>
    <row r="587" ht="13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</row>
    <row r="588" ht="13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</row>
    <row r="589" ht="13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</row>
    <row r="590" ht="13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</row>
    <row r="591" ht="13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</row>
    <row r="592" ht="13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</row>
    <row r="593" ht="13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</row>
    <row r="594" ht="13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</row>
    <row r="595" ht="13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</row>
    <row r="596" ht="13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</row>
    <row r="597" ht="13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</row>
    <row r="598" ht="13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</row>
    <row r="599" ht="13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</row>
    <row r="600" ht="13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</row>
    <row r="601" ht="13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</row>
    <row r="602" ht="13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</row>
    <row r="603" ht="13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</row>
    <row r="604" ht="13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</row>
    <row r="605" ht="13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</row>
    <row r="606" ht="13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</row>
    <row r="607" ht="13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</row>
    <row r="608" ht="13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</row>
    <row r="609" ht="13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</row>
    <row r="610" ht="13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</row>
    <row r="611" ht="13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</row>
    <row r="612" ht="13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</row>
    <row r="613" ht="13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</row>
    <row r="614" ht="13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</row>
    <row r="615" ht="13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</row>
    <row r="616" ht="13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</row>
    <row r="617" ht="13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</row>
    <row r="618" ht="13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</row>
    <row r="619" ht="13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</row>
    <row r="620" ht="13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</row>
    <row r="621" ht="13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</row>
    <row r="622" ht="13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</row>
    <row r="623" ht="13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</row>
    <row r="624" ht="13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</row>
    <row r="625" ht="13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</row>
    <row r="626" ht="13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</row>
    <row r="627" ht="13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</row>
    <row r="628" ht="13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</row>
    <row r="629" ht="13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</row>
    <row r="630" ht="13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</row>
    <row r="631" ht="13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</row>
    <row r="632" ht="13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</row>
    <row r="633" ht="13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</row>
    <row r="634" ht="13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</row>
    <row r="635" ht="13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</row>
    <row r="636" ht="13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</row>
    <row r="637" ht="13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</row>
    <row r="638" ht="13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</row>
    <row r="639" ht="13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</row>
    <row r="640" ht="13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</row>
    <row r="641" ht="13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</row>
    <row r="642" ht="13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</row>
    <row r="643" ht="13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</row>
    <row r="644" ht="13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</row>
    <row r="645" ht="13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</row>
    <row r="646" ht="13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</row>
    <row r="647" ht="13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</row>
    <row r="648" ht="13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</row>
    <row r="649" ht="13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</row>
    <row r="650" ht="13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</row>
    <row r="651" ht="13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</row>
    <row r="652" ht="13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</row>
    <row r="653" ht="13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</row>
    <row r="654" ht="13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</row>
    <row r="655" ht="13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</row>
    <row r="656" ht="13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</row>
    <row r="657" ht="13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</row>
    <row r="658" ht="13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</row>
    <row r="659" ht="13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</row>
    <row r="660" ht="13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</row>
    <row r="661" ht="13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</row>
    <row r="662" ht="13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</row>
    <row r="663" ht="13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</row>
    <row r="664" ht="13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</row>
    <row r="665" ht="13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</row>
    <row r="666" ht="13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</row>
    <row r="667" ht="13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</row>
    <row r="668" ht="13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</row>
    <row r="669" ht="13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</row>
    <row r="670" ht="13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</row>
    <row r="671" ht="13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</row>
    <row r="672" ht="13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</row>
    <row r="673" ht="13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</row>
    <row r="674" ht="13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</row>
    <row r="675" ht="13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</row>
    <row r="676" ht="13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</row>
    <row r="677" ht="13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</row>
    <row r="678" ht="13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</row>
    <row r="679" ht="13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</row>
    <row r="680" ht="13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</row>
    <row r="681" ht="13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</row>
    <row r="682" ht="13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</row>
    <row r="683" ht="13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</row>
    <row r="684" ht="13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</row>
    <row r="685" ht="13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</row>
    <row r="686" ht="13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</row>
    <row r="687" ht="13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</row>
    <row r="688" ht="13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</row>
    <row r="689" ht="13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</row>
    <row r="690" ht="13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</row>
    <row r="691" ht="13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</row>
    <row r="692" ht="13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</row>
    <row r="693" ht="13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</row>
    <row r="694" ht="13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</row>
    <row r="695" ht="13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</row>
    <row r="696" ht="13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</row>
    <row r="697" ht="13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</row>
    <row r="698" ht="13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</row>
    <row r="699" ht="13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</row>
    <row r="700" ht="13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</row>
    <row r="701" ht="13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</row>
    <row r="702" ht="13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</row>
    <row r="703" ht="13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</row>
    <row r="704" ht="13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</row>
    <row r="705" ht="13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</row>
    <row r="706" ht="13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</row>
    <row r="707" ht="13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</row>
    <row r="708" ht="13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</row>
    <row r="709" ht="13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</row>
    <row r="710" ht="13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</row>
    <row r="711" ht="13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</row>
    <row r="712" ht="13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</row>
    <row r="713" ht="13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</row>
    <row r="714" ht="13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</row>
    <row r="715" ht="13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</row>
    <row r="716" ht="13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</row>
    <row r="717" ht="13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</row>
    <row r="718" ht="13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</row>
    <row r="719" ht="13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</row>
    <row r="720" ht="13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</row>
    <row r="721" ht="13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</row>
    <row r="722" ht="13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</row>
    <row r="723" ht="13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</row>
    <row r="724" ht="13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</row>
    <row r="725" ht="13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</row>
    <row r="726" ht="13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</row>
    <row r="727" ht="13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</row>
    <row r="728" ht="13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</row>
    <row r="729" ht="13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</row>
    <row r="730" ht="13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</row>
    <row r="731" ht="13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</row>
    <row r="732" ht="13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</row>
    <row r="733" ht="13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</row>
    <row r="734" ht="13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</row>
    <row r="735" ht="13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</row>
    <row r="736" ht="13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</row>
    <row r="737" ht="13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</row>
    <row r="738" ht="13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</row>
    <row r="739" ht="13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</row>
    <row r="740" ht="13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</row>
    <row r="741" ht="13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</row>
    <row r="742" ht="13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</row>
    <row r="743" ht="13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</row>
    <row r="744" ht="13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</row>
    <row r="745" ht="13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</row>
    <row r="746" ht="13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</row>
    <row r="747" ht="13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</row>
    <row r="748" ht="13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</row>
    <row r="749" ht="13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</row>
    <row r="750" ht="13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</row>
    <row r="751" ht="13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</row>
    <row r="752" ht="13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</row>
    <row r="753" ht="13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</row>
    <row r="754" ht="13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</row>
    <row r="755" ht="13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</row>
    <row r="756" ht="13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</row>
    <row r="757" ht="13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</row>
    <row r="758" ht="13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</row>
    <row r="759" ht="13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</row>
    <row r="760" ht="13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</row>
    <row r="761" ht="13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</row>
    <row r="762" ht="13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</row>
    <row r="763" ht="13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</row>
    <row r="764" ht="13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</row>
    <row r="765" ht="13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</row>
    <row r="766" ht="13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</row>
    <row r="767" ht="13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</row>
    <row r="768" ht="13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</row>
    <row r="769" ht="13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</row>
    <row r="770" ht="13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</row>
    <row r="771" ht="13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</row>
    <row r="772" ht="13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</row>
    <row r="773" ht="13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</row>
    <row r="774" ht="13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</row>
    <row r="775" ht="13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</row>
    <row r="776" ht="13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</row>
    <row r="777" ht="13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</row>
    <row r="778" ht="13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</row>
    <row r="779" ht="13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</row>
    <row r="780" ht="13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</row>
    <row r="781" ht="13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</row>
    <row r="782" ht="13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</row>
    <row r="783" ht="13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</row>
    <row r="784" ht="13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</row>
    <row r="785" ht="13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</row>
    <row r="786" ht="13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</row>
    <row r="787" ht="13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</row>
    <row r="788" ht="13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</row>
    <row r="789" ht="13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</row>
    <row r="790" ht="13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</row>
    <row r="791" ht="13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</row>
    <row r="792" ht="13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</row>
    <row r="793" ht="13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</row>
    <row r="794" ht="13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</row>
    <row r="795" ht="13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</row>
    <row r="796" ht="13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</row>
    <row r="797" ht="13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</row>
    <row r="798" ht="13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</row>
    <row r="799" ht="13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</row>
    <row r="800" ht="13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</row>
    <row r="801" ht="13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</row>
    <row r="802" ht="13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</row>
    <row r="803" ht="13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</row>
    <row r="804" ht="13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</row>
    <row r="805" ht="13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</row>
    <row r="806" ht="13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</row>
    <row r="807" ht="13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</row>
    <row r="808" ht="13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</row>
    <row r="809" ht="13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</row>
    <row r="810" ht="13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</row>
    <row r="811" ht="13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</row>
    <row r="812" ht="13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</row>
    <row r="813" ht="13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</row>
    <row r="814" ht="13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</row>
    <row r="815" ht="13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</row>
    <row r="816" ht="13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</row>
    <row r="817" ht="13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</row>
    <row r="818" ht="13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</row>
    <row r="819" ht="13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</row>
    <row r="820" ht="13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</row>
    <row r="821" ht="13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</row>
    <row r="822" ht="13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</row>
    <row r="823" ht="13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</row>
    <row r="824" ht="13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</row>
    <row r="825" ht="13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</row>
    <row r="826" ht="13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</row>
    <row r="827" ht="13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</row>
    <row r="828" ht="13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</row>
    <row r="829" ht="13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</row>
    <row r="830" ht="13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</row>
    <row r="831" ht="13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</row>
    <row r="832" ht="13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</row>
    <row r="833" ht="13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</row>
    <row r="834" ht="13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</row>
    <row r="835" ht="13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</row>
    <row r="836" ht="13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</row>
    <row r="837" ht="13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</row>
    <row r="838" ht="13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</row>
    <row r="839" ht="13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</row>
    <row r="840" ht="13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</row>
    <row r="841" ht="13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</row>
    <row r="842" ht="13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</row>
    <row r="843" ht="13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</row>
    <row r="844" ht="13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</row>
    <row r="845" ht="13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</row>
    <row r="846" ht="13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</row>
    <row r="847" ht="13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</row>
    <row r="848" ht="13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</row>
    <row r="849" ht="13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</row>
    <row r="850" ht="13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</row>
    <row r="851" ht="13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</row>
    <row r="852" ht="13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</row>
    <row r="853" ht="13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</row>
    <row r="854" ht="13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</row>
    <row r="855" ht="13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</row>
    <row r="856" ht="13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</row>
    <row r="857" ht="13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</row>
    <row r="858" ht="13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</row>
    <row r="859" ht="13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</row>
    <row r="860" ht="13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</row>
    <row r="861" ht="13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</row>
    <row r="862" ht="13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</row>
    <row r="863" ht="13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</row>
    <row r="864" ht="13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</row>
    <row r="865" ht="13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</row>
    <row r="866" ht="13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</row>
    <row r="867" ht="13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</row>
    <row r="868" ht="13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</row>
    <row r="869" ht="13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</row>
    <row r="870" ht="13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</row>
    <row r="871" ht="13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</row>
    <row r="872" ht="13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</row>
    <row r="873" ht="13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</row>
    <row r="874" ht="13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</row>
    <row r="875" ht="13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</row>
    <row r="876" ht="13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</row>
    <row r="877" ht="13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</row>
    <row r="878" ht="13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</row>
    <row r="879" ht="13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</row>
    <row r="880" ht="13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</row>
    <row r="881" ht="13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</row>
    <row r="882" ht="13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</row>
    <row r="883" ht="13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</row>
    <row r="884" ht="13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</row>
    <row r="885" ht="13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</row>
    <row r="886" ht="13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</row>
    <row r="887" ht="13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</row>
    <row r="888" ht="13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</row>
    <row r="889" ht="13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</row>
    <row r="890" ht="13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</row>
    <row r="891" ht="13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</row>
    <row r="892" ht="13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</row>
    <row r="893" ht="13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</row>
    <row r="894" ht="13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</row>
    <row r="895" ht="13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</row>
    <row r="896" ht="13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</row>
    <row r="897" ht="13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</row>
    <row r="898" ht="13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</row>
    <row r="899" ht="13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</row>
    <row r="900" ht="13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</row>
    <row r="901" ht="13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</row>
    <row r="902" ht="13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</row>
    <row r="903" ht="13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</row>
    <row r="904" ht="13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</row>
    <row r="905" ht="13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</row>
    <row r="906" ht="13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</row>
    <row r="907" ht="13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</row>
    <row r="908" ht="13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</row>
    <row r="909" ht="13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</row>
    <row r="910" ht="13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</row>
    <row r="911" ht="13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</row>
    <row r="912" ht="13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</row>
    <row r="913" ht="13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</row>
    <row r="914" ht="13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</row>
    <row r="915" ht="13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</row>
    <row r="916" ht="13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</row>
    <row r="917" ht="13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</row>
    <row r="918" ht="13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</row>
    <row r="919" ht="13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</row>
    <row r="920" ht="13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</row>
    <row r="921" ht="13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</row>
    <row r="922" ht="13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</row>
    <row r="923" ht="13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</row>
    <row r="924" ht="13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</row>
    <row r="925" ht="13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</row>
    <row r="926" ht="13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</row>
    <row r="927" ht="13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</row>
    <row r="928" ht="13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</row>
    <row r="929" ht="13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</row>
    <row r="930" ht="13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</row>
    <row r="931" ht="13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</row>
    <row r="932" ht="13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</row>
    <row r="933" ht="13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</row>
    <row r="934" ht="13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</row>
    <row r="935" ht="13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</row>
    <row r="936" ht="13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</row>
    <row r="937" ht="13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</row>
    <row r="938" ht="13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</row>
    <row r="939" ht="13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</row>
    <row r="940" ht="13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</row>
    <row r="941" ht="13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</row>
    <row r="942" ht="13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</row>
    <row r="943" ht="13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</row>
    <row r="944" ht="13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</row>
    <row r="945" ht="13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</row>
    <row r="946" ht="13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</row>
    <row r="947" ht="13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</row>
    <row r="948" ht="13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</row>
    <row r="949" ht="13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</row>
    <row r="950" ht="13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</row>
    <row r="951" ht="13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</row>
    <row r="952" ht="13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</row>
    <row r="953" ht="13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</row>
    <row r="954" ht="13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</row>
    <row r="955" ht="13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</row>
    <row r="956" ht="13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</row>
    <row r="957" ht="13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</row>
    <row r="958" ht="13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</row>
    <row r="959" ht="13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</row>
    <row r="960" ht="13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</row>
    <row r="961" ht="13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</row>
    <row r="962" ht="13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</row>
    <row r="963" ht="13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</row>
    <row r="964" ht="13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</row>
    <row r="965" ht="13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</row>
    <row r="966" ht="13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</row>
    <row r="967" ht="13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</row>
    <row r="968" ht="13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</row>
    <row r="969" ht="13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</row>
    <row r="970" ht="13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</row>
    <row r="971" ht="13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</row>
    <row r="972" ht="13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</row>
    <row r="973" ht="13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</row>
    <row r="974" ht="13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</row>
    <row r="975" ht="13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</row>
    <row r="976" ht="13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</row>
    <row r="977" ht="13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</row>
    <row r="978" ht="13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</row>
    <row r="979" ht="13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</row>
    <row r="980" ht="13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</row>
    <row r="981" ht="13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</row>
    <row r="982" ht="13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</row>
    <row r="983" ht="13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</row>
    <row r="984" ht="13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</row>
    <row r="985" ht="13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</row>
    <row r="986" ht="13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</row>
    <row r="987" ht="13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</row>
    <row r="988" ht="13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</row>
    <row r="989" ht="13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</row>
    <row r="990" ht="13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</row>
    <row r="991" ht="13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</row>
    <row r="992" ht="13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</row>
    <row r="993" ht="13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</row>
    <row r="994" ht="13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</row>
    <row r="995" ht="13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</row>
    <row r="996" ht="13.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</row>
    <row r="997" ht="13.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</row>
    <row r="998" ht="13.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</row>
    <row r="999" ht="13.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</row>
    <row r="1000" ht="13.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2024-07-17T14:15:20Z</dcterms:created>
  <dc:creator>Jonathan Gonzalez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