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hamini\WiT-India-Hackathon\"/>
    </mc:Choice>
  </mc:AlternateContent>
  <xr:revisionPtr revIDLastSave="0" documentId="13_ncr:1_{AA65AB58-FCB7-462D-94FB-E11F6E93B524}" xr6:coauthVersionLast="45" xr6:coauthVersionMax="45" xr10:uidLastSave="{00000000-0000-0000-0000-000000000000}"/>
  <bookViews>
    <workbookView xWindow="-120" yWindow="-120" windowWidth="29040" windowHeight="15840" xr2:uid="{D62A3F67-D9B4-4EEB-9CEB-BAD8FC6040C5}"/>
  </bookViews>
  <sheets>
    <sheet name="Algorith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1" i="1" l="1"/>
  <c r="AH31" i="1"/>
  <c r="AH32" i="1"/>
  <c r="AL47" i="1"/>
  <c r="AL48" i="1" s="1"/>
  <c r="AL20" i="1"/>
  <c r="AL21" i="1" s="1"/>
  <c r="AB20" i="1"/>
  <c r="Y53" i="1" l="1"/>
  <c r="AD6" i="1"/>
  <c r="H1" i="1"/>
  <c r="H2" i="1" s="1"/>
  <c r="AC11" i="1" s="1"/>
  <c r="AC13" i="1" l="1"/>
  <c r="AD13" i="1" s="1"/>
  <c r="AC10" i="1"/>
  <c r="AC12" i="1"/>
  <c r="AC15" i="1" l="1"/>
  <c r="AD15" i="1" s="1"/>
</calcChain>
</file>

<file path=xl/sharedStrings.xml><?xml version="1.0" encoding="utf-8"?>
<sst xmlns="http://schemas.openxmlformats.org/spreadsheetml/2006/main" count="199" uniqueCount="94">
  <si>
    <t>Desk No</t>
  </si>
  <si>
    <t>Floor No</t>
  </si>
  <si>
    <t>Row No</t>
  </si>
  <si>
    <t>Total No of Desks:</t>
  </si>
  <si>
    <t>% of desks to be released of booking</t>
  </si>
  <si>
    <t>No of rows available</t>
  </si>
  <si>
    <t>No of desks which can be booked in each row</t>
  </si>
  <si>
    <t>Get seat count</t>
  </si>
  <si>
    <t>Seat count</t>
  </si>
  <si>
    <t>No of seats to be booked</t>
  </si>
  <si>
    <t xml:space="preserve">Equally distribute number of seats among all rows; no of seats that can be assigned in a row = </t>
  </si>
  <si>
    <t>Algorithm for each floor:</t>
  </si>
  <si>
    <t>&lt;varying input&gt; OccupancyPerc = % of desks that needs to be occupied (20%, 40%, etc)</t>
  </si>
  <si>
    <t>DesksToBookCount = (OccupancyPerc / 100) * TotalDesks [Take a whole number i.e., floor the results]</t>
  </si>
  <si>
    <t>TotalRows = max row numbers available in DB</t>
  </si>
  <si>
    <t>TotalDesks = Count of desks for the selected floor</t>
  </si>
  <si>
    <t>DesksInEachRow = count of desks for x row in DB</t>
  </si>
  <si>
    <t>Loop A - for each row [x = 1 to TotalRows]</t>
  </si>
  <si>
    <t>AvailabilityStatus</t>
  </si>
  <si>
    <t>No</t>
  </si>
  <si>
    <t>RowWiseDesks = Equally distribute the DesksToBookCount to all rows -&gt; DesksToBookCount/TotalRows (Round to 0)</t>
  </si>
  <si>
    <t xml:space="preserve">if RowWiseDesks &gt; DesksInEachRow then </t>
  </si>
  <si>
    <t>DesksAvailableCountInEachRow = count of desks with Status = No for x row in DB</t>
  </si>
  <si>
    <t>If DesksInEachRow = 0 or DesksAvailableCountInEachRow = 0 then continue the loop with next row;</t>
  </si>
  <si>
    <t>FinalDesksToBeInXRow = RowWiseDesks;</t>
  </si>
  <si>
    <t>If X Row's DeskNo is odd then</t>
  </si>
  <si>
    <t>else if X Row's DeskNo is even then</t>
  </si>
  <si>
    <t>Loop AX - for desks to be opened for booking in each row [y = 1 to FinalDesksToBeInXRow]</t>
  </si>
  <si>
    <t>StartDesk = 1 [Book from first desk in the row] &amp; SkipCounter = DesksToSkip</t>
  </si>
  <si>
    <t>StartDesk = RowWiseDesks [Book from last desk in the row] &amp; SkipCounter = -1 * DesksToSkip</t>
  </si>
  <si>
    <t>YDeskToOpen = StartDesk</t>
  </si>
  <si>
    <t>Set AvailabilityStatus = "Yes" where DeskNo = YDeskToOpen</t>
  </si>
  <si>
    <t>YDeskToOpen = YDeskToOpen + SkipCounter</t>
  </si>
  <si>
    <t>Next Loop AX</t>
  </si>
  <si>
    <t xml:space="preserve">      FinalDesksToBeInXRow = DesksInEachRow, RemainingDesksCount= RemainingDesksCount + (RowWiseDesks - DesksInEachRow);</t>
  </si>
  <si>
    <t>If there is any remaining desks, get the count -&gt; RemainingDesksCount (reminder from above)</t>
  </si>
  <si>
    <t>DesksToSkip = (DesksInEachRow - FinalDesksToBeInXRow)/RowWiseDesks</t>
  </si>
  <si>
    <t>Check in Table if Each row has the DeskCount as less than or equal to RowWiseDesks; If All desks qualify, flag EQUALLYDISTRIBUTE = TRUE;</t>
  </si>
  <si>
    <t>If remaining desks = 0 and EQUALLYDISTRIBUTE = TRUE, which means desks need to be equally distributed among the rows then run iteration 1</t>
  </si>
  <si>
    <t>Else run scenario 2</t>
  </si>
  <si>
    <t>Scenario 2:</t>
  </si>
  <si>
    <t>Scenario 1:</t>
  </si>
  <si>
    <t>Row/Column</t>
  </si>
  <si>
    <t>1A</t>
  </si>
  <si>
    <t>2A</t>
  </si>
  <si>
    <t>3A</t>
  </si>
  <si>
    <t>4A</t>
  </si>
  <si>
    <t>5A</t>
  </si>
  <si>
    <t>1B</t>
  </si>
  <si>
    <t>2B</t>
  </si>
  <si>
    <t>3B</t>
  </si>
  <si>
    <t>4B</t>
  </si>
  <si>
    <t>5B</t>
  </si>
  <si>
    <t>1C</t>
  </si>
  <si>
    <t>2C</t>
  </si>
  <si>
    <t>3C</t>
  </si>
  <si>
    <t>4C</t>
  </si>
  <si>
    <t>5C</t>
  </si>
  <si>
    <t>1D</t>
  </si>
  <si>
    <t>2D</t>
  </si>
  <si>
    <t>3D</t>
  </si>
  <si>
    <t>4D</t>
  </si>
  <si>
    <t>5D</t>
  </si>
  <si>
    <t>1E</t>
  </si>
  <si>
    <t>2E</t>
  </si>
  <si>
    <t>3E</t>
  </si>
  <si>
    <t>4E</t>
  </si>
  <si>
    <t>5E</t>
  </si>
  <si>
    <t>1F</t>
  </si>
  <si>
    <t>2F</t>
  </si>
  <si>
    <t>3F</t>
  </si>
  <si>
    <t>4F</t>
  </si>
  <si>
    <t>5F</t>
  </si>
  <si>
    <t>2 DESKS</t>
  </si>
  <si>
    <t>DeskName</t>
  </si>
  <si>
    <t>To be opened for booking</t>
  </si>
  <si>
    <t>end if</t>
  </si>
  <si>
    <r>
      <t xml:space="preserve">If row is odd then </t>
    </r>
    <r>
      <rPr>
        <i/>
        <sz val="11"/>
        <color theme="1"/>
        <rFont val="Calibri"/>
        <family val="2"/>
        <scheme val="minor"/>
      </rPr>
      <t>[for odd rows, open desks on odd columns]</t>
    </r>
  </si>
  <si>
    <t>DesksOpenedCount = 0</t>
  </si>
  <si>
    <t>Increment DesksOpenedCount by 1</t>
  </si>
  <si>
    <r>
      <t xml:space="preserve">If DeskNo is odd then  </t>
    </r>
    <r>
      <rPr>
        <i/>
        <sz val="11"/>
        <color theme="1"/>
        <rFont val="Calibri"/>
        <family val="2"/>
        <scheme val="minor"/>
      </rPr>
      <t>[i.e., desk is on an odd column]</t>
    </r>
  </si>
  <si>
    <t>Set AvailabilityStatus of this Desk to "Yes"</t>
  </si>
  <si>
    <t>Else</t>
  </si>
  <si>
    <t>Loop AY - for each column [y = 1 to DesksInEachRow]</t>
  </si>
  <si>
    <t>Loop AX - for each column [y = 1 to DesksInEachRow]</t>
  </si>
  <si>
    <r>
      <t xml:space="preserve">If DeskNo is even then  </t>
    </r>
    <r>
      <rPr>
        <i/>
        <sz val="11"/>
        <color theme="1"/>
        <rFont val="Calibri"/>
        <family val="2"/>
        <scheme val="minor"/>
      </rPr>
      <t>[i.e., desk is on an even column]</t>
    </r>
  </si>
  <si>
    <t>Next Loop A</t>
  </si>
  <si>
    <t>If DesksOpenedCount = DesksToBookCount then stop and exit from Loop AX &amp; A as well</t>
  </si>
  <si>
    <t>DesksOpenedCount</t>
  </si>
  <si>
    <t>End of Scenario 1</t>
  </si>
  <si>
    <t>End of Scenario 2</t>
  </si>
  <si>
    <t>DesksToBookCount = 10</t>
  </si>
  <si>
    <t>Blocked</t>
  </si>
  <si>
    <t>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</si>
</sst>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9" fontId="0" fillId="0" borderId="0" xfId="1" applyNumberFormat="1" applyFont="1"/>
    <xf numFmtId="0" fontId="0" fillId="0" borderId="0" xfId="0" applyFont="1"/>
    <xf numFmtId="0" fontId="4" fillId="0" borderId="0" xfId="0" applyFont="1"/>
    <xf numFmtId="0" fontId="0" fillId="2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30EC4-4BD2-44D9-8869-0924C513CAC8}">
  <dimension ref="C1:AN67"/>
  <sheetViews>
    <sheetView showGridLines="0" tabSelected="1" topLeftCell="H1" zoomScale="115" zoomScaleNormal="115" workbookViewId="0">
      <selection activeCell="H69" sqref="H69"/>
    </sheetView>
  </sheetViews>
  <sheetFormatPr defaultRowHeight="15" outlineLevelCol="1" x14ac:dyDescent="0.25"/>
  <cols>
    <col min="4" max="4" width="8.5703125" bestFit="1" customWidth="1"/>
    <col min="5" max="6" width="7.85546875" bestFit="1" customWidth="1"/>
    <col min="7" max="7" width="10.5703125" bestFit="1" customWidth="1"/>
    <col min="8" max="8" width="16.5703125" bestFit="1" customWidth="1"/>
    <col min="9" max="9" width="11.28515625" customWidth="1"/>
    <col min="10" max="11" width="4.28515625" customWidth="1"/>
    <col min="12" max="12" width="4" customWidth="1"/>
    <col min="13" max="13" width="3.85546875" customWidth="1"/>
    <col min="14" max="14" width="4.7109375" customWidth="1"/>
    <col min="27" max="33" width="0" hidden="1" customWidth="1" outlineLevel="1"/>
    <col min="34" max="34" width="12.5703125" bestFit="1" customWidth="1" collapsed="1"/>
  </cols>
  <sheetData>
    <row r="1" spans="3:30" x14ac:dyDescent="0.25">
      <c r="C1" t="s">
        <v>3</v>
      </c>
      <c r="H1">
        <f>COUNT(C7:C36)</f>
        <v>30</v>
      </c>
    </row>
    <row r="2" spans="3:30" x14ac:dyDescent="0.25">
      <c r="C2" t="s">
        <v>4</v>
      </c>
      <c r="G2" s="5">
        <v>0.42</v>
      </c>
      <c r="H2">
        <f>_xlfn.FLOOR.MATH(G2*H1)</f>
        <v>12</v>
      </c>
    </row>
    <row r="5" spans="3:30" x14ac:dyDescent="0.25">
      <c r="J5" s="1" t="s">
        <v>11</v>
      </c>
    </row>
    <row r="6" spans="3:30" x14ac:dyDescent="0.25">
      <c r="C6" s="3" t="s">
        <v>0</v>
      </c>
      <c r="D6" s="3" t="s">
        <v>1</v>
      </c>
      <c r="E6" s="3" t="s">
        <v>2</v>
      </c>
      <c r="F6" s="3" t="s">
        <v>0</v>
      </c>
      <c r="G6" s="3" t="s">
        <v>74</v>
      </c>
      <c r="H6" s="3" t="s">
        <v>18</v>
      </c>
      <c r="AA6" t="s">
        <v>5</v>
      </c>
      <c r="AD6">
        <f>MAX(E7:E36)</f>
        <v>5</v>
      </c>
    </row>
    <row r="7" spans="3:30" x14ac:dyDescent="0.25">
      <c r="C7" s="2">
        <v>1</v>
      </c>
      <c r="D7" s="2">
        <v>1</v>
      </c>
      <c r="E7" s="2">
        <v>1</v>
      </c>
      <c r="F7" s="2">
        <v>1</v>
      </c>
      <c r="G7" s="2" t="s">
        <v>43</v>
      </c>
      <c r="H7" s="2" t="s">
        <v>19</v>
      </c>
      <c r="J7" t="s">
        <v>15</v>
      </c>
    </row>
    <row r="8" spans="3:30" x14ac:dyDescent="0.25">
      <c r="C8" s="2">
        <v>2</v>
      </c>
      <c r="D8" s="2">
        <v>1</v>
      </c>
      <c r="E8" s="2">
        <v>1</v>
      </c>
      <c r="F8" s="2">
        <v>2</v>
      </c>
      <c r="G8" s="2" t="s">
        <v>48</v>
      </c>
      <c r="H8" s="2" t="s">
        <v>19</v>
      </c>
      <c r="J8" t="s">
        <v>12</v>
      </c>
      <c r="AB8" t="s">
        <v>7</v>
      </c>
      <c r="AC8" t="s">
        <v>6</v>
      </c>
    </row>
    <row r="9" spans="3:30" x14ac:dyDescent="0.25">
      <c r="C9" s="2">
        <v>3</v>
      </c>
      <c r="D9" s="2">
        <v>1</v>
      </c>
      <c r="E9" s="2">
        <v>1</v>
      </c>
      <c r="F9" s="2">
        <v>3</v>
      </c>
      <c r="G9" s="2" t="s">
        <v>53</v>
      </c>
      <c r="H9" s="2" t="s">
        <v>19</v>
      </c>
      <c r="J9" s="1" t="s">
        <v>13</v>
      </c>
      <c r="AA9" t="s">
        <v>2</v>
      </c>
      <c r="AB9" t="s">
        <v>8</v>
      </c>
      <c r="AC9" t="s">
        <v>9</v>
      </c>
    </row>
    <row r="10" spans="3:30" x14ac:dyDescent="0.25">
      <c r="C10" s="2">
        <v>4</v>
      </c>
      <c r="D10" s="2">
        <v>1</v>
      </c>
      <c r="E10" s="2">
        <v>1</v>
      </c>
      <c r="F10" s="2">
        <v>4</v>
      </c>
      <c r="G10" s="2" t="s">
        <v>58</v>
      </c>
      <c r="H10" s="2" t="s">
        <v>19</v>
      </c>
      <c r="AA10">
        <v>1</v>
      </c>
      <c r="AB10">
        <v>6</v>
      </c>
      <c r="AC10">
        <f>ROUND($H$2/$AD$6,0)</f>
        <v>2</v>
      </c>
    </row>
    <row r="11" spans="3:30" x14ac:dyDescent="0.25">
      <c r="C11" s="2">
        <v>5</v>
      </c>
      <c r="D11" s="2">
        <v>1</v>
      </c>
      <c r="E11" s="2">
        <v>1</v>
      </c>
      <c r="F11" s="2">
        <v>5</v>
      </c>
      <c r="G11" s="2" t="s">
        <v>63</v>
      </c>
      <c r="H11" s="2" t="s">
        <v>19</v>
      </c>
      <c r="J11" t="s">
        <v>14</v>
      </c>
      <c r="AA11">
        <v>2</v>
      </c>
      <c r="AB11">
        <v>6</v>
      </c>
      <c r="AC11">
        <f>ROUND($H$2/$AD$6,0)</f>
        <v>2</v>
      </c>
    </row>
    <row r="12" spans="3:30" x14ac:dyDescent="0.25">
      <c r="C12" s="2">
        <v>6</v>
      </c>
      <c r="D12" s="2">
        <v>1</v>
      </c>
      <c r="E12" s="2">
        <v>1</v>
      </c>
      <c r="F12" s="2">
        <v>6</v>
      </c>
      <c r="G12" s="2" t="s">
        <v>68</v>
      </c>
      <c r="H12" s="2" t="s">
        <v>19</v>
      </c>
      <c r="AA12">
        <v>3</v>
      </c>
      <c r="AB12">
        <v>6</v>
      </c>
      <c r="AC12">
        <f>ROUND($H$2/$AD$6,0)</f>
        <v>2</v>
      </c>
    </row>
    <row r="13" spans="3:30" x14ac:dyDescent="0.25">
      <c r="C13" s="2">
        <v>7</v>
      </c>
      <c r="D13" s="2">
        <v>1</v>
      </c>
      <c r="E13" s="2">
        <v>2</v>
      </c>
      <c r="F13" s="2">
        <v>1</v>
      </c>
      <c r="G13" s="2" t="s">
        <v>44</v>
      </c>
      <c r="H13" s="2" t="s">
        <v>19</v>
      </c>
      <c r="J13" s="1" t="s">
        <v>20</v>
      </c>
      <c r="AA13">
        <v>4</v>
      </c>
      <c r="AB13">
        <v>1</v>
      </c>
      <c r="AC13">
        <f>ROUND($H$2/$AD$6,0)</f>
        <v>2</v>
      </c>
      <c r="AD13">
        <f>AC13-AB13</f>
        <v>1</v>
      </c>
    </row>
    <row r="14" spans="3:30" x14ac:dyDescent="0.25">
      <c r="C14" s="2">
        <v>8</v>
      </c>
      <c r="D14" s="2">
        <v>1</v>
      </c>
      <c r="E14" s="2">
        <v>2</v>
      </c>
      <c r="F14" s="2">
        <v>2</v>
      </c>
      <c r="G14" s="2" t="s">
        <v>49</v>
      </c>
      <c r="H14" s="2" t="s">
        <v>19</v>
      </c>
      <c r="J14" t="s">
        <v>35</v>
      </c>
      <c r="AA14">
        <v>5</v>
      </c>
      <c r="AB14">
        <v>6</v>
      </c>
      <c r="AC14" t="s">
        <v>10</v>
      </c>
    </row>
    <row r="15" spans="3:30" x14ac:dyDescent="0.25">
      <c r="C15" s="2">
        <v>9</v>
      </c>
      <c r="D15" s="2">
        <v>1</v>
      </c>
      <c r="E15" s="2">
        <v>2</v>
      </c>
      <c r="F15" s="2">
        <v>3</v>
      </c>
      <c r="G15" s="2" t="s">
        <v>54</v>
      </c>
      <c r="H15" s="2" t="s">
        <v>19</v>
      </c>
      <c r="AC15">
        <f>SUM(AC10:AC14)</f>
        <v>8</v>
      </c>
      <c r="AD15">
        <f>$H$2-AC15</f>
        <v>4</v>
      </c>
    </row>
    <row r="16" spans="3:30" x14ac:dyDescent="0.25">
      <c r="C16" s="2">
        <v>10</v>
      </c>
      <c r="D16" s="2">
        <v>1</v>
      </c>
      <c r="E16" s="2">
        <v>2</v>
      </c>
      <c r="F16" s="2">
        <v>4</v>
      </c>
      <c r="G16" s="2" t="s">
        <v>59</v>
      </c>
      <c r="H16" s="2" t="s">
        <v>19</v>
      </c>
      <c r="J16" t="s">
        <v>37</v>
      </c>
    </row>
    <row r="17" spans="3:40" x14ac:dyDescent="0.25">
      <c r="C17" s="2">
        <v>11</v>
      </c>
      <c r="D17" s="2">
        <v>1</v>
      </c>
      <c r="E17" s="2">
        <v>2</v>
      </c>
      <c r="F17" s="2">
        <v>5</v>
      </c>
      <c r="G17" s="2" t="s">
        <v>64</v>
      </c>
      <c r="H17" s="2" t="s">
        <v>19</v>
      </c>
    </row>
    <row r="18" spans="3:40" x14ac:dyDescent="0.25">
      <c r="C18" s="2">
        <v>12</v>
      </c>
      <c r="D18" s="2">
        <v>1</v>
      </c>
      <c r="E18" s="2">
        <v>2</v>
      </c>
      <c r="F18" s="2">
        <v>6</v>
      </c>
      <c r="G18" s="2" t="s">
        <v>69</v>
      </c>
      <c r="H18" s="2" t="s">
        <v>19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3:40" x14ac:dyDescent="0.25">
      <c r="C19" s="2">
        <v>13</v>
      </c>
      <c r="D19" s="2">
        <v>1</v>
      </c>
      <c r="E19" s="2">
        <v>3</v>
      </c>
      <c r="F19" s="2">
        <v>1</v>
      </c>
      <c r="G19" s="2" t="s">
        <v>45</v>
      </c>
      <c r="H19" s="2" t="s">
        <v>19</v>
      </c>
      <c r="J19" t="s">
        <v>38</v>
      </c>
    </row>
    <row r="20" spans="3:40" x14ac:dyDescent="0.25">
      <c r="C20" s="2">
        <v>14</v>
      </c>
      <c r="D20" s="2">
        <v>1</v>
      </c>
      <c r="E20" s="2">
        <v>3</v>
      </c>
      <c r="F20" s="2">
        <v>2</v>
      </c>
      <c r="G20" s="2" t="s">
        <v>50</v>
      </c>
      <c r="H20" s="2" t="s">
        <v>19</v>
      </c>
      <c r="J20" s="1" t="s">
        <v>41</v>
      </c>
      <c r="AB20">
        <f>_xlfn.CEILING.MATH((20/100)*6)</f>
        <v>2</v>
      </c>
      <c r="AH20" s="1" t="s">
        <v>3</v>
      </c>
      <c r="AL20">
        <f>COUNT($C$7:$C$36)</f>
        <v>30</v>
      </c>
    </row>
    <row r="21" spans="3:40" x14ac:dyDescent="0.25">
      <c r="C21" s="2">
        <v>15</v>
      </c>
      <c r="D21" s="2">
        <v>1</v>
      </c>
      <c r="E21" s="2">
        <v>3</v>
      </c>
      <c r="F21" s="2">
        <v>3</v>
      </c>
      <c r="G21" s="2" t="s">
        <v>55</v>
      </c>
      <c r="H21" s="2" t="s">
        <v>19</v>
      </c>
      <c r="K21" t="s">
        <v>17</v>
      </c>
      <c r="Z21" s="11" t="s">
        <v>75</v>
      </c>
      <c r="AH21" s="10" t="s">
        <v>4</v>
      </c>
      <c r="AK21" s="5">
        <v>0.35</v>
      </c>
      <c r="AL21">
        <f>_xlfn.FLOOR.MATH(AK21*AL20)</f>
        <v>10</v>
      </c>
    </row>
    <row r="22" spans="3:40" x14ac:dyDescent="0.25">
      <c r="C22" s="2">
        <v>16</v>
      </c>
      <c r="D22" s="2">
        <v>1</v>
      </c>
      <c r="E22" s="2">
        <v>3</v>
      </c>
      <c r="F22" s="2">
        <v>4</v>
      </c>
      <c r="G22" s="2" t="s">
        <v>60</v>
      </c>
      <c r="H22" s="2" t="s">
        <v>19</v>
      </c>
      <c r="L22" t="s">
        <v>16</v>
      </c>
      <c r="Z22" s="11"/>
    </row>
    <row r="23" spans="3:40" x14ac:dyDescent="0.25">
      <c r="C23" s="2">
        <v>17</v>
      </c>
      <c r="D23" s="2">
        <v>1</v>
      </c>
      <c r="E23" s="2">
        <v>3</v>
      </c>
      <c r="F23" s="2">
        <v>5</v>
      </c>
      <c r="G23" s="2" t="s">
        <v>65</v>
      </c>
      <c r="H23" s="2" t="s">
        <v>19</v>
      </c>
      <c r="L23" t="s">
        <v>22</v>
      </c>
      <c r="Z23" s="11"/>
      <c r="AH23" s="3" t="s">
        <v>42</v>
      </c>
      <c r="AI23" s="3">
        <v>1</v>
      </c>
      <c r="AJ23" s="3">
        <v>2</v>
      </c>
      <c r="AK23" s="3">
        <v>3</v>
      </c>
      <c r="AL23" s="3">
        <v>4</v>
      </c>
      <c r="AM23" s="9">
        <v>5</v>
      </c>
      <c r="AN23" s="9">
        <v>6</v>
      </c>
    </row>
    <row r="24" spans="3:40" x14ac:dyDescent="0.25">
      <c r="C24" s="2">
        <v>18</v>
      </c>
      <c r="D24" s="2">
        <v>1</v>
      </c>
      <c r="E24" s="2">
        <v>3</v>
      </c>
      <c r="F24" s="2">
        <v>6</v>
      </c>
      <c r="G24" s="2" t="s">
        <v>70</v>
      </c>
      <c r="H24" s="2" t="s">
        <v>19</v>
      </c>
      <c r="L24" s="4" t="s">
        <v>23</v>
      </c>
      <c r="Z24" s="12" t="s">
        <v>73</v>
      </c>
      <c r="AH24" s="3">
        <v>1</v>
      </c>
      <c r="AI24" s="13" t="s">
        <v>43</v>
      </c>
      <c r="AJ24" s="8" t="s">
        <v>48</v>
      </c>
      <c r="AK24" s="8" t="s">
        <v>53</v>
      </c>
      <c r="AL24" s="13" t="s">
        <v>58</v>
      </c>
      <c r="AM24" s="8" t="s">
        <v>63</v>
      </c>
      <c r="AN24" s="8" t="s">
        <v>68</v>
      </c>
    </row>
    <row r="25" spans="3:40" x14ac:dyDescent="0.25">
      <c r="C25" s="2">
        <v>19</v>
      </c>
      <c r="D25" s="2">
        <v>1</v>
      </c>
      <c r="E25" s="2">
        <v>4</v>
      </c>
      <c r="F25" s="2">
        <v>1</v>
      </c>
      <c r="G25" s="2" t="s">
        <v>46</v>
      </c>
      <c r="H25" s="2" t="s">
        <v>19</v>
      </c>
      <c r="Z25" s="12" t="s">
        <v>73</v>
      </c>
      <c r="AH25" s="3">
        <v>2</v>
      </c>
      <c r="AI25" s="8" t="s">
        <v>44</v>
      </c>
      <c r="AJ25" s="8" t="s">
        <v>49</v>
      </c>
      <c r="AK25" s="13" t="s">
        <v>54</v>
      </c>
      <c r="AL25" s="8" t="s">
        <v>59</v>
      </c>
      <c r="AM25" s="8" t="s">
        <v>64</v>
      </c>
      <c r="AN25" s="13" t="s">
        <v>69</v>
      </c>
    </row>
    <row r="26" spans="3:40" x14ac:dyDescent="0.25">
      <c r="C26" s="2">
        <v>20</v>
      </c>
      <c r="D26" s="2">
        <v>1</v>
      </c>
      <c r="E26" s="2">
        <v>4</v>
      </c>
      <c r="F26" s="2">
        <v>2</v>
      </c>
      <c r="G26" s="2" t="s">
        <v>51</v>
      </c>
      <c r="H26" s="2" t="s">
        <v>19</v>
      </c>
      <c r="L26" t="s">
        <v>24</v>
      </c>
      <c r="Z26" s="12" t="s">
        <v>73</v>
      </c>
      <c r="AH26" s="3">
        <v>3</v>
      </c>
      <c r="AI26" s="13" t="s">
        <v>45</v>
      </c>
      <c r="AJ26" s="8" t="s">
        <v>50</v>
      </c>
      <c r="AK26" s="8" t="s">
        <v>55</v>
      </c>
      <c r="AL26" s="13" t="s">
        <v>60</v>
      </c>
      <c r="AM26" s="8" t="s">
        <v>65</v>
      </c>
      <c r="AN26" s="8" t="s">
        <v>70</v>
      </c>
    </row>
    <row r="27" spans="3:40" x14ac:dyDescent="0.25">
      <c r="C27" s="2">
        <v>21</v>
      </c>
      <c r="D27" s="2">
        <v>1</v>
      </c>
      <c r="E27" s="2">
        <v>4</v>
      </c>
      <c r="F27" s="2">
        <v>3</v>
      </c>
      <c r="G27" s="2" t="s">
        <v>56</v>
      </c>
      <c r="H27" s="2" t="s">
        <v>19</v>
      </c>
      <c r="L27" t="s">
        <v>21</v>
      </c>
      <c r="Z27" s="12" t="s">
        <v>73</v>
      </c>
      <c r="AH27" s="3">
        <v>4</v>
      </c>
      <c r="AI27" s="8" t="s">
        <v>46</v>
      </c>
      <c r="AJ27" s="8" t="s">
        <v>51</v>
      </c>
      <c r="AK27" s="13" t="s">
        <v>56</v>
      </c>
      <c r="AL27" s="8" t="s">
        <v>61</v>
      </c>
      <c r="AM27" s="8" t="s">
        <v>66</v>
      </c>
      <c r="AN27" s="13" t="s">
        <v>71</v>
      </c>
    </row>
    <row r="28" spans="3:40" x14ac:dyDescent="0.25">
      <c r="C28" s="2">
        <v>22</v>
      </c>
      <c r="D28" s="2">
        <v>1</v>
      </c>
      <c r="E28" s="2">
        <v>4</v>
      </c>
      <c r="F28" s="2">
        <v>4</v>
      </c>
      <c r="G28" s="2" t="s">
        <v>61</v>
      </c>
      <c r="H28" s="2" t="s">
        <v>19</v>
      </c>
      <c r="L28" t="s">
        <v>34</v>
      </c>
      <c r="Z28" s="12" t="s">
        <v>73</v>
      </c>
      <c r="AH28" s="3">
        <v>5</v>
      </c>
      <c r="AI28" s="13" t="s">
        <v>47</v>
      </c>
      <c r="AJ28" s="8" t="s">
        <v>52</v>
      </c>
      <c r="AK28" s="8" t="s">
        <v>57</v>
      </c>
      <c r="AL28" s="13" t="s">
        <v>62</v>
      </c>
      <c r="AM28" s="8" t="s">
        <v>67</v>
      </c>
      <c r="AN28" s="8" t="s">
        <v>72</v>
      </c>
    </row>
    <row r="29" spans="3:40" x14ac:dyDescent="0.25">
      <c r="C29" s="2">
        <v>23</v>
      </c>
      <c r="D29" s="2">
        <v>1</v>
      </c>
      <c r="E29" s="2">
        <v>4</v>
      </c>
      <c r="F29" s="2">
        <v>5</v>
      </c>
      <c r="G29" s="2" t="s">
        <v>66</v>
      </c>
      <c r="H29" s="2" t="s">
        <v>19</v>
      </c>
    </row>
    <row r="30" spans="3:40" x14ac:dyDescent="0.25">
      <c r="C30" s="2">
        <v>24</v>
      </c>
      <c r="D30" s="2">
        <v>1</v>
      </c>
      <c r="E30" s="2">
        <v>4</v>
      </c>
      <c r="F30" s="2">
        <v>6</v>
      </c>
      <c r="G30" s="2" t="s">
        <v>71</v>
      </c>
      <c r="H30" s="2" t="s">
        <v>19</v>
      </c>
      <c r="L30" t="s">
        <v>36</v>
      </c>
      <c r="AH30" t="s">
        <v>91</v>
      </c>
    </row>
    <row r="31" spans="3:40" x14ac:dyDescent="0.25">
      <c r="C31" s="2">
        <v>25</v>
      </c>
      <c r="D31" s="2">
        <v>1</v>
      </c>
      <c r="E31" s="2">
        <v>5</v>
      </c>
      <c r="F31" s="2">
        <v>1</v>
      </c>
      <c r="G31" s="2" t="s">
        <v>47</v>
      </c>
      <c r="H31" s="2" t="s">
        <v>19</v>
      </c>
      <c r="AH31" t="str">
        <f>"RowWiseDesks = "&amp;10/5</f>
        <v>RowWiseDesks = 2</v>
      </c>
    </row>
    <row r="32" spans="3:40" x14ac:dyDescent="0.25">
      <c r="C32" s="2">
        <v>26</v>
      </c>
      <c r="D32" s="2">
        <v>1</v>
      </c>
      <c r="E32" s="2">
        <v>5</v>
      </c>
      <c r="F32" s="2">
        <v>2</v>
      </c>
      <c r="G32" s="2" t="s">
        <v>52</v>
      </c>
      <c r="H32" s="2" t="s">
        <v>19</v>
      </c>
      <c r="L32" t="s">
        <v>25</v>
      </c>
      <c r="AH32" t="str">
        <f>"DesksToSkip = "&amp;(6-2)/2</f>
        <v>DesksToSkip = 2</v>
      </c>
    </row>
    <row r="33" spans="3:38" x14ac:dyDescent="0.25">
      <c r="C33" s="2">
        <v>27</v>
      </c>
      <c r="D33" s="2">
        <v>1</v>
      </c>
      <c r="E33" s="2">
        <v>5</v>
      </c>
      <c r="F33" s="2">
        <v>3</v>
      </c>
      <c r="G33" s="2" t="s">
        <v>57</v>
      </c>
      <c r="H33" s="2" t="s">
        <v>19</v>
      </c>
      <c r="M33" t="s">
        <v>28</v>
      </c>
    </row>
    <row r="34" spans="3:38" x14ac:dyDescent="0.25">
      <c r="C34" s="2">
        <v>28</v>
      </c>
      <c r="D34" s="2">
        <v>1</v>
      </c>
      <c r="E34" s="2">
        <v>5</v>
      </c>
      <c r="F34" s="2">
        <v>4</v>
      </c>
      <c r="G34" s="2" t="s">
        <v>62</v>
      </c>
      <c r="H34" s="2" t="s">
        <v>19</v>
      </c>
      <c r="L34" t="s">
        <v>26</v>
      </c>
      <c r="AH34" s="13" t="s">
        <v>93</v>
      </c>
    </row>
    <row r="35" spans="3:38" x14ac:dyDescent="0.25">
      <c r="C35" s="2">
        <v>29</v>
      </c>
      <c r="D35" s="2">
        <v>1</v>
      </c>
      <c r="E35" s="2">
        <v>5</v>
      </c>
      <c r="F35" s="2">
        <v>5</v>
      </c>
      <c r="G35" s="2" t="s">
        <v>67</v>
      </c>
      <c r="H35" s="2" t="s">
        <v>19</v>
      </c>
      <c r="M35" t="s">
        <v>29</v>
      </c>
      <c r="AH35" s="8" t="s">
        <v>92</v>
      </c>
    </row>
    <row r="36" spans="3:38" x14ac:dyDescent="0.25">
      <c r="C36" s="2">
        <v>30</v>
      </c>
      <c r="D36" s="2">
        <v>1</v>
      </c>
      <c r="E36" s="2">
        <v>5</v>
      </c>
      <c r="F36" s="2">
        <v>6</v>
      </c>
      <c r="G36" s="2" t="s">
        <v>72</v>
      </c>
      <c r="H36" s="2" t="s">
        <v>19</v>
      </c>
    </row>
    <row r="37" spans="3:38" x14ac:dyDescent="0.25">
      <c r="L37" t="s">
        <v>30</v>
      </c>
    </row>
    <row r="38" spans="3:38" x14ac:dyDescent="0.25">
      <c r="L38" t="s">
        <v>27</v>
      </c>
    </row>
    <row r="39" spans="3:38" x14ac:dyDescent="0.25">
      <c r="M39" t="s">
        <v>31</v>
      </c>
    </row>
    <row r="40" spans="3:38" x14ac:dyDescent="0.25">
      <c r="M40" t="s">
        <v>32</v>
      </c>
    </row>
    <row r="41" spans="3:38" x14ac:dyDescent="0.25">
      <c r="L41" t="s">
        <v>33</v>
      </c>
    </row>
    <row r="42" spans="3:38" x14ac:dyDescent="0.25">
      <c r="K42" t="s">
        <v>86</v>
      </c>
    </row>
    <row r="43" spans="3:38" x14ac:dyDescent="0.25">
      <c r="J43" s="1" t="s">
        <v>89</v>
      </c>
    </row>
    <row r="44" spans="3:38" x14ac:dyDescent="0.25">
      <c r="J44" s="6" t="s">
        <v>39</v>
      </c>
    </row>
    <row r="45" spans="3:38" x14ac:dyDescent="0.25">
      <c r="J45" t="s">
        <v>78</v>
      </c>
    </row>
    <row r="46" spans="3:38" x14ac:dyDescent="0.25">
      <c r="J46" s="1" t="s">
        <v>40</v>
      </c>
    </row>
    <row r="47" spans="3:38" x14ac:dyDescent="0.25">
      <c r="K47" t="s">
        <v>17</v>
      </c>
      <c r="AH47" s="1" t="s">
        <v>3</v>
      </c>
      <c r="AL47">
        <f>COUNT($C$7:$C$36)</f>
        <v>30</v>
      </c>
    </row>
    <row r="48" spans="3:38" x14ac:dyDescent="0.25">
      <c r="L48" t="s">
        <v>16</v>
      </c>
      <c r="AH48" s="10" t="s">
        <v>4</v>
      </c>
      <c r="AK48" s="5">
        <v>0.35</v>
      </c>
      <c r="AL48">
        <f>_xlfn.FLOOR.MATH(AK48*AL47)</f>
        <v>10</v>
      </c>
    </row>
    <row r="49" spans="12:40" x14ac:dyDescent="0.25">
      <c r="L49" t="s">
        <v>77</v>
      </c>
    </row>
    <row r="50" spans="12:40" x14ac:dyDescent="0.25">
      <c r="M50" t="s">
        <v>84</v>
      </c>
      <c r="Y50" t="s">
        <v>88</v>
      </c>
      <c r="AH50" s="3" t="s">
        <v>42</v>
      </c>
      <c r="AI50" s="3">
        <v>1</v>
      </c>
      <c r="AJ50" s="3">
        <v>2</v>
      </c>
      <c r="AK50" s="3">
        <v>3</v>
      </c>
      <c r="AL50" s="3">
        <v>4</v>
      </c>
      <c r="AM50" s="9">
        <v>5</v>
      </c>
      <c r="AN50" s="9">
        <v>6</v>
      </c>
    </row>
    <row r="51" spans="12:40" x14ac:dyDescent="0.25">
      <c r="N51" t="s">
        <v>80</v>
      </c>
      <c r="Y51">
        <f>0+1+1+1+1+1+1+1+1+1+1</f>
        <v>10</v>
      </c>
      <c r="AH51" s="3">
        <v>1</v>
      </c>
      <c r="AI51" s="13" t="s">
        <v>43</v>
      </c>
      <c r="AJ51" s="8" t="s">
        <v>48</v>
      </c>
      <c r="AK51" s="13" t="s">
        <v>53</v>
      </c>
      <c r="AL51" s="8" t="s">
        <v>58</v>
      </c>
      <c r="AM51" s="13" t="s">
        <v>63</v>
      </c>
      <c r="AN51" s="8" t="s">
        <v>68</v>
      </c>
    </row>
    <row r="52" spans="12:40" x14ac:dyDescent="0.25">
      <c r="O52" t="s">
        <v>81</v>
      </c>
      <c r="AH52" s="3">
        <v>2</v>
      </c>
      <c r="AI52" s="8" t="s">
        <v>44</v>
      </c>
      <c r="AJ52" s="13" t="s">
        <v>49</v>
      </c>
      <c r="AK52" s="8" t="s">
        <v>54</v>
      </c>
      <c r="AL52" s="13" t="s">
        <v>59</v>
      </c>
      <c r="AM52" s="8" t="s">
        <v>64</v>
      </c>
      <c r="AN52" s="13" t="s">
        <v>69</v>
      </c>
    </row>
    <row r="53" spans="12:40" x14ac:dyDescent="0.25">
      <c r="O53" t="s">
        <v>79</v>
      </c>
      <c r="Y53" t="str">
        <f>IF(OR(Y51=AL48,Y51&gt;AL48),"STOP","CONTINUE")</f>
        <v>STOP</v>
      </c>
      <c r="AH53" s="3">
        <v>3</v>
      </c>
      <c r="AI53" s="13" t="s">
        <v>45</v>
      </c>
      <c r="AJ53" s="8" t="s">
        <v>50</v>
      </c>
      <c r="AK53" s="13" t="s">
        <v>55</v>
      </c>
      <c r="AL53" s="8" t="s">
        <v>60</v>
      </c>
    </row>
    <row r="54" spans="12:40" x14ac:dyDescent="0.25">
      <c r="O54" t="s">
        <v>87</v>
      </c>
      <c r="AH54" s="3">
        <v>4</v>
      </c>
      <c r="AI54" s="8" t="s">
        <v>46</v>
      </c>
      <c r="AJ54" s="13" t="s">
        <v>51</v>
      </c>
      <c r="AK54" s="8" t="s">
        <v>56</v>
      </c>
      <c r="AL54" s="13" t="s">
        <v>61</v>
      </c>
    </row>
    <row r="55" spans="12:40" x14ac:dyDescent="0.25">
      <c r="N55" t="s">
        <v>76</v>
      </c>
      <c r="AH55" s="3">
        <v>5</v>
      </c>
      <c r="AI55" s="8" t="s">
        <v>47</v>
      </c>
      <c r="AJ55" s="8" t="s">
        <v>52</v>
      </c>
    </row>
    <row r="56" spans="12:40" x14ac:dyDescent="0.25">
      <c r="M56" t="s">
        <v>33</v>
      </c>
    </row>
    <row r="57" spans="12:40" x14ac:dyDescent="0.25">
      <c r="L57" t="s">
        <v>82</v>
      </c>
    </row>
    <row r="58" spans="12:40" x14ac:dyDescent="0.25">
      <c r="M58" t="s">
        <v>83</v>
      </c>
      <c r="AH58" t="s">
        <v>91</v>
      </c>
    </row>
    <row r="59" spans="12:40" x14ac:dyDescent="0.25">
      <c r="N59" t="s">
        <v>85</v>
      </c>
    </row>
    <row r="60" spans="12:40" x14ac:dyDescent="0.25">
      <c r="O60" t="s">
        <v>81</v>
      </c>
      <c r="AH60" s="13" t="s">
        <v>93</v>
      </c>
    </row>
    <row r="61" spans="12:40" x14ac:dyDescent="0.25">
      <c r="O61" t="s">
        <v>79</v>
      </c>
      <c r="AH61" s="8" t="s">
        <v>92</v>
      </c>
    </row>
    <row r="62" spans="12:40" x14ac:dyDescent="0.25">
      <c r="O62" t="s">
        <v>87</v>
      </c>
    </row>
    <row r="63" spans="12:40" x14ac:dyDescent="0.25">
      <c r="N63" t="s">
        <v>76</v>
      </c>
    </row>
    <row r="64" spans="12:40" x14ac:dyDescent="0.25">
      <c r="M64" t="s">
        <v>33</v>
      </c>
    </row>
    <row r="65" spans="10:12" x14ac:dyDescent="0.25">
      <c r="L65" t="s">
        <v>76</v>
      </c>
    </row>
    <row r="66" spans="10:12" x14ac:dyDescent="0.25">
      <c r="K66" t="s">
        <v>86</v>
      </c>
    </row>
    <row r="67" spans="10:12" x14ac:dyDescent="0.25">
      <c r="J67" s="1" t="s">
        <v>90</v>
      </c>
    </row>
  </sheetData>
  <mergeCells count="1">
    <mergeCell ref="Z21:Z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Algorithm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Bhamini Subhash</dc:creator>
  <cp:lastModifiedBy>Bhamini Subhash</cp:lastModifiedBy>
  <dcterms:created xsi:type="dcterms:W3CDTF">2020-06-06T20:45:35Z</dcterms:created>
  <dcterms:modified xsi:type="dcterms:W3CDTF">2020-06-07T21:31:13Z</dcterms:modified>
</cp:coreProperties>
</file>