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ngmodel/tests/data/"/>
    </mc:Choice>
  </mc:AlternateContent>
  <xr:revisionPtr revIDLastSave="0" documentId="13_ncr:1_{14210B49-94AA-D248-A880-C9CE52CCFC15}" xr6:coauthVersionLast="45" xr6:coauthVersionMax="45" xr10:uidLastSave="{00000000-0000-0000-0000-000000000000}"/>
  <bookViews>
    <workbookView xWindow="3100" yWindow="2160" windowWidth="28800" windowHeight="17480" activeTab="3" xr2:uid="{00000000-000D-0000-FFFF-FFFF00000000}"/>
  </bookViews>
  <sheets>
    <sheet name="Sheet1" sheetId="1" r:id="rId1"/>
    <sheet name="Sheet2" sheetId="2" r:id="rId2"/>
    <sheet name="time_series_model" sheetId="5" r:id="rId3"/>
    <sheet name="metadata" sheetId="7" r:id="rId4"/>
    <sheet name="minimal_model" sheetId="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6" l="1"/>
  <c r="B3" i="6"/>
  <c r="C15" i="6"/>
  <c r="F10" i="6"/>
  <c r="F11" i="6" s="1"/>
  <c r="F6" i="1"/>
  <c r="B8" i="6" l="1"/>
  <c r="B9" i="6" s="1"/>
  <c r="B10" i="6" s="1"/>
  <c r="B15" i="6"/>
  <c r="B26" i="6" s="1"/>
  <c r="B11" i="6"/>
  <c r="B20" i="6" s="1"/>
  <c r="B21" i="6"/>
  <c r="B22" i="6"/>
  <c r="B7" i="6"/>
  <c r="B28" i="6" s="1"/>
  <c r="B29" i="6" s="1"/>
  <c r="B23" i="6" l="1"/>
</calcChain>
</file>

<file path=xl/sharedStrings.xml><?xml version="1.0" encoding="utf-8"?>
<sst xmlns="http://schemas.openxmlformats.org/spreadsheetml/2006/main" count="199" uniqueCount="82">
  <si>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</si>
  <si>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</si>
  <si>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</si>
  <si>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</si>
  <si>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</si>
  <si>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</si>
  <si>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</si>
  <si>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</si>
  <si>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</si>
  <si>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</si>
  <si>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</si>
  <si>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</si>
  <si>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</si>
  <si>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</si>
  <si>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</si>
  <si>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</si>
  <si>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</si>
  <si>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</si>
  <si>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</si>
  <si>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</si>
  <si>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</si>
  <si>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</si>
  <si>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</si>
  <si>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</si>
  <si>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</si>
  <si>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</si>
  <si>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</si>
  <si>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</si>
  <si>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</si>
  <si>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</si>
  <si>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</si>
  <si>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</si>
  <si>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</si>
  <si>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</si>
  <si>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</si>
  <si>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</si>
  <si>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</si>
  <si>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</si>
  <si>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</si>
  <si>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</si>
  <si>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</si>
  <si>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</si>
  <si>
    <t>power</t>
  </si>
  <si>
    <t>tags</t>
  </si>
  <si>
    <t>choice_var</t>
  </si>
  <si>
    <t>W</t>
  </si>
  <si>
    <t>J/b</t>
  </si>
  <si>
    <t>s</t>
  </si>
  <si>
    <t>J</t>
  </si>
  <si>
    <t>per month</t>
  </si>
  <si>
    <t>kWh</t>
  </si>
  <si>
    <t>energy_intensity_core</t>
  </si>
  <si>
    <t>energy_intensity_dsl</t>
  </si>
  <si>
    <t>energy_intensity_fibre</t>
  </si>
  <si>
    <t>data_volume_dsl</t>
  </si>
  <si>
    <t>data_volume_fibre</t>
  </si>
  <si>
    <t>iplayer</t>
  </si>
  <si>
    <t>per day</t>
  </si>
  <si>
    <t>time_per_day</t>
  </si>
  <si>
    <t>time per month</t>
  </si>
  <si>
    <t>energy per month</t>
  </si>
  <si>
    <t>Wh</t>
  </si>
  <si>
    <t>kWh/a</t>
  </si>
  <si>
    <t>kWh/d</t>
  </si>
  <si>
    <t>total monthly energy</t>
  </si>
  <si>
    <t>satellite</t>
  </si>
  <si>
    <t>sat</t>
  </si>
  <si>
    <t>total</t>
  </si>
  <si>
    <t>shared</t>
  </si>
  <si>
    <t>kWh/m</t>
  </si>
  <si>
    <t>MWh</t>
  </si>
  <si>
    <t>annual</t>
  </si>
  <si>
    <t>h</t>
  </si>
  <si>
    <t>MWh/vhr</t>
  </si>
  <si>
    <t>kWh/vhr</t>
  </si>
  <si>
    <t>energy per viewer hour per month</t>
  </si>
  <si>
    <t>a_test</t>
  </si>
  <si>
    <t>b_test</t>
  </si>
  <si>
    <t>a_stub_test</t>
  </si>
  <si>
    <t>b_stub_test</t>
  </si>
  <si>
    <t>time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</si>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</sst>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0.00000000000000000000000"/>
    <numFmt numFmtId="166" formatCode="0.00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  <xf numFmtId="0" fontId="0" fillId="0" borderId="0" xfId="0" applyFill="1"/>
    <xf numFmtId="0" fontId="6" fillId="0" borderId="0" xfId="0" applyFont="1"/>
    <xf numFmtId="14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F15" sqref="F15"/>
    </sheetView>
  </sheetViews>
  <sheetFormatPr baseColWidth="10" defaultRowHeight="16" x14ac:dyDescent="0.2"/>
  <cols>
    <col min="1" max="1" width="13.5" bestFit="1" customWidth="1"/>
    <col min="3" max="3" width="4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t="s">
        <v>12</v>
      </c>
      <c r="L1" s="1" t="s">
        <v>13</v>
      </c>
      <c r="M1" s="1" t="s">
        <v>14</v>
      </c>
      <c r="N1" s="1" t="s">
        <v>43</v>
      </c>
    </row>
    <row r="2" spans="1:14" x14ac:dyDescent="0.2">
      <c r="A2" t="s">
        <v>15</v>
      </c>
      <c r="C2" t="s">
        <v>16</v>
      </c>
      <c r="D2" t="s">
        <v>17</v>
      </c>
      <c r="E2">
        <v>1</v>
      </c>
      <c r="F2">
        <v>2</v>
      </c>
      <c r="H2" s="1" t="s">
        <v>18</v>
      </c>
      <c r="I2" s="4">
        <v>0.1</v>
      </c>
      <c r="J2" s="3">
        <v>39814</v>
      </c>
      <c r="K2" t="s">
        <v>19</v>
      </c>
    </row>
    <row r="3" spans="1:14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I3" s="4">
        <v>0</v>
      </c>
      <c r="K3" s="1" t="s">
        <v>12</v>
      </c>
    </row>
    <row r="4" spans="1:14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K4" s="1" t="s">
        <v>12</v>
      </c>
    </row>
    <row r="5" spans="1:14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K5" s="1" t="s">
        <v>12</v>
      </c>
    </row>
    <row r="6" spans="1:14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4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K7" t="s">
        <v>19</v>
      </c>
    </row>
    <row r="8" spans="1:14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/>
      <c r="J8" s="3"/>
      <c r="K8" t="s">
        <v>19</v>
      </c>
    </row>
    <row r="9" spans="1:14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4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>
        <v>0.5</v>
      </c>
      <c r="J10" s="3">
        <v>42005</v>
      </c>
    </row>
    <row r="11" spans="1:14" x14ac:dyDescent="0.2">
      <c r="A11" t="s">
        <v>39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4">
        <v>0.1</v>
      </c>
      <c r="J11" s="3">
        <v>39448</v>
      </c>
      <c r="K11" t="s">
        <v>19</v>
      </c>
    </row>
    <row r="12" spans="1:14" x14ac:dyDescent="0.2">
      <c r="A12" t="s">
        <v>40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4">
        <v>0.1</v>
      </c>
      <c r="J12" s="3">
        <v>39448</v>
      </c>
      <c r="K12" t="s">
        <v>19</v>
      </c>
    </row>
    <row r="13" spans="1:14" x14ac:dyDescent="0.2">
      <c r="A13" s="6" t="s">
        <v>41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K13" s="1" t="s">
        <v>12</v>
      </c>
    </row>
    <row r="14" spans="1:14" x14ac:dyDescent="0.2">
      <c r="A14" s="6"/>
    </row>
    <row r="15" spans="1:14" x14ac:dyDescent="0.2">
      <c r="A15" s="7" t="s">
        <v>80</v>
      </c>
      <c r="B15" s="7"/>
      <c r="C15" s="7" t="s">
        <v>16</v>
      </c>
      <c r="D15" s="7" t="s">
        <v>17</v>
      </c>
      <c r="E15" s="7">
        <v>10</v>
      </c>
      <c r="H15" s="1" t="s">
        <v>47</v>
      </c>
    </row>
    <row r="16" spans="1:14" x14ac:dyDescent="0.2">
      <c r="A16" s="7" t="s">
        <v>42</v>
      </c>
      <c r="B16" s="7"/>
      <c r="C16" s="7" t="s">
        <v>16</v>
      </c>
      <c r="D16" s="7" t="s">
        <v>17</v>
      </c>
      <c r="E16" s="7">
        <v>2</v>
      </c>
      <c r="H16" s="1" t="s">
        <v>45</v>
      </c>
    </row>
    <row r="17" spans="1:11" x14ac:dyDescent="0.2">
      <c r="A17" s="7"/>
      <c r="B17" s="7"/>
      <c r="C17" s="7"/>
      <c r="D17" s="7"/>
      <c r="E17" s="7"/>
      <c r="H17" s="1"/>
    </row>
    <row r="18" spans="1:11" x14ac:dyDescent="0.2">
      <c r="A18" s="7" t="s">
        <v>44</v>
      </c>
      <c r="B18" s="7"/>
      <c r="C18" s="7" t="s">
        <v>16</v>
      </c>
      <c r="D18" s="7" t="s">
        <v>17</v>
      </c>
      <c r="E18" s="7">
        <v>0.9</v>
      </c>
    </row>
    <row r="20" spans="1:11" x14ac:dyDescent="0.2">
      <c r="A20" t="s">
        <v>76</v>
      </c>
      <c r="C20" t="s">
        <v>16</v>
      </c>
      <c r="D20" s="1" t="s">
        <v>21</v>
      </c>
      <c r="E20">
        <v>1</v>
      </c>
      <c r="F20">
        <v>2</v>
      </c>
      <c r="H20" s="1" t="s">
        <v>18</v>
      </c>
      <c r="I20" s="4">
        <v>0.1</v>
      </c>
      <c r="J20" s="3">
        <v>39814</v>
      </c>
      <c r="K20" t="s">
        <v>19</v>
      </c>
    </row>
    <row r="21" spans="1:11" x14ac:dyDescent="0.2">
      <c r="A21" s="1" t="s">
        <v>77</v>
      </c>
      <c r="C21" s="1" t="s">
        <v>16</v>
      </c>
      <c r="D21" s="1" t="s">
        <v>21</v>
      </c>
      <c r="E21" s="1">
        <v>2</v>
      </c>
      <c r="F21" s="1">
        <v>4</v>
      </c>
      <c r="G21" s="1"/>
      <c r="H21" s="1" t="s">
        <v>22</v>
      </c>
      <c r="I21" s="4">
        <v>0</v>
      </c>
      <c r="K21" s="1" t="s">
        <v>12</v>
      </c>
    </row>
    <row r="23" spans="1:11" x14ac:dyDescent="0.2">
      <c r="A23" t="s">
        <v>78</v>
      </c>
      <c r="C23" t="s">
        <v>16</v>
      </c>
      <c r="D23" s="1" t="s">
        <v>21</v>
      </c>
      <c r="E23">
        <v>1</v>
      </c>
      <c r="F23">
        <v>2</v>
      </c>
      <c r="H23" s="1" t="s">
        <v>18</v>
      </c>
      <c r="I23" s="4">
        <v>0.1</v>
      </c>
      <c r="J23" s="3">
        <v>39814</v>
      </c>
      <c r="K23" t="s">
        <v>19</v>
      </c>
    </row>
    <row r="24" spans="1:11" x14ac:dyDescent="0.2">
      <c r="A24" s="1" t="s">
        <v>79</v>
      </c>
      <c r="C24" s="1" t="s">
        <v>16</v>
      </c>
      <c r="D24" s="1" t="s">
        <v>21</v>
      </c>
      <c r="E24" s="1">
        <v>2</v>
      </c>
      <c r="F24" s="1">
        <v>4</v>
      </c>
      <c r="G24" s="1"/>
      <c r="H24" s="1" t="s">
        <v>22</v>
      </c>
      <c r="I24" s="4">
        <v>0</v>
      </c>
      <c r="K24" s="1" t="s">
        <v>12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38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20" sqref="H20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6" t="s">
        <v>51</v>
      </c>
      <c r="B2" s="6"/>
      <c r="C2" s="1" t="s">
        <v>16</v>
      </c>
      <c r="D2" s="1" t="s">
        <v>31</v>
      </c>
      <c r="E2" s="1">
        <v>5</v>
      </c>
      <c r="F2" s="1">
        <v>0.5</v>
      </c>
      <c r="G2" s="1"/>
      <c r="H2" s="1" t="s">
        <v>46</v>
      </c>
      <c r="I2" s="9">
        <v>42370</v>
      </c>
      <c r="J2" s="9">
        <v>42736</v>
      </c>
      <c r="K2" s="10">
        <v>0.1</v>
      </c>
      <c r="L2" s="9">
        <v>42370</v>
      </c>
      <c r="M2" s="1" t="s">
        <v>19</v>
      </c>
      <c r="N2" s="1"/>
      <c r="O2" s="1"/>
    </row>
    <row r="3" spans="1:15" x14ac:dyDescent="0.2">
      <c r="A3" s="6" t="s">
        <v>52</v>
      </c>
      <c r="B3" s="6"/>
      <c r="C3" s="1" t="s">
        <v>16</v>
      </c>
      <c r="D3" s="1" t="s">
        <v>31</v>
      </c>
      <c r="E3" s="1">
        <v>5</v>
      </c>
      <c r="F3" s="1">
        <v>0.5</v>
      </c>
      <c r="G3" s="1"/>
      <c r="H3" s="1" t="s">
        <v>46</v>
      </c>
      <c r="I3" s="9">
        <v>42370</v>
      </c>
      <c r="J3" s="9">
        <v>42736</v>
      </c>
      <c r="K3" s="10">
        <v>0.1</v>
      </c>
      <c r="L3" s="9">
        <v>42370</v>
      </c>
      <c r="M3" s="1" t="s">
        <v>19</v>
      </c>
      <c r="N3" s="1"/>
      <c r="O3" s="1"/>
    </row>
    <row r="4" spans="1:15" x14ac:dyDescent="0.2">
      <c r="A4" s="6" t="s">
        <v>53</v>
      </c>
      <c r="B4" s="6"/>
      <c r="C4" s="1" t="s">
        <v>16</v>
      </c>
      <c r="D4" s="1" t="s">
        <v>31</v>
      </c>
      <c r="E4" s="1">
        <v>10</v>
      </c>
      <c r="F4" s="1">
        <v>1</v>
      </c>
      <c r="G4" s="1"/>
      <c r="H4" s="1" t="s">
        <v>46</v>
      </c>
      <c r="I4" s="9">
        <v>42370</v>
      </c>
      <c r="J4" s="9">
        <v>42736</v>
      </c>
      <c r="K4" s="10">
        <v>0.1</v>
      </c>
      <c r="L4" s="9">
        <v>42370</v>
      </c>
      <c r="M4" s="1" t="s">
        <v>19</v>
      </c>
      <c r="N4" s="1"/>
      <c r="O4" s="1"/>
    </row>
    <row r="5" spans="1: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6" t="s">
        <v>54</v>
      </c>
      <c r="B6" s="6"/>
      <c r="C6" s="1" t="s">
        <v>16</v>
      </c>
      <c r="D6" s="1" t="s">
        <v>31</v>
      </c>
      <c r="E6" s="1">
        <v>10</v>
      </c>
      <c r="F6" s="1">
        <v>1</v>
      </c>
      <c r="G6" s="1"/>
      <c r="H6" s="1" t="s">
        <v>20</v>
      </c>
      <c r="I6" s="9">
        <v>42370</v>
      </c>
      <c r="J6" s="9">
        <v>42736</v>
      </c>
      <c r="K6" s="10">
        <v>0.1</v>
      </c>
      <c r="L6" s="9">
        <v>42370</v>
      </c>
      <c r="M6" s="1" t="s">
        <v>19</v>
      </c>
      <c r="N6" s="1"/>
      <c r="O6" s="1"/>
    </row>
    <row r="7" spans="1:15" x14ac:dyDescent="0.2">
      <c r="A7" s="6" t="s">
        <v>55</v>
      </c>
      <c r="B7" s="6"/>
      <c r="C7" s="1" t="s">
        <v>16</v>
      </c>
      <c r="D7" s="1" t="s">
        <v>31</v>
      </c>
      <c r="E7" s="1">
        <v>90</v>
      </c>
      <c r="F7" s="1">
        <v>9</v>
      </c>
      <c r="G7" s="1"/>
      <c r="H7" s="1" t="s">
        <v>20</v>
      </c>
      <c r="I7" s="9">
        <v>42370</v>
      </c>
      <c r="J7" s="9">
        <v>42736</v>
      </c>
      <c r="K7" s="10">
        <v>0.1</v>
      </c>
      <c r="L7" s="9">
        <v>42370</v>
      </c>
      <c r="M7" s="1" t="s">
        <v>19</v>
      </c>
      <c r="N7" s="1"/>
      <c r="O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3D07-E6F7-C845-AADC-9A41FBC63512}">
  <dimension ref="A1:B1"/>
  <sheetViews>
    <sheetView tabSelected="1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81</v>
      </c>
      <c r="B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selection activeCell="A24" sqref="A24"/>
    </sheetView>
  </sheetViews>
  <sheetFormatPr baseColWidth="10" defaultRowHeight="16" x14ac:dyDescent="0.2"/>
  <cols>
    <col min="2" max="2" width="15.33203125" bestFit="1" customWidth="1"/>
    <col min="6" max="6" width="25.83203125" bestFit="1" customWidth="1"/>
  </cols>
  <sheetData>
    <row r="1" spans="1:7" x14ac:dyDescent="0.2">
      <c r="A1" s="8" t="s">
        <v>56</v>
      </c>
      <c r="D1" t="s">
        <v>13</v>
      </c>
    </row>
    <row r="3" spans="1:7" x14ac:dyDescent="0.2">
      <c r="A3" t="s">
        <v>42</v>
      </c>
      <c r="B3">
        <f>1000/365*12</f>
        <v>32.87671232876712</v>
      </c>
      <c r="C3" t="s">
        <v>45</v>
      </c>
    </row>
    <row r="4" spans="1:7" x14ac:dyDescent="0.2">
      <c r="A4" t="s">
        <v>58</v>
      </c>
      <c r="B4">
        <v>3600</v>
      </c>
      <c r="C4" t="s">
        <v>47</v>
      </c>
      <c r="D4" t="s">
        <v>57</v>
      </c>
    </row>
    <row r="6" spans="1:7" x14ac:dyDescent="0.2">
      <c r="A6" t="s">
        <v>59</v>
      </c>
      <c r="B6">
        <f>B4*365/12</f>
        <v>109500</v>
      </c>
      <c r="C6" t="s">
        <v>47</v>
      </c>
      <c r="D6" t="s">
        <v>49</v>
      </c>
    </row>
    <row r="7" spans="1:7" x14ac:dyDescent="0.2">
      <c r="B7">
        <f>B6/3600</f>
        <v>30.416666666666668</v>
      </c>
      <c r="C7" t="s">
        <v>72</v>
      </c>
      <c r="D7" t="s">
        <v>49</v>
      </c>
    </row>
    <row r="8" spans="1:7" x14ac:dyDescent="0.2">
      <c r="A8" t="s">
        <v>60</v>
      </c>
      <c r="B8">
        <f>B6*B3</f>
        <v>3599999.9999999995</v>
      </c>
      <c r="C8" t="s">
        <v>48</v>
      </c>
    </row>
    <row r="9" spans="1:7" x14ac:dyDescent="0.2">
      <c r="B9">
        <f>B8/3600</f>
        <v>999.99999999999989</v>
      </c>
      <c r="C9" t="s">
        <v>61</v>
      </c>
    </row>
    <row r="10" spans="1:7" x14ac:dyDescent="0.2">
      <c r="B10">
        <f>B9/1000</f>
        <v>0.99999999999999989</v>
      </c>
      <c r="C10" t="s">
        <v>50</v>
      </c>
      <c r="F10" s="11">
        <f>1</f>
        <v>1</v>
      </c>
      <c r="G10" t="s">
        <v>62</v>
      </c>
    </row>
    <row r="11" spans="1:7" x14ac:dyDescent="0.2">
      <c r="B11">
        <f>B10/1000</f>
        <v>9.999999999999998E-4</v>
      </c>
      <c r="C11" t="s">
        <v>70</v>
      </c>
      <c r="F11">
        <f>F10*12/365</f>
        <v>3.287671232876712E-2</v>
      </c>
      <c r="G11" t="s">
        <v>63</v>
      </c>
    </row>
    <row r="13" spans="1:7" x14ac:dyDescent="0.2">
      <c r="F13" s="12"/>
    </row>
    <row r="14" spans="1:7" x14ac:dyDescent="0.2">
      <c r="A14" s="8" t="s">
        <v>65</v>
      </c>
    </row>
    <row r="15" spans="1:7" x14ac:dyDescent="0.2">
      <c r="A15" t="s">
        <v>64</v>
      </c>
      <c r="B15">
        <f>B10</f>
        <v>0.99999999999999989</v>
      </c>
      <c r="C15" t="str">
        <f>C10</f>
        <v>kWh</v>
      </c>
    </row>
    <row r="16" spans="1:7" x14ac:dyDescent="0.2">
      <c r="A16" s="8" t="s">
        <v>68</v>
      </c>
    </row>
    <row r="17" spans="1:3" x14ac:dyDescent="0.2">
      <c r="A17" t="s">
        <v>64</v>
      </c>
      <c r="B17">
        <v>1</v>
      </c>
      <c r="C17" t="s">
        <v>69</v>
      </c>
    </row>
    <row r="19" spans="1:3" x14ac:dyDescent="0.2">
      <c r="A19" s="8" t="s">
        <v>75</v>
      </c>
    </row>
    <row r="20" spans="1:3" x14ac:dyDescent="0.2">
      <c r="A20" t="s">
        <v>56</v>
      </c>
      <c r="B20" s="13">
        <f>B11/B7</f>
        <v>3.2876712328767113E-5</v>
      </c>
      <c r="C20" t="s">
        <v>73</v>
      </c>
    </row>
    <row r="21" spans="1:3" x14ac:dyDescent="0.2">
      <c r="A21" t="s">
        <v>56</v>
      </c>
      <c r="B21">
        <f>B10/B6*3600</f>
        <v>3.287671232876712E-2</v>
      </c>
      <c r="C21" t="s">
        <v>74</v>
      </c>
    </row>
    <row r="22" spans="1:3" x14ac:dyDescent="0.2">
      <c r="A22" t="s">
        <v>66</v>
      </c>
      <c r="B22">
        <f>B10/B6*3600</f>
        <v>3.287671232876712E-2</v>
      </c>
      <c r="C22" t="s">
        <v>74</v>
      </c>
    </row>
    <row r="23" spans="1:3" x14ac:dyDescent="0.2">
      <c r="A23" t="s">
        <v>67</v>
      </c>
      <c r="B23">
        <f>SUM(B17,B15,B10)/(2*B6/3600)</f>
        <v>4.9315068493150684E-2</v>
      </c>
      <c r="C23" t="s">
        <v>74</v>
      </c>
    </row>
    <row r="25" spans="1:3" x14ac:dyDescent="0.2">
      <c r="A25" t="s">
        <v>71</v>
      </c>
    </row>
    <row r="26" spans="1:3" x14ac:dyDescent="0.2">
      <c r="A26" s="8" t="s">
        <v>67</v>
      </c>
      <c r="B26">
        <f>SUM(B17,B15,B10)*12/1000</f>
        <v>3.5999999999999997E-2</v>
      </c>
      <c r="C26" t="s">
        <v>70</v>
      </c>
    </row>
    <row r="28" spans="1:3" x14ac:dyDescent="0.2">
      <c r="B28">
        <f>0.003/(2*B7)</f>
        <v>4.9315068493150684E-5</v>
      </c>
    </row>
    <row r="29" spans="1:3" x14ac:dyDescent="0.2">
      <c r="B29">
        <f>B28*12</f>
        <v>5.917808219178082E-4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time_series_model</vt:lpstr>
      <vt:lpstr>metadata</vt:lpstr>
      <vt:lpstr>minimal_model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Microsoft Office User</cp:lastModifiedBy>
  <cp:revision/>
  <dcterms:created xsi:type="dcterms:W3CDTF">2015-03-06T17:56:25Z</dcterms:created>
  <dcterms:modified xsi:type="dcterms:W3CDTF">2020-03-20T14:51:04Z</dcterms:modified>
  <cp:category/>
  <dc:identifier/>
  <cp:contentStatus/>
  <dc:language/>
  <cp:version/>
</cp:coreProperties>
</file>