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edpreist/CodingStuff/DIMPACT/eam-core-provenance/tests/data/"/>
    </mc:Choice>
  </mc:AlternateContent>
  <xr:revisionPtr revIDLastSave="0" documentId="13_ncr:1_{9CFF2DE3-0A1B-2C4A-9737-FB4CE2783844}" xr6:coauthVersionLast="46" xr6:coauthVersionMax="46" xr10:uidLastSave="{00000000-0000-0000-0000-000000000000}"/>
  <bookViews>
    <workbookView xWindow="0" yWindow="460" windowWidth="18680" windowHeight="15120" tabRatio="500" xr2:uid="{00000000-000D-0000-FFFF-FFFF00000000}"/>
  </bookViews>
  <sheets>
    <sheet name="params" sheetId="1" r:id="rId1"/>
    <sheet name="changes" sheetId="2" r:id="rId2"/>
    <sheet name="metadata" sheetId="3" r:id="rId3"/>
    <sheet name="power_laptop" sheetId="4" r:id="rId4"/>
    <sheet name="time_laptop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2" i="1"/>
  <c r="F19" i="1" s="1"/>
  <c r="F11" i="1"/>
  <c r="F10" i="1"/>
  <c r="E19" i="1" s="1"/>
  <c r="G19" i="1" s="1"/>
  <c r="F23" i="1" l="1"/>
  <c r="E27" i="1" s="1"/>
  <c r="G27" i="1" s="1"/>
  <c r="E23" i="1"/>
  <c r="G23" i="1" s="1"/>
  <c r="E18" i="1"/>
  <c r="F18" i="1"/>
  <c r="F22" i="1" l="1"/>
  <c r="E26" i="1" s="1"/>
  <c r="E22" i="1"/>
  <c r="I18" i="1"/>
  <c r="G18" i="1"/>
  <c r="I19" i="1" s="1"/>
  <c r="I22" i="1" l="1"/>
  <c r="G22" i="1"/>
  <c r="I23" i="1" s="1"/>
  <c r="I26" i="1"/>
  <c r="G26" i="1"/>
  <c r="I27" i="1" s="1"/>
</calcChain>
</file>

<file path=xl/sharedStrings.xml><?xml version="1.0" encoding="utf-8"?>
<sst xmlns="http://schemas.openxmlformats.org/spreadsheetml/2006/main" count="93" uniqueCount="56">
  <si>
    <t>variable</t>
  </si>
  <si>
    <t>scenario</t>
  </si>
  <si>
    <t>group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</si>
  <si>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</si>
  <si>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</si>
  <si>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</si>
  <si>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</si>
  <si>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</si>
  <si>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</si>
  <si>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</si>
  <si>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</si>
  <si>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</si>
  <si>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</si>
  <si>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</si>
  <si>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</si>
  <si>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</si>
  <si>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description</t>
  </si>
  <si>
    <t>ui variable</t>
  </si>
  <si>
    <t>user name</t>
  </si>
  <si>
    <t>id</t>
  </si>
  <si>
    <t>order</t>
  </si>
  <si>
    <t>power_laptop</t>
  </si>
  <si>
    <t>exp</t>
  </si>
  <si>
    <t>W</t>
  </si>
  <si>
    <t>what does it mean? How do collect this info?</t>
  </si>
  <si>
    <t>d</t>
  </si>
  <si>
    <t>power draw of laptop</t>
  </si>
  <si>
    <t>time_laptop</t>
  </si>
  <si>
    <t>s</t>
  </si>
  <si>
    <t>time users use laptops for</t>
  </si>
  <si>
    <t>energy_intensity_network</t>
  </si>
  <si>
    <t>kWh/GB</t>
  </si>
  <si>
    <t>bitrate_laptop</t>
  </si>
  <si>
    <t>bps</t>
  </si>
  <si>
    <t>bitrate of laptop</t>
  </si>
  <si>
    <t>carbon_intensity</t>
  </si>
  <si>
    <t>kg/kWh</t>
  </si>
  <si>
    <t>carbon intensity of energy</t>
  </si>
  <si>
    <t>A</t>
  </si>
  <si>
    <t>s_to_Hr</t>
  </si>
  <si>
    <t>w_to_GW</t>
  </si>
  <si>
    <t>B</t>
  </si>
  <si>
    <t>b_to_GB</t>
  </si>
  <si>
    <t>to_year</t>
  </si>
  <si>
    <t>kwH_to_Gwh</t>
  </si>
  <si>
    <t>kg_to_Mt</t>
  </si>
  <si>
    <t>Laptop</t>
  </si>
  <si>
    <t>energy</t>
  </si>
  <si>
    <t>data_volume_laptop</t>
  </si>
  <si>
    <t>carbon</t>
  </si>
  <si>
    <t>Internet Network</t>
  </si>
  <si>
    <t>data_volume</t>
  </si>
  <si>
    <t>CDN</t>
  </si>
  <si>
    <t>31.7.18</t>
  </si>
  <si>
    <t>DS change all to lowercase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</si>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</sst>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E+00"/>
  </numFmts>
  <fonts count="4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rgb="FF548235"/>
        <bgColor rgb="FF339966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 applyAlignment="1"/>
    <xf numFmtId="0" fontId="0" fillId="0" borderId="0" xfId="0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4" fontId="0" fillId="0" borderId="0" xfId="0" applyNumberFormat="1" applyAlignment="1"/>
    <xf numFmtId="11" fontId="2" fillId="0" borderId="0" xfId="0" applyNumberFormat="1" applyFont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11" fontId="0" fillId="0" borderId="4" xfId="0" applyNumberFormat="1" applyBorder="1" applyAlignment="1"/>
    <xf numFmtId="0" fontId="0" fillId="0" borderId="8" xfId="0" applyBorder="1" applyAlignment="1"/>
    <xf numFmtId="0" fontId="3" fillId="0" borderId="0" xfId="0" applyFont="1" applyAlignment="1"/>
    <xf numFmtId="164" fontId="0" fillId="0" borderId="0" xfId="0" applyNumberFormat="1" applyAlignment="1"/>
    <xf numFmtId="164" fontId="0" fillId="0" borderId="8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zoomScaleNormal="100" workbookViewId="0">
      <selection activeCell="B2" sqref="B1:C1048576"/>
    </sheetView>
  </sheetViews>
  <sheetFormatPr baseColWidth="10" defaultColWidth="11.5" defaultRowHeight="15" x14ac:dyDescent="0.2"/>
  <cols>
    <col min="1" max="1" width="23.5" customWidth="1"/>
    <col min="3" max="3" width="26" style="1" customWidth="1"/>
  </cols>
  <sheetData>
    <row r="1" spans="1:19" ht="15" customHeight="1" x14ac:dyDescent="0.2">
      <c r="A1" s="2" t="s">
        <v>0</v>
      </c>
      <c r="B1" s="2" t="s">
        <v>3</v>
      </c>
      <c r="C1" s="2" t="s">
        <v>4</v>
      </c>
      <c r="D1" s="3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3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3" t="s">
        <v>16</v>
      </c>
      <c r="P1" s="2" t="s">
        <v>17</v>
      </c>
      <c r="Q1" s="3" t="s">
        <v>18</v>
      </c>
      <c r="R1" s="4" t="s">
        <v>19</v>
      </c>
      <c r="S1" s="1" t="s">
        <v>20</v>
      </c>
    </row>
    <row r="2" spans="1:19" ht="15" customHeight="1" x14ac:dyDescent="0.2">
      <c r="A2" s="1" t="s">
        <v>21</v>
      </c>
      <c r="B2" s="1" t="s">
        <v>22</v>
      </c>
      <c r="D2" s="1">
        <v>36000000</v>
      </c>
      <c r="E2" s="1">
        <v>0</v>
      </c>
      <c r="F2" s="5">
        <v>0</v>
      </c>
      <c r="G2" s="1">
        <v>0</v>
      </c>
      <c r="H2" s="6">
        <v>43617</v>
      </c>
      <c r="I2" s="1" t="s">
        <v>23</v>
      </c>
      <c r="O2" s="5" t="s">
        <v>24</v>
      </c>
      <c r="P2" s="5" t="s">
        <v>25</v>
      </c>
      <c r="Q2" s="5" t="s">
        <v>26</v>
      </c>
      <c r="R2" s="1">
        <v>0</v>
      </c>
      <c r="S2" s="1">
        <v>0</v>
      </c>
    </row>
    <row r="3" spans="1:19" ht="15" customHeight="1" x14ac:dyDescent="0.2">
      <c r="A3" s="1" t="s">
        <v>27</v>
      </c>
      <c r="B3" s="1" t="s">
        <v>22</v>
      </c>
      <c r="D3" s="1">
        <v>20</v>
      </c>
      <c r="E3" s="1">
        <v>0</v>
      </c>
      <c r="F3" s="5">
        <v>0</v>
      </c>
      <c r="G3" s="1">
        <v>0</v>
      </c>
      <c r="H3" s="6">
        <v>43617</v>
      </c>
      <c r="I3" s="5" t="s">
        <v>28</v>
      </c>
      <c r="P3" s="5" t="s">
        <v>25</v>
      </c>
      <c r="Q3" s="1" t="s">
        <v>29</v>
      </c>
      <c r="R3" s="1">
        <v>1</v>
      </c>
      <c r="S3" s="1">
        <v>1</v>
      </c>
    </row>
    <row r="4" spans="1:19" ht="15" customHeight="1" x14ac:dyDescent="0.2">
      <c r="A4" s="1" t="s">
        <v>30</v>
      </c>
      <c r="B4" s="1" t="s">
        <v>22</v>
      </c>
      <c r="D4" s="1">
        <v>20</v>
      </c>
      <c r="E4" s="1">
        <v>0</v>
      </c>
      <c r="F4" s="5">
        <v>0</v>
      </c>
      <c r="G4" s="1">
        <v>0</v>
      </c>
      <c r="H4" s="6">
        <v>42522</v>
      </c>
      <c r="I4" s="5" t="s">
        <v>31</v>
      </c>
      <c r="R4" s="1">
        <v>2</v>
      </c>
      <c r="S4" s="1">
        <v>2</v>
      </c>
    </row>
    <row r="5" spans="1:19" ht="15" customHeight="1" x14ac:dyDescent="0.2">
      <c r="A5" s="1" t="s">
        <v>32</v>
      </c>
      <c r="B5" s="1" t="s">
        <v>22</v>
      </c>
      <c r="D5" s="7">
        <v>1000000</v>
      </c>
      <c r="E5" s="1">
        <v>0</v>
      </c>
      <c r="F5" s="5">
        <v>0</v>
      </c>
      <c r="G5" s="1">
        <v>0</v>
      </c>
      <c r="H5" s="6">
        <v>43617</v>
      </c>
      <c r="I5" s="5" t="s">
        <v>33</v>
      </c>
      <c r="P5" s="5" t="s">
        <v>25</v>
      </c>
      <c r="Q5" s="1" t="s">
        <v>34</v>
      </c>
      <c r="R5" s="1">
        <v>3</v>
      </c>
      <c r="S5" s="1">
        <v>3</v>
      </c>
    </row>
    <row r="6" spans="1:19" ht="15" customHeight="1" x14ac:dyDescent="0.2">
      <c r="A6" s="1" t="s">
        <v>35</v>
      </c>
      <c r="B6" s="1" t="s">
        <v>22</v>
      </c>
      <c r="D6" s="1">
        <v>0.5</v>
      </c>
      <c r="E6" s="1">
        <v>0</v>
      </c>
      <c r="F6" s="5">
        <v>0</v>
      </c>
      <c r="G6" s="1">
        <v>0</v>
      </c>
      <c r="H6" s="6">
        <v>43617</v>
      </c>
      <c r="I6" s="1" t="s">
        <v>36</v>
      </c>
      <c r="P6" s="5" t="s">
        <v>25</v>
      </c>
      <c r="Q6" s="1" t="s">
        <v>37</v>
      </c>
      <c r="R6" s="1">
        <v>4</v>
      </c>
      <c r="S6" s="1">
        <v>4</v>
      </c>
    </row>
    <row r="7" spans="1:19" ht="15" customHeight="1" x14ac:dyDescent="0.2">
      <c r="H7" s="6"/>
    </row>
    <row r="8" spans="1:19" ht="13.75" customHeight="1" x14ac:dyDescent="0.2">
      <c r="B8" s="8" t="s">
        <v>38</v>
      </c>
      <c r="C8" s="9"/>
      <c r="E8" s="1"/>
    </row>
    <row r="9" spans="1:19" ht="13.75" customHeight="1" x14ac:dyDescent="0.2">
      <c r="B9" s="10" t="s">
        <v>21</v>
      </c>
      <c r="C9" s="11">
        <v>72000000</v>
      </c>
      <c r="E9" s="1"/>
      <c r="F9" s="5"/>
    </row>
    <row r="10" spans="1:19" ht="13.75" customHeight="1" x14ac:dyDescent="0.2">
      <c r="B10" s="10" t="s">
        <v>27</v>
      </c>
      <c r="C10" s="11">
        <v>10</v>
      </c>
      <c r="E10" s="8" t="s">
        <v>39</v>
      </c>
      <c r="F10" s="9">
        <f>1/(60*60)</f>
        <v>2.7777777777777778E-4</v>
      </c>
    </row>
    <row r="11" spans="1:19" ht="13.75" customHeight="1" x14ac:dyDescent="0.2">
      <c r="B11" s="10"/>
      <c r="C11" s="11"/>
      <c r="E11" s="10" t="s">
        <v>40</v>
      </c>
      <c r="F11" s="11">
        <f>1/(1000*1000*1000)</f>
        <v>1.0000000000000001E-9</v>
      </c>
    </row>
    <row r="12" spans="1:19" ht="13.75" customHeight="1" x14ac:dyDescent="0.2">
      <c r="B12" s="10" t="s">
        <v>41</v>
      </c>
      <c r="C12" s="11"/>
      <c r="E12" s="10" t="s">
        <v>42</v>
      </c>
      <c r="F12" s="11">
        <f>1/(8*1000*1000*1000)</f>
        <v>1.2500000000000001E-10</v>
      </c>
    </row>
    <row r="13" spans="1:19" ht="13.75" customHeight="1" x14ac:dyDescent="0.2">
      <c r="B13" s="10" t="s">
        <v>21</v>
      </c>
      <c r="C13" s="11">
        <v>80000000</v>
      </c>
      <c r="E13" s="10" t="s">
        <v>43</v>
      </c>
      <c r="F13" s="11">
        <v>1</v>
      </c>
    </row>
    <row r="14" spans="1:19" ht="13.75" customHeight="1" x14ac:dyDescent="0.2">
      <c r="B14" s="12" t="s">
        <v>27</v>
      </c>
      <c r="C14" s="13">
        <v>5</v>
      </c>
      <c r="E14" s="10" t="s">
        <v>44</v>
      </c>
      <c r="F14" s="11">
        <f>1/(1000*1000)</f>
        <v>9.9999999999999995E-7</v>
      </c>
    </row>
    <row r="15" spans="1:19" ht="13.75" customHeight="1" x14ac:dyDescent="0.2">
      <c r="C15"/>
      <c r="E15" s="12" t="s">
        <v>45</v>
      </c>
      <c r="F15" s="13">
        <f>1/(1000*1000*1000)</f>
        <v>1.0000000000000001E-9</v>
      </c>
    </row>
    <row r="16" spans="1:19" x14ac:dyDescent="0.2">
      <c r="C16"/>
      <c r="E16" s="1"/>
    </row>
    <row r="17" spans="2:9" ht="13.75" customHeight="1" x14ac:dyDescent="0.2">
      <c r="B17" s="8" t="s">
        <v>46</v>
      </c>
      <c r="C17" s="14"/>
      <c r="D17" s="14"/>
      <c r="E17" s="14" t="s">
        <v>47</v>
      </c>
      <c r="F17" s="14" t="s">
        <v>48</v>
      </c>
      <c r="G17" s="14" t="s">
        <v>49</v>
      </c>
      <c r="H17" s="14"/>
      <c r="I17" s="9"/>
    </row>
    <row r="18" spans="2:9" ht="13.75" customHeight="1" x14ac:dyDescent="0.2">
      <c r="B18" s="10"/>
      <c r="C18"/>
      <c r="D18" s="1" t="s">
        <v>38</v>
      </c>
      <c r="E18" s="18">
        <f>C9*F10*C10*F11*F13</f>
        <v>2.0000000000000001E-4</v>
      </c>
      <c r="F18" s="1">
        <f>C10*D5*F12</f>
        <v>1.25E-3</v>
      </c>
      <c r="G18" s="1">
        <f>E18*D6/1000</f>
        <v>1.0000000000000001E-7</v>
      </c>
      <c r="I18" s="11">
        <f>(E18+E19)/2</f>
        <v>1.5555555555555556E-4</v>
      </c>
    </row>
    <row r="19" spans="2:9" ht="13.75" customHeight="1" x14ac:dyDescent="0.2">
      <c r="B19" s="10"/>
      <c r="C19"/>
      <c r="D19" s="1" t="s">
        <v>41</v>
      </c>
      <c r="E19" s="18">
        <f>C13*C14*F10*F11*F13</f>
        <v>1.1111111111111112E-4</v>
      </c>
      <c r="F19" s="1">
        <f>C14*D5*F12</f>
        <v>6.2500000000000001E-4</v>
      </c>
      <c r="G19" s="1">
        <f>E19*D6/1000</f>
        <v>5.5555555555555561E-8</v>
      </c>
      <c r="I19" s="11">
        <f>(G18+G19)/2</f>
        <v>7.7777777777777782E-8</v>
      </c>
    </row>
    <row r="20" spans="2:9" ht="13.75" customHeight="1" x14ac:dyDescent="0.2">
      <c r="B20" s="10"/>
      <c r="C20"/>
      <c r="E20" s="18"/>
      <c r="I20" s="11"/>
    </row>
    <row r="21" spans="2:9" ht="13.75" customHeight="1" x14ac:dyDescent="0.2">
      <c r="B21" s="10" t="s">
        <v>50</v>
      </c>
      <c r="C21"/>
      <c r="E21" s="18" t="s">
        <v>47</v>
      </c>
      <c r="F21" s="1" t="s">
        <v>51</v>
      </c>
      <c r="G21" s="1" t="s">
        <v>49</v>
      </c>
      <c r="I21" s="11"/>
    </row>
    <row r="22" spans="2:9" ht="13.75" customHeight="1" x14ac:dyDescent="0.2">
      <c r="B22" s="10"/>
      <c r="C22"/>
      <c r="D22" s="1" t="s">
        <v>38</v>
      </c>
      <c r="E22" s="18">
        <f>F18*D4*F13*F14</f>
        <v>2.4999999999999999E-8</v>
      </c>
      <c r="F22" s="1">
        <f>F18</f>
        <v>1.25E-3</v>
      </c>
      <c r="G22" s="1">
        <f>E22*D6/F14*F15</f>
        <v>1.2500000000000002E-11</v>
      </c>
      <c r="I22" s="11">
        <f>(E22+E23)/2</f>
        <v>1.8749999999999999E-8</v>
      </c>
    </row>
    <row r="23" spans="2:9" ht="13.75" customHeight="1" x14ac:dyDescent="0.2">
      <c r="B23" s="10"/>
      <c r="C23"/>
      <c r="D23" s="1" t="s">
        <v>41</v>
      </c>
      <c r="E23" s="18">
        <f>F19*D4*F13*F14</f>
        <v>1.2499999999999999E-8</v>
      </c>
      <c r="F23" s="1">
        <f>F19</f>
        <v>6.2500000000000001E-4</v>
      </c>
      <c r="G23" s="1">
        <f>E23*D6/F14*F15</f>
        <v>6.250000000000001E-12</v>
      </c>
      <c r="I23" s="11">
        <f>(G22+G23)/2</f>
        <v>9.3750000000000016E-12</v>
      </c>
    </row>
    <row r="24" spans="2:9" ht="13.75" customHeight="1" x14ac:dyDescent="0.2">
      <c r="B24" s="10"/>
      <c r="C24"/>
      <c r="E24" s="18"/>
      <c r="I24" s="15"/>
    </row>
    <row r="25" spans="2:9" ht="13.75" customHeight="1" x14ac:dyDescent="0.2">
      <c r="B25" s="10" t="s">
        <v>52</v>
      </c>
      <c r="C25"/>
      <c r="E25" s="18" t="s">
        <v>47</v>
      </c>
      <c r="G25" s="1" t="s">
        <v>49</v>
      </c>
      <c r="I25" s="11"/>
    </row>
    <row r="26" spans="2:9" ht="13.75" customHeight="1" x14ac:dyDescent="0.2">
      <c r="B26" s="10"/>
      <c r="C26"/>
      <c r="D26" s="1" t="s">
        <v>38</v>
      </c>
      <c r="E26" s="18">
        <f>F22*D4*F14*F13</f>
        <v>2.4999999999999999E-8</v>
      </c>
      <c r="G26" s="1">
        <f>E26*D6/F14*F15</f>
        <v>1.2500000000000002E-11</v>
      </c>
      <c r="I26" s="11">
        <f>(E26+E27)/2</f>
        <v>1.8749999999999999E-8</v>
      </c>
    </row>
    <row r="27" spans="2:9" ht="13.75" customHeight="1" x14ac:dyDescent="0.2">
      <c r="B27" s="12"/>
      <c r="C27" s="16"/>
      <c r="D27" s="16" t="s">
        <v>41</v>
      </c>
      <c r="E27" s="19">
        <f>F23*D4*F14*F13</f>
        <v>1.2499999999999999E-8</v>
      </c>
      <c r="F27" s="16"/>
      <c r="G27" s="16">
        <f>E27*D6/F14*F15</f>
        <v>6.250000000000001E-12</v>
      </c>
      <c r="H27" s="16"/>
      <c r="I27" s="13">
        <f>(G26+G27)/2</f>
        <v>9.3750000000000016E-12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17" t="s">
        <v>53</v>
      </c>
      <c r="B1" s="17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17" t="s">
        <v>55</v>
      </c>
      <c r="B1" s="17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/>
  </sheetViews>
  <sheetFormatPr baseColWidth="10" defaultColWidth="8.83203125" defaultRowHeight="15" x14ac:dyDescent="0.2"/>
  <sheetData>
    <row r="1" spans="1:7" x14ac:dyDescent="0.2">
      <c r="A1" t="s">
        <v>2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19</v>
      </c>
    </row>
    <row r="2" spans="1:7" x14ac:dyDescent="0.2">
      <c r="A2" t="s">
        <v>38</v>
      </c>
      <c r="C2">
        <v>72000000</v>
      </c>
      <c r="D2">
        <v>0</v>
      </c>
      <c r="E2">
        <v>0</v>
      </c>
      <c r="F2">
        <v>0</v>
      </c>
    </row>
    <row r="3" spans="1:7" x14ac:dyDescent="0.2">
      <c r="A3" t="s">
        <v>41</v>
      </c>
      <c r="C3">
        <v>80000000</v>
      </c>
      <c r="D3">
        <v>0</v>
      </c>
      <c r="E3">
        <v>0</v>
      </c>
      <c r="F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/>
  </sheetViews>
  <sheetFormatPr baseColWidth="10" defaultColWidth="8.83203125" defaultRowHeight="15" x14ac:dyDescent="0.2"/>
  <sheetData>
    <row r="1" spans="1:7" x14ac:dyDescent="0.2">
      <c r="A1" t="s">
        <v>2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19</v>
      </c>
    </row>
    <row r="2" spans="1:7" x14ac:dyDescent="0.2">
      <c r="A2" t="s">
        <v>38</v>
      </c>
      <c r="C2">
        <v>10</v>
      </c>
      <c r="D2">
        <v>0</v>
      </c>
      <c r="E2">
        <v>0</v>
      </c>
      <c r="F2">
        <v>0</v>
      </c>
    </row>
    <row r="3" spans="1:7" x14ac:dyDescent="0.2">
      <c r="A3" t="s">
        <v>41</v>
      </c>
      <c r="C3">
        <v>5</v>
      </c>
      <c r="D3">
        <v>0</v>
      </c>
      <c r="E3">
        <v>0</v>
      </c>
      <c r="F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changes</vt:lpstr>
      <vt:lpstr>metadata</vt:lpstr>
      <vt:lpstr>power_laptop</vt:lpstr>
      <vt:lpstr>time_laptop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</cp:revision>
  <dcterms:created xsi:type="dcterms:W3CDTF">2020-04-23T17:14:05Z</dcterms:created>
  <dcterms:modified xsi:type="dcterms:W3CDTF">2021-09-02T10:58:49Z</dcterms:modified>
  <dc:language>en-GB</dc:language>
</cp:coreProperties>
</file>