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jal Sirohi.DESKTOP-RTVGPUA\Desktop\meter_NG6400\EM6400NG-Smart-Meter\"/>
    </mc:Choice>
  </mc:AlternateContent>
  <bookViews>
    <workbookView xWindow="0" yWindow="0" windowWidth="23016" windowHeight="885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8" i="1" l="1"/>
  <c r="J9" i="1" s="1"/>
  <c r="J7" i="1" s="1"/>
  <c r="O16" i="1"/>
  <c r="N16" i="1"/>
  <c r="J17" i="1"/>
  <c r="E8" i="1"/>
  <c r="L9" i="1" s="1"/>
  <c r="L10" i="1" s="1"/>
  <c r="J10" i="1" l="1"/>
  <c r="J13" i="1" s="1"/>
  <c r="J14" i="1" s="1"/>
  <c r="M9" i="1"/>
  <c r="M10" i="1" s="1"/>
  <c r="K9" i="1"/>
  <c r="K10" i="1" s="1"/>
  <c r="J18" i="1" s="1"/>
  <c r="J19" i="1" s="1"/>
  <c r="K19" i="1" l="1"/>
  <c r="N15" i="1"/>
  <c r="J22" i="1"/>
  <c r="N17" i="1" l="1"/>
  <c r="N21" i="1" s="1"/>
  <c r="B11" i="1" s="1"/>
  <c r="O15" i="1"/>
  <c r="O17" i="1" s="1"/>
</calcChain>
</file>

<file path=xl/sharedStrings.xml><?xml version="1.0" encoding="utf-8"?>
<sst xmlns="http://schemas.openxmlformats.org/spreadsheetml/2006/main" count="8" uniqueCount="8">
  <si>
    <t>Hex</t>
  </si>
  <si>
    <t>Result 1</t>
  </si>
  <si>
    <t>Floating Point Result</t>
  </si>
  <si>
    <t>32 bit floating point calculator</t>
  </si>
  <si>
    <t>Enter register values</t>
  </si>
  <si>
    <t>In Decimal &gt;&gt;&gt;</t>
  </si>
  <si>
    <t>Register 1( MSW)</t>
  </si>
  <si>
    <t>Register 2(LSW)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</si>
</sst>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sz val="10"/>
      <color indexed="17"/>
      <name val="Arial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2" applyNumberFormat="0" applyAlignment="0" applyProtection="0"/>
    <xf numFmtId="0" fontId="4" fillId="5" borderId="2" applyNumberFormat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2" borderId="0" xfId="0" applyNumberForma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64" fontId="0" fillId="0" borderId="0" xfId="0" applyNumberFormat="1" applyBorder="1" applyAlignment="1" applyProtection="1">
      <alignment horizontal="right"/>
      <protection locked="0"/>
    </xf>
    <xf numFmtId="0" fontId="5" fillId="0" borderId="0" xfId="0" applyFont="1"/>
    <xf numFmtId="0" fontId="3" fillId="4" borderId="2" xfId="2"/>
    <xf numFmtId="0" fontId="3" fillId="4" borderId="2" xfId="2" applyAlignment="1">
      <alignment horizontal="center"/>
    </xf>
    <xf numFmtId="0" fontId="2" fillId="3" borderId="0" xfId="1" applyAlignment="1" applyProtection="1">
      <alignment horizontal="center"/>
      <protection locked="0"/>
    </xf>
    <xf numFmtId="0" fontId="2" fillId="3" borderId="0" xfId="1" applyAlignment="1" applyProtection="1">
      <alignment horizontal="center"/>
    </xf>
    <xf numFmtId="0" fontId="4" fillId="5" borderId="2" xfId="3" applyNumberFormat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Calculation" xfId="3" builtinId="22"/>
    <cellStyle name="Good" xfId="1" builtinId="26"/>
    <cellStyle name="Input" xfId="2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258618</xdr:colOff>
      <xdr:row>2</xdr:row>
      <xdr:rowOff>91440</xdr:rowOff>
    </xdr:to>
    <xdr:pic>
      <xdr:nvPicPr>
        <xdr:cNvPr id="2" name="Picture 1" descr="Logo_SE_Black-Scre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77818" cy="487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E8" sqref="E8"/>
    </sheetView>
  </sheetViews>
  <sheetFormatPr defaultRowHeight="14.4" x14ac:dyDescent="0.3"/>
  <cols>
    <col min="1" max="1" width="17.77734375" bestFit="1" customWidth="1"/>
    <col min="3" max="3" width="18.109375" bestFit="1" customWidth="1"/>
    <col min="5" max="5" width="14.21875" bestFit="1" customWidth="1"/>
    <col min="10" max="10" width="18.109375" customWidth="1"/>
    <col min="11" max="11" width="15" customWidth="1"/>
    <col min="12" max="12" width="21" customWidth="1"/>
    <col min="13" max="13" width="16.77734375" customWidth="1"/>
    <col min="14" max="14" width="14.109375" customWidth="1"/>
    <col min="15" max="15" width="14" customWidth="1"/>
    <col min="16" max="16" width="18.6640625" customWidth="1"/>
  </cols>
  <sheetData>
    <row r="1" spans="1:15" ht="15.6" x14ac:dyDescent="0.3">
      <c r="B1" s="7"/>
      <c r="C1" s="7"/>
      <c r="D1" s="7"/>
    </row>
    <row r="2" spans="1:15" ht="15.6" x14ac:dyDescent="0.3">
      <c r="B2" s="7"/>
      <c r="C2" s="7"/>
      <c r="D2" s="7"/>
    </row>
    <row r="3" spans="1:15" ht="15.6" x14ac:dyDescent="0.3">
      <c r="B3" s="7"/>
      <c r="C3" s="7"/>
      <c r="D3" s="7"/>
    </row>
    <row r="4" spans="1:15" ht="15.6" x14ac:dyDescent="0.3">
      <c r="A4" s="13" t="s">
        <v>3</v>
      </c>
      <c r="B4" s="13"/>
      <c r="C4" s="13"/>
      <c r="D4" s="13"/>
      <c r="E4" s="13"/>
    </row>
    <row r="6" spans="1:15" x14ac:dyDescent="0.3">
      <c r="A6" t="s">
        <v>4</v>
      </c>
      <c r="C6" s="8" t="s">
        <v>6</v>
      </c>
      <c r="E6" s="9" t="s">
        <v>7</v>
      </c>
    </row>
    <row r="7" spans="1:15" x14ac:dyDescent="0.3">
      <c r="A7" s="1" t="s">
        <v>5</v>
      </c>
      <c r="C7" s="10">
        <v>16646</v>
      </c>
      <c r="D7" s="2"/>
      <c r="E7" s="10">
        <v>64337</v>
      </c>
      <c r="J7" t="str">
        <f>DEC2BIN(J9)</f>
        <v>1000001</v>
      </c>
    </row>
    <row r="8" spans="1:15" x14ac:dyDescent="0.3">
      <c r="A8" s="1" t="s">
        <v>0</v>
      </c>
      <c r="C8" s="11" t="str">
        <f xml:space="preserve"> RIGHT("0000"&amp;DEC2HEX(C7),4)</f>
        <v>4106</v>
      </c>
      <c r="D8" s="2"/>
      <c r="E8" s="11" t="str">
        <f>RIGHT("0000"&amp;DEC2HEX(E7),4)</f>
        <v>FB51</v>
      </c>
      <c r="J8" s="2"/>
      <c r="K8" s="2"/>
      <c r="L8" s="2"/>
      <c r="M8" s="2"/>
      <c r="N8" s="2"/>
      <c r="O8" s="2"/>
    </row>
    <row r="9" spans="1:15" x14ac:dyDescent="0.3">
      <c r="J9" s="3">
        <f>INT(HEX2DEC(C8)/256)</f>
        <v>65</v>
      </c>
      <c r="K9" s="3">
        <f>HEX2DEC(C8)-INT(HEX2DEC(C8)/256)*256</f>
        <v>6</v>
      </c>
      <c r="L9" s="3">
        <f>INT(HEX2DEC(E8)/256)</f>
        <v>251</v>
      </c>
      <c r="M9" s="3">
        <f>HEX2DEC(E8)-INT(HEX2DEC(E8)/256)*256</f>
        <v>81</v>
      </c>
      <c r="N9" s="2"/>
      <c r="O9" s="2"/>
    </row>
    <row r="10" spans="1:15" x14ac:dyDescent="0.3">
      <c r="J10" s="4" t="str">
        <f>RIGHT("00000000"&amp;DEC2BIN(J9),8)</f>
        <v>01000001</v>
      </c>
      <c r="K10" s="4" t="str">
        <f>RIGHT("00000000"&amp;DEC2BIN(K9),8)</f>
        <v>00000110</v>
      </c>
      <c r="L10" s="4" t="str">
        <f>RIGHT("00000000"&amp;DEC2BIN(L9),8)</f>
        <v>11111011</v>
      </c>
      <c r="M10" s="4" t="str">
        <f>RIGHT("00000000"&amp;DEC2BIN(M9),8)</f>
        <v>01010001</v>
      </c>
      <c r="N10" s="2"/>
      <c r="O10" s="2"/>
    </row>
    <row r="11" spans="1:15" x14ac:dyDescent="0.3">
      <c r="A11" t="s">
        <v>2</v>
      </c>
      <c r="B11" s="12">
        <f>J14*N21*2^K19</f>
        <v>8.4363565444946289</v>
      </c>
      <c r="C11" s="12"/>
      <c r="D11" s="12"/>
      <c r="E11" s="12"/>
      <c r="J11" s="2"/>
      <c r="K11" s="2"/>
      <c r="L11" s="2"/>
      <c r="M11" s="2"/>
      <c r="N11" s="2"/>
      <c r="O11" s="2"/>
    </row>
    <row r="12" spans="1:15" x14ac:dyDescent="0.3">
      <c r="J12" s="2"/>
      <c r="K12" s="2"/>
      <c r="L12" s="2"/>
      <c r="M12" s="2"/>
      <c r="N12" s="2"/>
      <c r="O12" s="2"/>
    </row>
    <row r="13" spans="1:15" x14ac:dyDescent="0.3">
      <c r="J13" s="2" t="str">
        <f xml:space="preserve"> LEFT(J10,1)</f>
        <v>0</v>
      </c>
      <c r="K13" s="2"/>
      <c r="L13" s="2"/>
      <c r="M13" s="2"/>
      <c r="N13" s="2"/>
      <c r="O13" s="2"/>
    </row>
    <row r="14" spans="1:15" x14ac:dyDescent="0.3">
      <c r="J14" s="2">
        <f>IF(J13="0",1,-1)</f>
        <v>1</v>
      </c>
      <c r="K14" s="2"/>
      <c r="L14" s="2"/>
      <c r="M14" s="2"/>
      <c r="N14" s="2"/>
      <c r="O14" s="2"/>
    </row>
    <row r="15" spans="1:15" x14ac:dyDescent="0.3">
      <c r="J15" s="2"/>
      <c r="K15" s="2"/>
      <c r="L15" s="2"/>
      <c r="M15" s="2"/>
      <c r="N15" s="2">
        <f>BIN2DEC(RIGHT(K10,7))*256*256+BIN2DEC(L10)*256+BIN2DEC(M10)</f>
        <v>457553</v>
      </c>
      <c r="O15" s="2">
        <f>N15</f>
        <v>457553</v>
      </c>
    </row>
    <row r="16" spans="1:15" x14ac:dyDescent="0.3">
      <c r="J16" s="2"/>
      <c r="K16" s="2"/>
      <c r="L16" s="2"/>
      <c r="M16" s="2"/>
      <c r="N16" s="5">
        <f>HEX2DEC(800000)</f>
        <v>8388608</v>
      </c>
      <c r="O16" s="5">
        <f>HEX2DEC(400000)</f>
        <v>4194304</v>
      </c>
    </row>
    <row r="17" spans="10:15" x14ac:dyDescent="0.3">
      <c r="J17" s="2" t="str">
        <f>RIGHT(D14,7)&amp;LEFT(E14,1)</f>
        <v/>
      </c>
      <c r="K17" s="2"/>
      <c r="L17" s="2"/>
      <c r="M17" s="2"/>
      <c r="N17" s="6">
        <f>N15/N16+1</f>
        <v>1.0545445680618286</v>
      </c>
      <c r="O17" s="6">
        <f>O15/O16</f>
        <v>0.10908913612365723</v>
      </c>
    </row>
    <row r="18" spans="10:15" x14ac:dyDescent="0.3">
      <c r="J18" s="2" t="str">
        <f>RIGHT(J10,7)&amp;LEFT(K10,1)</f>
        <v>10000010</v>
      </c>
      <c r="K18" s="2"/>
      <c r="L18" s="2"/>
      <c r="M18" s="2"/>
      <c r="N18" s="2"/>
      <c r="O18" s="2"/>
    </row>
    <row r="19" spans="10:15" x14ac:dyDescent="0.3">
      <c r="J19" s="2">
        <f xml:space="preserve"> BIN2DEC(J18)</f>
        <v>130</v>
      </c>
      <c r="K19" s="2">
        <f xml:space="preserve"> J19-127</f>
        <v>3</v>
      </c>
      <c r="L19" s="2"/>
      <c r="M19" s="2"/>
      <c r="N19" s="5"/>
      <c r="O19" s="5"/>
    </row>
    <row r="20" spans="10:15" x14ac:dyDescent="0.3">
      <c r="J20" s="2"/>
      <c r="K20" s="2"/>
      <c r="L20" s="2"/>
      <c r="M20" s="2"/>
      <c r="N20" s="6"/>
      <c r="O20" s="6"/>
    </row>
    <row r="21" spans="10:15" x14ac:dyDescent="0.3">
      <c r="J21" s="2"/>
      <c r="K21" s="2"/>
      <c r="L21" s="2"/>
      <c r="M21" s="2" t="s">
        <v>1</v>
      </c>
      <c r="N21" s="2">
        <f>IF(J19&gt;0,N17,O17)</f>
        <v>1.0545445680618286</v>
      </c>
      <c r="O21" s="2"/>
    </row>
    <row r="22" spans="10:15" x14ac:dyDescent="0.3">
      <c r="J22" s="2" t="str">
        <f>RIGHT(K10,7)&amp;L10&amp;M10</f>
        <v>00001101111101101010001</v>
      </c>
      <c r="K22" s="2"/>
      <c r="L22" s="2"/>
      <c r="M22" s="2"/>
      <c r="N22" s="2"/>
      <c r="O22" s="2"/>
    </row>
    <row r="23" spans="10:15" x14ac:dyDescent="0.3">
      <c r="J23" s="2"/>
      <c r="K23" s="2"/>
      <c r="L23" s="2"/>
      <c r="M23" s="2"/>
      <c r="N23" s="2"/>
      <c r="O23" s="2"/>
    </row>
  </sheetData>
  <sheetProtection formatCells="0" formatColumns="0"/>
  <mergeCells count="2">
    <mergeCell ref="B11:E11"/>
    <mergeCell ref="A4:E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Schneider Electric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sajal sirohi</cp:lastModifiedBy>
  <dcterms:created xsi:type="dcterms:W3CDTF">2015-05-12T17:31:42Z</dcterms:created>
  <dcterms:modified xsi:type="dcterms:W3CDTF">2019-05-14T06:46:08Z</dcterms:modified>
</cp:coreProperties>
</file>