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MINLP1 optimization" sheetId="3" r:id="rId1"/>
    <sheet name="MINLP2 optimization" sheetId="6" r:id="rId2"/>
    <sheet name="Validation" sheetId="10" r:id="rId3"/>
    <sheet name="MINLP2 Stock solutions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1" l="1"/>
  <c r="F30" i="11"/>
  <c r="L30" i="11" s="1"/>
  <c r="P29" i="11"/>
  <c r="F29" i="11"/>
  <c r="L29" i="11" s="1"/>
  <c r="P28" i="11"/>
  <c r="L28" i="11"/>
  <c r="F28" i="11"/>
  <c r="P27" i="11"/>
  <c r="L27" i="11"/>
  <c r="F27" i="11"/>
  <c r="P26" i="11"/>
  <c r="F26" i="11"/>
  <c r="L26" i="11" s="1"/>
  <c r="P25" i="11"/>
  <c r="F25" i="11"/>
  <c r="L25" i="11" s="1"/>
  <c r="P24" i="11"/>
  <c r="F24" i="11"/>
  <c r="L24" i="11" s="1"/>
  <c r="P23" i="11"/>
  <c r="F23" i="11"/>
  <c r="L23" i="11" s="1"/>
  <c r="P22" i="11"/>
  <c r="F22" i="11"/>
  <c r="L22" i="11" s="1"/>
  <c r="P21" i="11"/>
  <c r="L21" i="11"/>
  <c r="G21" i="11"/>
  <c r="H21" i="11" s="1"/>
  <c r="P20" i="11"/>
  <c r="F20" i="11"/>
  <c r="L20" i="11" s="1"/>
  <c r="P19" i="11"/>
  <c r="L19" i="11"/>
  <c r="Q18" i="11"/>
  <c r="P18" i="11"/>
  <c r="L18" i="11"/>
  <c r="G18" i="11" s="1"/>
  <c r="H18" i="11" s="1"/>
  <c r="I18" i="11"/>
</calcChain>
</file>

<file path=xl/sharedStrings.xml><?xml version="1.0" encoding="utf-8"?>
<sst xmlns="http://schemas.openxmlformats.org/spreadsheetml/2006/main" count="1089" uniqueCount="87">
  <si>
    <t>Number</t>
  </si>
  <si>
    <t>Reagent 1 ID</t>
  </si>
  <si>
    <t>Reagent 1 Conc. (M)</t>
  </si>
  <si>
    <t>Reagent 2 ID</t>
  </si>
  <si>
    <t>Reagent 2 Conc. (M)</t>
  </si>
  <si>
    <t>Reagent 3 ID</t>
  </si>
  <si>
    <t>Reagent 3 Conc. (M)</t>
  </si>
  <si>
    <t>Reagent 4 ID</t>
  </si>
  <si>
    <t>Reagent 4 Conc. (M)</t>
  </si>
  <si>
    <t>Make-Up Solvent ID</t>
  </si>
  <si>
    <t>Temperature (degC)</t>
  </si>
  <si>
    <t>Residence Time Actual (s)</t>
  </si>
  <si>
    <t>Internal Standard Conc. (g/L)</t>
  </si>
  <si>
    <t>Reaction Yield</t>
  </si>
  <si>
    <t>Objective Function Value</t>
  </si>
  <si>
    <t>Naphthalene Retention time in min</t>
  </si>
  <si>
    <t>3-Chloropyridine Retention time in min</t>
  </si>
  <si>
    <t>2-Fluoro-3,3'-bipyridine Retention time in min</t>
  </si>
  <si>
    <t>Naphthalene Peak area in a.u. at 270 nm</t>
  </si>
  <si>
    <t>3-Chloropyridine Peak area in a.u. at 270 nm</t>
  </si>
  <si>
    <t>2-Fluoro-3,3'-bipyridine Peak area in a.u. at 300 nm</t>
  </si>
  <si>
    <t>TON</t>
  </si>
  <si>
    <t>Naphthalene Peak area in a.u. at 228 nm</t>
  </si>
  <si>
    <t>3-Chloropyridine Peak area in a.u. at 285 nm</t>
  </si>
  <si>
    <t>2-Fluoro-3,3'-bipyridine Peak area in a.u. at 285 nm</t>
  </si>
  <si>
    <t>-</t>
  </si>
  <si>
    <t>ELN Experiment</t>
  </si>
  <si>
    <t>MINLP 2 TON Opt</t>
  </si>
  <si>
    <t>MINLP 2 Yield Opt</t>
  </si>
  <si>
    <t>MINLP 1 TON Opt</t>
  </si>
  <si>
    <t>MINLP 1 Yield Opt</t>
  </si>
  <si>
    <t>Reagent Number</t>
  </si>
  <si>
    <t>Reagent Name</t>
  </si>
  <si>
    <t>Reagent Conc (M)</t>
  </si>
  <si>
    <t>ISTD Conc (g/L)</t>
  </si>
  <si>
    <t>3-Chloropyridine</t>
  </si>
  <si>
    <t>Tetrahydrofuran</t>
  </si>
  <si>
    <t>2-Fluoropyridine-3-boronic acid pincacol ester</t>
  </si>
  <si>
    <t>P1L1 XPhos OMs</t>
  </si>
  <si>
    <t>P2L1 XPhos Cl</t>
  </si>
  <si>
    <t>P1L2 SPhos OMs</t>
  </si>
  <si>
    <t>P1L3 RuPhos OMs</t>
  </si>
  <si>
    <t>P1L4 XantPhos OMs</t>
  </si>
  <si>
    <t>P1L5 PCy3 OMs</t>
  </si>
  <si>
    <t>P1L6 PPh3 OMs</t>
  </si>
  <si>
    <t>P1L7 PtBu3 OMs</t>
  </si>
  <si>
    <t>Component</t>
  </si>
  <si>
    <t>Name</t>
  </si>
  <si>
    <t>Solvent</t>
  </si>
  <si>
    <t>Molar mass in g/mol</t>
  </si>
  <si>
    <t>Density in g/ml</t>
  </si>
  <si>
    <t>Target concentration in M</t>
  </si>
  <si>
    <t>Target reagent volume in ml</t>
  </si>
  <si>
    <t>Half reagent volume in ml</t>
  </si>
  <si>
    <t>Target naphthalene concentration in M</t>
  </si>
  <si>
    <t>Target naphthalene mass in g</t>
  </si>
  <si>
    <t>Actual napththalene mass in g</t>
  </si>
  <si>
    <t>Target reagent mass in g</t>
  </si>
  <si>
    <t>Actual reagent mass in g</t>
  </si>
  <si>
    <t>Target total volume in ml</t>
  </si>
  <si>
    <t>Actual reagent concentration in M</t>
  </si>
  <si>
    <t>Actual naphthalene concentration in M</t>
  </si>
  <si>
    <t>Date</t>
  </si>
  <si>
    <t>Reagent A</t>
  </si>
  <si>
    <t>THF</t>
  </si>
  <si>
    <t>Volumetric flask</t>
  </si>
  <si>
    <t>10.3.2017</t>
  </si>
  <si>
    <t>Reagent B</t>
  </si>
  <si>
    <t>Catalyst</t>
  </si>
  <si>
    <t>P1L1 Xphos OMs</t>
  </si>
  <si>
    <t>Base</t>
  </si>
  <si>
    <t>1,8-Diazabicyclo[5.4.0]undec-7-ene</t>
  </si>
  <si>
    <t xml:space="preserve">Catalyst </t>
  </si>
  <si>
    <t>P2L1 Xphos Cl</t>
  </si>
  <si>
    <t>10.4.2017</t>
  </si>
  <si>
    <t>Comment</t>
  </si>
  <si>
    <t>Replace catalyst stock solution after 14 h</t>
  </si>
  <si>
    <t>Water</t>
  </si>
  <si>
    <t>Inlet Injection (µL)</t>
  </si>
  <si>
    <t>Outlet Injection (µL)</t>
  </si>
  <si>
    <t>Temperature (°C)</t>
  </si>
  <si>
    <t>Reagent 3 Conc in mol%</t>
  </si>
  <si>
    <t>DBU Conc (M)</t>
  </si>
  <si>
    <t xml:space="preserve">Water </t>
  </si>
  <si>
    <t>Flask</t>
  </si>
  <si>
    <t>Predicted Yield Std</t>
  </si>
  <si>
    <t>Predicted TON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</si>
</sst>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abSelected="1" topLeftCell="M1" workbookViewId="0">
      <selection activeCell="AA1" sqref="AA1"/>
    </sheetView>
  </sheetViews>
  <sheetFormatPr defaultColWidth="11.5546875" defaultRowHeight="14.4" x14ac:dyDescent="0.3"/>
  <cols>
    <col min="17" max="17" width="17.88671875" customWidth="1"/>
    <col min="18" max="18" width="16.88671875" customWidth="1"/>
    <col min="27" max="27" width="15.1093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78</v>
      </c>
      <c r="L1" t="s">
        <v>79</v>
      </c>
      <c r="M1" t="s">
        <v>80</v>
      </c>
      <c r="N1" t="s">
        <v>11</v>
      </c>
      <c r="O1" t="s">
        <v>82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81</v>
      </c>
      <c r="AA1" t="s">
        <v>85</v>
      </c>
      <c r="AB1" t="s">
        <v>86</v>
      </c>
    </row>
    <row r="2" spans="1:28" x14ac:dyDescent="0.3">
      <c r="A2">
        <v>1</v>
      </c>
      <c r="B2" t="s">
        <v>35</v>
      </c>
      <c r="C2">
        <v>0.166355225289396</v>
      </c>
      <c r="D2" s="4" t="s">
        <v>37</v>
      </c>
      <c r="E2">
        <v>0.25132470032802301</v>
      </c>
      <c r="F2" t="s">
        <v>41</v>
      </c>
      <c r="G2">
        <v>4.1955312275159598E-3</v>
      </c>
      <c r="H2" t="s">
        <v>77</v>
      </c>
      <c r="I2">
        <v>9.2493995711005397</v>
      </c>
      <c r="J2" t="s">
        <v>36</v>
      </c>
      <c r="K2">
        <v>3.5129146382134304</v>
      </c>
      <c r="L2">
        <v>18.512914638213431</v>
      </c>
      <c r="M2">
        <v>30</v>
      </c>
      <c r="N2">
        <v>600</v>
      </c>
      <c r="O2">
        <v>0.33300000000000002</v>
      </c>
      <c r="P2">
        <v>7.365363308001986</v>
      </c>
      <c r="Q2">
        <v>9.9999999999999995E-7</v>
      </c>
      <c r="R2">
        <v>9.9999999999999995E-7</v>
      </c>
      <c r="S2">
        <v>4.3778386116027832</v>
      </c>
      <c r="T2">
        <v>3.4677984714508057</v>
      </c>
      <c r="U2">
        <v>0</v>
      </c>
      <c r="V2">
        <v>2698.280517578125</v>
      </c>
      <c r="W2">
        <v>4007.154541015625</v>
      </c>
      <c r="X2">
        <v>0</v>
      </c>
      <c r="Y2">
        <v>1.0000010000005</v>
      </c>
      <c r="Z2">
        <v>2.5220315263420799E-2</v>
      </c>
      <c r="AA2" s="1">
        <v>0</v>
      </c>
      <c r="AB2" s="12">
        <v>0</v>
      </c>
    </row>
    <row r="3" spans="1:28" x14ac:dyDescent="0.3">
      <c r="A3">
        <v>2</v>
      </c>
      <c r="B3" t="s">
        <v>35</v>
      </c>
      <c r="C3">
        <v>0.16635575997823199</v>
      </c>
      <c r="D3" s="4" t="s">
        <v>37</v>
      </c>
      <c r="E3">
        <v>0.25132550812057203</v>
      </c>
      <c r="F3" t="s">
        <v>40</v>
      </c>
      <c r="G3">
        <v>4.1803917952841999E-3</v>
      </c>
      <c r="H3" t="s">
        <v>77</v>
      </c>
      <c r="I3">
        <v>9.2494292999574501</v>
      </c>
      <c r="J3" t="s">
        <v>36</v>
      </c>
      <c r="K3">
        <v>3.5129146382134304</v>
      </c>
      <c r="L3">
        <v>18.512914638213431</v>
      </c>
      <c r="M3">
        <v>30</v>
      </c>
      <c r="N3">
        <v>60</v>
      </c>
      <c r="O3">
        <v>0.33300000000000002</v>
      </c>
      <c r="P3">
        <v>7.3653869813042636</v>
      </c>
      <c r="Q3">
        <v>9.9999999999999995E-7</v>
      </c>
      <c r="R3">
        <v>9.9999999999999995E-7</v>
      </c>
      <c r="S3">
        <v>4.3525738716125488</v>
      </c>
      <c r="T3">
        <v>3.472869873046875</v>
      </c>
      <c r="U3">
        <v>0</v>
      </c>
      <c r="V3">
        <v>1054.6761474609375</v>
      </c>
      <c r="W3">
        <v>1394.76708984375</v>
      </c>
      <c r="X3">
        <v>0</v>
      </c>
      <c r="Y3">
        <v>1.0000010000005</v>
      </c>
      <c r="Z3">
        <v>2.5129227841772437E-2</v>
      </c>
      <c r="AA3" s="1">
        <v>0</v>
      </c>
      <c r="AB3" s="12">
        <v>0</v>
      </c>
    </row>
    <row r="4" spans="1:28" x14ac:dyDescent="0.3">
      <c r="A4">
        <v>3</v>
      </c>
      <c r="B4" t="s">
        <v>35</v>
      </c>
      <c r="C4">
        <v>0.16636420851803599</v>
      </c>
      <c r="D4" s="4" t="s">
        <v>37</v>
      </c>
      <c r="E4">
        <v>0.25133827193205299</v>
      </c>
      <c r="F4" t="s">
        <v>44</v>
      </c>
      <c r="G4">
        <v>8.5208570373314797E-4</v>
      </c>
      <c r="H4" t="s">
        <v>77</v>
      </c>
      <c r="I4">
        <v>9.2498990412613509</v>
      </c>
      <c r="J4" t="s">
        <v>36</v>
      </c>
      <c r="K4">
        <v>3.5129146382134304</v>
      </c>
      <c r="L4">
        <v>18.512914638213431</v>
      </c>
      <c r="M4">
        <v>30</v>
      </c>
      <c r="N4">
        <v>600</v>
      </c>
      <c r="O4">
        <v>0.33300000000000002</v>
      </c>
      <c r="P4">
        <v>7.3657610396782669</v>
      </c>
      <c r="Q4">
        <v>9.9999999999999995E-7</v>
      </c>
      <c r="R4">
        <v>9.9999999999999995E-7</v>
      </c>
      <c r="S4">
        <v>4.3414459228515625</v>
      </c>
      <c r="T4">
        <v>3.4687683582305908</v>
      </c>
      <c r="U4">
        <v>0</v>
      </c>
      <c r="V4">
        <v>1090.26806640625</v>
      </c>
      <c r="W4">
        <v>1594.1190185546875</v>
      </c>
      <c r="X4">
        <v>0</v>
      </c>
      <c r="Y4">
        <v>1.0000010000005</v>
      </c>
      <c r="Z4">
        <v>5.1218090196412111E-3</v>
      </c>
      <c r="AA4" s="1">
        <v>0</v>
      </c>
      <c r="AB4" s="12">
        <v>0</v>
      </c>
    </row>
    <row r="5" spans="1:28" x14ac:dyDescent="0.3">
      <c r="A5">
        <v>4</v>
      </c>
      <c r="B5" t="s">
        <v>35</v>
      </c>
      <c r="C5">
        <v>0.16635554610228501</v>
      </c>
      <c r="D5" s="4" t="s">
        <v>37</v>
      </c>
      <c r="E5">
        <v>0.251325185002929</v>
      </c>
      <c r="F5" t="s">
        <v>45</v>
      </c>
      <c r="G5">
        <v>4.1817807539988204E-3</v>
      </c>
      <c r="H5" t="s">
        <v>77</v>
      </c>
      <c r="I5">
        <v>9.24941740839175</v>
      </c>
      <c r="J5" t="s">
        <v>36</v>
      </c>
      <c r="K5">
        <v>3.5129146382134304</v>
      </c>
      <c r="L5">
        <v>18.512914638213431</v>
      </c>
      <c r="M5">
        <v>30</v>
      </c>
      <c r="N5">
        <v>600</v>
      </c>
      <c r="O5">
        <v>0.33300000000000002</v>
      </c>
      <c r="P5">
        <v>7.3653775119650859</v>
      </c>
      <c r="Q5">
        <v>9.9999999999999995E-7</v>
      </c>
      <c r="R5">
        <v>9.9999999999999995E-7</v>
      </c>
      <c r="S5">
        <v>4.3547625541687012</v>
      </c>
      <c r="T5">
        <v>3.4773352146148682</v>
      </c>
      <c r="U5">
        <v>0</v>
      </c>
      <c r="V5">
        <v>2732.293701171875</v>
      </c>
      <c r="W5">
        <v>4189.9794921875</v>
      </c>
      <c r="X5">
        <v>0</v>
      </c>
      <c r="Y5">
        <v>1.0000010000005</v>
      </c>
      <c r="Z5">
        <v>2.5137609487498661E-2</v>
      </c>
      <c r="AA5" s="1">
        <v>0</v>
      </c>
      <c r="AB5" s="12">
        <v>0</v>
      </c>
    </row>
    <row r="6" spans="1:28" x14ac:dyDescent="0.3">
      <c r="A6">
        <v>5</v>
      </c>
      <c r="B6" t="s">
        <v>35</v>
      </c>
      <c r="C6">
        <v>0.166364315467078</v>
      </c>
      <c r="D6" s="4" t="s">
        <v>37</v>
      </c>
      <c r="E6">
        <v>0.25133843350759599</v>
      </c>
      <c r="F6" t="s">
        <v>42</v>
      </c>
      <c r="G6">
        <v>8.3943422146691698E-4</v>
      </c>
      <c r="H6" t="s">
        <v>77</v>
      </c>
      <c r="I6">
        <v>9.24990498765961</v>
      </c>
      <c r="J6" t="s">
        <v>36</v>
      </c>
      <c r="K6">
        <v>3.5129146382134304</v>
      </c>
      <c r="L6">
        <v>18.512914638213431</v>
      </c>
      <c r="M6">
        <v>30</v>
      </c>
      <c r="N6">
        <v>60</v>
      </c>
      <c r="O6">
        <v>0.33300000000000002</v>
      </c>
      <c r="P6">
        <v>7.3657657748379135</v>
      </c>
      <c r="Q6">
        <v>9.9999999999999995E-7</v>
      </c>
      <c r="R6">
        <v>9.9999999999999995E-7</v>
      </c>
      <c r="S6">
        <v>4.3680257797241211</v>
      </c>
      <c r="T6">
        <v>3.4748268127441406</v>
      </c>
      <c r="U6">
        <v>0</v>
      </c>
      <c r="V6">
        <v>3461.305419921875</v>
      </c>
      <c r="W6">
        <v>4918.357421875</v>
      </c>
      <c r="X6">
        <v>0</v>
      </c>
      <c r="Y6">
        <v>1.0000010000005</v>
      </c>
      <c r="Z6">
        <v>5.0457588762960011E-3</v>
      </c>
      <c r="AA6" s="1">
        <v>0</v>
      </c>
      <c r="AB6" s="12">
        <v>0</v>
      </c>
    </row>
    <row r="7" spans="1:28" x14ac:dyDescent="0.3">
      <c r="A7">
        <v>6</v>
      </c>
      <c r="B7" t="s">
        <v>35</v>
      </c>
      <c r="C7">
        <v>0.166355973854729</v>
      </c>
      <c r="D7" s="4" t="s">
        <v>37</v>
      </c>
      <c r="E7">
        <v>0.25132583123904501</v>
      </c>
      <c r="F7" t="s">
        <v>43</v>
      </c>
      <c r="G7">
        <v>4.1908802356932402E-3</v>
      </c>
      <c r="H7" t="s">
        <v>77</v>
      </c>
      <c r="I7">
        <v>9.2494411915537107</v>
      </c>
      <c r="J7" t="s">
        <v>36</v>
      </c>
      <c r="K7">
        <v>3.5129146382134304</v>
      </c>
      <c r="L7">
        <v>18.512914638213431</v>
      </c>
      <c r="M7">
        <v>30</v>
      </c>
      <c r="N7">
        <v>60</v>
      </c>
      <c r="O7">
        <v>0.33300000000000002</v>
      </c>
      <c r="P7">
        <v>7.3653964506677951</v>
      </c>
      <c r="Q7">
        <v>9.9999999999999995E-7</v>
      </c>
      <c r="R7">
        <v>9.9999999999999995E-7</v>
      </c>
      <c r="S7">
        <v>4.3703303337097168</v>
      </c>
      <c r="T7">
        <v>3.4705822467803955</v>
      </c>
      <c r="U7">
        <v>0</v>
      </c>
      <c r="V7">
        <v>2149.054443359375</v>
      </c>
      <c r="W7">
        <v>3151.00927734375</v>
      </c>
      <c r="X7">
        <v>0</v>
      </c>
      <c r="Y7">
        <v>1.0000010000005</v>
      </c>
      <c r="Z7">
        <v>2.5192243708380094E-2</v>
      </c>
      <c r="AA7" s="1">
        <v>0</v>
      </c>
      <c r="AB7" s="12">
        <v>0</v>
      </c>
    </row>
    <row r="8" spans="1:28" x14ac:dyDescent="0.3">
      <c r="A8">
        <v>7</v>
      </c>
      <c r="B8" t="s">
        <v>35</v>
      </c>
      <c r="C8">
        <v>0.16636420851803599</v>
      </c>
      <c r="D8" s="4" t="s">
        <v>37</v>
      </c>
      <c r="E8">
        <v>0.25133827193205299</v>
      </c>
      <c r="F8" t="s">
        <v>38</v>
      </c>
      <c r="G8">
        <v>8.4230931568770901E-4</v>
      </c>
      <c r="H8" t="s">
        <v>77</v>
      </c>
      <c r="I8">
        <v>9.2498990412613509</v>
      </c>
      <c r="J8" t="s">
        <v>36</v>
      </c>
      <c r="K8">
        <v>3.5129146382134304</v>
      </c>
      <c r="L8">
        <v>18.512914638213431</v>
      </c>
      <c r="M8">
        <v>30</v>
      </c>
      <c r="N8">
        <v>600</v>
      </c>
      <c r="O8">
        <v>0.33300000000000002</v>
      </c>
      <c r="P8">
        <v>7.3657610396782669</v>
      </c>
      <c r="Q8">
        <v>9.9999999999999995E-7</v>
      </c>
      <c r="R8">
        <v>9.9999999999999995E-7</v>
      </c>
      <c r="S8">
        <v>4.3653473854064941</v>
      </c>
      <c r="T8">
        <v>3.4681158065795898</v>
      </c>
      <c r="U8">
        <v>0</v>
      </c>
      <c r="V8">
        <v>4024.648193359375</v>
      </c>
      <c r="W8">
        <v>5622.9384765625</v>
      </c>
      <c r="X8">
        <v>0</v>
      </c>
      <c r="Y8">
        <v>1.0000010000005</v>
      </c>
      <c r="Z8">
        <v>5.0630440477008728E-3</v>
      </c>
      <c r="AA8" s="1">
        <v>0</v>
      </c>
      <c r="AB8" s="12">
        <v>0</v>
      </c>
    </row>
    <row r="9" spans="1:28" x14ac:dyDescent="0.3">
      <c r="A9">
        <v>8</v>
      </c>
      <c r="B9" t="s">
        <v>35</v>
      </c>
      <c r="C9">
        <v>0.166364315467078</v>
      </c>
      <c r="D9" s="4" t="s">
        <v>37</v>
      </c>
      <c r="E9">
        <v>0.25133843350759599</v>
      </c>
      <c r="F9" t="s">
        <v>39</v>
      </c>
      <c r="G9">
        <v>8.49114784837983E-4</v>
      </c>
      <c r="H9" t="s">
        <v>77</v>
      </c>
      <c r="I9">
        <v>9.24990498765961</v>
      </c>
      <c r="J9" t="s">
        <v>36</v>
      </c>
      <c r="K9">
        <v>3.5129146382134304</v>
      </c>
      <c r="L9">
        <v>18.512914638213431</v>
      </c>
      <c r="M9">
        <v>30</v>
      </c>
      <c r="N9">
        <v>60</v>
      </c>
      <c r="O9">
        <v>0.33300000000000002</v>
      </c>
      <c r="P9">
        <v>7.3657657748379135</v>
      </c>
      <c r="Q9">
        <v>9.9999999999999995E-7</v>
      </c>
      <c r="R9">
        <v>9.9999999999999995E-7</v>
      </c>
      <c r="S9">
        <v>4.3402776718139648</v>
      </c>
      <c r="T9">
        <v>3.4713084697723389</v>
      </c>
      <c r="U9">
        <v>0</v>
      </c>
      <c r="V9">
        <v>2947.941650390625</v>
      </c>
      <c r="W9">
        <v>4178.31103515625</v>
      </c>
      <c r="X9">
        <v>0</v>
      </c>
      <c r="Y9">
        <v>1.0000010000005</v>
      </c>
      <c r="Z9">
        <v>5.1039478174994511E-3</v>
      </c>
      <c r="AA9" s="1">
        <v>0</v>
      </c>
      <c r="AB9" s="12">
        <v>0</v>
      </c>
    </row>
    <row r="10" spans="1:28" x14ac:dyDescent="0.3">
      <c r="A10">
        <v>9</v>
      </c>
      <c r="B10" t="s">
        <v>35</v>
      </c>
      <c r="C10">
        <v>0.166355332226889</v>
      </c>
      <c r="D10" s="4" t="s">
        <v>37</v>
      </c>
      <c r="E10">
        <v>0.25132486188611702</v>
      </c>
      <c r="F10" t="s">
        <v>38</v>
      </c>
      <c r="G10">
        <v>4.1712140458096897E-3</v>
      </c>
      <c r="H10" t="s">
        <v>77</v>
      </c>
      <c r="I10">
        <v>9.2494055168566298</v>
      </c>
      <c r="J10" t="s">
        <v>36</v>
      </c>
      <c r="K10">
        <v>3.5129146382134304</v>
      </c>
      <c r="L10">
        <v>18.512914638213431</v>
      </c>
      <c r="M10">
        <v>110</v>
      </c>
      <c r="N10">
        <v>60</v>
      </c>
      <c r="O10">
        <v>0.33300000000000002</v>
      </c>
      <c r="P10">
        <v>7.3653680426503021</v>
      </c>
      <c r="Q10">
        <v>0.80696124128628721</v>
      </c>
      <c r="R10">
        <v>3.4717077568535664</v>
      </c>
      <c r="S10">
        <v>4.3658075332641602</v>
      </c>
      <c r="T10">
        <v>3.5451767444610596</v>
      </c>
      <c r="U10">
        <v>3.0985074043273926</v>
      </c>
      <c r="V10">
        <v>2945.25</v>
      </c>
      <c r="W10">
        <v>164.34146118164063</v>
      </c>
      <c r="X10">
        <v>2036.068359375</v>
      </c>
      <c r="Y10">
        <v>32.191671075938032</v>
      </c>
      <c r="Z10">
        <v>2.5074122902899482E-2</v>
      </c>
      <c r="AA10" s="1">
        <v>5.73769541775941E-2</v>
      </c>
      <c r="AB10" s="12">
        <v>2.2889079942428001</v>
      </c>
    </row>
    <row r="11" spans="1:28" x14ac:dyDescent="0.3">
      <c r="A11">
        <v>10</v>
      </c>
      <c r="B11" t="s">
        <v>35</v>
      </c>
      <c r="C11">
        <v>0.166364315467078</v>
      </c>
      <c r="D11" s="4" t="s">
        <v>37</v>
      </c>
      <c r="E11">
        <v>0.25133843350759599</v>
      </c>
      <c r="F11" t="s">
        <v>45</v>
      </c>
      <c r="G11">
        <v>8.2000023428753499E-4</v>
      </c>
      <c r="H11" t="s">
        <v>77</v>
      </c>
      <c r="I11">
        <v>9.24990498765961</v>
      </c>
      <c r="J11" t="s">
        <v>36</v>
      </c>
      <c r="K11">
        <v>3.5129146382134304</v>
      </c>
      <c r="L11">
        <v>18.512914638213431</v>
      </c>
      <c r="M11">
        <v>110</v>
      </c>
      <c r="N11">
        <v>60</v>
      </c>
      <c r="O11">
        <v>0.33300000000000002</v>
      </c>
      <c r="P11">
        <v>7.3657657748379135</v>
      </c>
      <c r="Q11">
        <v>9.9999999999999995E-7</v>
      </c>
      <c r="R11">
        <v>9.9999999999999995E-7</v>
      </c>
      <c r="S11">
        <v>4.3657732009887695</v>
      </c>
      <c r="T11">
        <v>3.4717998504638672</v>
      </c>
      <c r="U11">
        <v>0</v>
      </c>
      <c r="V11">
        <v>3871.81640625</v>
      </c>
      <c r="W11">
        <v>5244.6123046875</v>
      </c>
      <c r="X11">
        <v>0</v>
      </c>
      <c r="Y11">
        <v>1.0000010000005</v>
      </c>
      <c r="Z11">
        <v>4.9289430367644299E-3</v>
      </c>
      <c r="AA11" s="1">
        <v>0</v>
      </c>
      <c r="AB11" s="12">
        <v>0</v>
      </c>
    </row>
    <row r="12" spans="1:28" x14ac:dyDescent="0.3">
      <c r="A12">
        <v>11</v>
      </c>
      <c r="B12" t="s">
        <v>35</v>
      </c>
      <c r="C12">
        <v>0.166355973854729</v>
      </c>
      <c r="D12" s="4" t="s">
        <v>37</v>
      </c>
      <c r="E12">
        <v>0.25132583123904501</v>
      </c>
      <c r="F12" t="s">
        <v>39</v>
      </c>
      <c r="G12">
        <v>4.1604538274508098E-3</v>
      </c>
      <c r="H12" t="s">
        <v>77</v>
      </c>
      <c r="I12">
        <v>9.2494411915537107</v>
      </c>
      <c r="J12" t="s">
        <v>36</v>
      </c>
      <c r="K12">
        <v>3.5129146382134304</v>
      </c>
      <c r="L12">
        <v>18.512914638213431</v>
      </c>
      <c r="M12">
        <v>110</v>
      </c>
      <c r="N12">
        <v>600</v>
      </c>
      <c r="O12">
        <v>0.33300000000000002</v>
      </c>
      <c r="P12">
        <v>7.3653964506677951</v>
      </c>
      <c r="Q12">
        <v>0.75237335325292698</v>
      </c>
      <c r="R12">
        <v>3.4042477690785682</v>
      </c>
      <c r="S12">
        <v>4.3577070236206055</v>
      </c>
      <c r="T12">
        <v>3.6590588092803955</v>
      </c>
      <c r="U12">
        <v>3.1114888191223145</v>
      </c>
      <c r="V12">
        <v>3376.20361328125</v>
      </c>
      <c r="W12">
        <v>183.16448974609375</v>
      </c>
      <c r="X12">
        <v>2176.103515625</v>
      </c>
      <c r="Y12">
        <v>30.091651337468733</v>
      </c>
      <c r="Z12">
        <v>2.5009344305747278E-2</v>
      </c>
      <c r="AA12" s="1">
        <v>5.3495619374761202E-2</v>
      </c>
      <c r="AB12" s="12">
        <v>2.1395913602565999</v>
      </c>
    </row>
    <row r="13" spans="1:28" x14ac:dyDescent="0.3">
      <c r="A13">
        <v>12</v>
      </c>
      <c r="B13" t="s">
        <v>35</v>
      </c>
      <c r="C13">
        <v>0.16636420851803599</v>
      </c>
      <c r="D13" s="4" t="s">
        <v>37</v>
      </c>
      <c r="E13">
        <v>0.25133827193205299</v>
      </c>
      <c r="F13" t="s">
        <v>41</v>
      </c>
      <c r="G13">
        <v>8.3915155747486803E-4</v>
      </c>
      <c r="H13" t="s">
        <v>77</v>
      </c>
      <c r="I13">
        <v>9.2498990412613509</v>
      </c>
      <c r="J13" t="s">
        <v>36</v>
      </c>
      <c r="K13">
        <v>3.5129146382134304</v>
      </c>
      <c r="L13">
        <v>18.512914638213431</v>
      </c>
      <c r="M13">
        <v>110</v>
      </c>
      <c r="N13">
        <v>60</v>
      </c>
      <c r="O13">
        <v>0.33300000000000002</v>
      </c>
      <c r="P13">
        <v>7.3657610396782669</v>
      </c>
      <c r="Q13">
        <v>0.43105812879915872</v>
      </c>
      <c r="R13">
        <v>4.4482461482330615</v>
      </c>
      <c r="S13">
        <v>4.3400154113769531</v>
      </c>
      <c r="T13">
        <v>3.47232985496521</v>
      </c>
      <c r="U13">
        <v>3.0840072631835938</v>
      </c>
      <c r="V13">
        <v>4149.060546875</v>
      </c>
      <c r="W13">
        <v>2876.2705078125</v>
      </c>
      <c r="X13">
        <v>1532.156494140625</v>
      </c>
      <c r="Y13">
        <v>85.476898652277427</v>
      </c>
      <c r="Z13">
        <v>5.0440630526841553E-3</v>
      </c>
      <c r="AA13" s="1">
        <v>3.0649306606801801E-2</v>
      </c>
      <c r="AB13" s="12">
        <v>6.0776203940067903</v>
      </c>
    </row>
    <row r="14" spans="1:28" x14ac:dyDescent="0.3">
      <c r="A14">
        <v>13</v>
      </c>
      <c r="B14" t="s">
        <v>35</v>
      </c>
      <c r="C14">
        <v>0.166364315467078</v>
      </c>
      <c r="D14" s="4" t="s">
        <v>37</v>
      </c>
      <c r="E14">
        <v>0.25133843350759599</v>
      </c>
      <c r="F14" t="s">
        <v>43</v>
      </c>
      <c r="G14">
        <v>8.5532456727029798E-4</v>
      </c>
      <c r="H14" t="s">
        <v>77</v>
      </c>
      <c r="I14">
        <v>9.24990498765961</v>
      </c>
      <c r="J14" t="s">
        <v>36</v>
      </c>
      <c r="K14">
        <v>3.5129146382134304</v>
      </c>
      <c r="L14">
        <v>18.512914638213431</v>
      </c>
      <c r="M14">
        <v>110</v>
      </c>
      <c r="N14">
        <v>600</v>
      </c>
      <c r="O14">
        <v>0.33300000000000002</v>
      </c>
      <c r="P14">
        <v>7.3657657748379135</v>
      </c>
      <c r="Q14">
        <v>0.16845297397323905</v>
      </c>
      <c r="R14">
        <v>3.4895701452702417</v>
      </c>
      <c r="S14">
        <v>4.3419685363769531</v>
      </c>
      <c r="T14">
        <v>3.4719810485839844</v>
      </c>
      <c r="U14">
        <v>3.0929226875305176</v>
      </c>
      <c r="V14">
        <v>2851.397705078125</v>
      </c>
      <c r="W14">
        <v>3396.70654296875</v>
      </c>
      <c r="X14">
        <v>411.4849853515625</v>
      </c>
      <c r="Y14">
        <v>32.771857540119996</v>
      </c>
      <c r="Z14">
        <v>5.1412742262000235E-3</v>
      </c>
      <c r="AA14" s="1">
        <v>1.19774260202827E-2</v>
      </c>
      <c r="AB14" s="12">
        <v>2.3301606969336599</v>
      </c>
    </row>
    <row r="15" spans="1:28" x14ac:dyDescent="0.3">
      <c r="A15">
        <v>14</v>
      </c>
      <c r="B15" t="s">
        <v>35</v>
      </c>
      <c r="C15">
        <v>0.166355439164518</v>
      </c>
      <c r="D15" s="4" t="s">
        <v>37</v>
      </c>
      <c r="E15">
        <v>0.25132502344441898</v>
      </c>
      <c r="F15" t="s">
        <v>44</v>
      </c>
      <c r="G15">
        <v>4.1790572021075199E-3</v>
      </c>
      <c r="H15" t="s">
        <v>77</v>
      </c>
      <c r="I15">
        <v>9.2494114626203601</v>
      </c>
      <c r="J15" t="s">
        <v>36</v>
      </c>
      <c r="K15">
        <v>3.5129146382134304</v>
      </c>
      <c r="L15">
        <v>18.512914638213431</v>
      </c>
      <c r="M15">
        <v>110</v>
      </c>
      <c r="N15">
        <v>60</v>
      </c>
      <c r="O15">
        <v>0.33300000000000002</v>
      </c>
      <c r="P15">
        <v>7.3653727773046391</v>
      </c>
      <c r="Q15">
        <v>1.5615277706334673E-2</v>
      </c>
      <c r="R15">
        <v>-0.47519664679203066</v>
      </c>
      <c r="S15">
        <v>4.3478379249572754</v>
      </c>
      <c r="T15">
        <v>3.4764695167541504</v>
      </c>
      <c r="U15">
        <v>3.0957798957824707</v>
      </c>
      <c r="V15">
        <v>3473.04150390625</v>
      </c>
      <c r="W15">
        <v>5152.41162109375</v>
      </c>
      <c r="X15">
        <v>46.459785461425781</v>
      </c>
      <c r="Y15">
        <v>0.62176277678700165</v>
      </c>
      <c r="Z15">
        <v>2.512125376300213E-2</v>
      </c>
      <c r="AA15" s="1">
        <v>1.11028513835265E-3</v>
      </c>
      <c r="AB15" s="12">
        <v>4.4208882072422899E-2</v>
      </c>
    </row>
    <row r="16" spans="1:28" x14ac:dyDescent="0.3">
      <c r="A16">
        <v>15</v>
      </c>
      <c r="B16" t="s">
        <v>35</v>
      </c>
      <c r="C16">
        <v>0.16635575997823199</v>
      </c>
      <c r="D16" s="4" t="s">
        <v>37</v>
      </c>
      <c r="E16">
        <v>0.25132550812057203</v>
      </c>
      <c r="F16" t="s">
        <v>42</v>
      </c>
      <c r="G16">
        <v>4.1969552626656597E-3</v>
      </c>
      <c r="H16" t="s">
        <v>77</v>
      </c>
      <c r="I16">
        <v>9.2494292999574501</v>
      </c>
      <c r="J16" t="s">
        <v>36</v>
      </c>
      <c r="K16">
        <v>3.5129146382134304</v>
      </c>
      <c r="L16">
        <v>18.512914638213431</v>
      </c>
      <c r="M16">
        <v>110</v>
      </c>
      <c r="N16">
        <v>600</v>
      </c>
      <c r="O16">
        <v>0.33300000000000002</v>
      </c>
      <c r="P16">
        <v>7.3653869813042636</v>
      </c>
      <c r="Q16">
        <v>0.11242164512792993</v>
      </c>
      <c r="R16">
        <v>1.4945364157028957</v>
      </c>
      <c r="S16">
        <v>4.3412537574768066</v>
      </c>
      <c r="T16">
        <v>3.480583667755127</v>
      </c>
      <c r="U16">
        <v>3.100508451461792</v>
      </c>
      <c r="V16">
        <v>3683.21826171875</v>
      </c>
      <c r="W16">
        <v>4627.61572265625</v>
      </c>
      <c r="X16">
        <v>354.7275390625</v>
      </c>
      <c r="Y16">
        <v>4.4572697535512873</v>
      </c>
      <c r="Z16">
        <v>2.522879438148003E-2</v>
      </c>
      <c r="AA16" s="1">
        <v>7.9934589804996105E-3</v>
      </c>
      <c r="AB16" s="12">
        <v>0.31692298133059599</v>
      </c>
    </row>
    <row r="17" spans="1:28" x14ac:dyDescent="0.3">
      <c r="A17">
        <v>16</v>
      </c>
      <c r="B17" t="s">
        <v>35</v>
      </c>
      <c r="C17">
        <v>0.166364315467078</v>
      </c>
      <c r="D17" s="4" t="s">
        <v>37</v>
      </c>
      <c r="E17">
        <v>0.25133843350759599</v>
      </c>
      <c r="F17" t="s">
        <v>40</v>
      </c>
      <c r="G17">
        <v>8.3612135762254096E-4</v>
      </c>
      <c r="H17" t="s">
        <v>77</v>
      </c>
      <c r="I17">
        <v>9.24990498765961</v>
      </c>
      <c r="J17" t="s">
        <v>36</v>
      </c>
      <c r="K17">
        <v>3.5129146382134304</v>
      </c>
      <c r="L17">
        <v>18.512914638213431</v>
      </c>
      <c r="M17">
        <v>110</v>
      </c>
      <c r="N17">
        <v>600</v>
      </c>
      <c r="O17">
        <v>0.33300000000000002</v>
      </c>
      <c r="P17">
        <v>7.3657657748379135</v>
      </c>
      <c r="Q17">
        <v>0.12617902539523015</v>
      </c>
      <c r="R17">
        <v>3.223322496206027</v>
      </c>
      <c r="S17">
        <v>4.3493432998657227</v>
      </c>
      <c r="T17">
        <v>3.4769062995910645</v>
      </c>
      <c r="U17">
        <v>3.0955307483673096</v>
      </c>
      <c r="V17">
        <v>3110.8876953125</v>
      </c>
      <c r="W17">
        <v>3691.657958984375</v>
      </c>
      <c r="X17">
        <v>336.27069091796875</v>
      </c>
      <c r="Y17">
        <v>25.111414311276139</v>
      </c>
      <c r="Z17">
        <v>5.0258455683544817E-3</v>
      </c>
      <c r="AA17" s="1">
        <v>8.9716429834170199E-3</v>
      </c>
      <c r="AB17" s="12">
        <v>1.7854841032712101</v>
      </c>
    </row>
    <row r="18" spans="1:28" x14ac:dyDescent="0.3">
      <c r="A18">
        <v>17</v>
      </c>
      <c r="B18" t="s">
        <v>35</v>
      </c>
      <c r="C18">
        <v>0.166361427891213</v>
      </c>
      <c r="D18" s="4" t="s">
        <v>37</v>
      </c>
      <c r="E18">
        <v>0.25133407104084599</v>
      </c>
      <c r="F18" t="s">
        <v>38</v>
      </c>
      <c r="G18">
        <v>1.88513695956316E-3</v>
      </c>
      <c r="H18" t="s">
        <v>77</v>
      </c>
      <c r="I18">
        <v>9.2497444375902003</v>
      </c>
      <c r="J18" t="s">
        <v>36</v>
      </c>
      <c r="K18">
        <v>3.5129146382134304</v>
      </c>
      <c r="L18">
        <v>18.512914638213431</v>
      </c>
      <c r="M18">
        <v>65.3</v>
      </c>
      <c r="N18">
        <v>600</v>
      </c>
      <c r="O18">
        <v>0.33300000000000002</v>
      </c>
      <c r="P18">
        <v>7.3656379276645643</v>
      </c>
      <c r="Q18">
        <v>0.27620126164067121</v>
      </c>
      <c r="R18">
        <v>3.1937685823678175</v>
      </c>
      <c r="S18">
        <v>4.3593230247497559</v>
      </c>
      <c r="T18">
        <v>3.4703307151794434</v>
      </c>
      <c r="U18">
        <v>3.0943222045898438</v>
      </c>
      <c r="V18">
        <v>3217.662353515625</v>
      </c>
      <c r="W18">
        <v>3545.74462890625</v>
      </c>
      <c r="X18">
        <v>761.3487548828125</v>
      </c>
      <c r="Y18">
        <v>24.380133074075381</v>
      </c>
      <c r="Z18">
        <v>1.1331574773425774E-2</v>
      </c>
      <c r="AA18" s="1">
        <v>1.9638597645271798E-2</v>
      </c>
      <c r="AB18" s="12">
        <v>1.73348818588252</v>
      </c>
    </row>
    <row r="19" spans="1:28" x14ac:dyDescent="0.3">
      <c r="A19">
        <v>18</v>
      </c>
      <c r="B19" t="s">
        <v>35</v>
      </c>
      <c r="C19">
        <v>0.16635554610228501</v>
      </c>
      <c r="D19" s="4" t="s">
        <v>37</v>
      </c>
      <c r="E19">
        <v>0.251325185002929</v>
      </c>
      <c r="F19" t="s">
        <v>45</v>
      </c>
      <c r="G19">
        <v>4.1817807539988204E-3</v>
      </c>
      <c r="H19" t="s">
        <v>77</v>
      </c>
      <c r="I19">
        <v>9.24941740839175</v>
      </c>
      <c r="J19" t="s">
        <v>36</v>
      </c>
      <c r="K19">
        <v>3.5129146382134304</v>
      </c>
      <c r="L19">
        <v>18.512914638213431</v>
      </c>
      <c r="M19">
        <v>65.3</v>
      </c>
      <c r="N19">
        <v>600</v>
      </c>
      <c r="O19">
        <v>0.33300000000000002</v>
      </c>
      <c r="P19">
        <v>7.3653775119650859</v>
      </c>
      <c r="Q19">
        <v>9.9999999999999995E-7</v>
      </c>
      <c r="R19">
        <v>9.9999999999999995E-7</v>
      </c>
      <c r="S19">
        <v>4.3398489952087402</v>
      </c>
      <c r="T19">
        <v>3.4784848690032959</v>
      </c>
      <c r="U19">
        <v>0</v>
      </c>
      <c r="V19">
        <v>3680.1376953125</v>
      </c>
      <c r="W19">
        <v>5631.78369140625</v>
      </c>
      <c r="X19">
        <v>0</v>
      </c>
      <c r="Y19">
        <v>1.0000010000005</v>
      </c>
      <c r="Z19">
        <v>2.5137609487498661E-2</v>
      </c>
      <c r="AA19" s="1">
        <v>0</v>
      </c>
      <c r="AB19" s="12">
        <v>0</v>
      </c>
    </row>
    <row r="20" spans="1:28" x14ac:dyDescent="0.3">
      <c r="A20">
        <v>19</v>
      </c>
      <c r="B20" t="s">
        <v>35</v>
      </c>
      <c r="C20">
        <v>0.166355973854729</v>
      </c>
      <c r="D20" s="4" t="s">
        <v>37</v>
      </c>
      <c r="E20">
        <v>0.25132583123904501</v>
      </c>
      <c r="F20" t="s">
        <v>43</v>
      </c>
      <c r="G20">
        <v>4.1908802356932402E-3</v>
      </c>
      <c r="H20" t="s">
        <v>77</v>
      </c>
      <c r="I20">
        <v>9.2494411915537107</v>
      </c>
      <c r="J20" t="s">
        <v>36</v>
      </c>
      <c r="K20">
        <v>3.5129146382134304</v>
      </c>
      <c r="L20">
        <v>18.512914638213431</v>
      </c>
      <c r="M20">
        <v>65.3</v>
      </c>
      <c r="N20">
        <v>189.7</v>
      </c>
      <c r="O20">
        <v>0.33300000000000002</v>
      </c>
      <c r="P20">
        <v>7.3653964506677951</v>
      </c>
      <c r="Q20">
        <v>9.9999999999999995E-7</v>
      </c>
      <c r="R20">
        <v>9.9999999999999995E-7</v>
      </c>
      <c r="S20">
        <v>4.3550376892089844</v>
      </c>
      <c r="T20">
        <v>3.4748532772064209</v>
      </c>
      <c r="U20">
        <v>0</v>
      </c>
      <c r="V20">
        <v>4261.23974609375</v>
      </c>
      <c r="W20">
        <v>5785.89013671875</v>
      </c>
      <c r="X20">
        <v>0</v>
      </c>
      <c r="Y20">
        <v>1.0000010000005</v>
      </c>
      <c r="Z20">
        <v>2.5192243708380094E-2</v>
      </c>
      <c r="AA20" s="1">
        <v>0</v>
      </c>
      <c r="AB20" s="12">
        <v>0</v>
      </c>
    </row>
    <row r="21" spans="1:28" x14ac:dyDescent="0.3">
      <c r="A21">
        <v>20</v>
      </c>
      <c r="B21" t="s">
        <v>35</v>
      </c>
      <c r="C21">
        <v>0.16636164178228399</v>
      </c>
      <c r="D21" s="4" t="s">
        <v>37</v>
      </c>
      <c r="E21">
        <v>0.25133439418133802</v>
      </c>
      <c r="F21" t="s">
        <v>42</v>
      </c>
      <c r="G21">
        <v>1.88869664407081E-3</v>
      </c>
      <c r="H21" t="s">
        <v>77</v>
      </c>
      <c r="I21">
        <v>9.24975632999681</v>
      </c>
      <c r="J21" t="s">
        <v>36</v>
      </c>
      <c r="K21">
        <v>3.5129146382134304</v>
      </c>
      <c r="L21">
        <v>18.512914638213431</v>
      </c>
      <c r="M21">
        <v>65.3</v>
      </c>
      <c r="N21">
        <v>189.7</v>
      </c>
      <c r="O21">
        <v>0.33300000000000002</v>
      </c>
      <c r="P21">
        <v>7.3656473976733574</v>
      </c>
      <c r="Q21">
        <v>9.9999999999999995E-7</v>
      </c>
      <c r="R21">
        <v>9.9999999999999995E-7</v>
      </c>
      <c r="S21">
        <v>4.3633222579956055</v>
      </c>
      <c r="T21">
        <v>3.472583532333374</v>
      </c>
      <c r="U21">
        <v>0</v>
      </c>
      <c r="V21">
        <v>4339.5458984375</v>
      </c>
      <c r="W21">
        <v>5855.43603515625</v>
      </c>
      <c r="X21">
        <v>0</v>
      </c>
      <c r="Y21">
        <v>1.0000010000005</v>
      </c>
      <c r="Z21">
        <v>1.1352957471666038E-2</v>
      </c>
      <c r="AA21" s="1">
        <v>0</v>
      </c>
      <c r="AB21" s="12">
        <v>0</v>
      </c>
    </row>
    <row r="22" spans="1:28" x14ac:dyDescent="0.3">
      <c r="A22">
        <v>21</v>
      </c>
      <c r="B22" t="s">
        <v>35</v>
      </c>
      <c r="C22">
        <v>0.166361748728026</v>
      </c>
      <c r="D22" s="4" t="s">
        <v>37</v>
      </c>
      <c r="E22">
        <v>0.251334555751896</v>
      </c>
      <c r="F22" t="s">
        <v>39</v>
      </c>
      <c r="G22">
        <v>1.8680237055387599E-3</v>
      </c>
      <c r="H22" t="s">
        <v>77</v>
      </c>
      <c r="I22">
        <v>9.2497622762115803</v>
      </c>
      <c r="J22" t="s">
        <v>36</v>
      </c>
      <c r="K22">
        <v>3.5129146382134304</v>
      </c>
      <c r="L22">
        <v>18.512914638213431</v>
      </c>
      <c r="M22">
        <v>65.3</v>
      </c>
      <c r="N22">
        <v>189.7</v>
      </c>
      <c r="O22">
        <v>0.33300000000000002</v>
      </c>
      <c r="P22">
        <v>7.3656521326868969</v>
      </c>
      <c r="Q22">
        <v>0.48198189192654239</v>
      </c>
      <c r="R22">
        <v>3.75966476407535</v>
      </c>
      <c r="S22">
        <v>4.3373103141784668</v>
      </c>
      <c r="T22">
        <v>3.4747517108917236</v>
      </c>
      <c r="U22">
        <v>3.0936458110809326</v>
      </c>
      <c r="V22">
        <v>2532.68310546875</v>
      </c>
      <c r="W22">
        <v>1987.29345703125</v>
      </c>
      <c r="X22">
        <v>1045.7529296875</v>
      </c>
      <c r="Y22">
        <v>42.9340305365373</v>
      </c>
      <c r="Z22">
        <v>1.1228685198498787E-2</v>
      </c>
      <c r="AA22" s="1">
        <v>3.4270113002476003E-2</v>
      </c>
      <c r="AB22" s="12">
        <v>3.0527165082026202</v>
      </c>
    </row>
    <row r="23" spans="1:28" x14ac:dyDescent="0.3">
      <c r="A23">
        <v>22</v>
      </c>
      <c r="B23" t="s">
        <v>35</v>
      </c>
      <c r="C23">
        <v>0.16636153483668001</v>
      </c>
      <c r="D23" s="4" t="s">
        <v>37</v>
      </c>
      <c r="E23">
        <v>0.25133423261098897</v>
      </c>
      <c r="F23" t="s">
        <v>44</v>
      </c>
      <c r="G23">
        <v>1.86644344970484E-3</v>
      </c>
      <c r="H23" t="s">
        <v>77</v>
      </c>
      <c r="I23">
        <v>9.2497503837896904</v>
      </c>
      <c r="J23" t="s">
        <v>36</v>
      </c>
      <c r="K23">
        <v>3.5129146382134304</v>
      </c>
      <c r="L23">
        <v>18.512914638213431</v>
      </c>
      <c r="M23">
        <v>65.3</v>
      </c>
      <c r="N23">
        <v>189.7</v>
      </c>
      <c r="O23">
        <v>0.33300000000000002</v>
      </c>
      <c r="P23">
        <v>7.3656426626659286</v>
      </c>
      <c r="Q23">
        <v>9.9999999999999995E-7</v>
      </c>
      <c r="R23">
        <v>9.9999999999999995E-7</v>
      </c>
      <c r="S23">
        <v>4.3378615379333496</v>
      </c>
      <c r="T23">
        <v>3.4795136451721191</v>
      </c>
      <c r="U23">
        <v>0</v>
      </c>
      <c r="V23">
        <v>4358.58984375</v>
      </c>
      <c r="W23">
        <v>5926.12646484375</v>
      </c>
      <c r="X23">
        <v>0</v>
      </c>
      <c r="Y23">
        <v>1.0000010000005</v>
      </c>
      <c r="Z23">
        <v>1.1219200709690251E-2</v>
      </c>
      <c r="AA23" s="1">
        <v>0</v>
      </c>
      <c r="AB23" s="12">
        <v>0</v>
      </c>
    </row>
    <row r="24" spans="1:28" x14ac:dyDescent="0.3">
      <c r="A24">
        <v>23</v>
      </c>
      <c r="B24" t="s">
        <v>35</v>
      </c>
      <c r="C24">
        <v>0.16636164178228399</v>
      </c>
      <c r="D24" s="4" t="s">
        <v>37</v>
      </c>
      <c r="E24">
        <v>0.25133439418133802</v>
      </c>
      <c r="F24" t="s">
        <v>40</v>
      </c>
      <c r="G24">
        <v>1.8812428202152501E-3</v>
      </c>
      <c r="H24" t="s">
        <v>77</v>
      </c>
      <c r="I24">
        <v>9.24975632999681</v>
      </c>
      <c r="J24" t="s">
        <v>36</v>
      </c>
      <c r="K24">
        <v>3.5129146382134304</v>
      </c>
      <c r="L24">
        <v>18.512914638213431</v>
      </c>
      <c r="M24">
        <v>65.3</v>
      </c>
      <c r="N24">
        <v>600</v>
      </c>
      <c r="O24">
        <v>0.33300000000000002</v>
      </c>
      <c r="P24">
        <v>7.3656473976733574</v>
      </c>
      <c r="Q24">
        <v>7.9083180507983061E-2</v>
      </c>
      <c r="R24">
        <v>1.9452068327544974</v>
      </c>
      <c r="S24">
        <v>4.3463168144226074</v>
      </c>
      <c r="T24">
        <v>3.470029354095459</v>
      </c>
      <c r="U24">
        <v>3.0840048789978027</v>
      </c>
      <c r="V24">
        <v>4025.88818359375</v>
      </c>
      <c r="W24">
        <v>4834.068359375</v>
      </c>
      <c r="X24">
        <v>272.74911499023438</v>
      </c>
      <c r="Y24">
        <v>6.9950785167768466</v>
      </c>
      <c r="Z24">
        <v>1.130815252879757E-2</v>
      </c>
      <c r="AA24" s="1">
        <v>5.6230111089253104E-3</v>
      </c>
      <c r="AB24" s="12">
        <v>0.497367505390991</v>
      </c>
    </row>
    <row r="25" spans="1:28" x14ac:dyDescent="0.3">
      <c r="A25">
        <v>24</v>
      </c>
      <c r="B25" t="s">
        <v>35</v>
      </c>
      <c r="C25">
        <v>0.166355225289396</v>
      </c>
      <c r="D25" s="4" t="s">
        <v>37</v>
      </c>
      <c r="E25">
        <v>0.25132470032802301</v>
      </c>
      <c r="F25" t="s">
        <v>41</v>
      </c>
      <c r="G25">
        <v>4.1955312275159598E-3</v>
      </c>
      <c r="H25" t="s">
        <v>77</v>
      </c>
      <c r="I25">
        <v>9.2493995711005397</v>
      </c>
      <c r="J25" t="s">
        <v>36</v>
      </c>
      <c r="K25">
        <v>3.5129146382134304</v>
      </c>
      <c r="L25">
        <v>18.512914638213431</v>
      </c>
      <c r="M25">
        <v>65.3</v>
      </c>
      <c r="N25">
        <v>600</v>
      </c>
      <c r="O25">
        <v>0.33300000000000002</v>
      </c>
      <c r="P25">
        <v>7.365363308001986</v>
      </c>
      <c r="Q25">
        <v>0.39102024849665562</v>
      </c>
      <c r="R25">
        <v>2.7413786290880426</v>
      </c>
      <c r="S25">
        <v>4.343963623046875</v>
      </c>
      <c r="T25">
        <v>3.4708702564239502</v>
      </c>
      <c r="U25">
        <v>3.0895888805389404</v>
      </c>
      <c r="V25">
        <v>4031.822998046875</v>
      </c>
      <c r="W25">
        <v>3422.24951171875</v>
      </c>
      <c r="X25">
        <v>1350.573486328125</v>
      </c>
      <c r="Y25">
        <v>15.508350628668035</v>
      </c>
      <c r="Z25">
        <v>2.5220315263420799E-2</v>
      </c>
      <c r="AA25" s="1">
        <v>2.7802513593765801E-2</v>
      </c>
      <c r="AB25" s="12">
        <v>1.10268235680413</v>
      </c>
    </row>
    <row r="26" spans="1:28" x14ac:dyDescent="0.3">
      <c r="A26">
        <v>25</v>
      </c>
      <c r="B26" t="s">
        <v>35</v>
      </c>
      <c r="C26">
        <v>0.16636153483668001</v>
      </c>
      <c r="D26" s="4" t="s">
        <v>37</v>
      </c>
      <c r="E26">
        <v>0.25133423261098897</v>
      </c>
      <c r="F26" t="s">
        <v>45</v>
      </c>
      <c r="G26">
        <v>1.885969016053E-3</v>
      </c>
      <c r="H26" t="s">
        <v>77</v>
      </c>
      <c r="I26">
        <v>9.2497503837896904</v>
      </c>
      <c r="J26" t="s">
        <v>36</v>
      </c>
      <c r="K26">
        <v>3.5129146382134304</v>
      </c>
      <c r="L26">
        <v>18.512914638213431</v>
      </c>
      <c r="M26">
        <v>110</v>
      </c>
      <c r="N26">
        <v>189.7</v>
      </c>
      <c r="O26">
        <v>0.33300000000000002</v>
      </c>
      <c r="P26">
        <v>7.3656426626659286</v>
      </c>
      <c r="Q26">
        <v>3.9517994385520866E-2</v>
      </c>
      <c r="R26">
        <v>1.2489536159581334</v>
      </c>
      <c r="S26">
        <v>4.3573265075683594</v>
      </c>
      <c r="T26">
        <v>3.4734663963317871</v>
      </c>
      <c r="U26">
        <v>3.0750582218170166</v>
      </c>
      <c r="V26">
        <v>3821.4052734375</v>
      </c>
      <c r="W26">
        <v>5282.54052734375</v>
      </c>
      <c r="X26">
        <v>129.37057495117188</v>
      </c>
      <c r="Y26">
        <v>3.4866926284465949</v>
      </c>
      <c r="Z26">
        <v>1.1336568984558169E-2</v>
      </c>
      <c r="AA26" s="1">
        <v>2.8098278294434701E-3</v>
      </c>
      <c r="AB26" s="12">
        <v>0.247912530290611</v>
      </c>
    </row>
    <row r="27" spans="1:28" x14ac:dyDescent="0.3">
      <c r="A27">
        <v>26</v>
      </c>
      <c r="B27" t="s">
        <v>35</v>
      </c>
      <c r="C27">
        <v>0.166361427891213</v>
      </c>
      <c r="D27" s="4" t="s">
        <v>37</v>
      </c>
      <c r="E27">
        <v>0.25133407104084599</v>
      </c>
      <c r="F27" t="s">
        <v>41</v>
      </c>
      <c r="G27">
        <v>1.8780697140685101E-3</v>
      </c>
      <c r="H27" t="s">
        <v>77</v>
      </c>
      <c r="I27">
        <v>9.2497444375902003</v>
      </c>
      <c r="J27" t="s">
        <v>36</v>
      </c>
      <c r="K27">
        <v>3.5129146382134304</v>
      </c>
      <c r="L27">
        <v>18.512914638213431</v>
      </c>
      <c r="M27">
        <v>110</v>
      </c>
      <c r="N27">
        <v>189.7</v>
      </c>
      <c r="O27">
        <v>0.33300000000000002</v>
      </c>
      <c r="P27">
        <v>7.3656379276645643</v>
      </c>
      <c r="Q27">
        <v>0.57069460268639161</v>
      </c>
      <c r="R27">
        <v>3.9232489680066491</v>
      </c>
      <c r="S27">
        <v>4.3467187881469727</v>
      </c>
      <c r="T27">
        <v>3.4670035839080811</v>
      </c>
      <c r="U27">
        <v>3.0912485122680664</v>
      </c>
      <c r="V27">
        <v>4192.02685546875</v>
      </c>
      <c r="W27">
        <v>1831.3677978515625</v>
      </c>
      <c r="X27">
        <v>2049.48779296875</v>
      </c>
      <c r="Y27">
        <v>50.564460507322487</v>
      </c>
      <c r="Z27">
        <v>1.1289093498864512E-2</v>
      </c>
      <c r="AA27" s="1">
        <v>4.0577807696863699E-2</v>
      </c>
      <c r="AB27" s="12">
        <v>3.5952590844621901</v>
      </c>
    </row>
    <row r="28" spans="1:28" x14ac:dyDescent="0.3">
      <c r="A28">
        <v>27</v>
      </c>
      <c r="B28" t="s">
        <v>35</v>
      </c>
      <c r="C28">
        <v>0.166361748728026</v>
      </c>
      <c r="D28" s="4" t="s">
        <v>37</v>
      </c>
      <c r="E28">
        <v>0.251334555751896</v>
      </c>
      <c r="F28" t="s">
        <v>43</v>
      </c>
      <c r="G28">
        <v>1.8816850161141199E-3</v>
      </c>
      <c r="H28" t="s">
        <v>77</v>
      </c>
      <c r="I28">
        <v>9.2497622762115803</v>
      </c>
      <c r="J28" t="s">
        <v>36</v>
      </c>
      <c r="K28">
        <v>3.5129146382134304</v>
      </c>
      <c r="L28">
        <v>18.512914638213431</v>
      </c>
      <c r="M28">
        <v>110</v>
      </c>
      <c r="N28">
        <v>600</v>
      </c>
      <c r="O28">
        <v>0.33300000000000002</v>
      </c>
      <c r="P28">
        <v>7.3656521326868969</v>
      </c>
      <c r="Q28">
        <v>0.35392957812218184</v>
      </c>
      <c r="R28">
        <v>3.4435695503057007</v>
      </c>
      <c r="S28">
        <v>4.3347325325012207</v>
      </c>
      <c r="T28">
        <v>3.4721143245697021</v>
      </c>
      <c r="U28">
        <v>3.090808629989624</v>
      </c>
      <c r="V28">
        <v>2184.71630859375</v>
      </c>
      <c r="W28">
        <v>2270.875</v>
      </c>
      <c r="X28">
        <v>662.41387939453125</v>
      </c>
      <c r="Y28">
        <v>31.298480508259139</v>
      </c>
      <c r="Z28">
        <v>1.1310803297640039E-2</v>
      </c>
      <c r="AA28" s="1">
        <v>2.5165274547315201E-2</v>
      </c>
      <c r="AB28" s="12">
        <v>2.2253999201847701</v>
      </c>
    </row>
    <row r="29" spans="1:28" x14ac:dyDescent="0.3">
      <c r="A29">
        <v>28</v>
      </c>
      <c r="B29" t="s">
        <v>35</v>
      </c>
      <c r="C29">
        <v>0.166355973854729</v>
      </c>
      <c r="D29" s="4" t="s">
        <v>37</v>
      </c>
      <c r="E29">
        <v>0.25132583123904501</v>
      </c>
      <c r="F29" t="s">
        <v>39</v>
      </c>
      <c r="G29">
        <v>4.1604538274508098E-3</v>
      </c>
      <c r="H29" t="s">
        <v>77</v>
      </c>
      <c r="I29">
        <v>9.2494411915537107</v>
      </c>
      <c r="J29" t="s">
        <v>36</v>
      </c>
      <c r="K29">
        <v>3.5129146382134304</v>
      </c>
      <c r="L29">
        <v>18.512914638213431</v>
      </c>
      <c r="M29">
        <v>110</v>
      </c>
      <c r="N29">
        <v>600</v>
      </c>
      <c r="O29">
        <v>0.33300000000000002</v>
      </c>
      <c r="P29">
        <v>7.3653964506677951</v>
      </c>
      <c r="Q29">
        <v>0.78773786846126159</v>
      </c>
      <c r="R29">
        <v>3.450180468224016</v>
      </c>
      <c r="S29">
        <v>4.3444929122924805</v>
      </c>
      <c r="T29">
        <v>3.6568441390991211</v>
      </c>
      <c r="U29">
        <v>3.0899574756622314</v>
      </c>
      <c r="V29">
        <v>1390.12451171875</v>
      </c>
      <c r="W29">
        <v>281.725830078125</v>
      </c>
      <c r="X29">
        <v>938.10821533203125</v>
      </c>
      <c r="Y29">
        <v>31.506077641599244</v>
      </c>
      <c r="Z29">
        <v>2.5009344305747278E-2</v>
      </c>
      <c r="AA29" s="1">
        <v>5.6010124489513702E-2</v>
      </c>
      <c r="AB29" s="12">
        <v>2.2401605934335498</v>
      </c>
    </row>
    <row r="30" spans="1:28" x14ac:dyDescent="0.3">
      <c r="A30">
        <v>29</v>
      </c>
      <c r="B30" t="s">
        <v>35</v>
      </c>
      <c r="C30">
        <v>0.16635575997823199</v>
      </c>
      <c r="D30" s="4" t="s">
        <v>37</v>
      </c>
      <c r="E30">
        <v>0.25132550812057203</v>
      </c>
      <c r="F30" t="s">
        <v>42</v>
      </c>
      <c r="G30">
        <v>4.1969552626656597E-3</v>
      </c>
      <c r="H30" t="s">
        <v>77</v>
      </c>
      <c r="I30">
        <v>9.2494292999574501</v>
      </c>
      <c r="J30" t="s">
        <v>36</v>
      </c>
      <c r="K30">
        <v>3.5129146382134304</v>
      </c>
      <c r="L30">
        <v>18.512914638213431</v>
      </c>
      <c r="M30">
        <v>110</v>
      </c>
      <c r="N30">
        <v>600</v>
      </c>
      <c r="O30">
        <v>0.33300000000000002</v>
      </c>
      <c r="P30">
        <v>7.3653869813042636</v>
      </c>
      <c r="Q30">
        <v>0.1867914494955992</v>
      </c>
      <c r="R30">
        <v>2.0022726756393663</v>
      </c>
      <c r="S30">
        <v>4.3313179016113281</v>
      </c>
      <c r="T30">
        <v>3.4788599014282227</v>
      </c>
      <c r="U30">
        <v>3.0892808437347412</v>
      </c>
      <c r="V30">
        <v>3845.01513671875</v>
      </c>
      <c r="W30">
        <v>4194.28271484375</v>
      </c>
      <c r="X30">
        <v>615.2796630859375</v>
      </c>
      <c r="Y30">
        <v>7.4058681236278403</v>
      </c>
      <c r="Z30">
        <v>2.522879438148003E-2</v>
      </c>
      <c r="AA30" s="1">
        <v>1.3281337306103799E-2</v>
      </c>
      <c r="AB30" s="12">
        <v>0.52657566960387303</v>
      </c>
    </row>
    <row r="31" spans="1:28" x14ac:dyDescent="0.3">
      <c r="A31">
        <v>30</v>
      </c>
      <c r="B31" t="s">
        <v>35</v>
      </c>
      <c r="C31">
        <v>0.16635575997823199</v>
      </c>
      <c r="D31" s="4" t="s">
        <v>37</v>
      </c>
      <c r="E31">
        <v>0.25132550812057203</v>
      </c>
      <c r="F31" t="s">
        <v>40</v>
      </c>
      <c r="G31">
        <v>4.1803917952841999E-3</v>
      </c>
      <c r="H31" t="s">
        <v>77</v>
      </c>
      <c r="I31">
        <v>9.2494292999574501</v>
      </c>
      <c r="J31" t="s">
        <v>36</v>
      </c>
      <c r="K31">
        <v>3.5129146382134304</v>
      </c>
      <c r="L31">
        <v>18.512914638213431</v>
      </c>
      <c r="M31">
        <v>110</v>
      </c>
      <c r="N31">
        <v>189.7</v>
      </c>
      <c r="O31">
        <v>0.33300000000000002</v>
      </c>
      <c r="P31">
        <v>7.3653869813042636</v>
      </c>
      <c r="Q31">
        <v>0.64169326253092573</v>
      </c>
      <c r="R31">
        <v>3.2403446816265111</v>
      </c>
      <c r="S31">
        <v>4.3351078033447266</v>
      </c>
      <c r="T31">
        <v>3.7477338314056396</v>
      </c>
      <c r="U31">
        <v>3.1070263385772705</v>
      </c>
      <c r="V31">
        <v>4058.021728515625</v>
      </c>
      <c r="W31">
        <v>1238.9908447265625</v>
      </c>
      <c r="X31">
        <v>2230.79345703125</v>
      </c>
      <c r="Y31">
        <v>25.542524269040889</v>
      </c>
      <c r="Z31">
        <v>2.5129227841772437E-2</v>
      </c>
      <c r="AA31" s="1">
        <v>4.5625989250264003E-2</v>
      </c>
      <c r="AB31" s="12">
        <v>1.8161370950465601</v>
      </c>
    </row>
    <row r="32" spans="1:28" x14ac:dyDescent="0.3">
      <c r="A32">
        <v>31</v>
      </c>
      <c r="B32" t="s">
        <v>35</v>
      </c>
      <c r="C32">
        <v>0.166355439164518</v>
      </c>
      <c r="D32" s="4" t="s">
        <v>37</v>
      </c>
      <c r="E32">
        <v>0.25132502344441898</v>
      </c>
      <c r="F32" t="s">
        <v>44</v>
      </c>
      <c r="G32">
        <v>4.1790572021075199E-3</v>
      </c>
      <c r="H32" t="s">
        <v>77</v>
      </c>
      <c r="I32">
        <v>9.2494114626203601</v>
      </c>
      <c r="J32" t="s">
        <v>36</v>
      </c>
      <c r="K32">
        <v>3.5129146382134304</v>
      </c>
      <c r="L32">
        <v>18.512914638213431</v>
      </c>
      <c r="M32">
        <v>110</v>
      </c>
      <c r="N32">
        <v>600</v>
      </c>
      <c r="O32">
        <v>0.33300000000000002</v>
      </c>
      <c r="P32">
        <v>7.3653727773046391</v>
      </c>
      <c r="Q32">
        <v>3.664034339502957E-2</v>
      </c>
      <c r="R32">
        <v>0.37770348994061409</v>
      </c>
      <c r="S32">
        <v>4.3391084671020508</v>
      </c>
      <c r="T32">
        <v>3.4821233749389648</v>
      </c>
      <c r="U32">
        <v>3.0988690853118896</v>
      </c>
      <c r="V32">
        <v>3817.63720703125</v>
      </c>
      <c r="W32">
        <v>5066.4091796875</v>
      </c>
      <c r="X32">
        <v>119.83169555664063</v>
      </c>
      <c r="Y32">
        <v>1.4589302912288917</v>
      </c>
      <c r="Z32">
        <v>2.512125376300213E-2</v>
      </c>
      <c r="AA32" s="1">
        <v>2.60521967656943E-3</v>
      </c>
      <c r="AB32" s="12">
        <v>0.103733577507035</v>
      </c>
    </row>
    <row r="33" spans="1:28" x14ac:dyDescent="0.3">
      <c r="A33">
        <v>32</v>
      </c>
      <c r="B33" t="s">
        <v>35</v>
      </c>
      <c r="C33">
        <v>0.166355332226889</v>
      </c>
      <c r="D33" s="4" t="s">
        <v>37</v>
      </c>
      <c r="E33">
        <v>0.25132486188611702</v>
      </c>
      <c r="F33" t="s">
        <v>38</v>
      </c>
      <c r="G33">
        <v>4.1712140458096897E-3</v>
      </c>
      <c r="H33" t="s">
        <v>77</v>
      </c>
      <c r="I33">
        <v>9.2494055168566298</v>
      </c>
      <c r="J33" t="s">
        <v>36</v>
      </c>
      <c r="K33">
        <v>3.5129146382134304</v>
      </c>
      <c r="L33">
        <v>18.512914638213431</v>
      </c>
      <c r="M33">
        <v>110</v>
      </c>
      <c r="N33">
        <v>189.7</v>
      </c>
      <c r="O33">
        <v>0.33300000000000002</v>
      </c>
      <c r="P33">
        <v>7.3653680426503021</v>
      </c>
      <c r="Q33">
        <v>0.78778642973898816</v>
      </c>
      <c r="R33">
        <v>3.4476591427559411</v>
      </c>
      <c r="S33">
        <v>4.3339982032775879</v>
      </c>
      <c r="T33">
        <v>3.5559964179992676</v>
      </c>
      <c r="U33">
        <v>3.1079471111297607</v>
      </c>
      <c r="V33">
        <v>4064.3720703125</v>
      </c>
      <c r="W33">
        <v>200.19624328613281</v>
      </c>
      <c r="X33">
        <v>2742.9599609375</v>
      </c>
      <c r="Y33">
        <v>31.426740624892048</v>
      </c>
      <c r="Z33">
        <v>2.5074122902899482E-2</v>
      </c>
      <c r="AA33" s="1">
        <v>5.6013577317313101E-2</v>
      </c>
      <c r="AB33" s="12">
        <v>2.2345195339386201</v>
      </c>
    </row>
    <row r="34" spans="1:28" x14ac:dyDescent="0.3">
      <c r="A34">
        <v>33</v>
      </c>
      <c r="B34" t="s">
        <v>35</v>
      </c>
      <c r="C34">
        <v>0.16635575997823199</v>
      </c>
      <c r="D34" s="4" t="s">
        <v>37</v>
      </c>
      <c r="E34">
        <v>0.25132550812057203</v>
      </c>
      <c r="F34" t="s">
        <v>40</v>
      </c>
      <c r="G34">
        <v>4.1803917952841999E-3</v>
      </c>
      <c r="H34" t="s">
        <v>77</v>
      </c>
      <c r="I34">
        <v>9.2494292999574501</v>
      </c>
      <c r="J34" t="s">
        <v>36</v>
      </c>
      <c r="K34">
        <v>3.5129146382134304</v>
      </c>
      <c r="L34">
        <v>18.512914638213431</v>
      </c>
      <c r="M34">
        <v>110</v>
      </c>
      <c r="N34">
        <v>600</v>
      </c>
      <c r="O34">
        <v>0.33300000000000002</v>
      </c>
      <c r="P34">
        <v>7.3653869813042636</v>
      </c>
      <c r="Q34">
        <v>0.67650729842175417</v>
      </c>
      <c r="R34">
        <v>3.2931775123864115</v>
      </c>
      <c r="S34">
        <v>4.3629589080810547</v>
      </c>
      <c r="T34">
        <v>3.7390499114990234</v>
      </c>
      <c r="U34">
        <v>3.0953705310821533</v>
      </c>
      <c r="V34">
        <v>3834.375244140625</v>
      </c>
      <c r="W34">
        <v>1607.46630859375</v>
      </c>
      <c r="X34">
        <v>2222.20751953125</v>
      </c>
      <c r="Y34">
        <v>26.928292841921749</v>
      </c>
      <c r="Z34">
        <v>2.5129227841772437E-2</v>
      </c>
      <c r="AA34" s="1">
        <v>4.8101353914446802E-2</v>
      </c>
      <c r="AB34" s="12">
        <v>1.9146686921530001</v>
      </c>
    </row>
    <row r="35" spans="1:28" x14ac:dyDescent="0.3">
      <c r="A35">
        <v>34</v>
      </c>
      <c r="B35" t="s">
        <v>35</v>
      </c>
      <c r="C35">
        <v>0.16635554610228501</v>
      </c>
      <c r="D35" s="4" t="s">
        <v>37</v>
      </c>
      <c r="E35">
        <v>0.251325185002929</v>
      </c>
      <c r="F35" t="s">
        <v>45</v>
      </c>
      <c r="G35">
        <v>4.1817807539988204E-3</v>
      </c>
      <c r="H35" t="s">
        <v>77</v>
      </c>
      <c r="I35">
        <v>9.24941740839175</v>
      </c>
      <c r="J35" t="s">
        <v>36</v>
      </c>
      <c r="K35">
        <v>3.5129146382134304</v>
      </c>
      <c r="L35">
        <v>18.512914638213431</v>
      </c>
      <c r="M35">
        <v>110</v>
      </c>
      <c r="N35">
        <v>600</v>
      </c>
      <c r="O35">
        <v>0.33300000000000002</v>
      </c>
      <c r="P35">
        <v>7.3653775119650859</v>
      </c>
      <c r="Q35">
        <v>0.49770385298787462</v>
      </c>
      <c r="R35">
        <v>2.9859073033066084</v>
      </c>
      <c r="S35">
        <v>4.3380208015441895</v>
      </c>
      <c r="T35">
        <v>3.4734883308410645</v>
      </c>
      <c r="U35">
        <v>3.1014862060546875</v>
      </c>
      <c r="V35">
        <v>3998.23193359375</v>
      </c>
      <c r="W35">
        <v>2469.9736328125</v>
      </c>
      <c r="X35">
        <v>1704.7335205078125</v>
      </c>
      <c r="Y35">
        <v>19.804462741856533</v>
      </c>
      <c r="Z35">
        <v>2.5137609487498661E-2</v>
      </c>
      <c r="AA35" s="1">
        <v>3.5387983593088299E-2</v>
      </c>
      <c r="AB35" s="12">
        <v>1.4081466285048501</v>
      </c>
    </row>
    <row r="36" spans="1:28" x14ac:dyDescent="0.3">
      <c r="A36">
        <v>35</v>
      </c>
      <c r="B36" t="s">
        <v>35</v>
      </c>
      <c r="C36">
        <v>0.166355973854729</v>
      </c>
      <c r="D36" s="4" t="s">
        <v>37</v>
      </c>
      <c r="E36">
        <v>0.25132583123904501</v>
      </c>
      <c r="F36" t="s">
        <v>43</v>
      </c>
      <c r="G36">
        <v>4.1908802356932402E-3</v>
      </c>
      <c r="H36" t="s">
        <v>77</v>
      </c>
      <c r="I36">
        <v>9.2494411915537107</v>
      </c>
      <c r="J36" t="s">
        <v>36</v>
      </c>
      <c r="K36">
        <v>3.5129146382134304</v>
      </c>
      <c r="L36">
        <v>18.512914638213431</v>
      </c>
      <c r="M36">
        <v>110</v>
      </c>
      <c r="N36">
        <v>600</v>
      </c>
      <c r="O36">
        <v>0.33300000000000002</v>
      </c>
      <c r="P36">
        <v>7.3653964506677951</v>
      </c>
      <c r="Q36">
        <v>0.42071918450630846</v>
      </c>
      <c r="R36">
        <v>2.8156940483673569</v>
      </c>
      <c r="S36">
        <v>4.3387613296508789</v>
      </c>
      <c r="T36">
        <v>3.4742815494537354</v>
      </c>
      <c r="U36">
        <v>3.0964620113372803</v>
      </c>
      <c r="V36">
        <v>3981.4150390625</v>
      </c>
      <c r="W36">
        <v>2932.658203125</v>
      </c>
      <c r="X36">
        <v>1434.9847412109375</v>
      </c>
      <c r="Y36">
        <v>16.704765673235542</v>
      </c>
      <c r="Z36">
        <v>2.5192243708380094E-2</v>
      </c>
      <c r="AA36" s="1">
        <v>2.9914181916067002E-2</v>
      </c>
      <c r="AB36" s="12">
        <v>1.18775044641908</v>
      </c>
    </row>
    <row r="37" spans="1:28" x14ac:dyDescent="0.3">
      <c r="A37">
        <v>36</v>
      </c>
      <c r="B37" t="s">
        <v>35</v>
      </c>
      <c r="C37">
        <v>0.166355225289396</v>
      </c>
      <c r="D37" s="4" t="s">
        <v>37</v>
      </c>
      <c r="E37">
        <v>0.25132470032802301</v>
      </c>
      <c r="F37" t="s">
        <v>41</v>
      </c>
      <c r="G37">
        <v>4.1955312275159598E-3</v>
      </c>
      <c r="H37" t="s">
        <v>77</v>
      </c>
      <c r="I37">
        <v>9.2493995711005397</v>
      </c>
      <c r="J37" t="s">
        <v>36</v>
      </c>
      <c r="K37">
        <v>3.5129146382134304</v>
      </c>
      <c r="L37">
        <v>18.512914638213431</v>
      </c>
      <c r="M37">
        <v>110</v>
      </c>
      <c r="N37">
        <v>600</v>
      </c>
      <c r="O37">
        <v>0.33300000000000002</v>
      </c>
      <c r="P37">
        <v>7.365363308001986</v>
      </c>
      <c r="Q37">
        <v>0.77251154687696899</v>
      </c>
      <c r="R37">
        <v>3.4222662400808299</v>
      </c>
      <c r="S37">
        <v>4.3381314277648926</v>
      </c>
      <c r="T37">
        <v>3.6623098850250244</v>
      </c>
      <c r="U37">
        <v>3.108858585357666</v>
      </c>
      <c r="V37">
        <v>4053.0693359375</v>
      </c>
      <c r="W37">
        <v>321.90182495117188</v>
      </c>
      <c r="X37">
        <v>2682.294921875</v>
      </c>
      <c r="Y37">
        <v>30.638771213826864</v>
      </c>
      <c r="Z37">
        <v>2.5220315263420799E-2</v>
      </c>
      <c r="AA37" s="1">
        <v>5.4927495100222802E-2</v>
      </c>
      <c r="AB37" s="12">
        <v>2.1784929461932601</v>
      </c>
    </row>
    <row r="38" spans="1:28" x14ac:dyDescent="0.3">
      <c r="A38">
        <v>37</v>
      </c>
      <c r="B38" t="s">
        <v>35</v>
      </c>
      <c r="C38">
        <v>0.16635575997823199</v>
      </c>
      <c r="D38" s="4" t="s">
        <v>37</v>
      </c>
      <c r="E38">
        <v>0.25132550812057203</v>
      </c>
      <c r="F38" t="s">
        <v>42</v>
      </c>
      <c r="G38">
        <v>4.1969552626656597E-3</v>
      </c>
      <c r="H38" t="s">
        <v>77</v>
      </c>
      <c r="I38">
        <v>9.2494292999574501</v>
      </c>
      <c r="J38" t="s">
        <v>36</v>
      </c>
      <c r="K38">
        <v>3.5129146382134304</v>
      </c>
      <c r="L38">
        <v>18.512914638213431</v>
      </c>
      <c r="M38">
        <v>30</v>
      </c>
      <c r="N38">
        <v>600</v>
      </c>
      <c r="O38">
        <v>0.33300000000000002</v>
      </c>
      <c r="P38">
        <v>7.3653869813042636</v>
      </c>
      <c r="Q38">
        <v>9.9999999999999995E-7</v>
      </c>
      <c r="R38">
        <v>9.9999999999999995E-7</v>
      </c>
      <c r="S38">
        <v>4.3361992835998535</v>
      </c>
      <c r="T38">
        <v>3.481067419052124</v>
      </c>
      <c r="U38">
        <v>0</v>
      </c>
      <c r="V38">
        <v>3455.259033203125</v>
      </c>
      <c r="W38">
        <v>5127.05517578125</v>
      </c>
      <c r="X38">
        <v>0</v>
      </c>
      <c r="Y38">
        <v>1.0000010000005</v>
      </c>
      <c r="Z38">
        <v>2.522879438148003E-2</v>
      </c>
      <c r="AA38" s="1">
        <v>0</v>
      </c>
      <c r="AB38" s="12">
        <v>0</v>
      </c>
    </row>
    <row r="39" spans="1:28" x14ac:dyDescent="0.3">
      <c r="A39">
        <v>38</v>
      </c>
      <c r="B39" t="s">
        <v>35</v>
      </c>
      <c r="C39">
        <v>0.166355332226889</v>
      </c>
      <c r="D39" s="4" t="s">
        <v>37</v>
      </c>
      <c r="E39">
        <v>0.25132486188611702</v>
      </c>
      <c r="F39" t="s">
        <v>38</v>
      </c>
      <c r="G39">
        <v>4.1712140458096897E-3</v>
      </c>
      <c r="H39" t="s">
        <v>77</v>
      </c>
      <c r="I39">
        <v>9.2494055168566298</v>
      </c>
      <c r="J39" t="s">
        <v>36</v>
      </c>
      <c r="K39">
        <v>3.5129146382134304</v>
      </c>
      <c r="L39">
        <v>18.512914638213431</v>
      </c>
      <c r="M39">
        <v>30</v>
      </c>
      <c r="N39">
        <v>600</v>
      </c>
      <c r="O39">
        <v>0.33300000000000002</v>
      </c>
      <c r="P39">
        <v>7.3653680426503021</v>
      </c>
      <c r="Q39">
        <v>3.2619252784620571E-2</v>
      </c>
      <c r="R39">
        <v>0.26333480814938443</v>
      </c>
      <c r="S39">
        <v>4.3430666923522949</v>
      </c>
      <c r="T39">
        <v>3.476104736328125</v>
      </c>
      <c r="U39">
        <v>3.0991578102111816</v>
      </c>
      <c r="V39">
        <v>4247.92431640625</v>
      </c>
      <c r="W39">
        <v>5867.74951171875</v>
      </c>
      <c r="X39">
        <v>118.70480346679688</v>
      </c>
      <c r="Y39">
        <v>1.301262319255363</v>
      </c>
      <c r="Z39">
        <v>2.5074122902899482E-2</v>
      </c>
      <c r="AA39" s="1">
        <v>2.3193101187204898E-3</v>
      </c>
      <c r="AB39" s="12">
        <v>9.2522991991453904E-2</v>
      </c>
    </row>
    <row r="40" spans="1:28" x14ac:dyDescent="0.3">
      <c r="A40">
        <v>39</v>
      </c>
      <c r="B40" t="s">
        <v>35</v>
      </c>
      <c r="C40">
        <v>0.166355439164518</v>
      </c>
      <c r="D40" s="4" t="s">
        <v>37</v>
      </c>
      <c r="E40">
        <v>0.25132502344441898</v>
      </c>
      <c r="F40" t="s">
        <v>44</v>
      </c>
      <c r="G40">
        <v>4.1790572021075199E-3</v>
      </c>
      <c r="H40" t="s">
        <v>77</v>
      </c>
      <c r="I40">
        <v>9.2494114626203601</v>
      </c>
      <c r="J40" t="s">
        <v>36</v>
      </c>
      <c r="K40">
        <v>3.5129146382134304</v>
      </c>
      <c r="L40">
        <v>18.512914638213431</v>
      </c>
      <c r="M40">
        <v>30</v>
      </c>
      <c r="N40">
        <v>600</v>
      </c>
      <c r="O40">
        <v>0.33300000000000002</v>
      </c>
      <c r="P40">
        <v>7.3653727773046391</v>
      </c>
      <c r="Q40">
        <v>9.9999999999999995E-7</v>
      </c>
      <c r="R40">
        <v>9.9999999999999995E-7</v>
      </c>
      <c r="S40">
        <v>4.3339619636535645</v>
      </c>
      <c r="T40">
        <v>3.4759314060211182</v>
      </c>
      <c r="U40">
        <v>0</v>
      </c>
      <c r="V40">
        <v>4244.9677734375</v>
      </c>
      <c r="W40">
        <v>6104.97412109375</v>
      </c>
      <c r="X40">
        <v>0</v>
      </c>
      <c r="Y40">
        <v>1.0000010000005</v>
      </c>
      <c r="Z40">
        <v>2.512125376300213E-2</v>
      </c>
      <c r="AA40" s="1">
        <v>0</v>
      </c>
      <c r="AB40" s="12">
        <v>0</v>
      </c>
    </row>
    <row r="41" spans="1:28" x14ac:dyDescent="0.3">
      <c r="A41">
        <v>40</v>
      </c>
      <c r="B41" t="s">
        <v>35</v>
      </c>
      <c r="C41">
        <v>0.166355973854729</v>
      </c>
      <c r="D41" s="4" t="s">
        <v>37</v>
      </c>
      <c r="E41">
        <v>0.25132583123904501</v>
      </c>
      <c r="F41" t="s">
        <v>39</v>
      </c>
      <c r="G41">
        <v>4.1604538274508098E-3</v>
      </c>
      <c r="H41" t="s">
        <v>77</v>
      </c>
      <c r="I41">
        <v>9.2494411915537107</v>
      </c>
      <c r="J41" t="s">
        <v>36</v>
      </c>
      <c r="K41">
        <v>3.5129146382134304</v>
      </c>
      <c r="L41">
        <v>18.512914638213431</v>
      </c>
      <c r="M41">
        <v>30</v>
      </c>
      <c r="N41">
        <v>600</v>
      </c>
      <c r="O41">
        <v>0.33300000000000002</v>
      </c>
      <c r="P41">
        <v>7.3653964506677951</v>
      </c>
      <c r="Q41">
        <v>4.1896405532000427E-2</v>
      </c>
      <c r="R41">
        <v>0.51621512436723527</v>
      </c>
      <c r="S41">
        <v>4.3458170890808105</v>
      </c>
      <c r="T41">
        <v>3.4745485782623291</v>
      </c>
      <c r="U41">
        <v>3.1026599407196045</v>
      </c>
      <c r="V41">
        <v>1959.52294921875</v>
      </c>
      <c r="W41">
        <v>2917.36669921875</v>
      </c>
      <c r="X41">
        <v>70.330650329589844</v>
      </c>
      <c r="Y41">
        <v>1.6756734168100313</v>
      </c>
      <c r="Z41">
        <v>2.5009344305747278E-2</v>
      </c>
      <c r="AA41" s="1">
        <v>2.9789387859368798E-3</v>
      </c>
      <c r="AB41" s="12">
        <v>0.119144553584343</v>
      </c>
    </row>
    <row r="42" spans="1:28" x14ac:dyDescent="0.3">
      <c r="A42">
        <v>41</v>
      </c>
      <c r="B42" t="s">
        <v>35</v>
      </c>
      <c r="C42">
        <v>0.16635618773177599</v>
      </c>
      <c r="D42" s="4" t="s">
        <v>37</v>
      </c>
      <c r="E42">
        <v>0.25132615435834899</v>
      </c>
      <c r="F42" t="s">
        <v>40</v>
      </c>
      <c r="G42">
        <v>4.0131864426244303E-3</v>
      </c>
      <c r="H42" t="s">
        <v>77</v>
      </c>
      <c r="I42">
        <v>9.2494530831805601</v>
      </c>
      <c r="J42" t="s">
        <v>36</v>
      </c>
      <c r="K42">
        <v>3.5129146382134304</v>
      </c>
      <c r="L42">
        <v>18.512914638213431</v>
      </c>
      <c r="M42">
        <v>110</v>
      </c>
      <c r="N42">
        <v>60</v>
      </c>
      <c r="O42">
        <v>0.33300000000000002</v>
      </c>
      <c r="P42">
        <v>7.3654059200556761</v>
      </c>
      <c r="Q42">
        <v>0.70608323724562749</v>
      </c>
      <c r="R42">
        <v>3.3767868298621537</v>
      </c>
      <c r="S42">
        <v>4.346682071685791</v>
      </c>
      <c r="T42">
        <v>3.7364771366119385</v>
      </c>
      <c r="U42">
        <v>3.0994942188262939</v>
      </c>
      <c r="V42">
        <v>4410.33837890625</v>
      </c>
      <c r="W42">
        <v>1343.219970703125</v>
      </c>
      <c r="X42">
        <v>2667.751220703125</v>
      </c>
      <c r="Y42">
        <v>29.276549285070885</v>
      </c>
      <c r="Z42">
        <v>2.412405872810143E-2</v>
      </c>
      <c r="AA42" s="1">
        <v>5.0204276830486401E-2</v>
      </c>
      <c r="AB42" s="12">
        <v>2.0816355741324202</v>
      </c>
    </row>
    <row r="43" spans="1:28" x14ac:dyDescent="0.3">
      <c r="A43">
        <v>42</v>
      </c>
      <c r="B43" t="s">
        <v>35</v>
      </c>
      <c r="C43">
        <v>0.16635608079318301</v>
      </c>
      <c r="D43" s="4" t="s">
        <v>37</v>
      </c>
      <c r="E43">
        <v>0.25132599279859302</v>
      </c>
      <c r="F43" t="s">
        <v>43</v>
      </c>
      <c r="G43">
        <v>4.1481188181851699E-3</v>
      </c>
      <c r="H43" t="s">
        <v>77</v>
      </c>
      <c r="I43">
        <v>9.2494471373633207</v>
      </c>
      <c r="J43" t="s">
        <v>36</v>
      </c>
      <c r="K43">
        <v>3.5129146382134304</v>
      </c>
      <c r="L43">
        <v>18.512914638213431</v>
      </c>
      <c r="M43">
        <v>110</v>
      </c>
      <c r="N43">
        <v>60</v>
      </c>
      <c r="O43">
        <v>0.33300000000000002</v>
      </c>
      <c r="P43">
        <v>7.3654011853586585</v>
      </c>
      <c r="Q43">
        <v>0.41693570787257228</v>
      </c>
      <c r="R43">
        <v>2.8169163469038501</v>
      </c>
      <c r="S43">
        <v>4.3356971740722656</v>
      </c>
      <c r="T43">
        <v>3.4739642143249512</v>
      </c>
      <c r="U43">
        <v>3.0913126468658447</v>
      </c>
      <c r="V43">
        <v>4367.5791015625</v>
      </c>
      <c r="W43">
        <v>3567.706787109375</v>
      </c>
      <c r="X43">
        <v>1560.010009765625</v>
      </c>
      <c r="Y43">
        <v>16.725196367530625</v>
      </c>
      <c r="Z43">
        <v>2.4935179997070192E-2</v>
      </c>
      <c r="AA43" s="1">
        <v>2.96451673037916E-2</v>
      </c>
      <c r="AB43" s="12">
        <v>1.18920311967079</v>
      </c>
    </row>
    <row r="44" spans="1:28" x14ac:dyDescent="0.3">
      <c r="A44">
        <v>43</v>
      </c>
      <c r="B44" t="s">
        <v>35</v>
      </c>
      <c r="C44">
        <v>0.16635554610228501</v>
      </c>
      <c r="D44" s="4" t="s">
        <v>37</v>
      </c>
      <c r="E44">
        <v>0.251325185002929</v>
      </c>
      <c r="F44" t="s">
        <v>45</v>
      </c>
      <c r="G44">
        <v>4.1817807539988204E-3</v>
      </c>
      <c r="H44" t="s">
        <v>77</v>
      </c>
      <c r="I44">
        <v>9.24941740839175</v>
      </c>
      <c r="J44" t="s">
        <v>36</v>
      </c>
      <c r="K44">
        <v>3.5129146382134304</v>
      </c>
      <c r="L44">
        <v>18.512914638213431</v>
      </c>
      <c r="M44">
        <v>110</v>
      </c>
      <c r="N44">
        <v>60</v>
      </c>
      <c r="O44">
        <v>0.33300000000000002</v>
      </c>
      <c r="P44">
        <v>7.3653775119650859</v>
      </c>
      <c r="Q44">
        <v>0.33003519591926633</v>
      </c>
      <c r="R44">
        <v>2.5751013789591837</v>
      </c>
      <c r="S44">
        <v>4.3421134948730469</v>
      </c>
      <c r="T44">
        <v>3.4731237888336182</v>
      </c>
      <c r="U44">
        <v>3.0873346328735352</v>
      </c>
      <c r="V44">
        <v>4837.44677734375</v>
      </c>
      <c r="W44">
        <v>4569.94287109375</v>
      </c>
      <c r="X44">
        <v>1367.7098388671875</v>
      </c>
      <c r="Y44">
        <v>13.132648465238363</v>
      </c>
      <c r="Z44">
        <v>2.5137609487498661E-2</v>
      </c>
      <c r="AA44" s="1">
        <v>2.3466324458246101E-2</v>
      </c>
      <c r="AB44" s="12">
        <v>0.93376401575290602</v>
      </c>
    </row>
    <row r="45" spans="1:28" x14ac:dyDescent="0.3">
      <c r="A45">
        <v>44</v>
      </c>
      <c r="B45" t="s">
        <v>35</v>
      </c>
      <c r="C45">
        <v>0.166355225289396</v>
      </c>
      <c r="D45" s="4" t="s">
        <v>37</v>
      </c>
      <c r="E45">
        <v>0.25132470032802301</v>
      </c>
      <c r="F45" t="s">
        <v>41</v>
      </c>
      <c r="G45">
        <v>4.1955312275159598E-3</v>
      </c>
      <c r="H45" t="s">
        <v>77</v>
      </c>
      <c r="I45">
        <v>9.2493995711005397</v>
      </c>
      <c r="J45" t="s">
        <v>36</v>
      </c>
      <c r="K45">
        <v>3.5129146382134304</v>
      </c>
      <c r="L45">
        <v>18.512914638213431</v>
      </c>
      <c r="M45">
        <v>99.5</v>
      </c>
      <c r="N45">
        <v>60</v>
      </c>
      <c r="O45">
        <v>0.33300000000000002</v>
      </c>
      <c r="P45">
        <v>7.365363308001986</v>
      </c>
      <c r="Q45">
        <v>0.74310719635735156</v>
      </c>
      <c r="R45">
        <v>3.3834595933617466</v>
      </c>
      <c r="S45">
        <v>4.3492336273193359</v>
      </c>
      <c r="T45">
        <v>3.5456140041351318</v>
      </c>
      <c r="U45">
        <v>3.1030676364898682</v>
      </c>
      <c r="V45">
        <v>4973.14794921875</v>
      </c>
      <c r="W45">
        <v>274.76272583007813</v>
      </c>
      <c r="X45">
        <v>3165.923095703125</v>
      </c>
      <c r="Y45">
        <v>29.472558007171447</v>
      </c>
      <c r="Z45">
        <v>2.5220315263420799E-2</v>
      </c>
      <c r="AA45" s="1">
        <v>5.2836772539995802E-2</v>
      </c>
      <c r="AB45" s="12">
        <v>2.0955722824784702</v>
      </c>
    </row>
    <row r="46" spans="1:28" x14ac:dyDescent="0.3">
      <c r="A46">
        <v>45</v>
      </c>
      <c r="B46" t="s">
        <v>35</v>
      </c>
      <c r="C46">
        <v>0.166355225289396</v>
      </c>
      <c r="D46" s="4" t="s">
        <v>37</v>
      </c>
      <c r="E46">
        <v>0.25367352930305098</v>
      </c>
      <c r="F46" t="s">
        <v>38</v>
      </c>
      <c r="G46">
        <v>4.1712113644458704E-3</v>
      </c>
      <c r="H46" t="s">
        <v>77</v>
      </c>
      <c r="I46">
        <v>9.2493995711005397</v>
      </c>
      <c r="J46" t="s">
        <v>36</v>
      </c>
      <c r="K46">
        <v>3.5129146382134304</v>
      </c>
      <c r="L46">
        <v>18.512914638213431</v>
      </c>
      <c r="M46">
        <v>77.8</v>
      </c>
      <c r="N46">
        <v>60</v>
      </c>
      <c r="O46">
        <v>0.33300000000000002</v>
      </c>
      <c r="P46">
        <v>7.365363308001986</v>
      </c>
      <c r="Q46">
        <v>0.48269843310054361</v>
      </c>
      <c r="R46">
        <v>2.9578248572555372</v>
      </c>
      <c r="S46">
        <v>4.3396658897399902</v>
      </c>
      <c r="T46">
        <v>3.4618628025054932</v>
      </c>
      <c r="U46">
        <v>3.0969822406768799</v>
      </c>
      <c r="V46">
        <v>3450.386474609375</v>
      </c>
      <c r="W46">
        <v>2259.798583984375</v>
      </c>
      <c r="X46">
        <v>1426.7935791015625</v>
      </c>
      <c r="Y46">
        <v>19.256041530899694</v>
      </c>
      <c r="Z46">
        <v>2.507412290289962E-2</v>
      </c>
      <c r="AA46" s="1">
        <v>3.43210608646577E-2</v>
      </c>
      <c r="AB46" s="12">
        <v>1.3691525144369501</v>
      </c>
    </row>
    <row r="47" spans="1:28" x14ac:dyDescent="0.3">
      <c r="A47">
        <v>46</v>
      </c>
      <c r="B47" t="s">
        <v>35</v>
      </c>
      <c r="C47">
        <v>0.166355973854729</v>
      </c>
      <c r="D47" s="4" t="s">
        <v>37</v>
      </c>
      <c r="E47">
        <v>0.25132583123904501</v>
      </c>
      <c r="F47" t="s">
        <v>39</v>
      </c>
      <c r="G47">
        <v>4.1604538274508098E-3</v>
      </c>
      <c r="H47" t="s">
        <v>77</v>
      </c>
      <c r="I47">
        <v>9.2494411915537107</v>
      </c>
      <c r="J47" t="s">
        <v>36</v>
      </c>
      <c r="K47">
        <v>3.5129146382134304</v>
      </c>
      <c r="L47">
        <v>18.512914638213431</v>
      </c>
      <c r="M47">
        <v>81.400000000000006</v>
      </c>
      <c r="N47">
        <v>60</v>
      </c>
      <c r="O47">
        <v>0.33300000000000002</v>
      </c>
      <c r="P47">
        <v>7.3653964506677951</v>
      </c>
      <c r="Q47">
        <v>0.82913363077694369</v>
      </c>
      <c r="R47">
        <v>3.5013964252366594</v>
      </c>
      <c r="S47">
        <v>4.3516650199890137</v>
      </c>
      <c r="T47">
        <v>3.6624107360839844</v>
      </c>
      <c r="U47">
        <v>3.1371667385101318</v>
      </c>
      <c r="V47">
        <v>2559.5712890625</v>
      </c>
      <c r="W47">
        <v>245.19155883789063</v>
      </c>
      <c r="X47">
        <v>1818.064453125</v>
      </c>
      <c r="Y47">
        <v>33.161727514187803</v>
      </c>
      <c r="Z47">
        <v>2.5009344305747278E-2</v>
      </c>
      <c r="AA47" s="1">
        <v>5.89534662958036E-2</v>
      </c>
      <c r="AB47" s="12">
        <v>2.3578814231505101</v>
      </c>
    </row>
    <row r="48" spans="1:28" x14ac:dyDescent="0.3">
      <c r="A48">
        <v>47</v>
      </c>
      <c r="B48" t="s">
        <v>35</v>
      </c>
      <c r="C48">
        <v>0.16636164178228399</v>
      </c>
      <c r="D48" s="4" t="s">
        <v>37</v>
      </c>
      <c r="E48">
        <v>0.25133439418133802</v>
      </c>
      <c r="F48" t="s">
        <v>43</v>
      </c>
      <c r="G48">
        <v>1.9244493475280499E-3</v>
      </c>
      <c r="H48" t="s">
        <v>77</v>
      </c>
      <c r="I48">
        <v>9.24975632999681</v>
      </c>
      <c r="J48" t="s">
        <v>36</v>
      </c>
      <c r="K48">
        <v>3.5129146382134304</v>
      </c>
      <c r="L48">
        <v>18.512914638213431</v>
      </c>
      <c r="M48">
        <v>110</v>
      </c>
      <c r="N48">
        <v>60</v>
      </c>
      <c r="O48">
        <v>0.33300000000000002</v>
      </c>
      <c r="P48">
        <v>7.3656473976733574</v>
      </c>
      <c r="Q48">
        <v>5.7405472593903356E-2</v>
      </c>
      <c r="R48">
        <v>1.6021390159564588</v>
      </c>
      <c r="S48">
        <v>4.3646674156188965</v>
      </c>
      <c r="T48">
        <v>3.470947265625</v>
      </c>
      <c r="U48">
        <v>3.0845580101013184</v>
      </c>
      <c r="V48">
        <v>4115.689453125</v>
      </c>
      <c r="W48">
        <v>5417.1748046875</v>
      </c>
      <c r="X48">
        <v>202.40135192871094</v>
      </c>
      <c r="Y48">
        <v>4.9636383788928429</v>
      </c>
      <c r="Z48">
        <v>1.1567867008950055E-2</v>
      </c>
      <c r="AA48" s="1">
        <v>4.0816720829284503E-3</v>
      </c>
      <c r="AB48" s="12">
        <v>0.35292705181963502</v>
      </c>
    </row>
    <row r="49" spans="1:28" x14ac:dyDescent="0.3">
      <c r="A49">
        <v>48</v>
      </c>
      <c r="B49" t="s">
        <v>35</v>
      </c>
      <c r="C49">
        <v>0.16636153483668001</v>
      </c>
      <c r="D49" s="4" t="s">
        <v>37</v>
      </c>
      <c r="E49">
        <v>0.25133423261098897</v>
      </c>
      <c r="F49" t="s">
        <v>40</v>
      </c>
      <c r="G49">
        <v>1.92304697998823E-3</v>
      </c>
      <c r="H49" t="s">
        <v>77</v>
      </c>
      <c r="I49">
        <v>9.2497503837896904</v>
      </c>
      <c r="J49" t="s">
        <v>36</v>
      </c>
      <c r="K49">
        <v>3.5129146382134304</v>
      </c>
      <c r="L49">
        <v>18.512914638213431</v>
      </c>
      <c r="M49">
        <v>110</v>
      </c>
      <c r="N49">
        <v>60</v>
      </c>
      <c r="O49">
        <v>0.33300000000000002</v>
      </c>
      <c r="P49">
        <v>7.3656426626659286</v>
      </c>
      <c r="Q49">
        <v>0.45635007438265868</v>
      </c>
      <c r="R49">
        <v>3.6759885744832803</v>
      </c>
      <c r="S49">
        <v>4.3529820442199707</v>
      </c>
      <c r="T49">
        <v>3.4713962078094482</v>
      </c>
      <c r="U49">
        <v>3.097017765045166</v>
      </c>
      <c r="V49">
        <v>4740.353515625</v>
      </c>
      <c r="W49">
        <v>2645.572021484375</v>
      </c>
      <c r="X49">
        <v>1853.2174072265625</v>
      </c>
      <c r="Y49">
        <v>39.487674075304803</v>
      </c>
      <c r="Z49">
        <v>1.1559444807215312E-2</v>
      </c>
      <c r="AA49" s="1">
        <v>3.2447626933182698E-2</v>
      </c>
      <c r="AB49" s="12">
        <v>2.8076719798674099</v>
      </c>
    </row>
    <row r="50" spans="1:28" x14ac:dyDescent="0.3">
      <c r="A50">
        <v>49</v>
      </c>
      <c r="B50" t="s">
        <v>35</v>
      </c>
      <c r="C50">
        <v>0.166361962619922</v>
      </c>
      <c r="D50" s="4" t="s">
        <v>37</v>
      </c>
      <c r="E50">
        <v>0.25133487889363398</v>
      </c>
      <c r="F50" t="s">
        <v>38</v>
      </c>
      <c r="G50">
        <v>1.68459588921326E-3</v>
      </c>
      <c r="H50" t="s">
        <v>77</v>
      </c>
      <c r="I50">
        <v>9.2497741686640502</v>
      </c>
      <c r="J50" t="s">
        <v>36</v>
      </c>
      <c r="K50">
        <v>3.5129146382134304</v>
      </c>
      <c r="L50">
        <v>18.512914638213431</v>
      </c>
      <c r="M50">
        <v>110</v>
      </c>
      <c r="N50">
        <v>60</v>
      </c>
      <c r="O50">
        <v>0.33300000000000002</v>
      </c>
      <c r="P50">
        <v>7.3656616027322173</v>
      </c>
      <c r="Q50">
        <v>0.64319690344313873</v>
      </c>
      <c r="R50">
        <v>4.151564446278714</v>
      </c>
      <c r="S50">
        <v>4.3492660522460938</v>
      </c>
      <c r="T50">
        <v>3.4700276851654053</v>
      </c>
      <c r="U50">
        <v>3.0999181270599365</v>
      </c>
      <c r="V50">
        <v>4346.71923828125</v>
      </c>
      <c r="W50">
        <v>1393.1622314453125</v>
      </c>
      <c r="X50">
        <v>2395.0966796875</v>
      </c>
      <c r="Y50">
        <v>63.533317051439852</v>
      </c>
      <c r="Z50">
        <v>1.0126088095401732E-2</v>
      </c>
      <c r="AA50" s="1">
        <v>4.5732901864284997E-2</v>
      </c>
      <c r="AB50" s="12">
        <v>4.5173770866620302</v>
      </c>
    </row>
    <row r="51" spans="1:28" x14ac:dyDescent="0.3">
      <c r="A51">
        <v>50</v>
      </c>
      <c r="B51" t="s">
        <v>35</v>
      </c>
      <c r="C51">
        <v>0.16636046538820001</v>
      </c>
      <c r="D51" s="4" t="s">
        <v>37</v>
      </c>
      <c r="E51">
        <v>0.25133261691891601</v>
      </c>
      <c r="F51" t="s">
        <v>41</v>
      </c>
      <c r="G51">
        <v>2.2376871383785598E-3</v>
      </c>
      <c r="H51" t="s">
        <v>77</v>
      </c>
      <c r="I51">
        <v>9.2496909221389103</v>
      </c>
      <c r="J51" t="s">
        <v>36</v>
      </c>
      <c r="K51">
        <v>3.5129146382134304</v>
      </c>
      <c r="L51">
        <v>18.512914638213431</v>
      </c>
      <c r="M51">
        <v>110</v>
      </c>
      <c r="N51">
        <v>60</v>
      </c>
      <c r="O51">
        <v>0.33300000000000002</v>
      </c>
      <c r="P51">
        <v>7.3655953129263541</v>
      </c>
      <c r="Q51">
        <v>0.66496962346283583</v>
      </c>
      <c r="R51">
        <v>3.9009378050806203</v>
      </c>
      <c r="S51">
        <v>4.3467197418212891</v>
      </c>
      <c r="T51">
        <v>3.4661619663238525</v>
      </c>
      <c r="U51">
        <v>3.1021125316619873</v>
      </c>
      <c r="V51">
        <v>4767.57958984375</v>
      </c>
      <c r="W51">
        <v>1303.9647216796875</v>
      </c>
      <c r="X51">
        <v>2715.921875</v>
      </c>
      <c r="Y51">
        <v>49.448800704281744</v>
      </c>
      <c r="Z51">
        <v>1.3450834807157731E-2</v>
      </c>
      <c r="AA51" s="1">
        <v>4.7280996487640697E-2</v>
      </c>
      <c r="AB51" s="12">
        <v>3.51593289365925</v>
      </c>
    </row>
    <row r="52" spans="1:28" x14ac:dyDescent="0.3">
      <c r="A52">
        <v>51</v>
      </c>
      <c r="B52" t="s">
        <v>35</v>
      </c>
      <c r="C52">
        <v>0.16636206956607599</v>
      </c>
      <c r="D52" s="4" t="s">
        <v>37</v>
      </c>
      <c r="E52">
        <v>0.25133504046481497</v>
      </c>
      <c r="F52" t="s">
        <v>39</v>
      </c>
      <c r="G52">
        <v>1.7406618098467601E-3</v>
      </c>
      <c r="H52" t="s">
        <v>77</v>
      </c>
      <c r="I52">
        <v>9.2497801149017604</v>
      </c>
      <c r="J52" t="s">
        <v>36</v>
      </c>
      <c r="K52">
        <v>3.5129146382134304</v>
      </c>
      <c r="L52">
        <v>18.512914638213431</v>
      </c>
      <c r="M52">
        <v>109.7</v>
      </c>
      <c r="N52">
        <v>60</v>
      </c>
      <c r="O52">
        <v>0.33300000000000002</v>
      </c>
      <c r="P52">
        <v>7.3656663377639964</v>
      </c>
      <c r="Q52">
        <v>0.61642637552332369</v>
      </c>
      <c r="R52">
        <v>4.0763127501598344</v>
      </c>
      <c r="S52">
        <v>4.3518772125244141</v>
      </c>
      <c r="T52">
        <v>3.4691410064697266</v>
      </c>
      <c r="U52">
        <v>3.0961434841156006</v>
      </c>
      <c r="V52">
        <v>4367.087890625</v>
      </c>
      <c r="W52">
        <v>1640.5157470703125</v>
      </c>
      <c r="X52">
        <v>2306.16650390625</v>
      </c>
      <c r="Y52">
        <v>58.927787297241366</v>
      </c>
      <c r="Z52">
        <v>1.046309302587391E-2</v>
      </c>
      <c r="AA52" s="1">
        <v>4.38294506510436E-2</v>
      </c>
      <c r="AB52" s="12">
        <v>4.1899124500098699</v>
      </c>
    </row>
    <row r="53" spans="1:28" x14ac:dyDescent="0.3">
      <c r="A53">
        <v>52</v>
      </c>
      <c r="B53" t="s">
        <v>35</v>
      </c>
      <c r="C53">
        <v>0.166355332226889</v>
      </c>
      <c r="D53" s="4" t="s">
        <v>37</v>
      </c>
      <c r="E53">
        <v>0.25132486188611702</v>
      </c>
      <c r="F53" t="s">
        <v>38</v>
      </c>
      <c r="G53">
        <v>4.1712140458096897E-3</v>
      </c>
      <c r="H53" t="s">
        <v>77</v>
      </c>
      <c r="I53">
        <v>9.2494055168566298</v>
      </c>
      <c r="J53" t="s">
        <v>36</v>
      </c>
      <c r="K53">
        <v>3.5129146382134304</v>
      </c>
      <c r="L53">
        <v>18.512914638213431</v>
      </c>
      <c r="M53">
        <v>81.2</v>
      </c>
      <c r="N53">
        <v>479.5</v>
      </c>
      <c r="O53">
        <v>0.33300000000000002</v>
      </c>
      <c r="P53">
        <v>7.3653680426503021</v>
      </c>
      <c r="Q53">
        <v>0.76419315753614159</v>
      </c>
      <c r="R53">
        <v>3.4172526990949748</v>
      </c>
      <c r="S53">
        <v>4.3747916221618652</v>
      </c>
      <c r="T53">
        <v>3.5482296943664551</v>
      </c>
      <c r="U53">
        <v>3.1107118129730225</v>
      </c>
      <c r="V53">
        <v>4777.24267578125</v>
      </c>
      <c r="W53">
        <v>256.52099609375</v>
      </c>
      <c r="X53">
        <v>3127.504638671875</v>
      </c>
      <c r="Y53">
        <v>30.485546897733027</v>
      </c>
      <c r="Z53">
        <v>2.5074122902899482E-2</v>
      </c>
      <c r="AA53" s="1">
        <v>5.4336036899232498E-2</v>
      </c>
      <c r="AB53" s="12">
        <v>2.1675983156786698</v>
      </c>
    </row>
    <row r="54" spans="1:28" x14ac:dyDescent="0.3">
      <c r="A54">
        <v>53</v>
      </c>
      <c r="B54" t="s">
        <v>35</v>
      </c>
      <c r="C54">
        <v>0.166355225289396</v>
      </c>
      <c r="D54" s="4" t="s">
        <v>37</v>
      </c>
      <c r="E54">
        <v>0.25132470032802301</v>
      </c>
      <c r="F54" t="s">
        <v>41</v>
      </c>
      <c r="G54">
        <v>4.1955312275159598E-3</v>
      </c>
      <c r="H54" t="s">
        <v>77</v>
      </c>
      <c r="I54">
        <v>9.2493995711005397</v>
      </c>
      <c r="J54" t="s">
        <v>36</v>
      </c>
      <c r="K54">
        <v>3.5129146382134304</v>
      </c>
      <c r="L54">
        <v>18.512914638213431</v>
      </c>
      <c r="M54">
        <v>99.4</v>
      </c>
      <c r="N54">
        <v>201</v>
      </c>
      <c r="O54">
        <v>0.33300000000000002</v>
      </c>
      <c r="P54">
        <v>7.365363308001986</v>
      </c>
      <c r="Q54">
        <v>0.81932068410729697</v>
      </c>
      <c r="R54">
        <v>3.4810948469088006</v>
      </c>
      <c r="S54">
        <v>4.3556637763977051</v>
      </c>
      <c r="T54">
        <v>3.6650261878967285</v>
      </c>
      <c r="U54">
        <v>3.1023783683776855</v>
      </c>
      <c r="V54">
        <v>2333.539794921875</v>
      </c>
      <c r="W54">
        <v>185.70986938476563</v>
      </c>
      <c r="X54">
        <v>1637.897216796875</v>
      </c>
      <c r="Y54">
        <v>32.495279963909091</v>
      </c>
      <c r="Z54">
        <v>2.5220315263420799E-2</v>
      </c>
      <c r="AA54" s="1">
        <v>5.8255741346196301E-2</v>
      </c>
      <c r="AB54" s="12">
        <v>2.31049534238515</v>
      </c>
    </row>
    <row r="55" spans="1:28" x14ac:dyDescent="0.3">
      <c r="A55">
        <v>54</v>
      </c>
      <c r="B55" t="s">
        <v>35</v>
      </c>
      <c r="C55">
        <v>0.166355973854729</v>
      </c>
      <c r="D55" s="4" t="s">
        <v>37</v>
      </c>
      <c r="E55">
        <v>0.25132583123904501</v>
      </c>
      <c r="F55" t="s">
        <v>39</v>
      </c>
      <c r="G55">
        <v>4.1604538274508098E-3</v>
      </c>
      <c r="H55" t="s">
        <v>77</v>
      </c>
      <c r="I55">
        <v>9.2494411915537107</v>
      </c>
      <c r="J55" t="s">
        <v>36</v>
      </c>
      <c r="K55">
        <v>3.5129146382134304</v>
      </c>
      <c r="L55">
        <v>18.512914638213431</v>
      </c>
      <c r="M55">
        <v>70.5</v>
      </c>
      <c r="N55">
        <v>600</v>
      </c>
      <c r="O55">
        <v>0.33300000000000002</v>
      </c>
      <c r="P55">
        <v>7.3653964506677951</v>
      </c>
      <c r="Q55">
        <v>0.59798159360141734</v>
      </c>
      <c r="R55">
        <v>3.1745750614909887</v>
      </c>
      <c r="S55">
        <v>4.365966796875</v>
      </c>
      <c r="T55">
        <v>3.4711589813232422</v>
      </c>
      <c r="U55">
        <v>3.1130745410919189</v>
      </c>
      <c r="V55">
        <v>4517.47998046875</v>
      </c>
      <c r="W55">
        <v>1648.435546875</v>
      </c>
      <c r="X55">
        <v>2314.20361328125</v>
      </c>
      <c r="Y55">
        <v>23.916654601174599</v>
      </c>
      <c r="Z55">
        <v>2.5009344305747278E-2</v>
      </c>
      <c r="AA55" s="1">
        <v>4.2517980715434299E-2</v>
      </c>
      <c r="AB55" s="12">
        <v>1.7005337120597801</v>
      </c>
    </row>
    <row r="56" spans="1:28" x14ac:dyDescent="0.3">
      <c r="A56">
        <v>55</v>
      </c>
      <c r="B56" t="s">
        <v>35</v>
      </c>
      <c r="C56">
        <v>0.166358433473969</v>
      </c>
      <c r="D56" s="4" t="s">
        <v>37</v>
      </c>
      <c r="E56">
        <v>0.25132954716120698</v>
      </c>
      <c r="F56" t="s">
        <v>38</v>
      </c>
      <c r="G56">
        <v>3.0081431299472101E-3</v>
      </c>
      <c r="H56" t="s">
        <v>77</v>
      </c>
      <c r="I56">
        <v>9.2495779471085999</v>
      </c>
      <c r="J56" t="s">
        <v>36</v>
      </c>
      <c r="K56">
        <v>3.5129146382134304</v>
      </c>
      <c r="L56">
        <v>18.512914638213431</v>
      </c>
      <c r="M56">
        <v>110</v>
      </c>
      <c r="N56">
        <v>60</v>
      </c>
      <c r="O56">
        <v>0.33300000000000002</v>
      </c>
      <c r="P56">
        <v>7.3655053500983394</v>
      </c>
      <c r="Q56">
        <v>0.76372949814296365</v>
      </c>
      <c r="R56">
        <v>3.7435299278054379</v>
      </c>
      <c r="S56">
        <v>4.3614802360534668</v>
      </c>
      <c r="T56">
        <v>3.4838225841522217</v>
      </c>
      <c r="U56">
        <v>3.0989689826965332</v>
      </c>
      <c r="V56">
        <v>4543.92431640625</v>
      </c>
      <c r="W56">
        <v>362.22198486328125</v>
      </c>
      <c r="X56">
        <v>2972.953857421875</v>
      </c>
      <c r="Y56">
        <v>42.246855618608606</v>
      </c>
      <c r="Z56">
        <v>1.8082300170360225E-2</v>
      </c>
      <c r="AA56" s="1">
        <v>5.4303069561527403E-2</v>
      </c>
      <c r="AB56" s="12">
        <v>3.0038566599710799</v>
      </c>
    </row>
    <row r="57" spans="1:28" x14ac:dyDescent="0.3">
      <c r="A57">
        <v>56</v>
      </c>
      <c r="B57" t="s">
        <v>35</v>
      </c>
      <c r="C57">
        <v>0.166359930669116</v>
      </c>
      <c r="D57" s="4" t="s">
        <v>37</v>
      </c>
      <c r="E57">
        <v>0.25133180908066999</v>
      </c>
      <c r="F57" t="s">
        <v>39</v>
      </c>
      <c r="G57">
        <v>2.5897318354268901E-3</v>
      </c>
      <c r="H57" t="s">
        <v>77</v>
      </c>
      <c r="I57">
        <v>9.2496611916002092</v>
      </c>
      <c r="J57" t="s">
        <v>36</v>
      </c>
      <c r="K57">
        <v>3.5129146382134304</v>
      </c>
      <c r="L57">
        <v>18.512914638213431</v>
      </c>
      <c r="M57">
        <v>95.2</v>
      </c>
      <c r="N57">
        <v>60</v>
      </c>
      <c r="O57">
        <v>0.33300000000000002</v>
      </c>
      <c r="P57">
        <v>7.3655716382848473</v>
      </c>
      <c r="Q57">
        <v>0.57553013141186227</v>
      </c>
      <c r="R57">
        <v>3.6103765012182265</v>
      </c>
      <c r="S57">
        <v>4.359743595123291</v>
      </c>
      <c r="T57">
        <v>3.4667699337005615</v>
      </c>
      <c r="U57">
        <v>3.0974090099334717</v>
      </c>
      <c r="V57">
        <v>4814.189453125</v>
      </c>
      <c r="W57">
        <v>2255.3876953125</v>
      </c>
      <c r="X57">
        <v>2373.606689453125</v>
      </c>
      <c r="Y57">
        <v>36.979973199096705</v>
      </c>
      <c r="Z57">
        <v>1.5567040843373365E-2</v>
      </c>
      <c r="AA57" s="1">
        <v>4.0921625833238502E-2</v>
      </c>
      <c r="AB57" s="12">
        <v>2.6293682015645601</v>
      </c>
    </row>
    <row r="58" spans="1:28" x14ac:dyDescent="0.3">
      <c r="A58">
        <v>57</v>
      </c>
      <c r="B58" t="s">
        <v>35</v>
      </c>
      <c r="C58">
        <v>0.166355973854729</v>
      </c>
      <c r="D58" s="4" t="s">
        <v>37</v>
      </c>
      <c r="E58">
        <v>0.25132583123904501</v>
      </c>
      <c r="F58" t="s">
        <v>39</v>
      </c>
      <c r="G58">
        <v>4.1604538274508098E-3</v>
      </c>
      <c r="H58" t="s">
        <v>77</v>
      </c>
      <c r="I58">
        <v>9.2494411915537107</v>
      </c>
      <c r="J58" t="s">
        <v>36</v>
      </c>
      <c r="K58">
        <v>3.5129146382134304</v>
      </c>
      <c r="L58">
        <v>18.512914638213431</v>
      </c>
      <c r="M58">
        <v>102.1</v>
      </c>
      <c r="N58">
        <v>170.9</v>
      </c>
      <c r="O58">
        <v>0.33300000000000002</v>
      </c>
      <c r="P58">
        <v>7.3653964506677951</v>
      </c>
      <c r="Q58">
        <v>0.77571036909142166</v>
      </c>
      <c r="R58">
        <v>3.4347943027513144</v>
      </c>
      <c r="S58">
        <v>4.3590102195739746</v>
      </c>
      <c r="T58">
        <v>3.5478136539459229</v>
      </c>
      <c r="U58">
        <v>3.1146986484527588</v>
      </c>
      <c r="V58">
        <v>4894.4619140625</v>
      </c>
      <c r="W58">
        <v>274.69830322265625</v>
      </c>
      <c r="X58">
        <v>3252.53564453125</v>
      </c>
      <c r="Y58">
        <v>31.025030145786122</v>
      </c>
      <c r="Z58">
        <v>2.5009344305747278E-2</v>
      </c>
      <c r="AA58" s="1">
        <v>5.5154939327071099E-2</v>
      </c>
      <c r="AB58" s="12">
        <v>2.2059569183220602</v>
      </c>
    </row>
    <row r="59" spans="1:28" x14ac:dyDescent="0.3">
      <c r="A59">
        <v>58</v>
      </c>
      <c r="B59" t="s">
        <v>35</v>
      </c>
      <c r="C59">
        <v>0.166355332226889</v>
      </c>
      <c r="D59" s="4" t="s">
        <v>37</v>
      </c>
      <c r="E59">
        <v>0.25132486188611702</v>
      </c>
      <c r="F59" t="s">
        <v>38</v>
      </c>
      <c r="G59">
        <v>4.1712140458096897E-3</v>
      </c>
      <c r="H59" t="s">
        <v>77</v>
      </c>
      <c r="I59">
        <v>9.2494055168566298</v>
      </c>
      <c r="J59" t="s">
        <v>36</v>
      </c>
      <c r="K59">
        <v>3.5129146382134304</v>
      </c>
      <c r="L59">
        <v>18.512914638213431</v>
      </c>
      <c r="M59">
        <v>104.6</v>
      </c>
      <c r="N59">
        <v>195.9</v>
      </c>
      <c r="O59">
        <v>0.33300000000000002</v>
      </c>
      <c r="P59">
        <v>7.3653680426503021</v>
      </c>
      <c r="Q59">
        <v>0.84732558561193017</v>
      </c>
      <c r="R59">
        <v>3.5205171372700321</v>
      </c>
      <c r="S59">
        <v>4.3620204925537109</v>
      </c>
      <c r="T59">
        <v>3.5477213859558105</v>
      </c>
      <c r="U59">
        <v>3.0940778255462646</v>
      </c>
      <c r="V59">
        <v>2231.646240234375</v>
      </c>
      <c r="W59">
        <v>157.19866943359375</v>
      </c>
      <c r="X59">
        <v>1619.9185791015625</v>
      </c>
      <c r="Y59">
        <v>33.801904169234781</v>
      </c>
      <c r="Z59">
        <v>2.5074122902899482E-2</v>
      </c>
      <c r="AA59" s="1">
        <v>6.0246959595809002E-2</v>
      </c>
      <c r="AB59" s="12">
        <v>2.4033995778312098</v>
      </c>
    </row>
    <row r="60" spans="1:28" x14ac:dyDescent="0.3">
      <c r="A60">
        <v>59</v>
      </c>
      <c r="B60" t="s">
        <v>35</v>
      </c>
      <c r="C60">
        <v>0.166355225289396</v>
      </c>
      <c r="D60" s="4" t="s">
        <v>37</v>
      </c>
      <c r="E60">
        <v>0.25132470032802301</v>
      </c>
      <c r="F60" t="s">
        <v>41</v>
      </c>
      <c r="G60">
        <v>4.1955312275159598E-3</v>
      </c>
      <c r="H60" t="s">
        <v>77</v>
      </c>
      <c r="I60">
        <v>9.2493995711005397</v>
      </c>
      <c r="J60" t="s">
        <v>36</v>
      </c>
      <c r="K60">
        <v>3.5129146382134304</v>
      </c>
      <c r="L60">
        <v>18.512914638213431</v>
      </c>
      <c r="M60">
        <v>108.5</v>
      </c>
      <c r="N60">
        <v>172.5</v>
      </c>
      <c r="O60">
        <v>0.33300000000000002</v>
      </c>
      <c r="P60">
        <v>7.365363308001986</v>
      </c>
      <c r="Q60">
        <v>0.28421080712420332</v>
      </c>
      <c r="R60">
        <v>2.4223355254221302</v>
      </c>
      <c r="S60">
        <v>4.3704934120178223</v>
      </c>
      <c r="T60">
        <v>3.4670760631561279</v>
      </c>
      <c r="U60">
        <v>3.0917088985443115</v>
      </c>
      <c r="V60">
        <v>1456.8309326171875</v>
      </c>
      <c r="W60">
        <v>1623.8292236328125</v>
      </c>
      <c r="X60">
        <v>354.7049560546875</v>
      </c>
      <c r="Y60">
        <v>11.272155000373559</v>
      </c>
      <c r="Z60">
        <v>2.5220315263420799E-2</v>
      </c>
      <c r="AA60" s="1">
        <v>2.02080962787618E-2</v>
      </c>
      <c r="AB60" s="12">
        <v>0.80147829641513002</v>
      </c>
    </row>
    <row r="61" spans="1:28" x14ac:dyDescent="0.3">
      <c r="A61">
        <v>60</v>
      </c>
      <c r="B61" t="s">
        <v>35</v>
      </c>
      <c r="C61">
        <v>0.166355225289396</v>
      </c>
      <c r="D61" s="4" t="s">
        <v>37</v>
      </c>
      <c r="E61">
        <v>0.25132470032802301</v>
      </c>
      <c r="F61" t="s">
        <v>41</v>
      </c>
      <c r="G61">
        <v>4.1955312275159598E-3</v>
      </c>
      <c r="H61" t="s">
        <v>77</v>
      </c>
      <c r="I61">
        <v>9.2493995711005397</v>
      </c>
      <c r="J61" t="s">
        <v>36</v>
      </c>
      <c r="K61">
        <v>3.5129146382134304</v>
      </c>
      <c r="L61">
        <v>18.512914638213431</v>
      </c>
      <c r="M61">
        <v>110</v>
      </c>
      <c r="N61">
        <v>600</v>
      </c>
      <c r="O61">
        <v>0.33300000000000002</v>
      </c>
      <c r="P61">
        <v>7.365363308001986</v>
      </c>
      <c r="Q61">
        <v>0.73355746718185921</v>
      </c>
      <c r="R61">
        <v>3.3705252250540645</v>
      </c>
      <c r="S61">
        <v>4.373631477355957</v>
      </c>
      <c r="T61">
        <v>3.6638438701629639</v>
      </c>
      <c r="U61">
        <v>3.1123201847076416</v>
      </c>
      <c r="V61">
        <v>4336.71728515625</v>
      </c>
      <c r="W61">
        <v>307.3916015625</v>
      </c>
      <c r="X61">
        <v>2725.290283203125</v>
      </c>
      <c r="Y61">
        <v>29.093803840266393</v>
      </c>
      <c r="Z61">
        <v>2.5220315263420799E-2</v>
      </c>
      <c r="AA61" s="1">
        <v>5.2157763009826497E-2</v>
      </c>
      <c r="AB61" s="12">
        <v>2.0686419178373501</v>
      </c>
    </row>
    <row r="62" spans="1:28" x14ac:dyDescent="0.3">
      <c r="A62">
        <v>61</v>
      </c>
      <c r="B62" t="s">
        <v>35</v>
      </c>
      <c r="C62">
        <v>0.16635789876794699</v>
      </c>
      <c r="D62" s="4" t="s">
        <v>37</v>
      </c>
      <c r="E62">
        <v>0.25132873934269401</v>
      </c>
      <c r="F62" t="s">
        <v>38</v>
      </c>
      <c r="G62">
        <v>3.2086756919812499E-3</v>
      </c>
      <c r="H62" t="s">
        <v>77</v>
      </c>
      <c r="I62">
        <v>9.2495482172961498</v>
      </c>
      <c r="J62" t="s">
        <v>36</v>
      </c>
      <c r="K62">
        <v>3.5129146382134304</v>
      </c>
      <c r="L62">
        <v>18.512914638213431</v>
      </c>
      <c r="M62">
        <v>110</v>
      </c>
      <c r="N62">
        <v>597.79999999999995</v>
      </c>
      <c r="O62">
        <v>0.33300000000000002</v>
      </c>
      <c r="P62">
        <v>7.3654816760351514</v>
      </c>
      <c r="Q62">
        <v>0.74234126789994981</v>
      </c>
      <c r="R62">
        <v>3.650590021619688</v>
      </c>
      <c r="S62">
        <v>4.3627543449401855</v>
      </c>
      <c r="T62">
        <v>3.5543742179870605</v>
      </c>
      <c r="U62">
        <v>3.1184139251708984</v>
      </c>
      <c r="V62">
        <v>4275.64404296875</v>
      </c>
      <c r="W62">
        <v>205.90229797363281</v>
      </c>
      <c r="X62">
        <v>2719.084228515625</v>
      </c>
      <c r="Y62">
        <v>38.497373632135066</v>
      </c>
      <c r="Z62">
        <v>1.928778684838427E-2</v>
      </c>
      <c r="AA62" s="1">
        <v>5.27823131189539E-2</v>
      </c>
      <c r="AB62" s="12">
        <v>2.73725915178755</v>
      </c>
    </row>
    <row r="63" spans="1:28" x14ac:dyDescent="0.3">
      <c r="A63">
        <v>62</v>
      </c>
      <c r="B63" t="s">
        <v>35</v>
      </c>
      <c r="C63">
        <v>0.166361748728026</v>
      </c>
      <c r="D63" s="4" t="s">
        <v>37</v>
      </c>
      <c r="E63">
        <v>0.251334555751896</v>
      </c>
      <c r="F63" t="s">
        <v>39</v>
      </c>
      <c r="G63">
        <v>1.8680237055387599E-3</v>
      </c>
      <c r="H63" t="s">
        <v>77</v>
      </c>
      <c r="I63">
        <v>9.2497622762115803</v>
      </c>
      <c r="J63" t="s">
        <v>36</v>
      </c>
      <c r="K63">
        <v>3.5129146382134304</v>
      </c>
      <c r="L63">
        <v>18.512914638213431</v>
      </c>
      <c r="M63">
        <v>91.2</v>
      </c>
      <c r="N63">
        <v>282.7</v>
      </c>
      <c r="O63">
        <v>0.33300000000000002</v>
      </c>
      <c r="P63">
        <v>7.3656521326868969</v>
      </c>
      <c r="Q63">
        <v>0.35674986236054296</v>
      </c>
      <c r="R63">
        <v>3.4587930898895953</v>
      </c>
      <c r="S63">
        <v>4.3600521087646484</v>
      </c>
      <c r="T63">
        <v>3.4691393375396729</v>
      </c>
      <c r="U63">
        <v>3.0891108512878418</v>
      </c>
      <c r="V63">
        <v>2773.77587890625</v>
      </c>
      <c r="W63">
        <v>2592.85986328125</v>
      </c>
      <c r="X63">
        <v>847.72052001953125</v>
      </c>
      <c r="Y63">
        <v>31.778599447523252</v>
      </c>
      <c r="Z63">
        <v>1.1228685198498787E-2</v>
      </c>
      <c r="AA63" s="1">
        <v>2.53658037812277E-2</v>
      </c>
      <c r="AB63" s="12">
        <v>2.2595375726128402</v>
      </c>
    </row>
    <row r="64" spans="1:28" x14ac:dyDescent="0.3">
      <c r="A64">
        <v>63</v>
      </c>
      <c r="B64" t="s">
        <v>35</v>
      </c>
      <c r="C64">
        <v>0.16636057233242901</v>
      </c>
      <c r="D64" s="4" t="s">
        <v>37</v>
      </c>
      <c r="E64">
        <v>0.25133277848718899</v>
      </c>
      <c r="F64" t="s">
        <v>39</v>
      </c>
      <c r="G64">
        <v>2.3350131202036699E-3</v>
      </c>
      <c r="H64" t="s">
        <v>77</v>
      </c>
      <c r="I64">
        <v>9.2496968682695897</v>
      </c>
      <c r="J64" t="s">
        <v>36</v>
      </c>
      <c r="K64">
        <v>3.5129146382134304</v>
      </c>
      <c r="L64">
        <v>18.512914638213431</v>
      </c>
      <c r="M64">
        <v>95.7</v>
      </c>
      <c r="N64">
        <v>235.8</v>
      </c>
      <c r="O64">
        <v>0.33300000000000002</v>
      </c>
      <c r="P64">
        <v>7.3656000478729045</v>
      </c>
      <c r="Q64">
        <v>0.59423497660455005</v>
      </c>
      <c r="R64">
        <v>3.7458965640184489</v>
      </c>
      <c r="S64">
        <v>4.3638138771057129</v>
      </c>
      <c r="T64">
        <v>3.4689438343048096</v>
      </c>
      <c r="U64">
        <v>3.1007540225982666</v>
      </c>
      <c r="V64">
        <v>4680.689453125</v>
      </c>
      <c r="W64">
        <v>1982.3212890625</v>
      </c>
      <c r="X64">
        <v>2382.788818359375</v>
      </c>
      <c r="Y64">
        <v>42.346956962011568</v>
      </c>
      <c r="Z64">
        <v>1.4035856498123509E-2</v>
      </c>
      <c r="AA64" s="1">
        <v>4.2251586915147597E-2</v>
      </c>
      <c r="AB64" s="12">
        <v>3.0109741148123899</v>
      </c>
    </row>
    <row r="65" spans="1:28" x14ac:dyDescent="0.3">
      <c r="A65">
        <v>64</v>
      </c>
      <c r="B65" t="s">
        <v>35</v>
      </c>
      <c r="C65">
        <v>0.16635982372571201</v>
      </c>
      <c r="D65" s="4" t="s">
        <v>37</v>
      </c>
      <c r="E65">
        <v>0.25133164751364401</v>
      </c>
      <c r="F65" t="s">
        <v>38</v>
      </c>
      <c r="G65">
        <v>2.4867524356211399E-3</v>
      </c>
      <c r="H65" t="s">
        <v>77</v>
      </c>
      <c r="I65">
        <v>9.2496552455154006</v>
      </c>
      <c r="J65" t="s">
        <v>36</v>
      </c>
      <c r="K65">
        <v>3.5129146382134304</v>
      </c>
      <c r="L65">
        <v>18.512914638213431</v>
      </c>
      <c r="M65">
        <v>110</v>
      </c>
      <c r="N65">
        <v>245.1</v>
      </c>
      <c r="O65">
        <v>0.33300000000000002</v>
      </c>
      <c r="P65">
        <v>7.3655669033748223</v>
      </c>
      <c r="Q65">
        <v>0.76926020371955361</v>
      </c>
      <c r="R65">
        <v>3.9410909115335646</v>
      </c>
      <c r="S65">
        <v>4.3741674423217773</v>
      </c>
      <c r="T65">
        <v>3.6675651073455811</v>
      </c>
      <c r="U65">
        <v>3.1118707656860352</v>
      </c>
      <c r="V65">
        <v>4898.81005859375</v>
      </c>
      <c r="W65">
        <v>359.71353149414063</v>
      </c>
      <c r="X65">
        <v>3228.355712890625</v>
      </c>
      <c r="Y65">
        <v>51.474725053183967</v>
      </c>
      <c r="Z65">
        <v>1.4948034807497792E-2</v>
      </c>
      <c r="AA65" s="1">
        <v>5.4696316503514301E-2</v>
      </c>
      <c r="AB65" s="12">
        <v>3.6599811608956698</v>
      </c>
    </row>
    <row r="66" spans="1:28" x14ac:dyDescent="0.3">
      <c r="A66">
        <v>65</v>
      </c>
      <c r="B66" t="s">
        <v>35</v>
      </c>
      <c r="C66">
        <v>0.166355973854729</v>
      </c>
      <c r="D66" s="4" t="s">
        <v>37</v>
      </c>
      <c r="E66">
        <v>0.25132583123904501</v>
      </c>
      <c r="F66" t="s">
        <v>39</v>
      </c>
      <c r="G66">
        <v>4.1604538274508098E-3</v>
      </c>
      <c r="H66" t="s">
        <v>77</v>
      </c>
      <c r="I66">
        <v>9.2494411915537107</v>
      </c>
      <c r="J66" t="s">
        <v>36</v>
      </c>
      <c r="K66">
        <v>3.5129146382134304</v>
      </c>
      <c r="L66">
        <v>18.512914638213431</v>
      </c>
      <c r="M66">
        <v>82.6</v>
      </c>
      <c r="N66">
        <v>600</v>
      </c>
      <c r="O66">
        <v>0.33300000000000002</v>
      </c>
      <c r="P66">
        <v>7.3653964506677951</v>
      </c>
      <c r="Q66">
        <v>0.71682634501420905</v>
      </c>
      <c r="R66">
        <v>3.3558487025771857</v>
      </c>
      <c r="S66">
        <v>4.3762388229370117</v>
      </c>
      <c r="T66">
        <v>3.47987961769104</v>
      </c>
      <c r="U66">
        <v>3.130155086517334</v>
      </c>
      <c r="V66">
        <v>4621.11572265625</v>
      </c>
      <c r="W66">
        <v>567.7310791015625</v>
      </c>
      <c r="X66">
        <v>2837.77734375</v>
      </c>
      <c r="Y66">
        <v>28.669926108385511</v>
      </c>
      <c r="Z66">
        <v>2.5009344305747278E-2</v>
      </c>
      <c r="AA66" s="1">
        <v>5.0968138551007597E-2</v>
      </c>
      <c r="AB66" s="12">
        <v>2.0385031553358699</v>
      </c>
    </row>
    <row r="67" spans="1:28" x14ac:dyDescent="0.3">
      <c r="A67">
        <v>66</v>
      </c>
      <c r="B67" t="s">
        <v>35</v>
      </c>
      <c r="C67">
        <v>0.16635608079318301</v>
      </c>
      <c r="D67" s="4" t="s">
        <v>37</v>
      </c>
      <c r="E67">
        <v>0.25132599279859302</v>
      </c>
      <c r="F67" t="s">
        <v>38</v>
      </c>
      <c r="G67">
        <v>3.8904767605667098E-3</v>
      </c>
      <c r="H67" t="s">
        <v>77</v>
      </c>
      <c r="I67">
        <v>9.2494471373633207</v>
      </c>
      <c r="J67" t="s">
        <v>36</v>
      </c>
      <c r="K67">
        <v>3.5129146382134304</v>
      </c>
      <c r="L67">
        <v>18.512914638213431</v>
      </c>
      <c r="M67">
        <v>110</v>
      </c>
      <c r="N67">
        <v>600</v>
      </c>
      <c r="O67">
        <v>0.33300000000000002</v>
      </c>
      <c r="P67">
        <v>7.3654011853586585</v>
      </c>
      <c r="Q67">
        <v>0.81591491299768271</v>
      </c>
      <c r="R67">
        <v>3.5524176149676689</v>
      </c>
      <c r="S67">
        <v>4.3720669746398926</v>
      </c>
      <c r="T67">
        <v>3.6667485237121582</v>
      </c>
      <c r="U67">
        <v>3.1135895252227783</v>
      </c>
      <c r="V67">
        <v>4027.301025390625</v>
      </c>
      <c r="W67">
        <v>313.12445068359375</v>
      </c>
      <c r="X67">
        <v>2814.987548828125</v>
      </c>
      <c r="Y67">
        <v>34.897584506593383</v>
      </c>
      <c r="Z67">
        <v>2.3386441553665979E-2</v>
      </c>
      <c r="AA67" s="1">
        <v>5.8013582537448302E-2</v>
      </c>
      <c r="AB67" s="12">
        <v>2.4813051788606999</v>
      </c>
    </row>
    <row r="68" spans="1:28" x14ac:dyDescent="0.3">
      <c r="A68">
        <v>67</v>
      </c>
      <c r="B68" t="s">
        <v>35</v>
      </c>
      <c r="C68">
        <v>0.166355225289396</v>
      </c>
      <c r="D68" s="4" t="s">
        <v>37</v>
      </c>
      <c r="E68">
        <v>0.25132470032802301</v>
      </c>
      <c r="F68" t="s">
        <v>41</v>
      </c>
      <c r="G68">
        <v>4.1955312275159598E-3</v>
      </c>
      <c r="H68" t="s">
        <v>77</v>
      </c>
      <c r="I68">
        <v>9.2493995711005397</v>
      </c>
      <c r="J68" t="s">
        <v>36</v>
      </c>
      <c r="K68">
        <v>3.5129146382134304</v>
      </c>
      <c r="L68">
        <v>18.512914638213431</v>
      </c>
      <c r="M68">
        <v>97.7</v>
      </c>
      <c r="N68">
        <v>600</v>
      </c>
      <c r="O68">
        <v>0.33300000000000002</v>
      </c>
      <c r="P68">
        <v>7.365363308001986</v>
      </c>
      <c r="Q68">
        <v>0.85349161079218472</v>
      </c>
      <c r="R68">
        <v>3.5219549970101309</v>
      </c>
      <c r="S68">
        <v>4.3706388473510742</v>
      </c>
      <c r="T68">
        <v>3.6665360927581787</v>
      </c>
      <c r="U68">
        <v>3.1068031787872314</v>
      </c>
      <c r="V68">
        <v>2561.260986328125</v>
      </c>
      <c r="W68">
        <v>196.75950622558594</v>
      </c>
      <c r="X68">
        <v>1872.7103271484375</v>
      </c>
      <c r="Y68">
        <v>33.850541524846584</v>
      </c>
      <c r="Z68">
        <v>2.5220315263420799E-2</v>
      </c>
      <c r="AA68" s="1">
        <v>6.0685379344025701E-2</v>
      </c>
      <c r="AB68" s="12">
        <v>2.4068578149577</v>
      </c>
    </row>
    <row r="69" spans="1:28" x14ac:dyDescent="0.3">
      <c r="A69">
        <v>68</v>
      </c>
      <c r="B69" t="s">
        <v>35</v>
      </c>
      <c r="C69">
        <v>0.166355973854729</v>
      </c>
      <c r="D69" s="4" t="s">
        <v>37</v>
      </c>
      <c r="E69">
        <v>0.25132583123904501</v>
      </c>
      <c r="F69" t="s">
        <v>39</v>
      </c>
      <c r="G69">
        <v>4.1604538274508098E-3</v>
      </c>
      <c r="H69" t="s">
        <v>77</v>
      </c>
      <c r="I69">
        <v>9.2494411915537107</v>
      </c>
      <c r="J69" t="s">
        <v>36</v>
      </c>
      <c r="K69">
        <v>3.5129146382134304</v>
      </c>
      <c r="L69">
        <v>18.512914638213431</v>
      </c>
      <c r="M69">
        <v>90.5</v>
      </c>
      <c r="N69">
        <v>600</v>
      </c>
      <c r="O69">
        <v>0.33300000000000002</v>
      </c>
      <c r="P69">
        <v>7.3653964506677951</v>
      </c>
      <c r="Q69">
        <v>0.72224705133977962</v>
      </c>
      <c r="R69">
        <v>3.3633823446795379</v>
      </c>
      <c r="S69">
        <v>4.3710103034973145</v>
      </c>
      <c r="T69">
        <v>3.4711861610412598</v>
      </c>
      <c r="U69">
        <v>3.1104569435119629</v>
      </c>
      <c r="V69">
        <v>3132.265380859375</v>
      </c>
      <c r="W69">
        <v>495.87255859375</v>
      </c>
      <c r="X69">
        <v>1938.0360107421875</v>
      </c>
      <c r="Y69">
        <v>28.886730709514246</v>
      </c>
      <c r="Z69">
        <v>2.5009344305747278E-2</v>
      </c>
      <c r="AA69" s="1">
        <v>5.1353564272268601E-2</v>
      </c>
      <c r="AB69" s="12">
        <v>2.05391850247773</v>
      </c>
    </row>
    <row r="70" spans="1:28" x14ac:dyDescent="0.3">
      <c r="A70">
        <v>69</v>
      </c>
      <c r="B70" t="s">
        <v>35</v>
      </c>
      <c r="C70">
        <v>0.16635886124126101</v>
      </c>
      <c r="D70" s="4" t="s">
        <v>37</v>
      </c>
      <c r="E70">
        <v>0.25133019341975599</v>
      </c>
      <c r="F70" t="s">
        <v>38</v>
      </c>
      <c r="G70">
        <v>2.8477161521657198E-3</v>
      </c>
      <c r="H70" t="s">
        <v>77</v>
      </c>
      <c r="I70">
        <v>9.2496017310961705</v>
      </c>
      <c r="J70" t="s">
        <v>36</v>
      </c>
      <c r="K70">
        <v>3.5129146382134304</v>
      </c>
      <c r="L70">
        <v>18.512914638213431</v>
      </c>
      <c r="M70">
        <v>110</v>
      </c>
      <c r="N70">
        <v>600</v>
      </c>
      <c r="O70">
        <v>0.33300000000000002</v>
      </c>
      <c r="P70">
        <v>7.3655242894584427</v>
      </c>
      <c r="Q70">
        <v>0.78413283824837543</v>
      </c>
      <c r="R70">
        <v>3.8247003690332972</v>
      </c>
      <c r="S70">
        <v>4.3656177520751953</v>
      </c>
      <c r="T70">
        <v>3.5519580841064453</v>
      </c>
      <c r="U70">
        <v>3.1161506175994873</v>
      </c>
      <c r="V70">
        <v>3960.201904296875</v>
      </c>
      <c r="W70">
        <v>200.96553039550781</v>
      </c>
      <c r="X70">
        <v>2660.262451171875</v>
      </c>
      <c r="Y70">
        <v>45.819069497252542</v>
      </c>
      <c r="Z70">
        <v>1.7117910827941021E-2</v>
      </c>
      <c r="AA70" s="1">
        <v>5.57537978622226E-2</v>
      </c>
      <c r="AB70" s="12">
        <v>3.2578499641610201</v>
      </c>
    </row>
    <row r="71" spans="1:28" x14ac:dyDescent="0.3">
      <c r="A71">
        <v>70</v>
      </c>
      <c r="B71" t="s">
        <v>35</v>
      </c>
      <c r="C71">
        <v>0.166355225289396</v>
      </c>
      <c r="D71" s="4" t="s">
        <v>37</v>
      </c>
      <c r="E71">
        <v>0.25132470032802301</v>
      </c>
      <c r="F71" t="s">
        <v>41</v>
      </c>
      <c r="G71">
        <v>4.1955312275159598E-3</v>
      </c>
      <c r="H71" t="s">
        <v>77</v>
      </c>
      <c r="I71">
        <v>9.2493995711005397</v>
      </c>
      <c r="J71" t="s">
        <v>36</v>
      </c>
      <c r="K71">
        <v>3.5129146382134304</v>
      </c>
      <c r="L71">
        <v>18.512914638213431</v>
      </c>
      <c r="M71">
        <v>101.8</v>
      </c>
      <c r="N71">
        <v>600</v>
      </c>
      <c r="O71">
        <v>0.33300000000000002</v>
      </c>
      <c r="P71">
        <v>7.365363308001986</v>
      </c>
      <c r="Q71">
        <v>0.84894041629919414</v>
      </c>
      <c r="R71">
        <v>3.5166082868181689</v>
      </c>
      <c r="S71">
        <v>4.3726863861083984</v>
      </c>
      <c r="T71">
        <v>3.6645677089691162</v>
      </c>
      <c r="U71">
        <v>3.1020917892456055</v>
      </c>
      <c r="V71">
        <v>2375.70458984375</v>
      </c>
      <c r="W71">
        <v>174.66650390625</v>
      </c>
      <c r="X71">
        <v>1727.77490234375</v>
      </c>
      <c r="Y71">
        <v>33.67003547625211</v>
      </c>
      <c r="Z71">
        <v>2.5220315263420799E-2</v>
      </c>
      <c r="AA71" s="1">
        <v>6.0361778079779903E-2</v>
      </c>
      <c r="AB71" s="12">
        <v>2.3940233853108999</v>
      </c>
    </row>
    <row r="72" spans="1:28" x14ac:dyDescent="0.3">
      <c r="A72">
        <v>71</v>
      </c>
      <c r="B72" t="s">
        <v>35</v>
      </c>
      <c r="C72">
        <v>0.166357471005604</v>
      </c>
      <c r="D72" s="4" t="s">
        <v>37</v>
      </c>
      <c r="E72">
        <v>0.25132809309162302</v>
      </c>
      <c r="F72" t="s">
        <v>38</v>
      </c>
      <c r="G72">
        <v>3.3691008134619799E-3</v>
      </c>
      <c r="H72" t="s">
        <v>77</v>
      </c>
      <c r="I72">
        <v>9.2495244335837796</v>
      </c>
      <c r="J72" t="s">
        <v>36</v>
      </c>
      <c r="K72">
        <v>3.5129146382134304</v>
      </c>
      <c r="L72">
        <v>18.512914638213431</v>
      </c>
      <c r="M72">
        <v>110</v>
      </c>
      <c r="N72">
        <v>159.5</v>
      </c>
      <c r="O72">
        <v>0.33300000000000002</v>
      </c>
      <c r="P72">
        <v>7.3654627368941643</v>
      </c>
      <c r="Q72">
        <v>0.77302291690863512</v>
      </c>
      <c r="R72">
        <v>3.642302056435204</v>
      </c>
      <c r="S72">
        <v>4.3706874847412109</v>
      </c>
      <c r="T72">
        <v>3.5521512031555176</v>
      </c>
      <c r="U72">
        <v>3.1128566265106201</v>
      </c>
      <c r="V72">
        <v>4595.05126953125</v>
      </c>
      <c r="W72">
        <v>236.44009399414063</v>
      </c>
      <c r="X72">
        <v>3042.988037109375</v>
      </c>
      <c r="Y72">
        <v>38.17962729391283</v>
      </c>
      <c r="Z72">
        <v>2.0252176190803519E-2</v>
      </c>
      <c r="AA72" s="1">
        <v>5.49638547831586E-2</v>
      </c>
      <c r="AB72" s="12">
        <v>2.7146665957197902</v>
      </c>
    </row>
    <row r="73" spans="1:28" x14ac:dyDescent="0.3">
      <c r="A73">
        <v>72</v>
      </c>
      <c r="B73" t="s">
        <v>35</v>
      </c>
      <c r="C73">
        <v>0.166355973854729</v>
      </c>
      <c r="D73" s="4" t="s">
        <v>37</v>
      </c>
      <c r="E73">
        <v>0.25132583123904501</v>
      </c>
      <c r="F73" t="s">
        <v>39</v>
      </c>
      <c r="G73">
        <v>4.1604538274508098E-3</v>
      </c>
      <c r="H73" t="s">
        <v>77</v>
      </c>
      <c r="I73">
        <v>9.2494411915537107</v>
      </c>
      <c r="J73" t="s">
        <v>36</v>
      </c>
      <c r="K73">
        <v>3.5129146382134304</v>
      </c>
      <c r="L73">
        <v>18.512914638213431</v>
      </c>
      <c r="M73">
        <v>93.1</v>
      </c>
      <c r="N73">
        <v>600</v>
      </c>
      <c r="O73">
        <v>0.33300000000000002</v>
      </c>
      <c r="P73">
        <v>7.3653964506677951</v>
      </c>
      <c r="Q73">
        <v>0.74314816351835222</v>
      </c>
      <c r="R73">
        <v>3.3919105253240538</v>
      </c>
      <c r="S73">
        <v>4.3722925186157227</v>
      </c>
      <c r="T73">
        <v>3.5521941184997559</v>
      </c>
      <c r="U73">
        <v>3.120516300201416</v>
      </c>
      <c r="V73">
        <v>4399.5205078125</v>
      </c>
      <c r="W73">
        <v>236.19366455078125</v>
      </c>
      <c r="X73">
        <v>2800.904296875</v>
      </c>
      <c r="Y73">
        <v>29.72268399989013</v>
      </c>
      <c r="Z73">
        <v>2.5009344305747278E-2</v>
      </c>
      <c r="AA73" s="1">
        <v>5.2839685407181002E-2</v>
      </c>
      <c r="AB73" s="12">
        <v>2.1133568635569402</v>
      </c>
    </row>
    <row r="74" spans="1:28" x14ac:dyDescent="0.3">
      <c r="A74">
        <v>73</v>
      </c>
      <c r="B74" t="s">
        <v>35</v>
      </c>
      <c r="C74">
        <v>0.166355332226889</v>
      </c>
      <c r="D74" s="4" t="s">
        <v>37</v>
      </c>
      <c r="E74">
        <v>0.25132486188611702</v>
      </c>
      <c r="F74" t="s">
        <v>38</v>
      </c>
      <c r="G74">
        <v>4.1712140458096897E-3</v>
      </c>
      <c r="H74" t="s">
        <v>77</v>
      </c>
      <c r="I74">
        <v>9.2494055168566298</v>
      </c>
      <c r="J74" t="s">
        <v>36</v>
      </c>
      <c r="K74">
        <v>3.5129146382134304</v>
      </c>
      <c r="L74">
        <v>18.512914638213431</v>
      </c>
      <c r="M74">
        <v>109</v>
      </c>
      <c r="N74">
        <v>600</v>
      </c>
      <c r="O74">
        <v>0.33300000000000002</v>
      </c>
      <c r="P74">
        <v>7.3653680426503021</v>
      </c>
      <c r="Q74">
        <v>0.79131946562662281</v>
      </c>
      <c r="R74">
        <v>3.4521338797488763</v>
      </c>
      <c r="S74">
        <v>4.3710198402404785</v>
      </c>
      <c r="T74">
        <v>3.5551419258117676</v>
      </c>
      <c r="U74">
        <v>3.1149828433990479</v>
      </c>
      <c r="V74">
        <v>3256.698486328125</v>
      </c>
      <c r="W74">
        <v>177.44001770019531</v>
      </c>
      <c r="X74">
        <v>2207.73486328125</v>
      </c>
      <c r="Y74">
        <v>31.567682126633727</v>
      </c>
      <c r="Z74">
        <v>2.5074122902899482E-2</v>
      </c>
      <c r="AA74" s="1">
        <v>5.6264784968760501E-2</v>
      </c>
      <c r="AB74" s="12">
        <v>2.2445408257596098</v>
      </c>
    </row>
    <row r="75" spans="1:28" x14ac:dyDescent="0.3">
      <c r="A75">
        <v>74</v>
      </c>
      <c r="B75" t="s">
        <v>35</v>
      </c>
      <c r="C75">
        <v>0.166355973854729</v>
      </c>
      <c r="D75" s="4" t="s">
        <v>37</v>
      </c>
      <c r="E75">
        <v>0.25132583123904501</v>
      </c>
      <c r="F75" t="s">
        <v>39</v>
      </c>
      <c r="G75">
        <v>4.1604538274508098E-3</v>
      </c>
      <c r="H75" t="s">
        <v>77</v>
      </c>
      <c r="I75">
        <v>9.2494411915537107</v>
      </c>
      <c r="J75" t="s">
        <v>36</v>
      </c>
      <c r="K75">
        <v>3.5129146382134304</v>
      </c>
      <c r="L75">
        <v>18.512914638213431</v>
      </c>
      <c r="M75">
        <v>93.6</v>
      </c>
      <c r="N75">
        <v>600</v>
      </c>
      <c r="O75">
        <v>0.33300000000000002</v>
      </c>
      <c r="P75">
        <v>7.3653964506677951</v>
      </c>
      <c r="Q75">
        <v>0.76750236493194768</v>
      </c>
      <c r="R75">
        <v>3.4241566487459711</v>
      </c>
      <c r="S75">
        <v>4.3737802505493164</v>
      </c>
      <c r="T75">
        <v>3.4969420433044434</v>
      </c>
      <c r="U75">
        <v>3.1244945526123047</v>
      </c>
      <c r="V75">
        <v>4359.89892578125</v>
      </c>
      <c r="W75">
        <v>260.54342651367188</v>
      </c>
      <c r="X75">
        <v>2866.643310546875</v>
      </c>
      <c r="Y75">
        <v>30.696745792977108</v>
      </c>
      <c r="Z75">
        <v>2.5009344305747278E-2</v>
      </c>
      <c r="AA75" s="1">
        <v>5.4571329787414698E-2</v>
      </c>
      <c r="AB75" s="12">
        <v>2.1826150831698299</v>
      </c>
    </row>
    <row r="76" spans="1:28" x14ac:dyDescent="0.3">
      <c r="A76">
        <v>75</v>
      </c>
      <c r="B76" t="s">
        <v>35</v>
      </c>
      <c r="C76">
        <v>0.166355973854729</v>
      </c>
      <c r="D76" s="4" t="s">
        <v>37</v>
      </c>
      <c r="E76">
        <v>0.25132583123904501</v>
      </c>
      <c r="F76" t="s">
        <v>39</v>
      </c>
      <c r="G76">
        <v>4.1604538274508098E-3</v>
      </c>
      <c r="H76" t="s">
        <v>77</v>
      </c>
      <c r="I76">
        <v>9.2494411915537107</v>
      </c>
      <c r="J76" t="s">
        <v>36</v>
      </c>
      <c r="K76">
        <v>3.5129146382134304</v>
      </c>
      <c r="L76">
        <v>18.512914638213431</v>
      </c>
      <c r="M76">
        <v>100.5</v>
      </c>
      <c r="N76">
        <v>235.6</v>
      </c>
      <c r="O76">
        <v>0.33300000000000002</v>
      </c>
      <c r="P76">
        <v>7.3653964506677951</v>
      </c>
      <c r="Q76">
        <v>0.72254161874679246</v>
      </c>
      <c r="R76">
        <v>3.3637901100741496</v>
      </c>
      <c r="S76">
        <v>4.3732008934020996</v>
      </c>
      <c r="T76">
        <v>3.4765870571136475</v>
      </c>
      <c r="U76">
        <v>3.1094436645507813</v>
      </c>
      <c r="V76">
        <v>2987.104736328125</v>
      </c>
      <c r="W76">
        <v>585.040771484375</v>
      </c>
      <c r="X76">
        <v>1848.97412109375</v>
      </c>
      <c r="Y76">
        <v>28.898512120523666</v>
      </c>
      <c r="Z76">
        <v>2.5009344305747278E-2</v>
      </c>
      <c r="AA76" s="1">
        <v>5.1374508748594998E-2</v>
      </c>
      <c r="AB76" s="12">
        <v>2.0547561901448099</v>
      </c>
    </row>
    <row r="77" spans="1:28" x14ac:dyDescent="0.3">
      <c r="A77">
        <v>76</v>
      </c>
      <c r="B77" t="s">
        <v>35</v>
      </c>
      <c r="C77">
        <v>0.16635896818342799</v>
      </c>
      <c r="D77" s="4" t="s">
        <v>37</v>
      </c>
      <c r="E77">
        <v>0.25133035498491302</v>
      </c>
      <c r="F77" t="s">
        <v>38</v>
      </c>
      <c r="G77">
        <v>2.8076092788092101E-3</v>
      </c>
      <c r="H77" t="s">
        <v>77</v>
      </c>
      <c r="I77">
        <v>9.24960767711217</v>
      </c>
      <c r="J77" t="s">
        <v>36</v>
      </c>
      <c r="K77">
        <v>3.5129146382134304</v>
      </c>
      <c r="L77">
        <v>18.512914638213431</v>
      </c>
      <c r="M77">
        <v>108.1</v>
      </c>
      <c r="N77">
        <v>60</v>
      </c>
      <c r="O77">
        <v>0.33300000000000002</v>
      </c>
      <c r="P77">
        <v>7.3655290243136982</v>
      </c>
      <c r="Q77">
        <v>0.78587522133784804</v>
      </c>
      <c r="R77">
        <v>3.8411039469945782</v>
      </c>
      <c r="S77">
        <v>4.3709707260131836</v>
      </c>
      <c r="T77">
        <v>3.5560226440429688</v>
      </c>
      <c r="U77">
        <v>3.1151111125946045</v>
      </c>
      <c r="V77">
        <v>4796.82421875</v>
      </c>
      <c r="W77">
        <v>241.34228515625</v>
      </c>
      <c r="X77">
        <v>3229.4228515625</v>
      </c>
      <c r="Y77">
        <v>46.576864458177454</v>
      </c>
      <c r="Z77">
        <v>1.6876813492336225E-2</v>
      </c>
      <c r="AA77" s="1">
        <v>5.5877685639689E-2</v>
      </c>
      <c r="AB77" s="12">
        <v>3.31173107334501</v>
      </c>
    </row>
    <row r="78" spans="1:28" x14ac:dyDescent="0.3">
      <c r="A78">
        <v>77</v>
      </c>
      <c r="B78" t="s">
        <v>35</v>
      </c>
      <c r="C78">
        <v>0.16635896818342799</v>
      </c>
      <c r="D78" s="4" t="s">
        <v>37</v>
      </c>
      <c r="E78">
        <v>0.25133035498491302</v>
      </c>
      <c r="F78" t="s">
        <v>38</v>
      </c>
      <c r="G78">
        <v>2.8076092788092101E-3</v>
      </c>
      <c r="H78" t="s">
        <v>77</v>
      </c>
      <c r="I78">
        <v>9.24960767711217</v>
      </c>
      <c r="J78" t="s">
        <v>36</v>
      </c>
      <c r="K78">
        <v>3.5129146382134304</v>
      </c>
      <c r="L78">
        <v>18.512914638213431</v>
      </c>
      <c r="M78">
        <v>107.7</v>
      </c>
      <c r="N78">
        <v>60</v>
      </c>
      <c r="O78">
        <v>0.33300000000000002</v>
      </c>
      <c r="P78">
        <v>7.3655290243136982</v>
      </c>
      <c r="Q78">
        <v>0.80487871617025875</v>
      </c>
      <c r="R78">
        <v>3.8649975215714827</v>
      </c>
      <c r="S78">
        <v>4.3668270111083984</v>
      </c>
      <c r="T78">
        <v>3.6687240600585938</v>
      </c>
      <c r="U78">
        <v>3.1178524494171143</v>
      </c>
      <c r="V78">
        <v>4738.009765625</v>
      </c>
      <c r="W78">
        <v>254.97946166992188</v>
      </c>
      <c r="X78">
        <v>3266.960693359375</v>
      </c>
      <c r="Y78">
        <v>47.70315420368447</v>
      </c>
      <c r="Z78">
        <v>1.6876813492336225E-2</v>
      </c>
      <c r="AA78" s="1">
        <v>5.7228881454837802E-2</v>
      </c>
      <c r="AB78" s="12">
        <v>3.3918130795336099</v>
      </c>
    </row>
    <row r="79" spans="1:28" x14ac:dyDescent="0.3">
      <c r="A79">
        <v>78</v>
      </c>
      <c r="B79" t="s">
        <v>35</v>
      </c>
      <c r="C79">
        <v>0.166355973854729</v>
      </c>
      <c r="D79" s="4" t="s">
        <v>37</v>
      </c>
      <c r="E79">
        <v>0.25132583123904501</v>
      </c>
      <c r="F79" t="s">
        <v>39</v>
      </c>
      <c r="G79">
        <v>4.1604538274508098E-3</v>
      </c>
      <c r="H79" t="s">
        <v>77</v>
      </c>
      <c r="I79">
        <v>9.2494411915537107</v>
      </c>
      <c r="J79" t="s">
        <v>36</v>
      </c>
      <c r="K79">
        <v>3.5129146382134304</v>
      </c>
      <c r="L79">
        <v>18.512914638213431</v>
      </c>
      <c r="M79">
        <v>93.7</v>
      </c>
      <c r="N79">
        <v>600</v>
      </c>
      <c r="O79">
        <v>0.33300000000000002</v>
      </c>
      <c r="P79">
        <v>7.3653964506677951</v>
      </c>
      <c r="Q79">
        <v>0.75331517235787593</v>
      </c>
      <c r="R79">
        <v>3.4054987837628952</v>
      </c>
      <c r="S79">
        <v>4.3678574562072754</v>
      </c>
      <c r="T79">
        <v>3.4905054569244385</v>
      </c>
      <c r="U79">
        <v>3.1207716464996338</v>
      </c>
      <c r="V79">
        <v>4384.17431640625</v>
      </c>
      <c r="W79">
        <v>308.97314453125</v>
      </c>
      <c r="X79">
        <v>2829.31982421875</v>
      </c>
      <c r="Y79">
        <v>30.129319992274965</v>
      </c>
      <c r="Z79">
        <v>2.5009344305747278E-2</v>
      </c>
      <c r="AA79" s="1">
        <v>5.3562585058939599E-2</v>
      </c>
      <c r="AB79" s="12">
        <v>2.1422696954357501</v>
      </c>
    </row>
    <row r="80" spans="1:28" x14ac:dyDescent="0.3">
      <c r="A80">
        <v>79</v>
      </c>
      <c r="B80" t="s">
        <v>35</v>
      </c>
      <c r="C80">
        <v>0.166361107055638</v>
      </c>
      <c r="D80" s="4" t="s">
        <v>37</v>
      </c>
      <c r="E80">
        <v>0.25133358633166702</v>
      </c>
      <c r="F80" t="s">
        <v>38</v>
      </c>
      <c r="G80">
        <v>2.0054609829689902E-3</v>
      </c>
      <c r="H80" t="s">
        <v>77</v>
      </c>
      <c r="I80">
        <v>9.2497265990376398</v>
      </c>
      <c r="J80" t="s">
        <v>36</v>
      </c>
      <c r="K80">
        <v>3.5129146382134304</v>
      </c>
      <c r="L80">
        <v>18.512914638213431</v>
      </c>
      <c r="M80">
        <v>102.2</v>
      </c>
      <c r="N80">
        <v>600</v>
      </c>
      <c r="O80">
        <v>0.33300000000000002</v>
      </c>
      <c r="P80">
        <v>7.3656237226970447</v>
      </c>
      <c r="Q80">
        <v>0.88454801054157173</v>
      </c>
      <c r="R80">
        <v>4.2958420903733163</v>
      </c>
      <c r="S80">
        <v>4.3677563667297363</v>
      </c>
      <c r="T80">
        <v>3.5523862838745117</v>
      </c>
      <c r="U80">
        <v>3.1090788841247559</v>
      </c>
      <c r="V80">
        <v>2708.213623046875</v>
      </c>
      <c r="W80">
        <v>160.23944091796875</v>
      </c>
      <c r="X80">
        <v>2052.210205078125</v>
      </c>
      <c r="Y80">
        <v>73.393992804692516</v>
      </c>
      <c r="Z80">
        <v>1.2054866780240177E-2</v>
      </c>
      <c r="AA80" s="1">
        <v>6.2893566719296995E-2</v>
      </c>
      <c r="AB80" s="12">
        <v>5.2184956929939199</v>
      </c>
    </row>
    <row r="81" spans="1:28" x14ac:dyDescent="0.3">
      <c r="A81">
        <v>80</v>
      </c>
      <c r="B81" t="s">
        <v>35</v>
      </c>
      <c r="C81">
        <v>0.166361107055638</v>
      </c>
      <c r="D81" s="4" t="s">
        <v>37</v>
      </c>
      <c r="E81">
        <v>0.25133358633166702</v>
      </c>
      <c r="F81" t="s">
        <v>38</v>
      </c>
      <c r="G81">
        <v>2.0054609829689902E-3</v>
      </c>
      <c r="H81" t="s">
        <v>77</v>
      </c>
      <c r="I81">
        <v>9.2497265990376398</v>
      </c>
      <c r="J81" t="s">
        <v>36</v>
      </c>
      <c r="K81">
        <v>3.5129146382134304</v>
      </c>
      <c r="L81">
        <v>18.512914638213431</v>
      </c>
      <c r="M81">
        <v>102.2</v>
      </c>
      <c r="N81">
        <v>600</v>
      </c>
      <c r="O81">
        <v>0.33300000000000002</v>
      </c>
      <c r="P81">
        <v>7.3656237226970447</v>
      </c>
      <c r="Q81">
        <v>0.87235069864179204</v>
      </c>
      <c r="R81">
        <v>4.2819568187793218</v>
      </c>
      <c r="S81">
        <v>4.3676486015319824</v>
      </c>
      <c r="T81">
        <v>3.4969038963317871</v>
      </c>
      <c r="U81">
        <v>3.1040182113647461</v>
      </c>
      <c r="V81">
        <v>2335.464111328125</v>
      </c>
      <c r="W81">
        <v>154.9212646484375</v>
      </c>
      <c r="X81">
        <v>1745.34716796875</v>
      </c>
      <c r="Y81">
        <v>72.381939856587465</v>
      </c>
      <c r="Z81">
        <v>1.2054866780240177E-2</v>
      </c>
      <c r="AA81" s="1">
        <v>6.2026307463018501E-2</v>
      </c>
      <c r="AB81" s="12">
        <v>5.1465362076335497</v>
      </c>
    </row>
    <row r="82" spans="1:28" x14ac:dyDescent="0.3">
      <c r="A82">
        <v>81</v>
      </c>
      <c r="B82" t="s">
        <v>35</v>
      </c>
      <c r="C82">
        <v>0.16636420851803599</v>
      </c>
      <c r="D82" s="4" t="s">
        <v>37</v>
      </c>
      <c r="E82">
        <v>0.25133827193205299</v>
      </c>
      <c r="F82" t="s">
        <v>38</v>
      </c>
      <c r="G82">
        <v>8.4230931568770901E-4</v>
      </c>
      <c r="H82" t="s">
        <v>77</v>
      </c>
      <c r="I82">
        <v>9.2498990412613509</v>
      </c>
      <c r="J82" t="s">
        <v>36</v>
      </c>
      <c r="K82">
        <v>3.5129146382134304</v>
      </c>
      <c r="L82">
        <v>18.512914638213431</v>
      </c>
      <c r="M82">
        <v>110</v>
      </c>
      <c r="N82">
        <v>600</v>
      </c>
      <c r="O82">
        <v>0.33300000000000002</v>
      </c>
      <c r="P82">
        <v>7.3657610396782669</v>
      </c>
      <c r="Q82">
        <v>0.53572514715129338</v>
      </c>
      <c r="R82">
        <v>4.6618684676914075</v>
      </c>
      <c r="S82">
        <v>4.3827614784240723</v>
      </c>
      <c r="T82">
        <v>3.4682779312133789</v>
      </c>
      <c r="U82">
        <v>3.1036086082458496</v>
      </c>
      <c r="V82">
        <v>4319.0859375</v>
      </c>
      <c r="W82">
        <v>2096.7392578125</v>
      </c>
      <c r="X82">
        <v>1982.2178955078125</v>
      </c>
      <c r="Y82">
        <v>105.83364427495675</v>
      </c>
      <c r="Z82">
        <v>5.0630440477008728E-3</v>
      </c>
      <c r="AA82" s="1">
        <v>3.8091392308864998E-2</v>
      </c>
      <c r="AB82" s="12">
        <v>7.5250357109253896</v>
      </c>
    </row>
    <row r="83" spans="1:28" x14ac:dyDescent="0.3">
      <c r="A83">
        <v>82</v>
      </c>
      <c r="B83" t="s">
        <v>35</v>
      </c>
      <c r="C83">
        <v>0.16636420851803599</v>
      </c>
      <c r="D83" s="4" t="s">
        <v>37</v>
      </c>
      <c r="E83">
        <v>0.25133827193205299</v>
      </c>
      <c r="F83" t="s">
        <v>38</v>
      </c>
      <c r="G83">
        <v>8.4230931568770901E-4</v>
      </c>
      <c r="H83" t="s">
        <v>77</v>
      </c>
      <c r="I83">
        <v>9.2498990412613509</v>
      </c>
      <c r="J83" t="s">
        <v>36</v>
      </c>
      <c r="K83">
        <v>3.5129146382134304</v>
      </c>
      <c r="L83">
        <v>18.512914638213431</v>
      </c>
      <c r="M83">
        <v>110</v>
      </c>
      <c r="N83">
        <v>600</v>
      </c>
      <c r="O83">
        <v>0.33300000000000002</v>
      </c>
      <c r="P83">
        <v>7.3657610396782669</v>
      </c>
      <c r="Q83">
        <v>0.49227902748118851</v>
      </c>
      <c r="R83">
        <v>4.5772929080676032</v>
      </c>
      <c r="S83">
        <v>4.3622913360595703</v>
      </c>
      <c r="T83">
        <v>3.4697761535644531</v>
      </c>
      <c r="U83">
        <v>3.0987095832824707</v>
      </c>
      <c r="V83">
        <v>3931.5068359375</v>
      </c>
      <c r="W83">
        <v>2286.574951171875</v>
      </c>
      <c r="X83">
        <v>1658.0128173828125</v>
      </c>
      <c r="Y83">
        <v>97.250770764644301</v>
      </c>
      <c r="Z83">
        <v>5.0630440477008728E-3</v>
      </c>
      <c r="AA83" s="1">
        <v>3.5002264987790202E-2</v>
      </c>
      <c r="AB83" s="12">
        <v>6.91477202672624</v>
      </c>
    </row>
    <row r="84" spans="1:28" x14ac:dyDescent="0.3">
      <c r="A84">
        <v>83</v>
      </c>
      <c r="B84" t="s">
        <v>35</v>
      </c>
      <c r="C84">
        <v>0.166355973854729</v>
      </c>
      <c r="D84" s="4" t="s">
        <v>37</v>
      </c>
      <c r="E84">
        <v>0.25132583123904501</v>
      </c>
      <c r="F84" t="s">
        <v>39</v>
      </c>
      <c r="G84">
        <v>4.1604538274508098E-3</v>
      </c>
      <c r="H84" t="s">
        <v>77</v>
      </c>
      <c r="I84">
        <v>9.2494411915537107</v>
      </c>
      <c r="J84" t="s">
        <v>36</v>
      </c>
      <c r="K84">
        <v>3.5129146382134304</v>
      </c>
      <c r="L84">
        <v>18.512914638213431</v>
      </c>
      <c r="M84">
        <v>92.3</v>
      </c>
      <c r="N84">
        <v>600</v>
      </c>
      <c r="O84">
        <v>0.33300000000000002</v>
      </c>
      <c r="P84">
        <v>7.3653964506677951</v>
      </c>
      <c r="Q84">
        <v>0.77589212819378106</v>
      </c>
      <c r="R84">
        <v>3.4350285884056735</v>
      </c>
      <c r="S84">
        <v>4.3666634559631348</v>
      </c>
      <c r="T84">
        <v>3.5503299236297607</v>
      </c>
      <c r="U84">
        <v>3.1179394721984863</v>
      </c>
      <c r="V84">
        <v>4272.21875</v>
      </c>
      <c r="W84">
        <v>248.93927001953125</v>
      </c>
      <c r="X84">
        <v>2839.69921875</v>
      </c>
      <c r="Y84">
        <v>31.032299716820191</v>
      </c>
      <c r="Z84">
        <v>2.5009344305747278E-2</v>
      </c>
      <c r="AA84" s="1">
        <v>5.5167862851961597E-2</v>
      </c>
      <c r="AB84" s="12">
        <v>2.20647380292912</v>
      </c>
    </row>
    <row r="85" spans="1:28" x14ac:dyDescent="0.3">
      <c r="A85">
        <v>84</v>
      </c>
      <c r="B85" t="s">
        <v>35</v>
      </c>
      <c r="C85">
        <v>0.16636185567390499</v>
      </c>
      <c r="D85" s="4" t="s">
        <v>37</v>
      </c>
      <c r="E85">
        <v>0.25133471732266099</v>
      </c>
      <c r="F85" t="s">
        <v>38</v>
      </c>
      <c r="G85">
        <v>1.72470420641772E-3</v>
      </c>
      <c r="H85" t="s">
        <v>77</v>
      </c>
      <c r="I85">
        <v>9.2497682224339908</v>
      </c>
      <c r="J85" t="s">
        <v>36</v>
      </c>
      <c r="K85">
        <v>3.5129146382134304</v>
      </c>
      <c r="L85">
        <v>18.512914638213431</v>
      </c>
      <c r="M85">
        <v>110</v>
      </c>
      <c r="N85">
        <v>600</v>
      </c>
      <c r="O85">
        <v>0.33300000000000002</v>
      </c>
      <c r="P85">
        <v>7.3656568677065009</v>
      </c>
      <c r="Q85">
        <v>0.80297161321994626</v>
      </c>
      <c r="R85">
        <v>4.3499030505782859</v>
      </c>
      <c r="S85">
        <v>4.3714995384216309</v>
      </c>
      <c r="T85">
        <v>3.4901328086853027</v>
      </c>
      <c r="U85">
        <v>3.1024768352508545</v>
      </c>
      <c r="V85">
        <v>2659.64404296875</v>
      </c>
      <c r="W85">
        <v>224.90480041503906</v>
      </c>
      <c r="X85">
        <v>1829.537109375</v>
      </c>
      <c r="Y85">
        <v>77.470951797190637</v>
      </c>
      <c r="Z85">
        <v>1.0367185431006537E-2</v>
      </c>
      <c r="AA85" s="1">
        <v>5.70932816849931E-2</v>
      </c>
      <c r="AB85" s="12">
        <v>5.5083776319624098</v>
      </c>
    </row>
    <row r="86" spans="1:28" x14ac:dyDescent="0.3">
      <c r="A86">
        <v>85</v>
      </c>
      <c r="B86" t="s">
        <v>35</v>
      </c>
      <c r="C86">
        <v>0.16636185567390499</v>
      </c>
      <c r="D86" s="4" t="s">
        <v>37</v>
      </c>
      <c r="E86">
        <v>0.25133471732266099</v>
      </c>
      <c r="F86" t="s">
        <v>38</v>
      </c>
      <c r="G86">
        <v>1.72470420641772E-3</v>
      </c>
      <c r="H86" t="s">
        <v>77</v>
      </c>
      <c r="I86">
        <v>9.2497682224339908</v>
      </c>
      <c r="J86" t="s">
        <v>36</v>
      </c>
      <c r="K86">
        <v>3.5129146382134304</v>
      </c>
      <c r="L86">
        <v>18.512914638213431</v>
      </c>
      <c r="M86">
        <v>110</v>
      </c>
      <c r="N86">
        <v>600</v>
      </c>
      <c r="O86">
        <v>0.33300000000000002</v>
      </c>
      <c r="P86">
        <v>7.3656568677065009</v>
      </c>
      <c r="Q86">
        <v>0.76943307153710372</v>
      </c>
      <c r="R86">
        <v>4.3072376611018246</v>
      </c>
      <c r="S86">
        <v>4.3704791069030762</v>
      </c>
      <c r="T86">
        <v>3.4905762672424316</v>
      </c>
      <c r="U86">
        <v>3.1118595600128174</v>
      </c>
      <c r="V86">
        <v>4285.88916015625</v>
      </c>
      <c r="W86">
        <v>287.941162109375</v>
      </c>
      <c r="X86">
        <v>2825.070556640625</v>
      </c>
      <c r="Y86">
        <v>74.23514283049451</v>
      </c>
      <c r="Z86">
        <v>1.0367185431006537E-2</v>
      </c>
      <c r="AA86" s="1">
        <v>5.4708607835909098E-2</v>
      </c>
      <c r="AB86" s="12">
        <v>5.2783035549055901</v>
      </c>
    </row>
    <row r="87" spans="1:28" x14ac:dyDescent="0.3">
      <c r="A87">
        <v>86</v>
      </c>
      <c r="B87" t="s">
        <v>35</v>
      </c>
      <c r="C87">
        <v>0.16636185567390499</v>
      </c>
      <c r="D87" s="4" t="s">
        <v>37</v>
      </c>
      <c r="E87">
        <v>0.25133471732266099</v>
      </c>
      <c r="F87" t="s">
        <v>38</v>
      </c>
      <c r="G87">
        <v>1.72470420641772E-3</v>
      </c>
      <c r="H87" t="s">
        <v>77</v>
      </c>
      <c r="I87">
        <v>9.2497682224339908</v>
      </c>
      <c r="J87" t="s">
        <v>36</v>
      </c>
      <c r="K87">
        <v>3.5129146382134304</v>
      </c>
      <c r="L87">
        <v>18.512914638213431</v>
      </c>
      <c r="M87">
        <v>110</v>
      </c>
      <c r="N87">
        <v>600</v>
      </c>
      <c r="O87">
        <v>0.33300000000000002</v>
      </c>
      <c r="P87">
        <v>7.3656568677065009</v>
      </c>
      <c r="Q87">
        <v>0.7658762505628296</v>
      </c>
      <c r="R87">
        <v>4.302604292065034</v>
      </c>
      <c r="S87">
        <v>4.3647894859313965</v>
      </c>
      <c r="T87">
        <v>3.492542028427124</v>
      </c>
      <c r="U87">
        <v>3.1135125160217285</v>
      </c>
      <c r="V87">
        <v>4358.34033203125</v>
      </c>
      <c r="W87">
        <v>256.63949584960938</v>
      </c>
      <c r="X87">
        <v>2859.547119140625</v>
      </c>
      <c r="Y87">
        <v>73.891979633050624</v>
      </c>
      <c r="Z87">
        <v>1.0367185431006537E-2</v>
      </c>
      <c r="AA87" s="1">
        <v>5.4455709005559398E-2</v>
      </c>
      <c r="AB87" s="12">
        <v>5.2539037968406399</v>
      </c>
    </row>
    <row r="88" spans="1:28" x14ac:dyDescent="0.3">
      <c r="A88">
        <v>87</v>
      </c>
      <c r="B88" t="s">
        <v>35</v>
      </c>
      <c r="C88">
        <v>0.166355332226889</v>
      </c>
      <c r="D88" s="4" t="s">
        <v>37</v>
      </c>
      <c r="E88">
        <v>0.25132486188611702</v>
      </c>
      <c r="F88" t="s">
        <v>38</v>
      </c>
      <c r="G88">
        <v>4.1712140458096897E-3</v>
      </c>
      <c r="H88" t="s">
        <v>77</v>
      </c>
      <c r="I88">
        <v>9.2494055168566298</v>
      </c>
      <c r="J88" t="s">
        <v>36</v>
      </c>
      <c r="K88">
        <v>3.5129146382134304</v>
      </c>
      <c r="L88">
        <v>18.512914638213431</v>
      </c>
      <c r="M88">
        <v>77.7</v>
      </c>
      <c r="N88">
        <v>600</v>
      </c>
      <c r="O88">
        <v>0.33300000000000002</v>
      </c>
      <c r="P88">
        <v>7.3653680426503021</v>
      </c>
      <c r="Q88">
        <v>0.80472525860731792</v>
      </c>
      <c r="R88">
        <v>3.4689330433919934</v>
      </c>
      <c r="S88">
        <v>4.3711533546447754</v>
      </c>
      <c r="T88">
        <v>3.5506350994110107</v>
      </c>
      <c r="U88">
        <v>3.1155524253845215</v>
      </c>
      <c r="V88">
        <v>3519.3583984375</v>
      </c>
      <c r="W88">
        <v>199.59251403808594</v>
      </c>
      <c r="X88">
        <v>2426.21142578125</v>
      </c>
      <c r="Y88">
        <v>32.10247222071402</v>
      </c>
      <c r="Z88">
        <v>2.5074122902899482E-2</v>
      </c>
      <c r="AA88" s="1">
        <v>5.7217970239891502E-2</v>
      </c>
      <c r="AB88" s="12">
        <v>2.2825657334661602</v>
      </c>
    </row>
    <row r="89" spans="1:28" x14ac:dyDescent="0.3">
      <c r="A89">
        <v>88</v>
      </c>
      <c r="B89" t="s">
        <v>35</v>
      </c>
      <c r="C89">
        <v>0.166355332226889</v>
      </c>
      <c r="D89" s="4" t="s">
        <v>37</v>
      </c>
      <c r="E89">
        <v>0.25132486188611702</v>
      </c>
      <c r="F89" t="s">
        <v>38</v>
      </c>
      <c r="G89">
        <v>4.1712140458096897E-3</v>
      </c>
      <c r="H89" t="s">
        <v>77</v>
      </c>
      <c r="I89">
        <v>9.2494055168566298</v>
      </c>
      <c r="J89" t="s">
        <v>36</v>
      </c>
      <c r="K89">
        <v>3.5129146382134304</v>
      </c>
      <c r="L89">
        <v>18.512914638213431</v>
      </c>
      <c r="M89">
        <v>77.599999999999994</v>
      </c>
      <c r="N89">
        <v>600</v>
      </c>
      <c r="O89">
        <v>0.33300000000000002</v>
      </c>
      <c r="P89">
        <v>7.3653680426503021</v>
      </c>
      <c r="Q89">
        <v>0.81059375902091679</v>
      </c>
      <c r="R89">
        <v>3.4761991328381092</v>
      </c>
      <c r="S89">
        <v>4.3654589653015137</v>
      </c>
      <c r="T89">
        <v>3.6656746864318848</v>
      </c>
      <c r="U89">
        <v>3.1192123889923096</v>
      </c>
      <c r="V89">
        <v>4285.89697265625</v>
      </c>
      <c r="W89">
        <v>262.3658447265625</v>
      </c>
      <c r="X89">
        <v>2976.20263671875</v>
      </c>
      <c r="Y89">
        <v>32.33658115353272</v>
      </c>
      <c r="Z89">
        <v>2.5074122902899482E-2</v>
      </c>
      <c r="AA89" s="1">
        <v>5.7635235236145201E-2</v>
      </c>
      <c r="AB89" s="12">
        <v>2.29921146169159</v>
      </c>
    </row>
    <row r="90" spans="1:28" x14ac:dyDescent="0.3">
      <c r="A90">
        <v>89</v>
      </c>
      <c r="B90" t="s">
        <v>35</v>
      </c>
      <c r="C90">
        <v>0.166355332226889</v>
      </c>
      <c r="D90" s="4" t="s">
        <v>37</v>
      </c>
      <c r="E90">
        <v>0.25132486188611702</v>
      </c>
      <c r="F90" t="s">
        <v>38</v>
      </c>
      <c r="G90">
        <v>4.1712140458096897E-3</v>
      </c>
      <c r="H90" t="s">
        <v>77</v>
      </c>
      <c r="I90">
        <v>9.2494055168566298</v>
      </c>
      <c r="J90" t="s">
        <v>36</v>
      </c>
      <c r="K90">
        <v>3.5129146382134304</v>
      </c>
      <c r="L90">
        <v>18.512914638213431</v>
      </c>
      <c r="M90">
        <v>81.099999999999994</v>
      </c>
      <c r="N90">
        <v>600</v>
      </c>
      <c r="O90">
        <v>0.33300000000000002</v>
      </c>
      <c r="P90">
        <v>7.3653680426503021</v>
      </c>
      <c r="Q90">
        <v>0.76980774603681634</v>
      </c>
      <c r="R90">
        <v>3.4245729210835747</v>
      </c>
      <c r="S90">
        <v>4.3646774291992188</v>
      </c>
      <c r="T90">
        <v>3.5516035556793213</v>
      </c>
      <c r="U90">
        <v>3.1229507923126221</v>
      </c>
      <c r="V90">
        <v>5130.01123046875</v>
      </c>
      <c r="W90">
        <v>281.35150146484375</v>
      </c>
      <c r="X90">
        <v>3383.12548828125</v>
      </c>
      <c r="Y90">
        <v>30.709526659081121</v>
      </c>
      <c r="Z90">
        <v>2.5074122902899482E-2</v>
      </c>
      <c r="AA90" s="1">
        <v>5.4735248126051503E-2</v>
      </c>
      <c r="AB90" s="12">
        <v>2.18352383458351</v>
      </c>
    </row>
    <row r="91" spans="1:28" x14ac:dyDescent="0.3">
      <c r="A91">
        <v>90</v>
      </c>
      <c r="B91" t="s">
        <v>35</v>
      </c>
      <c r="C91">
        <v>0.16636067927679599</v>
      </c>
      <c r="D91" s="4" t="s">
        <v>37</v>
      </c>
      <c r="E91">
        <v>0.25133294005566897</v>
      </c>
      <c r="F91" t="s">
        <v>38</v>
      </c>
      <c r="G91">
        <v>2.1658922922442002E-3</v>
      </c>
      <c r="H91" t="s">
        <v>77</v>
      </c>
      <c r="I91">
        <v>9.2497028144079092</v>
      </c>
      <c r="J91" t="s">
        <v>36</v>
      </c>
      <c r="K91">
        <v>3.5129146382134304</v>
      </c>
      <c r="L91">
        <v>18.512914638213431</v>
      </c>
      <c r="M91">
        <v>81</v>
      </c>
      <c r="N91">
        <v>600</v>
      </c>
      <c r="O91">
        <v>0.33300000000000002</v>
      </c>
      <c r="P91">
        <v>7.3656047828255646</v>
      </c>
      <c r="Q91">
        <v>0.62507470673863119</v>
      </c>
      <c r="R91">
        <v>3.8716780020099475</v>
      </c>
      <c r="S91">
        <v>4.3680768013000488</v>
      </c>
      <c r="T91">
        <v>3.471196174621582</v>
      </c>
      <c r="U91">
        <v>3.1137948036193848</v>
      </c>
      <c r="V91">
        <v>4941.93896484375</v>
      </c>
      <c r="W91">
        <v>1481.743896484375</v>
      </c>
      <c r="X91">
        <v>2646.34716796875</v>
      </c>
      <c r="Y91">
        <v>48.02290103425932</v>
      </c>
      <c r="Z91">
        <v>1.3019256122659384E-2</v>
      </c>
      <c r="AA91" s="1">
        <v>4.4444368541105297E-2</v>
      </c>
      <c r="AB91" s="12">
        <v>3.41454787559034</v>
      </c>
    </row>
    <row r="92" spans="1:28" x14ac:dyDescent="0.3">
      <c r="A92">
        <v>91</v>
      </c>
      <c r="B92" t="s">
        <v>35</v>
      </c>
      <c r="C92">
        <v>0.166361107055638</v>
      </c>
      <c r="D92" s="4" t="s">
        <v>37</v>
      </c>
      <c r="E92">
        <v>0.25133358633166702</v>
      </c>
      <c r="F92" t="s">
        <v>38</v>
      </c>
      <c r="G92">
        <v>2.0054609829689902E-3</v>
      </c>
      <c r="H92" t="s">
        <v>77</v>
      </c>
      <c r="I92">
        <v>9.2497265990376398</v>
      </c>
      <c r="J92" t="s">
        <v>36</v>
      </c>
      <c r="K92">
        <v>3.5129146382134304</v>
      </c>
      <c r="L92">
        <v>18.512914638213431</v>
      </c>
      <c r="M92">
        <v>88.8</v>
      </c>
      <c r="N92">
        <v>600</v>
      </c>
      <c r="O92">
        <v>0.33300000000000002</v>
      </c>
      <c r="P92">
        <v>7.3656237226970447</v>
      </c>
      <c r="Q92">
        <v>0.67820605436201553</v>
      </c>
      <c r="R92">
        <v>4.0302164551362818</v>
      </c>
      <c r="S92">
        <v>4.3716592788696289</v>
      </c>
      <c r="T92">
        <v>3.4664707183837891</v>
      </c>
      <c r="U92">
        <v>3.1128056049346924</v>
      </c>
      <c r="V92">
        <v>4830.71533203125</v>
      </c>
      <c r="W92">
        <v>1004.1530151367188</v>
      </c>
      <c r="X92">
        <v>2806.665283203125</v>
      </c>
      <c r="Y92">
        <v>56.273090528425641</v>
      </c>
      <c r="Z92">
        <v>1.2054866780240177E-2</v>
      </c>
      <c r="AA92" s="1">
        <v>4.8222139692940903E-2</v>
      </c>
      <c r="AB92" s="12">
        <v>4.0011568976156102</v>
      </c>
    </row>
    <row r="93" spans="1:28" x14ac:dyDescent="0.3">
      <c r="A93">
        <v>92</v>
      </c>
      <c r="B93" t="s">
        <v>35</v>
      </c>
      <c r="C93">
        <v>0.166361427891213</v>
      </c>
      <c r="D93" s="4" t="s">
        <v>37</v>
      </c>
      <c r="E93">
        <v>0.25133407104084599</v>
      </c>
      <c r="F93" t="s">
        <v>38</v>
      </c>
      <c r="G93">
        <v>1.88513695956316E-3</v>
      </c>
      <c r="H93" t="s">
        <v>77</v>
      </c>
      <c r="I93">
        <v>9.2497444375902003</v>
      </c>
      <c r="J93" t="s">
        <v>36</v>
      </c>
      <c r="K93">
        <v>3.5129146382134304</v>
      </c>
      <c r="L93">
        <v>18.512914638213431</v>
      </c>
      <c r="M93">
        <v>110</v>
      </c>
      <c r="N93">
        <v>600</v>
      </c>
      <c r="O93">
        <v>0.33300000000000002</v>
      </c>
      <c r="P93">
        <v>7.3656379276645643</v>
      </c>
      <c r="Q93">
        <v>0.76714653851752934</v>
      </c>
      <c r="R93">
        <v>4.2153166107997482</v>
      </c>
      <c r="S93">
        <v>4.3606891632080078</v>
      </c>
      <c r="T93">
        <v>3.4902865886688232</v>
      </c>
      <c r="U93">
        <v>3.1054399013519287</v>
      </c>
      <c r="V93">
        <v>4330.18017578125</v>
      </c>
      <c r="W93">
        <v>252.38139343261719</v>
      </c>
      <c r="X93">
        <v>2845.783203125</v>
      </c>
      <c r="Y93">
        <v>67.715601968197461</v>
      </c>
      <c r="Z93">
        <v>1.1331574773425774E-2</v>
      </c>
      <c r="AA93" s="1">
        <v>5.4546029643082201E-2</v>
      </c>
      <c r="AB93" s="12">
        <v>4.8147479611837598</v>
      </c>
    </row>
    <row r="94" spans="1:28" x14ac:dyDescent="0.3">
      <c r="A94">
        <v>93</v>
      </c>
      <c r="B94" t="s">
        <v>35</v>
      </c>
      <c r="C94">
        <v>0.166361427891213</v>
      </c>
      <c r="D94" s="4" t="s">
        <v>37</v>
      </c>
      <c r="E94">
        <v>0.25133407104084599</v>
      </c>
      <c r="F94" t="s">
        <v>38</v>
      </c>
      <c r="G94">
        <v>1.88513695956316E-3</v>
      </c>
      <c r="H94" t="s">
        <v>77</v>
      </c>
      <c r="I94">
        <v>9.2497444375902003</v>
      </c>
      <c r="J94" t="s">
        <v>36</v>
      </c>
      <c r="K94">
        <v>3.5129146382134304</v>
      </c>
      <c r="L94">
        <v>18.512914638213431</v>
      </c>
      <c r="M94">
        <v>110</v>
      </c>
      <c r="N94">
        <v>600</v>
      </c>
      <c r="O94">
        <v>0.33300000000000002</v>
      </c>
      <c r="P94">
        <v>7.3656379276645643</v>
      </c>
      <c r="Q94">
        <v>0.78008278472268899</v>
      </c>
      <c r="R94">
        <v>4.232038821862897</v>
      </c>
      <c r="S94">
        <v>4.361839771270752</v>
      </c>
      <c r="T94">
        <v>3.5503149032592773</v>
      </c>
      <c r="U94">
        <v>3.1086826324462891</v>
      </c>
      <c r="V94">
        <v>4024.9638671875</v>
      </c>
      <c r="W94">
        <v>202.64064025878906</v>
      </c>
      <c r="X94">
        <v>2689.80126953125</v>
      </c>
      <c r="Y94">
        <v>68.857477287981894</v>
      </c>
      <c r="Z94">
        <v>1.1331574773425774E-2</v>
      </c>
      <c r="AA94" s="1">
        <v>5.5465828968958603E-2</v>
      </c>
      <c r="AB94" s="12">
        <v>4.8959381405229303</v>
      </c>
    </row>
    <row r="95" spans="1:28" x14ac:dyDescent="0.3">
      <c r="A95">
        <v>94</v>
      </c>
      <c r="B95" t="s">
        <v>35</v>
      </c>
      <c r="C95">
        <v>0.16636153483668001</v>
      </c>
      <c r="D95" s="4" t="s">
        <v>37</v>
      </c>
      <c r="E95">
        <v>0.25133423261098897</v>
      </c>
      <c r="F95" t="s">
        <v>38</v>
      </c>
      <c r="G95">
        <v>1.84502884862746E-3</v>
      </c>
      <c r="H95" t="s">
        <v>77</v>
      </c>
      <c r="I95">
        <v>9.2497503837896904</v>
      </c>
      <c r="J95" t="s">
        <v>36</v>
      </c>
      <c r="K95">
        <v>3.5129146382134304</v>
      </c>
      <c r="L95">
        <v>18.512914638213431</v>
      </c>
      <c r="M95">
        <v>110</v>
      </c>
      <c r="N95">
        <v>600</v>
      </c>
      <c r="O95">
        <v>0.33300000000000002</v>
      </c>
      <c r="P95">
        <v>7.3656426626659286</v>
      </c>
      <c r="Q95">
        <v>0.7932308645578906</v>
      </c>
      <c r="R95">
        <v>4.2702586432555316</v>
      </c>
      <c r="S95">
        <v>4.3619794845581055</v>
      </c>
      <c r="T95">
        <v>3.5480296611785889</v>
      </c>
      <c r="U95">
        <v>3.1084127426147461</v>
      </c>
      <c r="V95">
        <v>4063.275634765625</v>
      </c>
      <c r="W95">
        <v>206.44190979003906</v>
      </c>
      <c r="X95">
        <v>2761.171630859375</v>
      </c>
      <c r="Y95">
        <v>71.540136600370616</v>
      </c>
      <c r="Z95">
        <v>1.1090477437820928E-2</v>
      </c>
      <c r="AA95" s="1">
        <v>5.6400690193551303E-2</v>
      </c>
      <c r="AB95" s="12">
        <v>5.0866818994123602</v>
      </c>
    </row>
    <row r="96" spans="1:28" x14ac:dyDescent="0.3">
      <c r="A96">
        <v>95</v>
      </c>
      <c r="B96" t="s">
        <v>35</v>
      </c>
      <c r="C96">
        <v>0.16636153483668001</v>
      </c>
      <c r="D96" s="4" t="s">
        <v>37</v>
      </c>
      <c r="E96">
        <v>0.25133423261098897</v>
      </c>
      <c r="F96" t="s">
        <v>38</v>
      </c>
      <c r="G96">
        <v>1.84502884862746E-3</v>
      </c>
      <c r="H96" t="s">
        <v>77</v>
      </c>
      <c r="I96">
        <v>9.2497503837896904</v>
      </c>
      <c r="J96" t="s">
        <v>36</v>
      </c>
      <c r="K96">
        <v>3.5129146382134304</v>
      </c>
      <c r="L96">
        <v>18.512914638213431</v>
      </c>
      <c r="M96">
        <v>110</v>
      </c>
      <c r="N96">
        <v>600</v>
      </c>
      <c r="O96">
        <v>0.33300000000000002</v>
      </c>
      <c r="P96">
        <v>7.3656426626659286</v>
      </c>
      <c r="Q96">
        <v>0.77703067574706597</v>
      </c>
      <c r="R96">
        <v>4.2496241652365763</v>
      </c>
      <c r="S96">
        <v>4.367344856262207</v>
      </c>
      <c r="T96">
        <v>3.4951448440551758</v>
      </c>
      <c r="U96">
        <v>3.1143183708190918</v>
      </c>
      <c r="V96">
        <v>4514.14453125</v>
      </c>
      <c r="W96">
        <v>236.80337524414063</v>
      </c>
      <c r="X96">
        <v>3004.90771484375</v>
      </c>
      <c r="Y96">
        <v>70.079069246260389</v>
      </c>
      <c r="Z96">
        <v>1.1090477437820928E-2</v>
      </c>
      <c r="AA96" s="1">
        <v>5.5248816418814101E-2</v>
      </c>
      <c r="AB96" s="12">
        <v>4.9827963714116201</v>
      </c>
    </row>
    <row r="98" spans="27:28" x14ac:dyDescent="0.3">
      <c r="AB98" s="12"/>
    </row>
    <row r="99" spans="27:28" x14ac:dyDescent="0.3">
      <c r="AA99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L1" workbookViewId="0">
      <selection activeCell="W10" sqref="W10"/>
    </sheetView>
  </sheetViews>
  <sheetFormatPr defaultColWidth="11.5546875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78</v>
      </c>
      <c r="L1" t="s">
        <v>79</v>
      </c>
      <c r="M1" t="s">
        <v>80</v>
      </c>
      <c r="N1" t="s">
        <v>11</v>
      </c>
      <c r="O1" t="s">
        <v>82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22</v>
      </c>
      <c r="W1" t="s">
        <v>23</v>
      </c>
      <c r="X1" t="s">
        <v>24</v>
      </c>
      <c r="Y1" t="s">
        <v>21</v>
      </c>
      <c r="Z1" t="s">
        <v>81</v>
      </c>
    </row>
    <row r="2" spans="1:26" x14ac:dyDescent="0.3">
      <c r="A2">
        <v>1</v>
      </c>
      <c r="B2" t="s">
        <v>35</v>
      </c>
      <c r="C2">
        <v>0.16748997519913988</v>
      </c>
      <c r="D2" s="4" t="s">
        <v>37</v>
      </c>
      <c r="E2">
        <v>0.25052788663283665</v>
      </c>
      <c r="F2" t="s">
        <v>39</v>
      </c>
      <c r="G2">
        <v>4.2058668390591077E-3</v>
      </c>
      <c r="H2" t="s">
        <v>77</v>
      </c>
      <c r="I2">
        <v>9.2726006144250022</v>
      </c>
      <c r="J2" t="s">
        <v>36</v>
      </c>
      <c r="K2">
        <v>3.55262441843493</v>
      </c>
      <c r="L2">
        <v>18.552624418434931</v>
      </c>
      <c r="M2">
        <v>30</v>
      </c>
      <c r="N2">
        <v>504.36984872817993</v>
      </c>
      <c r="O2">
        <v>0.33300000000000002</v>
      </c>
      <c r="P2">
        <v>9.4767922155510629</v>
      </c>
      <c r="Q2">
        <v>4.7810153548375992E-2</v>
      </c>
      <c r="R2">
        <v>0.64392583818301341</v>
      </c>
      <c r="S2">
        <v>4.7568168640136719</v>
      </c>
      <c r="T2">
        <v>3.4277405738830566</v>
      </c>
      <c r="U2">
        <v>2.1445643901824951</v>
      </c>
      <c r="V2">
        <v>1000.69873046875</v>
      </c>
      <c r="W2">
        <v>133.82096862792969</v>
      </c>
      <c r="X2">
        <v>151.66587829589844</v>
      </c>
      <c r="Y2">
        <v>1.9039407899742182</v>
      </c>
      <c r="Z2">
        <v>2.5111155662053655E-2</v>
      </c>
    </row>
    <row r="3" spans="1:26" x14ac:dyDescent="0.3">
      <c r="A3">
        <v>2</v>
      </c>
      <c r="B3" t="s">
        <v>35</v>
      </c>
      <c r="C3">
        <v>0.16748997519913988</v>
      </c>
      <c r="D3" s="4" t="s">
        <v>37</v>
      </c>
      <c r="E3">
        <v>0.25052788663283665</v>
      </c>
      <c r="F3" t="s">
        <v>40</v>
      </c>
      <c r="G3">
        <v>2.1680653220430514E-3</v>
      </c>
      <c r="H3" t="s">
        <v>77</v>
      </c>
      <c r="I3">
        <v>9.2726006144250022</v>
      </c>
      <c r="J3" t="s">
        <v>36</v>
      </c>
      <c r="K3">
        <v>3.55262441843493</v>
      </c>
      <c r="L3">
        <v>18.552624418434931</v>
      </c>
      <c r="M3">
        <v>30</v>
      </c>
      <c r="N3">
        <v>588.37665319442749</v>
      </c>
      <c r="O3">
        <v>0.33300000000000002</v>
      </c>
      <c r="P3">
        <v>9.4767922155510629</v>
      </c>
      <c r="Q3">
        <v>9.9999999999999995E-7</v>
      </c>
      <c r="R3">
        <v>9.9999999999999995E-7</v>
      </c>
      <c r="S3">
        <v>4.757291316986084</v>
      </c>
      <c r="T3">
        <v>3.4223997592926025</v>
      </c>
      <c r="U3">
        <v>0</v>
      </c>
      <c r="V3">
        <v>760.96051025390625</v>
      </c>
      <c r="W3">
        <v>126.52404022216797</v>
      </c>
      <c r="X3">
        <v>0</v>
      </c>
      <c r="Y3">
        <v>1.0000010000005</v>
      </c>
      <c r="Z3">
        <v>1.294444828393637E-2</v>
      </c>
    </row>
    <row r="4" spans="1:26" x14ac:dyDescent="0.3">
      <c r="A4">
        <v>3</v>
      </c>
      <c r="B4" t="s">
        <v>35</v>
      </c>
      <c r="C4">
        <v>0.16748997519913988</v>
      </c>
      <c r="D4" s="4" t="s">
        <v>37</v>
      </c>
      <c r="E4">
        <v>0.25052788663283665</v>
      </c>
      <c r="F4" t="s">
        <v>43</v>
      </c>
      <c r="G4">
        <v>1.855623161990765E-3</v>
      </c>
      <c r="H4" t="s">
        <v>77</v>
      </c>
      <c r="I4">
        <v>9.2726006144250022</v>
      </c>
      <c r="J4" t="s">
        <v>36</v>
      </c>
      <c r="K4">
        <v>3.55262441843493</v>
      </c>
      <c r="L4">
        <v>18.552624418434931</v>
      </c>
      <c r="M4">
        <v>30</v>
      </c>
      <c r="N4">
        <v>75.56132173538208</v>
      </c>
      <c r="O4">
        <v>0.33300000000000002</v>
      </c>
      <c r="P4">
        <v>9.4767922155510629</v>
      </c>
      <c r="Q4">
        <v>9.9999999999999995E-7</v>
      </c>
      <c r="R4">
        <v>9.9999999999999995E-7</v>
      </c>
      <c r="S4">
        <v>4.7561812400817871</v>
      </c>
      <c r="T4">
        <v>3.5308594703674316</v>
      </c>
      <c r="U4">
        <v>0</v>
      </c>
      <c r="V4">
        <v>900.755126953125</v>
      </c>
      <c r="W4">
        <v>104.62535095214844</v>
      </c>
      <c r="X4">
        <v>0</v>
      </c>
      <c r="Y4">
        <v>1.0000010000005</v>
      </c>
      <c r="Z4">
        <v>1.1079010309628932E-2</v>
      </c>
    </row>
    <row r="5" spans="1:26" x14ac:dyDescent="0.3">
      <c r="A5">
        <v>4</v>
      </c>
      <c r="B5" t="s">
        <v>35</v>
      </c>
      <c r="C5">
        <v>0.16748997519913988</v>
      </c>
      <c r="D5" s="4" t="s">
        <v>37</v>
      </c>
      <c r="E5">
        <v>0.25052788663283665</v>
      </c>
      <c r="F5" t="s">
        <v>45</v>
      </c>
      <c r="G5">
        <v>8.4636065448290656E-4</v>
      </c>
      <c r="H5" t="s">
        <v>77</v>
      </c>
      <c r="I5">
        <v>9.2726006144250022</v>
      </c>
      <c r="J5" t="s">
        <v>36</v>
      </c>
      <c r="K5">
        <v>3.55262441843493</v>
      </c>
      <c r="L5">
        <v>18.552624418434931</v>
      </c>
      <c r="M5">
        <v>30</v>
      </c>
      <c r="N5">
        <v>638.45051717758179</v>
      </c>
      <c r="O5">
        <v>0.33300000000000002</v>
      </c>
      <c r="P5">
        <v>9.4767922155510629</v>
      </c>
      <c r="Q5">
        <v>9.9999999999999995E-7</v>
      </c>
      <c r="R5">
        <v>9.9999999999999995E-7</v>
      </c>
      <c r="S5">
        <v>4.7574067115783691</v>
      </c>
      <c r="T5">
        <v>3.4277539253234863</v>
      </c>
      <c r="U5">
        <v>0</v>
      </c>
      <c r="V5">
        <v>820.101318359375</v>
      </c>
      <c r="W5">
        <v>114.90359497070313</v>
      </c>
      <c r="X5">
        <v>0</v>
      </c>
      <c r="Y5">
        <v>1.0000010000005</v>
      </c>
      <c r="Z5">
        <v>5.0532018616434356E-3</v>
      </c>
    </row>
    <row r="6" spans="1:26" x14ac:dyDescent="0.3">
      <c r="A6">
        <v>5</v>
      </c>
      <c r="B6" t="s">
        <v>35</v>
      </c>
      <c r="C6">
        <v>0.16748997519913988</v>
      </c>
      <c r="D6" s="4" t="s">
        <v>37</v>
      </c>
      <c r="E6">
        <v>0.25052788663283665</v>
      </c>
      <c r="F6" t="s">
        <v>44</v>
      </c>
      <c r="G6">
        <v>4.1882270990595818E-3</v>
      </c>
      <c r="H6" t="s">
        <v>77</v>
      </c>
      <c r="I6">
        <v>9.2726006144250022</v>
      </c>
      <c r="J6" t="s">
        <v>36</v>
      </c>
      <c r="K6">
        <v>3.55262441843493</v>
      </c>
      <c r="L6">
        <v>18.552624418434931</v>
      </c>
      <c r="M6">
        <v>30</v>
      </c>
      <c r="N6">
        <v>75.178299903869629</v>
      </c>
      <c r="O6">
        <v>0.33300000000000002</v>
      </c>
      <c r="P6">
        <v>9.4767922155510629</v>
      </c>
      <c r="Q6">
        <v>9.9999999999999995E-7</v>
      </c>
      <c r="R6">
        <v>9.9999999999999995E-7</v>
      </c>
      <c r="S6">
        <v>4.7562670707702637</v>
      </c>
      <c r="T6">
        <v>3.5285265445709229</v>
      </c>
      <c r="U6">
        <v>0</v>
      </c>
      <c r="V6">
        <v>913.03643798828125</v>
      </c>
      <c r="W6">
        <v>104.15093994140625</v>
      </c>
      <c r="X6">
        <v>0</v>
      </c>
      <c r="Y6">
        <v>1.0000010000005</v>
      </c>
      <c r="Z6">
        <v>2.5005837478212785E-2</v>
      </c>
    </row>
    <row r="7" spans="1:26" x14ac:dyDescent="0.3">
      <c r="A7">
        <v>6</v>
      </c>
      <c r="B7" t="s">
        <v>35</v>
      </c>
      <c r="C7">
        <v>0.16748997519913986</v>
      </c>
      <c r="D7" s="4" t="s">
        <v>37</v>
      </c>
      <c r="E7">
        <v>0.25052788663283665</v>
      </c>
      <c r="F7" t="s">
        <v>40</v>
      </c>
      <c r="G7">
        <v>8.4964722080065514E-4</v>
      </c>
      <c r="H7" t="s">
        <v>77</v>
      </c>
      <c r="I7">
        <v>9.2726006144250004</v>
      </c>
      <c r="J7" t="s">
        <v>36</v>
      </c>
      <c r="K7">
        <v>3.55262441843493</v>
      </c>
      <c r="L7">
        <v>18.552624418434931</v>
      </c>
      <c r="M7">
        <v>30</v>
      </c>
      <c r="N7">
        <v>210.66104936599731</v>
      </c>
      <c r="O7">
        <v>0.33300000000000002</v>
      </c>
      <c r="P7">
        <v>9.4767922155510611</v>
      </c>
      <c r="Q7">
        <v>9.9999999999999995E-7</v>
      </c>
      <c r="R7">
        <v>9.9999999999999995E-7</v>
      </c>
      <c r="S7">
        <v>4.7574629783630371</v>
      </c>
      <c r="T7">
        <v>3.4745526313781738</v>
      </c>
      <c r="U7">
        <v>0</v>
      </c>
      <c r="V7">
        <v>840.9248046875</v>
      </c>
      <c r="W7">
        <v>115.29182434082031</v>
      </c>
      <c r="X7">
        <v>0</v>
      </c>
      <c r="Y7">
        <v>1.0000010000005</v>
      </c>
      <c r="Z7">
        <v>5.0728243274885771E-3</v>
      </c>
    </row>
    <row r="8" spans="1:26" x14ac:dyDescent="0.3">
      <c r="A8">
        <v>7</v>
      </c>
      <c r="B8" t="s">
        <v>35</v>
      </c>
      <c r="C8">
        <v>0.16748997519913988</v>
      </c>
      <c r="D8" s="4" t="s">
        <v>37</v>
      </c>
      <c r="E8">
        <v>0.2505278866328367</v>
      </c>
      <c r="F8" t="s">
        <v>42</v>
      </c>
      <c r="G8">
        <v>4.2095019874531757E-3</v>
      </c>
      <c r="H8" t="s">
        <v>77</v>
      </c>
      <c r="I8">
        <v>9.2726006144250039</v>
      </c>
      <c r="J8" t="s">
        <v>36</v>
      </c>
      <c r="K8">
        <v>3.55262441843493</v>
      </c>
      <c r="L8">
        <v>18.552624418434931</v>
      </c>
      <c r="M8">
        <v>30</v>
      </c>
      <c r="N8">
        <v>537.57574796676636</v>
      </c>
      <c r="O8">
        <v>0.33300000000000002</v>
      </c>
      <c r="P8">
        <v>9.4767922155510647</v>
      </c>
      <c r="Q8">
        <v>9.9999999999999995E-7</v>
      </c>
      <c r="R8">
        <v>9.9999999999999995E-7</v>
      </c>
      <c r="S8">
        <v>4.7579655647277832</v>
      </c>
      <c r="T8">
        <v>3.4244565963745117</v>
      </c>
      <c r="U8">
        <v>0</v>
      </c>
      <c r="V8">
        <v>955.72564697265625</v>
      </c>
      <c r="W8">
        <v>133.52851867675781</v>
      </c>
      <c r="X8">
        <v>0</v>
      </c>
      <c r="Y8">
        <v>1.0000010000005</v>
      </c>
      <c r="Z8">
        <v>2.513285933948119E-2</v>
      </c>
    </row>
    <row r="9" spans="1:26" x14ac:dyDescent="0.3">
      <c r="A9">
        <v>8</v>
      </c>
      <c r="B9" t="s">
        <v>35</v>
      </c>
      <c r="C9">
        <v>0.16748997519913988</v>
      </c>
      <c r="D9" s="4" t="s">
        <v>37</v>
      </c>
      <c r="E9">
        <v>0.2505278866328367</v>
      </c>
      <c r="F9" t="s">
        <v>40</v>
      </c>
      <c r="G9">
        <v>4.1896397439480596E-3</v>
      </c>
      <c r="H9" t="s">
        <v>77</v>
      </c>
      <c r="I9">
        <v>9.2726006144250039</v>
      </c>
      <c r="J9" t="s">
        <v>36</v>
      </c>
      <c r="K9">
        <v>3.55262441843493</v>
      </c>
      <c r="L9">
        <v>18.552624418434931</v>
      </c>
      <c r="M9">
        <v>30</v>
      </c>
      <c r="N9">
        <v>74.188243389129639</v>
      </c>
      <c r="O9">
        <v>0.33300000000000002</v>
      </c>
      <c r="P9">
        <v>9.4767922155510647</v>
      </c>
      <c r="Q9">
        <v>9.9999999999999995E-7</v>
      </c>
      <c r="R9">
        <v>9.9999999999999995E-7</v>
      </c>
      <c r="S9">
        <v>4.756528377532959</v>
      </c>
      <c r="T9">
        <v>3.5040624141693115</v>
      </c>
      <c r="U9">
        <v>0</v>
      </c>
      <c r="V9">
        <v>607.3489990234375</v>
      </c>
      <c r="W9">
        <v>114.23637390136719</v>
      </c>
      <c r="X9">
        <v>0</v>
      </c>
      <c r="Y9">
        <v>1.0000010000005</v>
      </c>
      <c r="Z9">
        <v>2.5014271683822989E-2</v>
      </c>
    </row>
    <row r="10" spans="1:26" x14ac:dyDescent="0.3">
      <c r="A10">
        <v>9</v>
      </c>
      <c r="B10" t="s">
        <v>35</v>
      </c>
      <c r="C10">
        <v>0.16748997519913986</v>
      </c>
      <c r="D10" s="4" t="s">
        <v>37</v>
      </c>
      <c r="E10">
        <v>0.25052788663283665</v>
      </c>
      <c r="F10" t="s">
        <v>38</v>
      </c>
      <c r="G10">
        <v>8.4938149971828343E-4</v>
      </c>
      <c r="H10" t="s">
        <v>77</v>
      </c>
      <c r="I10">
        <v>9.2726006144250004</v>
      </c>
      <c r="J10" t="s">
        <v>36</v>
      </c>
      <c r="K10">
        <v>3.55262441843493</v>
      </c>
      <c r="L10">
        <v>18.552624418434931</v>
      </c>
      <c r="M10">
        <v>30</v>
      </c>
      <c r="N10">
        <v>566.85742235183716</v>
      </c>
      <c r="O10">
        <v>0.33300000000000002</v>
      </c>
      <c r="P10">
        <v>9.4767922155510611</v>
      </c>
      <c r="Q10">
        <v>2.5439695609350741E-3</v>
      </c>
      <c r="R10">
        <v>-0.68985925694851169</v>
      </c>
      <c r="S10">
        <v>4.7571191787719727</v>
      </c>
      <c r="T10">
        <v>3.4249603748321533</v>
      </c>
      <c r="U10">
        <v>2.2328872680664063</v>
      </c>
      <c r="V10">
        <v>1003.7109985351563</v>
      </c>
      <c r="W10">
        <v>146.29774475097656</v>
      </c>
      <c r="X10">
        <v>8.0944061279296875</v>
      </c>
      <c r="Y10">
        <v>0.50164666738056396</v>
      </c>
      <c r="Z10">
        <v>5.0712378380162624E-3</v>
      </c>
    </row>
    <row r="11" spans="1:26" x14ac:dyDescent="0.3">
      <c r="A11">
        <v>10</v>
      </c>
      <c r="B11" t="s">
        <v>35</v>
      </c>
      <c r="C11">
        <v>0.16748997519913986</v>
      </c>
      <c r="D11" s="4" t="s">
        <v>37</v>
      </c>
      <c r="E11">
        <v>0.25052788663283665</v>
      </c>
      <c r="F11" t="s">
        <v>43</v>
      </c>
      <c r="G11">
        <v>8.2472140532922878E-4</v>
      </c>
      <c r="H11" t="s">
        <v>77</v>
      </c>
      <c r="I11">
        <v>9.2726006144250004</v>
      </c>
      <c r="J11" t="s">
        <v>36</v>
      </c>
      <c r="K11">
        <v>3.55262441843493</v>
      </c>
      <c r="L11">
        <v>18.552624418434931</v>
      </c>
      <c r="M11">
        <v>110</v>
      </c>
      <c r="N11">
        <v>603.40951347351074</v>
      </c>
      <c r="O11">
        <v>0.33300000000000002</v>
      </c>
      <c r="P11">
        <v>9.4767922155510611</v>
      </c>
      <c r="Q11">
        <v>2.7931477731927126E-2</v>
      </c>
      <c r="R11">
        <v>1.7356321480910828</v>
      </c>
      <c r="S11">
        <v>4.7553348541259766</v>
      </c>
      <c r="T11">
        <v>3.4167933464050293</v>
      </c>
      <c r="U11">
        <v>2.1803510189056396</v>
      </c>
      <c r="V11">
        <v>959.8525390625</v>
      </c>
      <c r="W11">
        <v>129.90492248535156</v>
      </c>
      <c r="X11">
        <v>84.989021301269531</v>
      </c>
      <c r="Y11">
        <v>5.6725125386169015</v>
      </c>
      <c r="Z11">
        <v>4.9240045820573035E-3</v>
      </c>
    </row>
    <row r="12" spans="1:26" x14ac:dyDescent="0.3">
      <c r="A12">
        <v>11</v>
      </c>
      <c r="B12" t="s">
        <v>35</v>
      </c>
      <c r="C12">
        <v>0.16748997519913986</v>
      </c>
      <c r="D12" s="4" t="s">
        <v>37</v>
      </c>
      <c r="E12">
        <v>0.25052788663283665</v>
      </c>
      <c r="F12" t="s">
        <v>38</v>
      </c>
      <c r="G12">
        <v>8.4938149971828343E-4</v>
      </c>
      <c r="H12" t="s">
        <v>77</v>
      </c>
      <c r="I12">
        <v>9.2726006144250004</v>
      </c>
      <c r="J12" t="s">
        <v>36</v>
      </c>
      <c r="K12">
        <v>3.55262441843493</v>
      </c>
      <c r="L12">
        <v>18.552624418434931</v>
      </c>
      <c r="M12">
        <v>110</v>
      </c>
      <c r="N12">
        <v>519.61572027206421</v>
      </c>
      <c r="O12">
        <v>0.33300000000000002</v>
      </c>
      <c r="P12">
        <v>9.4767922155510611</v>
      </c>
      <c r="Q12">
        <v>0.45953016269821045</v>
      </c>
      <c r="R12">
        <v>4.5066196447613471</v>
      </c>
      <c r="S12">
        <v>4.7543396949768066</v>
      </c>
      <c r="T12">
        <v>3.4218692779541016</v>
      </c>
      <c r="U12">
        <v>2.093076229095459</v>
      </c>
      <c r="V12">
        <v>888.68011474609375</v>
      </c>
      <c r="W12">
        <v>61.927650451660156</v>
      </c>
      <c r="X12">
        <v>1294.5650634765625</v>
      </c>
      <c r="Y12">
        <v>90.614989352967683</v>
      </c>
      <c r="Z12">
        <v>5.0712378380162624E-3</v>
      </c>
    </row>
    <row r="13" spans="1:26" x14ac:dyDescent="0.3">
      <c r="A13">
        <v>12</v>
      </c>
      <c r="B13" t="s">
        <v>35</v>
      </c>
      <c r="C13">
        <v>0.16748997519913986</v>
      </c>
      <c r="D13" s="4" t="s">
        <v>37</v>
      </c>
      <c r="E13">
        <v>0.25052788663283665</v>
      </c>
      <c r="F13" t="s">
        <v>42</v>
      </c>
      <c r="G13">
        <v>8.4190039749063483E-4</v>
      </c>
      <c r="H13" t="s">
        <v>77</v>
      </c>
      <c r="I13">
        <v>9.2726006144250004</v>
      </c>
      <c r="J13" t="s">
        <v>36</v>
      </c>
      <c r="K13">
        <v>3.55262441843493</v>
      </c>
      <c r="L13">
        <v>18.552624418434931</v>
      </c>
      <c r="M13">
        <v>110</v>
      </c>
      <c r="N13">
        <v>71.883111476898193</v>
      </c>
      <c r="O13">
        <v>0.33300000000000002</v>
      </c>
      <c r="P13">
        <v>9.4767922155510611</v>
      </c>
      <c r="Q13">
        <v>2.4685569842621373E-2</v>
      </c>
      <c r="R13">
        <v>1.5914806414527964</v>
      </c>
      <c r="S13">
        <v>4.7535891532897949</v>
      </c>
      <c r="T13">
        <v>0</v>
      </c>
      <c r="U13">
        <v>2.1595687866210938</v>
      </c>
      <c r="V13">
        <v>950.0743408203125</v>
      </c>
      <c r="W13">
        <v>0</v>
      </c>
      <c r="X13">
        <v>74.3472900390625</v>
      </c>
      <c r="Y13">
        <v>4.9110150001601376</v>
      </c>
      <c r="Z13">
        <v>5.0265718678962372E-3</v>
      </c>
    </row>
    <row r="14" spans="1:26" x14ac:dyDescent="0.3">
      <c r="A14">
        <v>13</v>
      </c>
      <c r="B14" t="s">
        <v>35</v>
      </c>
      <c r="C14">
        <v>0.16748997519913986</v>
      </c>
      <c r="D14" s="4" t="s">
        <v>37</v>
      </c>
      <c r="E14">
        <v>0.25052788663283665</v>
      </c>
      <c r="F14" t="s">
        <v>41</v>
      </c>
      <c r="G14">
        <v>4.2041381462861425E-3</v>
      </c>
      <c r="H14" t="s">
        <v>77</v>
      </c>
      <c r="I14">
        <v>9.2726006144250004</v>
      </c>
      <c r="J14" t="s">
        <v>36</v>
      </c>
      <c r="K14">
        <v>3.55262441843493</v>
      </c>
      <c r="L14">
        <v>18.552624418434931</v>
      </c>
      <c r="M14">
        <v>110</v>
      </c>
      <c r="N14">
        <v>594.86102390289307</v>
      </c>
      <c r="O14">
        <v>0.33300000000000002</v>
      </c>
      <c r="P14">
        <v>9.4767922155510611</v>
      </c>
      <c r="Q14">
        <v>0.91818973081920463</v>
      </c>
      <c r="R14">
        <v>3.5995029555004754</v>
      </c>
      <c r="S14">
        <v>4.7532062530517578</v>
      </c>
      <c r="T14">
        <v>3.5679106712341309</v>
      </c>
      <c r="U14">
        <v>2.217681884765625</v>
      </c>
      <c r="V14">
        <v>866.22369384765625</v>
      </c>
      <c r="W14">
        <v>10.015050888061523</v>
      </c>
      <c r="X14">
        <v>2521.313720703125</v>
      </c>
      <c r="Y14">
        <v>36.58004801266263</v>
      </c>
      <c r="Z14">
        <v>2.5100834490467658E-2</v>
      </c>
    </row>
    <row r="15" spans="1:26" x14ac:dyDescent="0.3">
      <c r="A15">
        <v>14</v>
      </c>
      <c r="B15" t="s">
        <v>35</v>
      </c>
      <c r="C15">
        <v>0.16748997519913986</v>
      </c>
      <c r="D15" s="4" t="s">
        <v>37</v>
      </c>
      <c r="E15">
        <v>0.25052788663283665</v>
      </c>
      <c r="F15" t="s">
        <v>41</v>
      </c>
      <c r="G15">
        <v>8.4687674889217255E-4</v>
      </c>
      <c r="H15" t="s">
        <v>77</v>
      </c>
      <c r="I15">
        <v>9.2726006144250004</v>
      </c>
      <c r="J15" t="s">
        <v>36</v>
      </c>
      <c r="K15">
        <v>3.55262441843493</v>
      </c>
      <c r="L15">
        <v>18.552624418434931</v>
      </c>
      <c r="M15">
        <v>110</v>
      </c>
      <c r="N15">
        <v>166.16850423812866</v>
      </c>
      <c r="O15">
        <v>0.33300000000000002</v>
      </c>
      <c r="P15">
        <v>9.4767922155510611</v>
      </c>
      <c r="Q15">
        <v>0.18027097653144947</v>
      </c>
      <c r="R15">
        <v>3.5738294747866486</v>
      </c>
      <c r="S15">
        <v>4.751899242401123</v>
      </c>
      <c r="T15">
        <v>3.5109636783599854</v>
      </c>
      <c r="U15">
        <v>2.0571391582489014</v>
      </c>
      <c r="V15">
        <v>872.6129150390625</v>
      </c>
      <c r="W15">
        <v>81.731163024902344</v>
      </c>
      <c r="X15">
        <v>498.66839599609375</v>
      </c>
      <c r="Y15">
        <v>35.652863805594407</v>
      </c>
      <c r="Z15">
        <v>5.0562832067129098E-3</v>
      </c>
    </row>
    <row r="16" spans="1:26" x14ac:dyDescent="0.3">
      <c r="A16">
        <v>15</v>
      </c>
      <c r="B16" t="s">
        <v>35</v>
      </c>
      <c r="C16">
        <v>0.16748997519913988</v>
      </c>
      <c r="D16" s="4" t="s">
        <v>37</v>
      </c>
      <c r="E16">
        <v>0.25052788663283665</v>
      </c>
      <c r="F16" t="s">
        <v>39</v>
      </c>
      <c r="G16">
        <v>8.2288699025069491E-4</v>
      </c>
      <c r="H16" t="s">
        <v>77</v>
      </c>
      <c r="I16">
        <v>9.2726006144250022</v>
      </c>
      <c r="J16" t="s">
        <v>36</v>
      </c>
      <c r="K16">
        <v>3.55262441843493</v>
      </c>
      <c r="L16">
        <v>18.552624418434931</v>
      </c>
      <c r="M16">
        <v>30</v>
      </c>
      <c r="N16">
        <v>73.330193996429443</v>
      </c>
      <c r="O16">
        <v>0.33300000000000002</v>
      </c>
      <c r="P16">
        <v>9.4767922155510629</v>
      </c>
      <c r="Q16">
        <v>9.9999999999999995E-7</v>
      </c>
      <c r="R16">
        <v>9.9999999999999995E-7</v>
      </c>
      <c r="S16">
        <v>4.7520413398742676</v>
      </c>
      <c r="T16">
        <v>3.5129725933074951</v>
      </c>
      <c r="U16">
        <v>0</v>
      </c>
      <c r="V16">
        <v>930.7554931640625</v>
      </c>
      <c r="W16">
        <v>109.24689483642578</v>
      </c>
      <c r="X16">
        <v>0</v>
      </c>
      <c r="Y16">
        <v>1.0000010000005</v>
      </c>
      <c r="Z16">
        <v>4.9130521947496272E-3</v>
      </c>
    </row>
    <row r="17" spans="1:26" x14ac:dyDescent="0.3">
      <c r="A17">
        <v>16</v>
      </c>
      <c r="B17" t="s">
        <v>35</v>
      </c>
      <c r="C17">
        <v>0.16748997519913988</v>
      </c>
      <c r="D17" s="4" t="s">
        <v>37</v>
      </c>
      <c r="E17">
        <v>0.25052788663283665</v>
      </c>
      <c r="F17" t="s">
        <v>45</v>
      </c>
      <c r="G17">
        <v>4.2004565815077586E-3</v>
      </c>
      <c r="H17" t="s">
        <v>77</v>
      </c>
      <c r="I17">
        <v>9.2726006144250022</v>
      </c>
      <c r="J17" t="s">
        <v>36</v>
      </c>
      <c r="K17">
        <v>3.55262441843493</v>
      </c>
      <c r="L17">
        <v>18.552624418434931</v>
      </c>
      <c r="M17">
        <v>30</v>
      </c>
      <c r="N17">
        <v>215.22030973434448</v>
      </c>
      <c r="O17">
        <v>0.33300000000000002</v>
      </c>
      <c r="P17">
        <v>9.4767922155510629</v>
      </c>
      <c r="Q17">
        <v>9.9999999999999995E-7</v>
      </c>
      <c r="R17">
        <v>9.9999999999999995E-7</v>
      </c>
      <c r="S17">
        <v>4.7517757415771484</v>
      </c>
      <c r="T17">
        <v>3.4968836307525635</v>
      </c>
      <c r="U17">
        <v>0</v>
      </c>
      <c r="V17">
        <v>875.53131103515625</v>
      </c>
      <c r="W17">
        <v>112.29386138916016</v>
      </c>
      <c r="X17">
        <v>0</v>
      </c>
      <c r="Y17">
        <v>1.0000010000005</v>
      </c>
      <c r="Z17">
        <v>2.5078853683711867E-2</v>
      </c>
    </row>
    <row r="18" spans="1:26" x14ac:dyDescent="0.3">
      <c r="A18">
        <v>17</v>
      </c>
      <c r="B18" t="s">
        <v>35</v>
      </c>
      <c r="C18">
        <v>0.16748997519913986</v>
      </c>
      <c r="D18" s="4" t="s">
        <v>37</v>
      </c>
      <c r="E18">
        <v>0.25052788663283665</v>
      </c>
      <c r="F18" t="s">
        <v>44</v>
      </c>
      <c r="G18">
        <v>8.4978520850484255E-4</v>
      </c>
      <c r="H18" t="s">
        <v>77</v>
      </c>
      <c r="I18">
        <v>9.2726006144250004</v>
      </c>
      <c r="J18" t="s">
        <v>36</v>
      </c>
      <c r="K18">
        <v>3.55262441843493</v>
      </c>
      <c r="L18">
        <v>18.552624418434931</v>
      </c>
      <c r="M18">
        <v>110</v>
      </c>
      <c r="N18">
        <v>569.32856369018555</v>
      </c>
      <c r="O18">
        <v>0.33300000000000002</v>
      </c>
      <c r="P18">
        <v>9.4767922155510611</v>
      </c>
      <c r="Q18">
        <v>1.1938161542348452E-2</v>
      </c>
      <c r="R18">
        <v>0.85567999967342179</v>
      </c>
      <c r="S18">
        <v>4.7510037422180176</v>
      </c>
      <c r="T18">
        <v>0</v>
      </c>
      <c r="U18">
        <v>2.1321959495544434</v>
      </c>
      <c r="V18">
        <v>927.20458984375</v>
      </c>
      <c r="W18">
        <v>0</v>
      </c>
      <c r="X18">
        <v>35.089519500732422</v>
      </c>
      <c r="Y18">
        <v>2.3529738581462656</v>
      </c>
      <c r="Z18">
        <v>5.073648183985203E-3</v>
      </c>
    </row>
    <row r="19" spans="1:26" x14ac:dyDescent="0.3">
      <c r="A19">
        <v>18</v>
      </c>
      <c r="B19" t="s">
        <v>35</v>
      </c>
      <c r="C19">
        <v>0.16748997519913986</v>
      </c>
      <c r="D19" s="4" t="s">
        <v>37</v>
      </c>
      <c r="E19">
        <v>0.25052788663283665</v>
      </c>
      <c r="F19" t="s">
        <v>44</v>
      </c>
      <c r="G19">
        <v>8.4978520850484255E-4</v>
      </c>
      <c r="H19" t="s">
        <v>77</v>
      </c>
      <c r="I19">
        <v>9.2726006144250004</v>
      </c>
      <c r="J19" t="s">
        <v>36</v>
      </c>
      <c r="K19">
        <v>3.55262441843493</v>
      </c>
      <c r="L19">
        <v>18.552624418434931</v>
      </c>
      <c r="M19">
        <v>30</v>
      </c>
      <c r="N19">
        <v>509.08211755752563</v>
      </c>
      <c r="O19">
        <v>0.33300000000000002</v>
      </c>
      <c r="P19">
        <v>9.4767922155510611</v>
      </c>
      <c r="Q19">
        <v>9.9999999999999995E-7</v>
      </c>
      <c r="R19">
        <v>9.9999999999999995E-7</v>
      </c>
      <c r="S19">
        <v>4.7511410713195801</v>
      </c>
      <c r="T19">
        <v>3.4206562042236328</v>
      </c>
      <c r="U19">
        <v>0</v>
      </c>
      <c r="V19">
        <v>1031.4471435546875</v>
      </c>
      <c r="W19">
        <v>149.6884765625</v>
      </c>
      <c r="X19">
        <v>0</v>
      </c>
      <c r="Y19">
        <v>1.0000010000005</v>
      </c>
      <c r="Z19">
        <v>5.073648183985203E-3</v>
      </c>
    </row>
    <row r="20" spans="1:26" x14ac:dyDescent="0.3">
      <c r="A20">
        <v>19</v>
      </c>
      <c r="B20" t="s">
        <v>35</v>
      </c>
      <c r="C20">
        <v>0.16748997519913988</v>
      </c>
      <c r="D20" s="4" t="s">
        <v>37</v>
      </c>
      <c r="E20">
        <v>0.2505278866328367</v>
      </c>
      <c r="F20" t="s">
        <v>42</v>
      </c>
      <c r="G20">
        <v>4.2095019874531757E-3</v>
      </c>
      <c r="H20" t="s">
        <v>77</v>
      </c>
      <c r="I20">
        <v>9.2726006144250039</v>
      </c>
      <c r="J20" t="s">
        <v>36</v>
      </c>
      <c r="K20">
        <v>3.55262441843493</v>
      </c>
      <c r="L20">
        <v>18.552624418434931</v>
      </c>
      <c r="M20">
        <v>110</v>
      </c>
      <c r="N20">
        <v>181.02235412597656</v>
      </c>
      <c r="O20">
        <v>0.33300000000000002</v>
      </c>
      <c r="P20">
        <v>9.4767922155510647</v>
      </c>
      <c r="Q20">
        <v>0.29265211887101772</v>
      </c>
      <c r="R20">
        <v>2.4548084690054006</v>
      </c>
      <c r="S20">
        <v>4.7523808479309082</v>
      </c>
      <c r="T20">
        <v>3.4822976589202881</v>
      </c>
      <c r="U20">
        <v>2.0193126201629639</v>
      </c>
      <c r="V20">
        <v>849.60443115234375</v>
      </c>
      <c r="W20">
        <v>77.109481811523438</v>
      </c>
      <c r="X20">
        <v>788.1934814453125</v>
      </c>
      <c r="Y20">
        <v>11.644203109484275</v>
      </c>
      <c r="Z20">
        <v>2.513285933948119E-2</v>
      </c>
    </row>
    <row r="21" spans="1:26" x14ac:dyDescent="0.3">
      <c r="A21">
        <v>20</v>
      </c>
      <c r="B21" t="s">
        <v>35</v>
      </c>
      <c r="C21">
        <v>0.16748997519913986</v>
      </c>
      <c r="D21" s="4" t="s">
        <v>37</v>
      </c>
      <c r="E21">
        <v>0.25052788663283665</v>
      </c>
      <c r="F21" t="s">
        <v>41</v>
      </c>
      <c r="G21">
        <v>4.2041381462861425E-3</v>
      </c>
      <c r="H21" t="s">
        <v>77</v>
      </c>
      <c r="I21">
        <v>9.2726006144250004</v>
      </c>
      <c r="J21" t="s">
        <v>36</v>
      </c>
      <c r="K21">
        <v>3.55262441843493</v>
      </c>
      <c r="L21">
        <v>18.552624418434931</v>
      </c>
      <c r="M21">
        <v>62</v>
      </c>
      <c r="N21">
        <v>76.19035816192627</v>
      </c>
      <c r="O21">
        <v>0.33300000000000002</v>
      </c>
      <c r="P21">
        <v>9.4767922155510611</v>
      </c>
      <c r="Q21">
        <v>1.7313410742487469E-2</v>
      </c>
      <c r="R21">
        <v>-0.37141970358909393</v>
      </c>
      <c r="S21">
        <v>4.7520370483398438</v>
      </c>
      <c r="T21">
        <v>3.5252232551574707</v>
      </c>
      <c r="U21">
        <v>2.0767719745635986</v>
      </c>
      <c r="V21">
        <v>948.7572021484375</v>
      </c>
      <c r="W21">
        <v>106.92668151855469</v>
      </c>
      <c r="X21">
        <v>52.071743011474609</v>
      </c>
      <c r="Y21">
        <v>0.68975438840738312</v>
      </c>
      <c r="Z21">
        <v>2.5100834490467658E-2</v>
      </c>
    </row>
    <row r="22" spans="1:26" x14ac:dyDescent="0.3">
      <c r="A22">
        <v>21</v>
      </c>
      <c r="B22" t="s">
        <v>35</v>
      </c>
      <c r="C22">
        <v>0.16748997519913988</v>
      </c>
      <c r="D22" s="4" t="s">
        <v>37</v>
      </c>
      <c r="E22">
        <v>0.25052788663283665</v>
      </c>
      <c r="F22" t="s">
        <v>38</v>
      </c>
      <c r="G22">
        <v>2.184123856418444E-3</v>
      </c>
      <c r="H22" t="s">
        <v>77</v>
      </c>
      <c r="I22">
        <v>9.2726006144250022</v>
      </c>
      <c r="J22" t="s">
        <v>36</v>
      </c>
      <c r="K22">
        <v>3.55262441843493</v>
      </c>
      <c r="L22">
        <v>18.552624418434931</v>
      </c>
      <c r="M22">
        <v>110</v>
      </c>
      <c r="N22">
        <v>71.916113376617432</v>
      </c>
      <c r="O22">
        <v>0.33300000000000002</v>
      </c>
      <c r="P22">
        <v>9.4767922155510629</v>
      </c>
      <c r="Q22">
        <v>0.7424112457094123</v>
      </c>
      <c r="R22">
        <v>4.0418567829795382</v>
      </c>
      <c r="S22">
        <v>4.7526388168334961</v>
      </c>
      <c r="T22">
        <v>3.5093114376068115</v>
      </c>
      <c r="U22">
        <v>2.0643506050109863</v>
      </c>
      <c r="V22">
        <v>830.910400390625</v>
      </c>
      <c r="W22">
        <v>17.949066162109375</v>
      </c>
      <c r="X22">
        <v>1955.52392578125</v>
      </c>
      <c r="Y22">
        <v>56.931955010709444</v>
      </c>
      <c r="Z22">
        <v>1.3040325869184678E-2</v>
      </c>
    </row>
    <row r="23" spans="1:26" x14ac:dyDescent="0.3">
      <c r="A23">
        <v>22</v>
      </c>
      <c r="B23" t="s">
        <v>35</v>
      </c>
      <c r="C23">
        <v>0.16748997519913986</v>
      </c>
      <c r="D23" s="4" t="s">
        <v>37</v>
      </c>
      <c r="E23">
        <v>0.25052788663283665</v>
      </c>
      <c r="F23" t="s">
        <v>41</v>
      </c>
      <c r="G23">
        <v>8.4687674889217255E-4</v>
      </c>
      <c r="H23" t="s">
        <v>77</v>
      </c>
      <c r="I23">
        <v>9.2726006144250004</v>
      </c>
      <c r="J23" t="s">
        <v>36</v>
      </c>
      <c r="K23">
        <v>3.55262441843493</v>
      </c>
      <c r="L23">
        <v>18.552624418434931</v>
      </c>
      <c r="M23">
        <v>30</v>
      </c>
      <c r="N23">
        <v>77.592438220977783</v>
      </c>
      <c r="O23">
        <v>0.33300000000000002</v>
      </c>
      <c r="P23">
        <v>9.4767922155510611</v>
      </c>
      <c r="Q23">
        <v>9.9999999999999995E-7</v>
      </c>
      <c r="R23">
        <v>9.9999999999999995E-7</v>
      </c>
      <c r="S23">
        <v>4.7517714500427246</v>
      </c>
      <c r="T23">
        <v>3.5180201530456543</v>
      </c>
      <c r="U23">
        <v>0</v>
      </c>
      <c r="V23">
        <v>994.133056640625</v>
      </c>
      <c r="W23">
        <v>117.31109619140625</v>
      </c>
      <c r="X23">
        <v>0</v>
      </c>
      <c r="Y23">
        <v>1.0000010000005</v>
      </c>
      <c r="Z23">
        <v>5.0562832067129098E-3</v>
      </c>
    </row>
    <row r="24" spans="1:26" x14ac:dyDescent="0.3">
      <c r="A24">
        <v>23</v>
      </c>
      <c r="B24" t="s">
        <v>35</v>
      </c>
      <c r="C24">
        <v>0.16748997519913986</v>
      </c>
      <c r="D24" s="4" t="s">
        <v>37</v>
      </c>
      <c r="E24">
        <v>0.25052788663283665</v>
      </c>
      <c r="F24" t="s">
        <v>39</v>
      </c>
      <c r="G24">
        <v>1.859115052047866E-3</v>
      </c>
      <c r="H24" t="s">
        <v>77</v>
      </c>
      <c r="I24">
        <v>9.2726006144250004</v>
      </c>
      <c r="J24" t="s">
        <v>36</v>
      </c>
      <c r="K24">
        <v>3.55262441843493</v>
      </c>
      <c r="L24">
        <v>18.552624418434931</v>
      </c>
      <c r="M24">
        <v>62</v>
      </c>
      <c r="N24">
        <v>189.27382564544678</v>
      </c>
      <c r="O24">
        <v>0.33300000000000002</v>
      </c>
      <c r="P24">
        <v>9.4767922155510611</v>
      </c>
      <c r="Q24">
        <v>0.30558595197720306</v>
      </c>
      <c r="R24">
        <v>3.3152987124716113</v>
      </c>
      <c r="S24">
        <v>4.7528233528137207</v>
      </c>
      <c r="T24">
        <v>3.4782407283782959</v>
      </c>
      <c r="U24">
        <v>2.0247750282287598</v>
      </c>
      <c r="V24">
        <v>940.40069580078125</v>
      </c>
      <c r="W24">
        <v>77.757354736328125</v>
      </c>
      <c r="X24">
        <v>910.98394775390625</v>
      </c>
      <c r="Y24">
        <v>27.530616494922302</v>
      </c>
      <c r="Z24">
        <v>1.1099858662212121E-2</v>
      </c>
    </row>
    <row r="25" spans="1:26" x14ac:dyDescent="0.3">
      <c r="A25">
        <v>24</v>
      </c>
      <c r="B25" t="s">
        <v>35</v>
      </c>
      <c r="C25">
        <v>0.16748997519913986</v>
      </c>
      <c r="D25" s="4" t="s">
        <v>37</v>
      </c>
      <c r="E25">
        <v>0.25052788663283665</v>
      </c>
      <c r="F25" t="s">
        <v>44</v>
      </c>
      <c r="G25">
        <v>8.4978520850484255E-4</v>
      </c>
      <c r="H25" t="s">
        <v>77</v>
      </c>
      <c r="I25">
        <v>9.2726006144250004</v>
      </c>
      <c r="J25" t="s">
        <v>36</v>
      </c>
      <c r="K25">
        <v>3.55262441843493</v>
      </c>
      <c r="L25">
        <v>18.552624418434931</v>
      </c>
      <c r="M25">
        <v>62</v>
      </c>
      <c r="N25">
        <v>77.532434463500977</v>
      </c>
      <c r="O25">
        <v>0.33300000000000002</v>
      </c>
      <c r="P25">
        <v>9.4767922155510611</v>
      </c>
      <c r="Q25">
        <v>9.9999999999999995E-7</v>
      </c>
      <c r="R25">
        <v>9.9999999999999995E-7</v>
      </c>
      <c r="S25">
        <v>4.7545976638793945</v>
      </c>
      <c r="T25">
        <v>3.5262253284454346</v>
      </c>
      <c r="U25">
        <v>0</v>
      </c>
      <c r="V25">
        <v>958.2178955078125</v>
      </c>
      <c r="W25">
        <v>110.25048065185547</v>
      </c>
      <c r="X25">
        <v>0</v>
      </c>
      <c r="Y25">
        <v>1.0000010000005</v>
      </c>
      <c r="Z25">
        <v>5.073648183985203E-3</v>
      </c>
    </row>
    <row r="26" spans="1:26" x14ac:dyDescent="0.3">
      <c r="A26">
        <v>25</v>
      </c>
      <c r="B26" t="s">
        <v>35</v>
      </c>
      <c r="C26">
        <v>0.16748997519913988</v>
      </c>
      <c r="D26" s="4" t="s">
        <v>37</v>
      </c>
      <c r="E26">
        <v>0.25052788663283665</v>
      </c>
      <c r="F26" t="s">
        <v>39</v>
      </c>
      <c r="G26">
        <v>4.2058668390591077E-3</v>
      </c>
      <c r="H26" t="s">
        <v>77</v>
      </c>
      <c r="I26">
        <v>9.2726006144250022</v>
      </c>
      <c r="J26" t="s">
        <v>36</v>
      </c>
      <c r="K26">
        <v>3.55262441843493</v>
      </c>
      <c r="L26">
        <v>18.552624418434931</v>
      </c>
      <c r="M26">
        <v>110</v>
      </c>
      <c r="N26">
        <v>573.93482732772827</v>
      </c>
      <c r="O26">
        <v>0.33300000000000002</v>
      </c>
      <c r="P26">
        <v>9.4767922155510629</v>
      </c>
      <c r="Q26">
        <v>0.85475458489771305</v>
      </c>
      <c r="R26">
        <v>3.5275021964398454</v>
      </c>
      <c r="S26">
        <v>4.7552642822265625</v>
      </c>
      <c r="T26">
        <v>3.568364143371582</v>
      </c>
      <c r="U26">
        <v>2.1991326808929443</v>
      </c>
      <c r="V26">
        <v>1042.3626708984375</v>
      </c>
      <c r="W26">
        <v>12.114818572998047</v>
      </c>
      <c r="X26">
        <v>2824.39013671875</v>
      </c>
      <c r="Y26">
        <v>34.038839008487486</v>
      </c>
      <c r="Z26">
        <v>2.5111155662053655E-2</v>
      </c>
    </row>
    <row r="27" spans="1:26" x14ac:dyDescent="0.3">
      <c r="A27">
        <v>26</v>
      </c>
      <c r="B27" t="s">
        <v>35</v>
      </c>
      <c r="C27">
        <v>0.16748997519913988</v>
      </c>
      <c r="D27" s="4" t="s">
        <v>37</v>
      </c>
      <c r="E27">
        <v>0.25052788663283665</v>
      </c>
      <c r="F27" t="s">
        <v>44</v>
      </c>
      <c r="G27">
        <v>4.1882270990595818E-3</v>
      </c>
      <c r="H27" t="s">
        <v>77</v>
      </c>
      <c r="I27">
        <v>9.2726006144250022</v>
      </c>
      <c r="J27" t="s">
        <v>36</v>
      </c>
      <c r="K27">
        <v>3.55262441843493</v>
      </c>
      <c r="L27">
        <v>18.552624418434931</v>
      </c>
      <c r="M27">
        <v>110</v>
      </c>
      <c r="N27">
        <v>75.910341739654541</v>
      </c>
      <c r="O27">
        <v>0.33300000000000002</v>
      </c>
      <c r="P27">
        <v>9.4767922155510629</v>
      </c>
      <c r="Q27">
        <v>3.8817535551243418E-3</v>
      </c>
      <c r="R27">
        <v>-1.86282229800523</v>
      </c>
      <c r="S27">
        <v>4.754580020904541</v>
      </c>
      <c r="T27">
        <v>3.5231270790100098</v>
      </c>
      <c r="U27">
        <v>2.0480821132659912</v>
      </c>
      <c r="V27">
        <v>945.22900390625</v>
      </c>
      <c r="W27">
        <v>112.10986328125</v>
      </c>
      <c r="X27">
        <v>11.631330490112305</v>
      </c>
      <c r="Y27">
        <v>0.15523389522572301</v>
      </c>
      <c r="Z27">
        <v>2.5005837478212785E-2</v>
      </c>
    </row>
    <row r="28" spans="1:26" x14ac:dyDescent="0.3">
      <c r="A28">
        <v>27</v>
      </c>
      <c r="B28" t="s">
        <v>35</v>
      </c>
      <c r="C28">
        <v>0.16748997519913988</v>
      </c>
      <c r="D28" s="4" t="s">
        <v>37</v>
      </c>
      <c r="E28">
        <v>0.25052788663283665</v>
      </c>
      <c r="F28" t="s">
        <v>38</v>
      </c>
      <c r="G28">
        <v>4.1862373914686845E-3</v>
      </c>
      <c r="H28" t="s">
        <v>77</v>
      </c>
      <c r="I28">
        <v>9.2726006144250022</v>
      </c>
      <c r="J28" t="s">
        <v>36</v>
      </c>
      <c r="K28">
        <v>3.55262441843493</v>
      </c>
      <c r="L28">
        <v>18.552624418434931</v>
      </c>
      <c r="M28">
        <v>30</v>
      </c>
      <c r="N28">
        <v>204.30968618392944</v>
      </c>
      <c r="O28">
        <v>0.33300000000000002</v>
      </c>
      <c r="P28">
        <v>9.4767922155510629</v>
      </c>
      <c r="Q28">
        <v>9.8906706793395974E-3</v>
      </c>
      <c r="R28">
        <v>-0.92704215507348575</v>
      </c>
      <c r="S28">
        <v>4.7534341812133789</v>
      </c>
      <c r="T28">
        <v>3.4776458740234375</v>
      </c>
      <c r="U28">
        <v>2.0209946632385254</v>
      </c>
      <c r="V28">
        <v>979.79766845703125</v>
      </c>
      <c r="W28">
        <v>129.74528503417969</v>
      </c>
      <c r="X28">
        <v>30.720376968383789</v>
      </c>
      <c r="Y28">
        <v>0.39572246670995825</v>
      </c>
      <c r="Z28">
        <v>2.4993957915937302E-2</v>
      </c>
    </row>
    <row r="29" spans="1:26" x14ac:dyDescent="0.3">
      <c r="A29">
        <v>28</v>
      </c>
      <c r="B29" t="s">
        <v>35</v>
      </c>
      <c r="C29">
        <v>0.16748997519913986</v>
      </c>
      <c r="D29" s="4" t="s">
        <v>37</v>
      </c>
      <c r="E29">
        <v>0.25052788663283665</v>
      </c>
      <c r="F29" t="s">
        <v>42</v>
      </c>
      <c r="G29">
        <v>8.4190039749063483E-4</v>
      </c>
      <c r="H29" t="s">
        <v>77</v>
      </c>
      <c r="I29">
        <v>9.2726006144250004</v>
      </c>
      <c r="J29" t="s">
        <v>36</v>
      </c>
      <c r="K29">
        <v>3.55262441843493</v>
      </c>
      <c r="L29">
        <v>18.552624418434931</v>
      </c>
      <c r="M29">
        <v>30</v>
      </c>
      <c r="N29">
        <v>205.61476039886475</v>
      </c>
      <c r="O29">
        <v>0.33300000000000002</v>
      </c>
      <c r="P29">
        <v>9.4767922155510611</v>
      </c>
      <c r="Q29">
        <v>1.8720297906312468E-3</v>
      </c>
      <c r="R29">
        <v>-0.98771492283450768</v>
      </c>
      <c r="S29">
        <v>4.7508406639099121</v>
      </c>
      <c r="T29">
        <v>0</v>
      </c>
      <c r="U29">
        <v>2.4469351768493652</v>
      </c>
      <c r="V29">
        <v>1092.81640625</v>
      </c>
      <c r="W29">
        <v>0</v>
      </c>
      <c r="X29">
        <v>6.4852147102355957</v>
      </c>
      <c r="Y29">
        <v>0.37242674328154868</v>
      </c>
      <c r="Z29">
        <v>5.0265718678962372E-3</v>
      </c>
    </row>
    <row r="30" spans="1:26" x14ac:dyDescent="0.3">
      <c r="A30">
        <v>29</v>
      </c>
      <c r="B30" t="s">
        <v>35</v>
      </c>
      <c r="C30">
        <v>0.16748997519913986</v>
      </c>
      <c r="D30" s="4" t="s">
        <v>37</v>
      </c>
      <c r="E30">
        <v>0.25052788663283665</v>
      </c>
      <c r="F30" t="s">
        <v>45</v>
      </c>
      <c r="G30">
        <v>1.8494547634996846E-3</v>
      </c>
      <c r="H30" t="s">
        <v>77</v>
      </c>
      <c r="I30">
        <v>9.2726006144250004</v>
      </c>
      <c r="J30" t="s">
        <v>36</v>
      </c>
      <c r="K30">
        <v>3.55262441843493</v>
      </c>
      <c r="L30">
        <v>18.552624418434931</v>
      </c>
      <c r="M30">
        <v>110</v>
      </c>
      <c r="N30">
        <v>622.70161628723145</v>
      </c>
      <c r="O30">
        <v>0.33300000000000002</v>
      </c>
      <c r="P30">
        <v>9.4767922155510611</v>
      </c>
      <c r="Q30">
        <v>0.33846981136320303</v>
      </c>
      <c r="R30">
        <v>3.4227122525262224</v>
      </c>
      <c r="S30">
        <v>4.7522439956665039</v>
      </c>
      <c r="T30">
        <v>0</v>
      </c>
      <c r="U30">
        <v>2.1849994659423828</v>
      </c>
      <c r="V30">
        <v>974.83856201171875</v>
      </c>
      <c r="W30">
        <v>0</v>
      </c>
      <c r="X30">
        <v>1045.9647216796875</v>
      </c>
      <c r="Y30">
        <v>30.652439534993853</v>
      </c>
      <c r="Z30">
        <v>1.1042181845813435E-2</v>
      </c>
    </row>
    <row r="31" spans="1:26" x14ac:dyDescent="0.3">
      <c r="A31">
        <v>30</v>
      </c>
      <c r="B31" t="s">
        <v>35</v>
      </c>
      <c r="C31">
        <v>0.16748997519913988</v>
      </c>
      <c r="D31" s="4" t="s">
        <v>37</v>
      </c>
      <c r="E31">
        <v>0.2505278866328367</v>
      </c>
      <c r="F31" t="s">
        <v>43</v>
      </c>
      <c r="G31">
        <v>4.2119700343599912E-3</v>
      </c>
      <c r="H31" t="s">
        <v>77</v>
      </c>
      <c r="I31">
        <v>9.2726006144250039</v>
      </c>
      <c r="J31" t="s">
        <v>36</v>
      </c>
      <c r="K31">
        <v>3.55262441843493</v>
      </c>
      <c r="L31">
        <v>18.552624418434931</v>
      </c>
      <c r="M31">
        <v>30</v>
      </c>
      <c r="N31">
        <v>630.17204332351685</v>
      </c>
      <c r="O31">
        <v>0.33300000000000002</v>
      </c>
      <c r="P31">
        <v>9.4767922155510647</v>
      </c>
      <c r="Q31">
        <v>2.2862394890683199E-3</v>
      </c>
      <c r="R31">
        <v>-2.3978539357050996</v>
      </c>
      <c r="S31">
        <v>4.753450870513916</v>
      </c>
      <c r="T31">
        <v>3.4070830345153809</v>
      </c>
      <c r="U31">
        <v>2.2182660102844238</v>
      </c>
      <c r="V31">
        <v>1044.243896484375</v>
      </c>
      <c r="W31">
        <v>163.95858764648438</v>
      </c>
      <c r="X31">
        <v>7.5681209564208984</v>
      </c>
      <c r="Y31">
        <v>9.0912848904332738E-2</v>
      </c>
      <c r="Z31">
        <v>2.514759482979266E-2</v>
      </c>
    </row>
    <row r="32" spans="1:26" x14ac:dyDescent="0.3">
      <c r="A32">
        <v>31</v>
      </c>
      <c r="B32" t="s">
        <v>35</v>
      </c>
      <c r="C32">
        <v>0.16748997519913986</v>
      </c>
      <c r="D32" s="4" t="s">
        <v>37</v>
      </c>
      <c r="E32">
        <v>0.25052788663283665</v>
      </c>
      <c r="F32" t="s">
        <v>45</v>
      </c>
      <c r="G32">
        <v>1.8494547634996846E-3</v>
      </c>
      <c r="H32" t="s">
        <v>77</v>
      </c>
      <c r="I32">
        <v>9.2726006144250004</v>
      </c>
      <c r="J32" t="s">
        <v>36</v>
      </c>
      <c r="K32">
        <v>3.55262441843493</v>
      </c>
      <c r="L32">
        <v>18.552624418434931</v>
      </c>
      <c r="M32">
        <v>30</v>
      </c>
      <c r="N32">
        <v>74.963287353515625</v>
      </c>
      <c r="O32">
        <v>0.33300000000000002</v>
      </c>
      <c r="P32">
        <v>9.4767922155510611</v>
      </c>
      <c r="Q32">
        <v>9.9999999999999995E-7</v>
      </c>
      <c r="R32">
        <v>9.9999999999999995E-7</v>
      </c>
      <c r="S32">
        <v>4.7531509399414063</v>
      </c>
      <c r="T32">
        <v>3.5190584659576416</v>
      </c>
      <c r="U32">
        <v>0</v>
      </c>
      <c r="V32">
        <v>1049.1019287109375</v>
      </c>
      <c r="W32">
        <v>125.55168914794922</v>
      </c>
      <c r="X32">
        <v>0</v>
      </c>
      <c r="Y32">
        <v>1.0000010000005</v>
      </c>
      <c r="Z32">
        <v>1.1042181845813435E-2</v>
      </c>
    </row>
    <row r="33" spans="1:26" x14ac:dyDescent="0.3">
      <c r="A33">
        <v>32</v>
      </c>
      <c r="B33" t="s">
        <v>35</v>
      </c>
      <c r="C33">
        <v>0.16748997519913986</v>
      </c>
      <c r="D33" s="4" t="s">
        <v>37</v>
      </c>
      <c r="E33">
        <v>0.25052788663283665</v>
      </c>
      <c r="F33" t="s">
        <v>40</v>
      </c>
      <c r="G33">
        <v>8.4964722080065514E-4</v>
      </c>
      <c r="H33" t="s">
        <v>77</v>
      </c>
      <c r="I33">
        <v>9.2726006144250004</v>
      </c>
      <c r="J33" t="s">
        <v>36</v>
      </c>
      <c r="K33">
        <v>3.55262441843493</v>
      </c>
      <c r="L33">
        <v>18.552624418434931</v>
      </c>
      <c r="M33">
        <v>110</v>
      </c>
      <c r="N33">
        <v>71.003060817718506</v>
      </c>
      <c r="O33">
        <v>0.33300000000000002</v>
      </c>
      <c r="P33">
        <v>9.4767922155510611</v>
      </c>
      <c r="Q33">
        <v>0.29532882007699157</v>
      </c>
      <c r="R33">
        <v>4.0641916508489464</v>
      </c>
      <c r="S33">
        <v>4.7551617622375488</v>
      </c>
      <c r="T33">
        <v>3.5020654201507568</v>
      </c>
      <c r="U33">
        <v>2.0370283126831055</v>
      </c>
      <c r="V33">
        <v>1012.2765502929688</v>
      </c>
      <c r="W33">
        <v>80.122962951660156</v>
      </c>
      <c r="X33">
        <v>947.69677734375</v>
      </c>
      <c r="Y33">
        <v>58.217829164054905</v>
      </c>
      <c r="Z33">
        <v>5.0728243274885771E-3</v>
      </c>
    </row>
    <row r="34" spans="1:26" x14ac:dyDescent="0.3">
      <c r="A34">
        <v>33</v>
      </c>
      <c r="B34" t="s">
        <v>35</v>
      </c>
      <c r="C34">
        <v>0.16748997519913988</v>
      </c>
      <c r="D34" s="4" t="s">
        <v>37</v>
      </c>
      <c r="E34">
        <v>0.25052788663283665</v>
      </c>
      <c r="F34" t="s">
        <v>41</v>
      </c>
      <c r="G34">
        <v>2.1776830685798728E-3</v>
      </c>
      <c r="H34" t="s">
        <v>77</v>
      </c>
      <c r="I34">
        <v>9.2726006144250022</v>
      </c>
      <c r="J34" t="s">
        <v>36</v>
      </c>
      <c r="K34">
        <v>3.55262441843493</v>
      </c>
      <c r="L34">
        <v>18.552624418434931</v>
      </c>
      <c r="M34">
        <v>30</v>
      </c>
      <c r="N34">
        <v>309.68871307373047</v>
      </c>
      <c r="O34">
        <v>0.33300000000000002</v>
      </c>
      <c r="P34">
        <v>9.4767922155510629</v>
      </c>
      <c r="Q34">
        <v>9.9999999999999995E-7</v>
      </c>
      <c r="R34">
        <v>9.9999999999999995E-7</v>
      </c>
      <c r="S34">
        <v>4.7559328079223633</v>
      </c>
      <c r="T34">
        <v>3.4093024730682373</v>
      </c>
      <c r="U34">
        <v>0</v>
      </c>
      <c r="V34">
        <v>1132.5101318359375</v>
      </c>
      <c r="W34">
        <v>165.65773010253906</v>
      </c>
      <c r="X34">
        <v>0</v>
      </c>
      <c r="Y34">
        <v>1.0000010000005</v>
      </c>
      <c r="Z34">
        <v>1.3001871102976055E-2</v>
      </c>
    </row>
    <row r="35" spans="1:26" x14ac:dyDescent="0.3">
      <c r="A35">
        <v>34</v>
      </c>
      <c r="B35" t="s">
        <v>35</v>
      </c>
      <c r="C35">
        <v>0.16748997519913988</v>
      </c>
      <c r="D35" s="4" t="s">
        <v>37</v>
      </c>
      <c r="E35">
        <v>0.25052788663283665</v>
      </c>
      <c r="F35" t="s">
        <v>38</v>
      </c>
      <c r="G35">
        <v>4.1862373914686845E-3</v>
      </c>
      <c r="H35" t="s">
        <v>77</v>
      </c>
      <c r="I35">
        <v>9.2726006144250022</v>
      </c>
      <c r="J35" t="s">
        <v>36</v>
      </c>
      <c r="K35">
        <v>3.55262441843493</v>
      </c>
      <c r="L35">
        <v>18.552624418434931</v>
      </c>
      <c r="M35">
        <v>70</v>
      </c>
      <c r="N35">
        <v>646.53197956085205</v>
      </c>
      <c r="O35">
        <v>0.33300000000000002</v>
      </c>
      <c r="P35">
        <v>9.4767922155510629</v>
      </c>
      <c r="Q35">
        <v>0.85275348607024759</v>
      </c>
      <c r="R35">
        <v>3.529836397027962</v>
      </c>
      <c r="S35">
        <v>4.7556991577148438</v>
      </c>
      <c r="T35">
        <v>3.4052391052246094</v>
      </c>
      <c r="U35">
        <v>2.1976852416992188</v>
      </c>
      <c r="V35">
        <v>894.88360595703125</v>
      </c>
      <c r="W35">
        <v>36.286426544189453</v>
      </c>
      <c r="X35">
        <v>2419.103515625</v>
      </c>
      <c r="Y35">
        <v>34.118385288889883</v>
      </c>
      <c r="Z35">
        <v>2.4993957915937302E-2</v>
      </c>
    </row>
    <row r="36" spans="1:26" x14ac:dyDescent="0.3">
      <c r="A36">
        <v>35</v>
      </c>
      <c r="B36" t="s">
        <v>35</v>
      </c>
      <c r="C36">
        <v>0.16748997519913988</v>
      </c>
      <c r="D36" s="4" t="s">
        <v>37</v>
      </c>
      <c r="E36">
        <v>0.2505278866328367</v>
      </c>
      <c r="F36" t="s">
        <v>43</v>
      </c>
      <c r="G36">
        <v>4.2119700343599912E-3</v>
      </c>
      <c r="H36" t="s">
        <v>77</v>
      </c>
      <c r="I36">
        <v>9.2726006144250039</v>
      </c>
      <c r="J36" t="s">
        <v>36</v>
      </c>
      <c r="K36">
        <v>3.55262441843493</v>
      </c>
      <c r="L36">
        <v>18.552624418434931</v>
      </c>
      <c r="M36">
        <v>110</v>
      </c>
      <c r="N36">
        <v>219.74856901168823</v>
      </c>
      <c r="O36">
        <v>0.33300000000000002</v>
      </c>
      <c r="P36">
        <v>9.4767922155510647</v>
      </c>
      <c r="Q36">
        <v>0.29457154078741971</v>
      </c>
      <c r="R36">
        <v>2.4607596375057548</v>
      </c>
      <c r="S36">
        <v>4.754549503326416</v>
      </c>
      <c r="T36">
        <v>3.51153564453125</v>
      </c>
      <c r="U36">
        <v>2.0582692623138428</v>
      </c>
      <c r="V36">
        <v>1002.5194091796875</v>
      </c>
      <c r="W36">
        <v>91.239265441894531</v>
      </c>
      <c r="X36">
        <v>936.15545654296875</v>
      </c>
      <c r="Y36">
        <v>11.71370633180543</v>
      </c>
      <c r="Z36">
        <v>2.514759482979266E-2</v>
      </c>
    </row>
    <row r="37" spans="1:26" x14ac:dyDescent="0.3">
      <c r="A37">
        <v>36</v>
      </c>
      <c r="B37" t="s">
        <v>35</v>
      </c>
      <c r="C37">
        <v>0.16748997519913988</v>
      </c>
      <c r="D37" s="4" t="s">
        <v>37</v>
      </c>
      <c r="E37">
        <v>0.25052788663283665</v>
      </c>
      <c r="F37" t="s">
        <v>40</v>
      </c>
      <c r="G37">
        <v>1.8457853417393547E-3</v>
      </c>
      <c r="H37" t="s">
        <v>77</v>
      </c>
      <c r="I37">
        <v>9.2726006144250022</v>
      </c>
      <c r="J37" t="s">
        <v>36</v>
      </c>
      <c r="K37">
        <v>3.55262441843493</v>
      </c>
      <c r="L37">
        <v>18.552624418434931</v>
      </c>
      <c r="M37">
        <v>110</v>
      </c>
      <c r="N37">
        <v>609.70487308502197</v>
      </c>
      <c r="O37">
        <v>0.33300000000000002</v>
      </c>
      <c r="P37">
        <v>9.4767922155510629</v>
      </c>
      <c r="Q37">
        <v>0.81971274227527113</v>
      </c>
      <c r="R37">
        <v>4.309217339115496</v>
      </c>
      <c r="S37">
        <v>4.75714111328125</v>
      </c>
      <c r="T37">
        <v>3.4127821922302246</v>
      </c>
      <c r="U37">
        <v>2.1850810050964355</v>
      </c>
      <c r="V37">
        <v>1064.3720703125</v>
      </c>
      <c r="W37">
        <v>20.185941696166992</v>
      </c>
      <c r="X37">
        <v>2765.792236328125</v>
      </c>
      <c r="Y37">
        <v>74.382250075042336</v>
      </c>
      <c r="Z37">
        <v>1.102027353902691E-2</v>
      </c>
    </row>
    <row r="38" spans="1:26" x14ac:dyDescent="0.3">
      <c r="A38">
        <v>37</v>
      </c>
      <c r="B38" t="s">
        <v>35</v>
      </c>
      <c r="C38">
        <v>0.16748997519913988</v>
      </c>
      <c r="D38" s="4" t="s">
        <v>37</v>
      </c>
      <c r="E38">
        <v>0.25052788663283665</v>
      </c>
      <c r="F38" t="s">
        <v>43</v>
      </c>
      <c r="G38">
        <v>1.855623161990765E-3</v>
      </c>
      <c r="H38" t="s">
        <v>77</v>
      </c>
      <c r="I38">
        <v>9.2726006144250022</v>
      </c>
      <c r="J38" t="s">
        <v>36</v>
      </c>
      <c r="K38">
        <v>3.55262441843493</v>
      </c>
      <c r="L38">
        <v>18.552624418434931</v>
      </c>
      <c r="M38">
        <v>110</v>
      </c>
      <c r="N38">
        <v>71.653098583221436</v>
      </c>
      <c r="O38">
        <v>0.33300000000000002</v>
      </c>
      <c r="P38">
        <v>9.4767922155510629</v>
      </c>
      <c r="Q38">
        <v>5.171324172482241E-2</v>
      </c>
      <c r="R38">
        <v>1.5406615198311155</v>
      </c>
      <c r="S38">
        <v>4.7568473815917969</v>
      </c>
      <c r="T38">
        <v>3.5213704109191895</v>
      </c>
      <c r="U38">
        <v>2.0220181941986084</v>
      </c>
      <c r="V38">
        <v>1125.211669921875</v>
      </c>
      <c r="W38">
        <v>124.943603515625</v>
      </c>
      <c r="X38">
        <v>184.459228515625</v>
      </c>
      <c r="Y38">
        <v>4.6676770108136525</v>
      </c>
      <c r="Z38">
        <v>1.1079010309628932E-2</v>
      </c>
    </row>
    <row r="39" spans="1:26" x14ac:dyDescent="0.3">
      <c r="A39">
        <v>38</v>
      </c>
      <c r="B39" t="s">
        <v>35</v>
      </c>
      <c r="C39">
        <v>0.16748997519913988</v>
      </c>
      <c r="D39" s="4" t="s">
        <v>37</v>
      </c>
      <c r="E39">
        <v>0.25052788663283665</v>
      </c>
      <c r="F39" t="s">
        <v>45</v>
      </c>
      <c r="G39">
        <v>4.2004565815077586E-3</v>
      </c>
      <c r="H39" t="s">
        <v>77</v>
      </c>
      <c r="I39">
        <v>9.2726006144250022</v>
      </c>
      <c r="J39" t="s">
        <v>36</v>
      </c>
      <c r="K39">
        <v>3.55262441843493</v>
      </c>
      <c r="L39">
        <v>18.552624418434931</v>
      </c>
      <c r="M39">
        <v>110</v>
      </c>
      <c r="N39">
        <v>73.621211051940918</v>
      </c>
      <c r="O39">
        <v>0.33300000000000002</v>
      </c>
      <c r="P39">
        <v>9.4767922155510629</v>
      </c>
      <c r="Q39">
        <v>0.50881152679516384</v>
      </c>
      <c r="R39">
        <v>3.0100526583049265</v>
      </c>
      <c r="S39">
        <v>4.7564802169799805</v>
      </c>
      <c r="T39">
        <v>3.5232884883880615</v>
      </c>
      <c r="U39">
        <v>2.073732852935791</v>
      </c>
      <c r="V39">
        <v>1040.2490234375</v>
      </c>
      <c r="W39">
        <v>56.394870758056641</v>
      </c>
      <c r="X39">
        <v>1677.871337890625</v>
      </c>
      <c r="Y39">
        <v>20.288468253460294</v>
      </c>
      <c r="Z39">
        <v>2.5078853683711867E-2</v>
      </c>
    </row>
    <row r="40" spans="1:26" x14ac:dyDescent="0.3">
      <c r="A40">
        <v>39</v>
      </c>
      <c r="B40" t="s">
        <v>35</v>
      </c>
      <c r="C40">
        <v>0.16748997519913986</v>
      </c>
      <c r="D40" s="4" t="s">
        <v>37</v>
      </c>
      <c r="E40">
        <v>0.25052788663283665</v>
      </c>
      <c r="F40" t="s">
        <v>39</v>
      </c>
      <c r="G40">
        <v>8.1957242875142842E-4</v>
      </c>
      <c r="H40" t="s">
        <v>77</v>
      </c>
      <c r="I40">
        <v>9.2726006144250004</v>
      </c>
      <c r="J40" t="s">
        <v>36</v>
      </c>
      <c r="K40">
        <v>3.55262441843493</v>
      </c>
      <c r="L40">
        <v>18.552624418434931</v>
      </c>
      <c r="M40">
        <v>110</v>
      </c>
      <c r="N40">
        <v>71.004061222076416</v>
      </c>
      <c r="O40">
        <v>0.33300000000000002</v>
      </c>
      <c r="P40">
        <v>9.4767922155510611</v>
      </c>
      <c r="Q40">
        <v>0.41674219209413566</v>
      </c>
      <c r="R40">
        <v>4.444608510229715</v>
      </c>
      <c r="S40">
        <v>4.7577919960021973</v>
      </c>
      <c r="T40">
        <v>3.6167824268341064</v>
      </c>
      <c r="U40">
        <v>2.2031764984130859</v>
      </c>
      <c r="V40">
        <v>825.16912841796875</v>
      </c>
      <c r="W40">
        <v>7.5904760360717773</v>
      </c>
      <c r="X40">
        <v>1090.121337890625</v>
      </c>
      <c r="Y40">
        <v>85.166529484915117</v>
      </c>
      <c r="Z40">
        <v>4.8932625834888612E-3</v>
      </c>
    </row>
    <row r="41" spans="1:26" x14ac:dyDescent="0.3">
      <c r="A41">
        <v>40</v>
      </c>
      <c r="B41" t="s">
        <v>35</v>
      </c>
      <c r="C41">
        <v>0.16748997519913988</v>
      </c>
      <c r="D41" s="4" t="s">
        <v>37</v>
      </c>
      <c r="E41">
        <v>0.2505278866328367</v>
      </c>
      <c r="F41" t="s">
        <v>38</v>
      </c>
      <c r="G41">
        <v>4.1865250029690555E-3</v>
      </c>
      <c r="H41" t="s">
        <v>77</v>
      </c>
      <c r="I41">
        <v>9.2726006144250039</v>
      </c>
      <c r="J41" t="s">
        <v>36</v>
      </c>
      <c r="K41">
        <v>3.55262441843493</v>
      </c>
      <c r="L41">
        <v>18.552624418434931</v>
      </c>
      <c r="M41">
        <v>103.5</v>
      </c>
      <c r="N41">
        <v>234.67742300033569</v>
      </c>
      <c r="O41">
        <v>0.33300000000000002</v>
      </c>
      <c r="P41">
        <v>9.4767922155510647</v>
      </c>
      <c r="Q41">
        <v>0.8061210411749431</v>
      </c>
      <c r="R41">
        <v>3.4735310923920242</v>
      </c>
      <c r="S41">
        <v>4.7578330039978027</v>
      </c>
      <c r="T41">
        <v>3.4139187335968018</v>
      </c>
      <c r="U41">
        <v>2.2258708477020264</v>
      </c>
      <c r="V41">
        <v>1102.322998046875</v>
      </c>
      <c r="W41">
        <v>22.527812957763672</v>
      </c>
      <c r="X41">
        <v>2816.91357421875</v>
      </c>
      <c r="Y41">
        <v>32.250420837841119</v>
      </c>
      <c r="Z41">
        <v>2.4995675102294449E-2</v>
      </c>
    </row>
    <row r="42" spans="1:26" x14ac:dyDescent="0.3">
      <c r="A42">
        <v>41</v>
      </c>
      <c r="B42" t="s">
        <v>35</v>
      </c>
      <c r="C42">
        <v>0.16748997519913988</v>
      </c>
      <c r="D42" s="4" t="s">
        <v>37</v>
      </c>
      <c r="E42">
        <v>0.2505278866328367</v>
      </c>
      <c r="F42" t="s">
        <v>39</v>
      </c>
      <c r="G42">
        <v>4.1856734754090819E-3</v>
      </c>
      <c r="H42" t="s">
        <v>77</v>
      </c>
      <c r="I42">
        <v>9.2726006144250039</v>
      </c>
      <c r="J42" t="s">
        <v>36</v>
      </c>
      <c r="K42">
        <v>3.55262441843493</v>
      </c>
      <c r="L42">
        <v>18.552624418434931</v>
      </c>
      <c r="M42">
        <v>89.6</v>
      </c>
      <c r="N42">
        <v>404.38312959671021</v>
      </c>
      <c r="O42">
        <v>0.33300000000000002</v>
      </c>
      <c r="P42">
        <v>9.4767922155510647</v>
      </c>
      <c r="Q42">
        <v>1.0076705495163312</v>
      </c>
      <c r="R42">
        <v>3.6968971633282068</v>
      </c>
      <c r="S42">
        <v>4.7565670013427734</v>
      </c>
      <c r="T42">
        <v>3.4282140731811523</v>
      </c>
      <c r="U42">
        <v>2.0894150733947754</v>
      </c>
      <c r="V42">
        <v>933.4744873046875</v>
      </c>
      <c r="W42">
        <v>11.775761604309082</v>
      </c>
      <c r="X42">
        <v>2981.847412109375</v>
      </c>
      <c r="Y42">
        <v>40.321997484741445</v>
      </c>
      <c r="Z42">
        <v>2.4990591051389545E-2</v>
      </c>
    </row>
    <row r="43" spans="1:26" x14ac:dyDescent="0.3">
      <c r="A43">
        <v>42</v>
      </c>
      <c r="B43" t="s">
        <v>35</v>
      </c>
      <c r="C43">
        <v>0.16748997519913988</v>
      </c>
      <c r="D43" s="4" t="s">
        <v>37</v>
      </c>
      <c r="E43">
        <v>0.2505278866328367</v>
      </c>
      <c r="F43" t="s">
        <v>40</v>
      </c>
      <c r="G43">
        <v>4.1896397439480596E-3</v>
      </c>
      <c r="H43" t="s">
        <v>77</v>
      </c>
      <c r="I43">
        <v>9.2726006144250039</v>
      </c>
      <c r="J43" t="s">
        <v>36</v>
      </c>
      <c r="K43">
        <v>3.55262441843493</v>
      </c>
      <c r="L43">
        <v>18.552624418434931</v>
      </c>
      <c r="M43">
        <v>110</v>
      </c>
      <c r="N43">
        <v>271.62153577804565</v>
      </c>
      <c r="O43">
        <v>0.33300000000000002</v>
      </c>
      <c r="P43">
        <v>9.4767922155510647</v>
      </c>
      <c r="Q43">
        <v>0.33929304639611818</v>
      </c>
      <c r="R43">
        <v>2.6074176482722509</v>
      </c>
      <c r="S43">
        <v>4.7644271850585938</v>
      </c>
      <c r="T43">
        <v>3.6148357391357422</v>
      </c>
      <c r="U43">
        <v>2.2017250061035156</v>
      </c>
      <c r="V43">
        <v>2243.776123046875</v>
      </c>
      <c r="W43">
        <v>16.28352165222168</v>
      </c>
      <c r="X43">
        <v>2413.342041015625</v>
      </c>
      <c r="Y43">
        <v>13.563978623273009</v>
      </c>
      <c r="Z43">
        <v>2.5014271683822989E-2</v>
      </c>
    </row>
    <row r="44" spans="1:26" x14ac:dyDescent="0.3">
      <c r="A44">
        <v>43</v>
      </c>
      <c r="B44" t="s">
        <v>35</v>
      </c>
      <c r="C44">
        <v>0.16748997519913986</v>
      </c>
      <c r="D44" s="4" t="s">
        <v>37</v>
      </c>
      <c r="E44">
        <v>0.25052788663283665</v>
      </c>
      <c r="F44" t="s">
        <v>41</v>
      </c>
      <c r="G44">
        <v>4.2041381462861425E-3</v>
      </c>
      <c r="H44" t="s">
        <v>77</v>
      </c>
      <c r="I44">
        <v>9.2726006144250004</v>
      </c>
      <c r="J44" t="s">
        <v>36</v>
      </c>
      <c r="K44">
        <v>3.55262441843493</v>
      </c>
      <c r="L44">
        <v>18.552624418434931</v>
      </c>
      <c r="M44">
        <v>110</v>
      </c>
      <c r="N44">
        <v>273.11062097549438</v>
      </c>
      <c r="O44">
        <v>0.33300000000000002</v>
      </c>
      <c r="P44">
        <v>9.4767922155510611</v>
      </c>
      <c r="Q44">
        <v>0.79641028430134708</v>
      </c>
      <c r="R44">
        <v>3.4572133933767812</v>
      </c>
      <c r="S44">
        <v>4.756110668182373</v>
      </c>
      <c r="T44">
        <v>3.6145987510681152</v>
      </c>
      <c r="U44">
        <v>2.2090945243835449</v>
      </c>
      <c r="V44">
        <v>1173.056884765625</v>
      </c>
      <c r="W44">
        <v>5.6857466697692871</v>
      </c>
      <c r="X44">
        <v>2961.55859375</v>
      </c>
      <c r="Y44">
        <v>31.728438534734526</v>
      </c>
      <c r="Z44">
        <v>2.5100834490467658E-2</v>
      </c>
    </row>
    <row r="45" spans="1:26" x14ac:dyDescent="0.3">
      <c r="A45">
        <v>44</v>
      </c>
      <c r="B45" t="s">
        <v>35</v>
      </c>
      <c r="C45">
        <v>0.16748997519913988</v>
      </c>
      <c r="D45" s="4" t="s">
        <v>37</v>
      </c>
      <c r="E45">
        <v>0.2505278866328367</v>
      </c>
      <c r="F45" t="s">
        <v>42</v>
      </c>
      <c r="G45">
        <v>4.2095019874531757E-3</v>
      </c>
      <c r="H45" t="s">
        <v>77</v>
      </c>
      <c r="I45">
        <v>9.2726006144250039</v>
      </c>
      <c r="J45" t="s">
        <v>36</v>
      </c>
      <c r="K45">
        <v>3.55262441843493</v>
      </c>
      <c r="L45">
        <v>18.552624418434931</v>
      </c>
      <c r="M45">
        <v>83.2</v>
      </c>
      <c r="N45">
        <v>441.56825637817383</v>
      </c>
      <c r="O45">
        <v>0.33300000000000002</v>
      </c>
      <c r="P45">
        <v>9.4767922155510647</v>
      </c>
      <c r="Q45">
        <v>0.17863491147001784</v>
      </c>
      <c r="R45">
        <v>1.9611679953003482</v>
      </c>
      <c r="S45">
        <v>4.7548284530639648</v>
      </c>
      <c r="T45">
        <v>3.4426367282867432</v>
      </c>
      <c r="U45">
        <v>2.037602424621582</v>
      </c>
      <c r="V45">
        <v>1463.1661376953125</v>
      </c>
      <c r="W45">
        <v>167.81019592285156</v>
      </c>
      <c r="X45">
        <v>828.560791015625</v>
      </c>
      <c r="Y45">
        <v>7.1076238901874742</v>
      </c>
      <c r="Z45">
        <v>2.513285933948119E-2</v>
      </c>
    </row>
    <row r="46" spans="1:26" x14ac:dyDescent="0.3">
      <c r="A46">
        <v>45</v>
      </c>
      <c r="B46" t="s">
        <v>35</v>
      </c>
      <c r="C46">
        <v>0.16748997519913988</v>
      </c>
      <c r="D46" s="4" t="s">
        <v>37</v>
      </c>
      <c r="E46">
        <v>0.2505278866328367</v>
      </c>
      <c r="F46" t="s">
        <v>43</v>
      </c>
      <c r="G46">
        <v>4.2119700343599912E-3</v>
      </c>
      <c r="H46" t="s">
        <v>77</v>
      </c>
      <c r="I46">
        <v>9.2726006144250039</v>
      </c>
      <c r="J46" t="s">
        <v>36</v>
      </c>
      <c r="K46">
        <v>3.55262441843493</v>
      </c>
      <c r="L46">
        <v>18.552624418434931</v>
      </c>
      <c r="M46">
        <v>103</v>
      </c>
      <c r="N46">
        <v>322.4484429359436</v>
      </c>
      <c r="O46">
        <v>0.33300000000000002</v>
      </c>
      <c r="P46">
        <v>9.4767922155510647</v>
      </c>
      <c r="Q46">
        <v>0.43259756834663421</v>
      </c>
      <c r="R46">
        <v>2.8450456335205092</v>
      </c>
      <c r="S46">
        <v>4.7549009323120117</v>
      </c>
      <c r="T46">
        <v>3.4473671913146973</v>
      </c>
      <c r="U46">
        <v>2.0497891902923584</v>
      </c>
      <c r="V46">
        <v>1308.3612060546875</v>
      </c>
      <c r="W46">
        <v>108.16732025146484</v>
      </c>
      <c r="X46">
        <v>1794.2218017578125</v>
      </c>
      <c r="Y46">
        <v>17.202343654516444</v>
      </c>
      <c r="Z46">
        <v>2.514759482979266E-2</v>
      </c>
    </row>
    <row r="47" spans="1:26" x14ac:dyDescent="0.3">
      <c r="A47">
        <v>46</v>
      </c>
      <c r="B47" t="s">
        <v>35</v>
      </c>
      <c r="C47">
        <v>0.16748997519913988</v>
      </c>
      <c r="D47" s="4" t="s">
        <v>37</v>
      </c>
      <c r="E47">
        <v>0.25052788663283665</v>
      </c>
      <c r="F47" t="s">
        <v>44</v>
      </c>
      <c r="G47">
        <v>4.1882270990595818E-3</v>
      </c>
      <c r="H47" t="s">
        <v>77</v>
      </c>
      <c r="I47">
        <v>9.2726006144250022</v>
      </c>
      <c r="J47" t="s">
        <v>36</v>
      </c>
      <c r="K47">
        <v>3.55262441843493</v>
      </c>
      <c r="L47">
        <v>18.552624418434931</v>
      </c>
      <c r="M47">
        <v>110</v>
      </c>
      <c r="N47">
        <v>243.24591302871704</v>
      </c>
      <c r="O47">
        <v>0.33300000000000002</v>
      </c>
      <c r="P47">
        <v>9.4767922155510629</v>
      </c>
      <c r="Q47">
        <v>3.4880574929046615E-2</v>
      </c>
      <c r="R47">
        <v>0.33282078522243042</v>
      </c>
      <c r="S47">
        <v>4.7547526359558105</v>
      </c>
      <c r="T47">
        <v>3.5011312961578369</v>
      </c>
      <c r="U47">
        <v>2.0216021537780762</v>
      </c>
      <c r="V47">
        <v>1262.1533203125</v>
      </c>
      <c r="W47">
        <v>165.21379089355469</v>
      </c>
      <c r="X47">
        <v>139.55973815917969</v>
      </c>
      <c r="Y47">
        <v>1.3948972898603194</v>
      </c>
      <c r="Z47">
        <v>2.5005837478212785E-2</v>
      </c>
    </row>
    <row r="48" spans="1:26" x14ac:dyDescent="0.3">
      <c r="A48">
        <v>47</v>
      </c>
      <c r="B48" t="s">
        <v>35</v>
      </c>
      <c r="C48">
        <v>0.16748997519913988</v>
      </c>
      <c r="D48" s="4" t="s">
        <v>37</v>
      </c>
      <c r="E48">
        <v>0.25052788663283665</v>
      </c>
      <c r="F48" t="s">
        <v>45</v>
      </c>
      <c r="G48">
        <v>4.2004565815077586E-3</v>
      </c>
      <c r="H48" t="s">
        <v>77</v>
      </c>
      <c r="I48">
        <v>9.2726006144250022</v>
      </c>
      <c r="J48" t="s">
        <v>36</v>
      </c>
      <c r="K48">
        <v>3.55262441843493</v>
      </c>
      <c r="L48">
        <v>18.552624418434931</v>
      </c>
      <c r="M48">
        <v>110</v>
      </c>
      <c r="N48">
        <v>270.79548835754395</v>
      </c>
      <c r="O48">
        <v>0.33300000000000002</v>
      </c>
      <c r="P48">
        <v>9.4767922155510629</v>
      </c>
      <c r="Q48">
        <v>0.53348447165791069</v>
      </c>
      <c r="R48">
        <v>3.0574049554435052</v>
      </c>
      <c r="S48">
        <v>4.7559423446655273</v>
      </c>
      <c r="T48">
        <v>3.479032039642334</v>
      </c>
      <c r="U48">
        <v>2.0405173301696777</v>
      </c>
      <c r="V48">
        <v>1266.8521728515625</v>
      </c>
      <c r="W48">
        <v>57.81341552734375</v>
      </c>
      <c r="X48">
        <v>2142.45703125</v>
      </c>
      <c r="Y48">
        <v>21.272282951449117</v>
      </c>
      <c r="Z48">
        <v>2.5078853683711867E-2</v>
      </c>
    </row>
    <row r="49" spans="1:26" x14ac:dyDescent="0.3">
      <c r="A49">
        <v>48</v>
      </c>
      <c r="B49" t="s">
        <v>35</v>
      </c>
      <c r="C49">
        <v>0.16748997519913988</v>
      </c>
      <c r="D49" s="4" t="s">
        <v>37</v>
      </c>
      <c r="E49">
        <v>0.25052788663283665</v>
      </c>
      <c r="F49" t="s">
        <v>38</v>
      </c>
      <c r="G49">
        <v>1.8189729323244861E-3</v>
      </c>
      <c r="H49" t="s">
        <v>77</v>
      </c>
      <c r="I49">
        <v>9.2726006144250022</v>
      </c>
      <c r="J49" t="s">
        <v>36</v>
      </c>
      <c r="K49">
        <v>3.55262441843493</v>
      </c>
      <c r="L49">
        <v>18.552624418434931</v>
      </c>
      <c r="M49">
        <v>110</v>
      </c>
      <c r="N49">
        <v>267.33729076385498</v>
      </c>
      <c r="O49">
        <v>0.33300000000000002</v>
      </c>
      <c r="P49">
        <v>9.4767922155510629</v>
      </c>
      <c r="Q49">
        <v>0.6986774538234537</v>
      </c>
      <c r="R49">
        <v>4.1640853983210206</v>
      </c>
      <c r="S49">
        <v>4.7560853958129883</v>
      </c>
      <c r="T49">
        <v>3.6142334938049316</v>
      </c>
      <c r="U49">
        <v>2.1924662590026855</v>
      </c>
      <c r="V49">
        <v>1210.6917724609375</v>
      </c>
      <c r="W49">
        <v>11.586012840270996</v>
      </c>
      <c r="X49">
        <v>2681.48095703125</v>
      </c>
      <c r="Y49">
        <v>64.3338157118949</v>
      </c>
      <c r="Z49">
        <v>1.086018987203138E-2</v>
      </c>
    </row>
    <row r="50" spans="1:26" x14ac:dyDescent="0.3">
      <c r="A50">
        <v>49</v>
      </c>
      <c r="B50" t="s">
        <v>35</v>
      </c>
      <c r="C50">
        <v>0.16748997519913988</v>
      </c>
      <c r="D50" s="4" t="s">
        <v>37</v>
      </c>
      <c r="E50">
        <v>0.25052788663283665</v>
      </c>
      <c r="F50" t="s">
        <v>39</v>
      </c>
      <c r="G50">
        <v>1.8733084085746938E-3</v>
      </c>
      <c r="H50" t="s">
        <v>77</v>
      </c>
      <c r="I50">
        <v>9.2726006144250022</v>
      </c>
      <c r="J50" t="s">
        <v>36</v>
      </c>
      <c r="K50">
        <v>3.55262441843493</v>
      </c>
      <c r="L50">
        <v>18.552624418434931</v>
      </c>
      <c r="M50">
        <v>108.5</v>
      </c>
      <c r="N50">
        <v>246.40809392929077</v>
      </c>
      <c r="O50">
        <v>0.33300000000000002</v>
      </c>
      <c r="P50">
        <v>9.4767922155510629</v>
      </c>
      <c r="Q50">
        <v>0.80444659247377825</v>
      </c>
      <c r="R50">
        <v>4.2756167290590668</v>
      </c>
      <c r="S50">
        <v>4.7548398971557617</v>
      </c>
      <c r="T50">
        <v>3.497715950012207</v>
      </c>
      <c r="U50">
        <v>2.0527949333190918</v>
      </c>
      <c r="V50">
        <v>1188.794921875</v>
      </c>
      <c r="W50">
        <v>22.747705459594727</v>
      </c>
      <c r="X50">
        <v>3031.57666015625</v>
      </c>
      <c r="Y50">
        <v>71.924483553127345</v>
      </c>
      <c r="Z50">
        <v>1.1184600190831683E-2</v>
      </c>
    </row>
    <row r="51" spans="1:26" x14ac:dyDescent="0.3">
      <c r="A51">
        <v>50</v>
      </c>
      <c r="B51" t="s">
        <v>35</v>
      </c>
      <c r="C51">
        <v>0.16748997519913986</v>
      </c>
      <c r="D51" s="4" t="s">
        <v>37</v>
      </c>
      <c r="E51">
        <v>0.25052788663283665</v>
      </c>
      <c r="F51" t="s">
        <v>38</v>
      </c>
      <c r="G51">
        <v>2.829513450282534E-3</v>
      </c>
      <c r="H51" t="s">
        <v>77</v>
      </c>
      <c r="I51">
        <v>9.2726006144250004</v>
      </c>
      <c r="J51" t="s">
        <v>36</v>
      </c>
      <c r="K51">
        <v>3.55262441843493</v>
      </c>
      <c r="L51">
        <v>18.552624418434931</v>
      </c>
      <c r="M51">
        <v>92</v>
      </c>
      <c r="N51">
        <v>615.85922479629517</v>
      </c>
      <c r="O51">
        <v>0.33300000000000002</v>
      </c>
      <c r="P51">
        <v>9.4767922155510611</v>
      </c>
      <c r="Q51">
        <v>0.81297335015592476</v>
      </c>
      <c r="R51">
        <v>3.8737617791300796</v>
      </c>
      <c r="S51">
        <v>4.7557363510131836</v>
      </c>
      <c r="T51">
        <v>3.4093544483184814</v>
      </c>
      <c r="U51">
        <v>2.226517915725708</v>
      </c>
      <c r="V51">
        <v>1192.5897216796875</v>
      </c>
      <c r="W51">
        <v>28.195465087890625</v>
      </c>
      <c r="X51">
        <v>3073.48974609375</v>
      </c>
      <c r="Y51">
        <v>48.123074389903024</v>
      </c>
      <c r="Z51">
        <v>1.6893628689826596E-2</v>
      </c>
    </row>
    <row r="52" spans="1:26" x14ac:dyDescent="0.3">
      <c r="A52">
        <v>51</v>
      </c>
      <c r="B52" t="s">
        <v>35</v>
      </c>
      <c r="C52">
        <v>0.16748997519913988</v>
      </c>
      <c r="D52" s="4" t="s">
        <v>37</v>
      </c>
      <c r="E52">
        <v>0.2505278866328367</v>
      </c>
      <c r="F52" t="s">
        <v>39</v>
      </c>
      <c r="G52">
        <v>2.4879877301382655E-3</v>
      </c>
      <c r="H52" t="s">
        <v>77</v>
      </c>
      <c r="I52">
        <v>9.2726006144250039</v>
      </c>
      <c r="J52" t="s">
        <v>36</v>
      </c>
      <c r="K52">
        <v>3.55262441843493</v>
      </c>
      <c r="L52">
        <v>18.552624418434931</v>
      </c>
      <c r="M52">
        <v>85.6</v>
      </c>
      <c r="N52">
        <v>514.63643550872803</v>
      </c>
      <c r="O52">
        <v>0.33300000000000002</v>
      </c>
      <c r="P52">
        <v>9.4767922155510647</v>
      </c>
      <c r="Q52">
        <v>0.83326109416957284</v>
      </c>
      <c r="R52">
        <v>4.027041009120369</v>
      </c>
      <c r="S52">
        <v>4.7557358741760254</v>
      </c>
      <c r="T52">
        <v>3.412571907043457</v>
      </c>
      <c r="U52">
        <v>2.0899829864501953</v>
      </c>
      <c r="V52">
        <v>1061.999267578125</v>
      </c>
      <c r="W52">
        <v>21.850240707397461</v>
      </c>
      <c r="X52">
        <v>2805.238037109375</v>
      </c>
      <c r="Y52">
        <v>56.09468178089206</v>
      </c>
      <c r="Z52">
        <v>1.4854547128448331E-2</v>
      </c>
    </row>
    <row r="53" spans="1:26" x14ac:dyDescent="0.3">
      <c r="A53">
        <v>52</v>
      </c>
      <c r="B53" t="s">
        <v>35</v>
      </c>
      <c r="C53">
        <v>0.16748997519913988</v>
      </c>
      <c r="D53" s="4" t="s">
        <v>37</v>
      </c>
      <c r="E53">
        <v>0.2505278866328367</v>
      </c>
      <c r="F53" t="s">
        <v>39</v>
      </c>
      <c r="G53">
        <v>4.1856734754090819E-3</v>
      </c>
      <c r="H53" t="s">
        <v>77</v>
      </c>
      <c r="I53">
        <v>9.2726006144250039</v>
      </c>
      <c r="J53" t="s">
        <v>36</v>
      </c>
      <c r="K53">
        <v>3.55262441843493</v>
      </c>
      <c r="L53">
        <v>18.552624418434931</v>
      </c>
      <c r="M53">
        <v>82</v>
      </c>
      <c r="N53">
        <v>612.25201892852783</v>
      </c>
      <c r="O53">
        <v>0.33300000000000002</v>
      </c>
      <c r="P53">
        <v>9.4767922155510647</v>
      </c>
      <c r="Q53">
        <v>0.78493527698275933</v>
      </c>
      <c r="R53">
        <v>3.447101868596397</v>
      </c>
      <c r="S53">
        <v>4.7558841705322266</v>
      </c>
      <c r="T53">
        <v>3.614600658416748</v>
      </c>
      <c r="U53">
        <v>2.201305627822876</v>
      </c>
      <c r="V53">
        <v>1136.5552978515625</v>
      </c>
      <c r="W53">
        <v>10.689609527587891</v>
      </c>
      <c r="X53">
        <v>2828.061279296875</v>
      </c>
      <c r="Y53">
        <v>31.409232193374439</v>
      </c>
      <c r="Z53">
        <v>2.4990591051389545E-2</v>
      </c>
    </row>
    <row r="54" spans="1:26" x14ac:dyDescent="0.3">
      <c r="A54">
        <v>53</v>
      </c>
      <c r="B54" t="s">
        <v>35</v>
      </c>
      <c r="C54">
        <v>0.16748997519913988</v>
      </c>
      <c r="D54" s="4" t="s">
        <v>37</v>
      </c>
      <c r="E54">
        <v>0.2505278866328367</v>
      </c>
      <c r="F54" t="s">
        <v>39</v>
      </c>
      <c r="G54">
        <v>4.1856734754090819E-3</v>
      </c>
      <c r="H54" t="s">
        <v>77</v>
      </c>
      <c r="I54">
        <v>9.2726006144250039</v>
      </c>
      <c r="J54" t="s">
        <v>36</v>
      </c>
      <c r="K54">
        <v>3.55262441843493</v>
      </c>
      <c r="L54">
        <v>18.552624418434931</v>
      </c>
      <c r="M54">
        <v>108.2</v>
      </c>
      <c r="N54">
        <v>78.492489814758301</v>
      </c>
      <c r="O54">
        <v>0.33300000000000002</v>
      </c>
      <c r="P54">
        <v>9.4767922155510647</v>
      </c>
      <c r="Q54">
        <v>0.76511983563720332</v>
      </c>
      <c r="R54">
        <v>3.4215330733669487</v>
      </c>
      <c r="S54">
        <v>4.7556509971618652</v>
      </c>
      <c r="T54">
        <v>3.4271254539489746</v>
      </c>
      <c r="U54">
        <v>2.0920629501342773</v>
      </c>
      <c r="V54">
        <v>1132.8115234375</v>
      </c>
      <c r="W54">
        <v>32.403564453125</v>
      </c>
      <c r="X54">
        <v>2747.58740234375</v>
      </c>
      <c r="Y54">
        <v>30.616316119288463</v>
      </c>
      <c r="Z54">
        <v>2.4990591051389545E-2</v>
      </c>
    </row>
    <row r="55" spans="1:26" x14ac:dyDescent="0.3">
      <c r="A55">
        <v>54</v>
      </c>
      <c r="B55" t="s">
        <v>35</v>
      </c>
      <c r="C55">
        <v>0.16748997519913988</v>
      </c>
      <c r="D55" s="4" t="s">
        <v>37</v>
      </c>
      <c r="E55">
        <v>0.25052788663283665</v>
      </c>
      <c r="F55" t="s">
        <v>39</v>
      </c>
      <c r="G55">
        <v>2.1367424035305103E-3</v>
      </c>
      <c r="H55" t="s">
        <v>77</v>
      </c>
      <c r="I55">
        <v>9.2726006144250022</v>
      </c>
      <c r="J55" t="s">
        <v>36</v>
      </c>
      <c r="K55">
        <v>3.55262441843493</v>
      </c>
      <c r="L55">
        <v>18.552624418434931</v>
      </c>
      <c r="M55">
        <v>103.1</v>
      </c>
      <c r="N55">
        <v>263.64107942581177</v>
      </c>
      <c r="O55">
        <v>0.33300000000000002</v>
      </c>
      <c r="P55">
        <v>9.4767922155510629</v>
      </c>
      <c r="Q55">
        <v>0.79795092053892192</v>
      </c>
      <c r="R55">
        <v>4.1359328855025179</v>
      </c>
      <c r="S55">
        <v>4.755953311920166</v>
      </c>
      <c r="T55">
        <v>3.4082417488098145</v>
      </c>
      <c r="U55">
        <v>2.1944541931152344</v>
      </c>
      <c r="V55">
        <v>1198.23828125</v>
      </c>
      <c r="W55">
        <v>25.332880020141602</v>
      </c>
      <c r="X55">
        <v>3030.98486328125</v>
      </c>
      <c r="Y55">
        <v>62.547913904066682</v>
      </c>
      <c r="Z55">
        <v>1.2757434592667389E-2</v>
      </c>
    </row>
    <row r="56" spans="1:26" x14ac:dyDescent="0.3">
      <c r="A56">
        <v>55</v>
      </c>
      <c r="B56" t="s">
        <v>35</v>
      </c>
      <c r="C56">
        <v>0.16748997519913986</v>
      </c>
      <c r="D56" s="4" t="s">
        <v>37</v>
      </c>
      <c r="E56">
        <v>0.25052788663283665</v>
      </c>
      <c r="F56" t="s">
        <v>39</v>
      </c>
      <c r="G56">
        <v>8.488428726354081E-4</v>
      </c>
      <c r="H56" t="s">
        <v>77</v>
      </c>
      <c r="I56">
        <v>9.2726006144250004</v>
      </c>
      <c r="J56" t="s">
        <v>36</v>
      </c>
      <c r="K56">
        <v>3.55262441843493</v>
      </c>
      <c r="L56">
        <v>18.552624418434931</v>
      </c>
      <c r="M56">
        <v>30</v>
      </c>
      <c r="N56">
        <v>509.76615715026855</v>
      </c>
      <c r="O56">
        <v>0.33300000000000002</v>
      </c>
      <c r="P56">
        <v>9.4767922155510611</v>
      </c>
      <c r="Q56">
        <v>1.4954191689874163E-3</v>
      </c>
      <c r="R56">
        <v>-1.2205440476729772</v>
      </c>
      <c r="S56">
        <v>4.7558403015136719</v>
      </c>
      <c r="T56">
        <v>3.4167609214782715</v>
      </c>
      <c r="U56">
        <v>2.2371082305908203</v>
      </c>
      <c r="V56">
        <v>1435.1522216796875</v>
      </c>
      <c r="W56">
        <v>221.53031921386719</v>
      </c>
      <c r="X56">
        <v>6.8033890724182129</v>
      </c>
      <c r="Y56">
        <v>0.29506959132305821</v>
      </c>
      <c r="Z56">
        <v>5.0680219614706069E-3</v>
      </c>
    </row>
    <row r="57" spans="1:26" x14ac:dyDescent="0.3">
      <c r="A57">
        <v>56</v>
      </c>
      <c r="B57" t="s">
        <v>35</v>
      </c>
      <c r="C57">
        <v>0.16748997519913988</v>
      </c>
      <c r="D57" s="4" t="s">
        <v>37</v>
      </c>
      <c r="E57">
        <v>0.2505278866328367</v>
      </c>
      <c r="F57" t="s">
        <v>39</v>
      </c>
      <c r="G57">
        <v>4.1856734754090819E-3</v>
      </c>
      <c r="H57" t="s">
        <v>77</v>
      </c>
      <c r="I57">
        <v>9.2726006144250039</v>
      </c>
      <c r="J57" t="s">
        <v>36</v>
      </c>
      <c r="K57">
        <v>3.55262441843493</v>
      </c>
      <c r="L57">
        <v>18.552624418434931</v>
      </c>
      <c r="M57">
        <v>49.8</v>
      </c>
      <c r="N57">
        <v>72.758161544799805</v>
      </c>
      <c r="O57">
        <v>0.33300000000000002</v>
      </c>
      <c r="P57">
        <v>9.4767922155510647</v>
      </c>
      <c r="Q57">
        <v>4.2142080316305348E-2</v>
      </c>
      <c r="R57">
        <v>0.52254737785884153</v>
      </c>
      <c r="S57">
        <v>4.7550292015075684</v>
      </c>
      <c r="T57">
        <v>3.4229259490966797</v>
      </c>
      <c r="U57">
        <v>2.0572621822357178</v>
      </c>
      <c r="V57">
        <v>1450.056396484375</v>
      </c>
      <c r="W57">
        <v>215.13392639160156</v>
      </c>
      <c r="X57">
        <v>193.71589660644531</v>
      </c>
      <c r="Y57">
        <v>1.6863178717800729</v>
      </c>
      <c r="Z57">
        <v>2.4990591051389545E-2</v>
      </c>
    </row>
    <row r="58" spans="1:26" x14ac:dyDescent="0.3">
      <c r="A58">
        <v>57</v>
      </c>
      <c r="B58" t="s">
        <v>35</v>
      </c>
      <c r="C58">
        <v>0.16748997519913986</v>
      </c>
      <c r="D58" s="4" t="s">
        <v>37</v>
      </c>
      <c r="E58">
        <v>0.25052788663283665</v>
      </c>
      <c r="F58" t="s">
        <v>39</v>
      </c>
      <c r="G58">
        <v>2.8977739445139789E-3</v>
      </c>
      <c r="H58" t="s">
        <v>77</v>
      </c>
      <c r="I58">
        <v>9.2726006144250004</v>
      </c>
      <c r="J58" t="s">
        <v>36</v>
      </c>
      <c r="K58">
        <v>3.55262441843493</v>
      </c>
      <c r="L58">
        <v>18.552624418434931</v>
      </c>
      <c r="M58">
        <v>107.6</v>
      </c>
      <c r="N58">
        <v>153.73179292678833</v>
      </c>
      <c r="O58">
        <v>0.33300000000000002</v>
      </c>
      <c r="P58">
        <v>9.4767922155510611</v>
      </c>
      <c r="Q58">
        <v>0.77759427472047904</v>
      </c>
      <c r="R58">
        <v>3.8054302744044994</v>
      </c>
      <c r="S58">
        <v>4.7561149597167969</v>
      </c>
      <c r="T58">
        <v>3.4141631126403809</v>
      </c>
      <c r="U58">
        <v>2.1101157665252686</v>
      </c>
      <c r="V58">
        <v>1252.53466796875</v>
      </c>
      <c r="W58">
        <v>32.794570922851563</v>
      </c>
      <c r="X58">
        <v>3087.501708984375</v>
      </c>
      <c r="Y58">
        <v>44.944584457491302</v>
      </c>
      <c r="Z58">
        <v>1.7301178420192759E-2</v>
      </c>
    </row>
    <row r="59" spans="1:26" x14ac:dyDescent="0.3">
      <c r="A59">
        <v>58</v>
      </c>
      <c r="B59" t="s">
        <v>35</v>
      </c>
      <c r="C59">
        <v>0.16748997519913988</v>
      </c>
      <c r="D59" s="4" t="s">
        <v>37</v>
      </c>
      <c r="E59">
        <v>0.2505278866328367</v>
      </c>
      <c r="F59" t="s">
        <v>39</v>
      </c>
      <c r="G59">
        <v>4.1856734754090819E-3</v>
      </c>
      <c r="H59" t="s">
        <v>77</v>
      </c>
      <c r="I59">
        <v>9.2726006144250039</v>
      </c>
      <c r="J59" t="s">
        <v>36</v>
      </c>
      <c r="K59">
        <v>3.55262441843493</v>
      </c>
      <c r="L59">
        <v>18.552624418434931</v>
      </c>
      <c r="M59">
        <v>107.6</v>
      </c>
      <c r="N59">
        <v>204.42169237136841</v>
      </c>
      <c r="O59">
        <v>0.33300000000000002</v>
      </c>
      <c r="P59">
        <v>9.4767922155510647</v>
      </c>
      <c r="Q59">
        <v>0.78088844259989321</v>
      </c>
      <c r="R59">
        <v>3.4419329043731675</v>
      </c>
      <c r="S59">
        <v>4.7555551528930664</v>
      </c>
      <c r="T59">
        <v>3.4037990570068359</v>
      </c>
      <c r="U59">
        <v>2.15903639793396</v>
      </c>
      <c r="V59">
        <v>1311.0330810546875</v>
      </c>
      <c r="W59">
        <v>34.753387451171875</v>
      </c>
      <c r="X59">
        <v>3245.39111328125</v>
      </c>
      <c r="Y59">
        <v>31.247297872791766</v>
      </c>
      <c r="Z59">
        <v>2.4990591051389545E-2</v>
      </c>
    </row>
    <row r="60" spans="1:26" x14ac:dyDescent="0.3">
      <c r="A60">
        <v>59</v>
      </c>
      <c r="B60" t="s">
        <v>35</v>
      </c>
      <c r="C60">
        <v>0.16748997519913988</v>
      </c>
      <c r="D60" s="4" t="s">
        <v>37</v>
      </c>
      <c r="E60">
        <v>0.25052788663283665</v>
      </c>
      <c r="F60" t="s">
        <v>39</v>
      </c>
      <c r="G60">
        <v>1.9611197402266325E-3</v>
      </c>
      <c r="H60" t="s">
        <v>77</v>
      </c>
      <c r="I60">
        <v>9.2726006144250022</v>
      </c>
      <c r="J60" t="s">
        <v>36</v>
      </c>
      <c r="K60">
        <v>3.55262441843493</v>
      </c>
      <c r="L60">
        <v>18.552624418434931</v>
      </c>
      <c r="M60">
        <v>94.6</v>
      </c>
      <c r="N60">
        <v>505.16589403152466</v>
      </c>
      <c r="O60">
        <v>0.33300000000000002</v>
      </c>
      <c r="P60">
        <v>9.4767922155510629</v>
      </c>
      <c r="Q60">
        <v>0.77711493695508072</v>
      </c>
      <c r="R60">
        <v>4.195240878222668</v>
      </c>
      <c r="S60">
        <v>4.7557802200317383</v>
      </c>
      <c r="T60">
        <v>3.4017412662506104</v>
      </c>
      <c r="U60">
        <v>2.2185673713684082</v>
      </c>
      <c r="V60">
        <v>1276.8109130859375</v>
      </c>
      <c r="W60">
        <v>38.609207153320313</v>
      </c>
      <c r="X60">
        <v>3145.402587890625</v>
      </c>
      <c r="Y60">
        <v>66.369716671377844</v>
      </c>
      <c r="Z60">
        <v>1.1708878324776918E-2</v>
      </c>
    </row>
    <row r="61" spans="1:26" x14ac:dyDescent="0.3">
      <c r="A61">
        <v>60</v>
      </c>
      <c r="B61" t="s">
        <v>35</v>
      </c>
      <c r="C61">
        <v>0.16748997519913988</v>
      </c>
      <c r="D61" s="4" t="s">
        <v>37</v>
      </c>
      <c r="E61">
        <v>0.25052788663283665</v>
      </c>
      <c r="F61" t="s">
        <v>39</v>
      </c>
      <c r="G61">
        <v>4.0393212559891841E-3</v>
      </c>
      <c r="H61" t="s">
        <v>77</v>
      </c>
      <c r="I61">
        <v>9.2726006144250022</v>
      </c>
      <c r="J61" t="s">
        <v>36</v>
      </c>
      <c r="K61">
        <v>3.55262441843493</v>
      </c>
      <c r="L61">
        <v>18.552624418434931</v>
      </c>
      <c r="M61">
        <v>93.4</v>
      </c>
      <c r="N61">
        <v>610.23690366744995</v>
      </c>
      <c r="O61">
        <v>0.33300000000000002</v>
      </c>
      <c r="P61">
        <v>9.4767922155510629</v>
      </c>
      <c r="Q61">
        <v>0.84615686648888055</v>
      </c>
      <c r="R61">
        <v>3.5577963128188053</v>
      </c>
      <c r="S61">
        <v>4.7563080787658691</v>
      </c>
      <c r="T61">
        <v>3.4151186943054199</v>
      </c>
      <c r="U61">
        <v>2.2282133102416992</v>
      </c>
      <c r="V61">
        <v>1202.6925048828125</v>
      </c>
      <c r="W61">
        <v>27.038597106933594</v>
      </c>
      <c r="X61">
        <v>3226.041015625</v>
      </c>
      <c r="Y61">
        <v>35.085793776038322</v>
      </c>
      <c r="Z61">
        <v>2.4116794161480819E-2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J12" sqref="J12"/>
    </sheetView>
  </sheetViews>
  <sheetFormatPr defaultColWidth="11.5546875" defaultRowHeight="14.4" x14ac:dyDescent="0.3"/>
  <cols>
    <col min="1" max="1" width="16.88671875" customWidth="1"/>
  </cols>
  <sheetData>
    <row r="1" spans="1:33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82</v>
      </c>
      <c r="K1" t="s">
        <v>8</v>
      </c>
      <c r="L1" t="s">
        <v>9</v>
      </c>
      <c r="M1" t="s">
        <v>78</v>
      </c>
      <c r="N1" t="s">
        <v>79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22</v>
      </c>
      <c r="X1" t="s">
        <v>23</v>
      </c>
      <c r="Y1" t="s">
        <v>24</v>
      </c>
      <c r="Z1" t="s">
        <v>21</v>
      </c>
      <c r="AA1" t="s">
        <v>81</v>
      </c>
    </row>
    <row r="2" spans="1:33" x14ac:dyDescent="0.3">
      <c r="A2" t="s">
        <v>27</v>
      </c>
      <c r="B2">
        <v>1</v>
      </c>
      <c r="C2" t="s">
        <v>35</v>
      </c>
      <c r="D2">
        <v>0.16585293651470923</v>
      </c>
      <c r="E2" t="s">
        <v>37</v>
      </c>
      <c r="F2">
        <v>0.24975781526978291</v>
      </c>
      <c r="G2" t="s">
        <v>39</v>
      </c>
      <c r="H2">
        <v>2.1301987014999647E-3</v>
      </c>
      <c r="I2" t="s">
        <v>77</v>
      </c>
      <c r="J2">
        <v>0.33300000000000002</v>
      </c>
      <c r="K2">
        <v>9.2319517891587228</v>
      </c>
      <c r="L2" t="s">
        <v>36</v>
      </c>
      <c r="M2">
        <v>3.4339437581380086</v>
      </c>
      <c r="N2">
        <v>18.433943758138007</v>
      </c>
      <c r="O2">
        <v>96</v>
      </c>
      <c r="P2">
        <v>426.62440156936646</v>
      </c>
      <c r="Q2">
        <v>9.4603449459738247</v>
      </c>
      <c r="R2">
        <v>0.90403813169304625</v>
      </c>
      <c r="S2">
        <v>4.2540024702204926</v>
      </c>
      <c r="T2">
        <v>4.7568359375</v>
      </c>
      <c r="U2">
        <v>0</v>
      </c>
      <c r="V2">
        <v>2.0975933074951172</v>
      </c>
      <c r="W2">
        <v>713.06787109375</v>
      </c>
      <c r="X2">
        <v>0</v>
      </c>
      <c r="Y2">
        <v>2027.079345703125</v>
      </c>
      <c r="Z2">
        <v>70.386569458044406</v>
      </c>
      <c r="AA2">
        <v>1.2843901026202456E-2</v>
      </c>
      <c r="AF2" s="1"/>
      <c r="AG2" s="1"/>
    </row>
    <row r="3" spans="1:33" x14ac:dyDescent="0.3">
      <c r="A3" t="s">
        <v>27</v>
      </c>
      <c r="B3">
        <v>2</v>
      </c>
      <c r="C3" t="s">
        <v>35</v>
      </c>
      <c r="D3">
        <v>0.16585293651470923</v>
      </c>
      <c r="E3" t="s">
        <v>37</v>
      </c>
      <c r="F3">
        <v>0.24975781526978291</v>
      </c>
      <c r="G3" t="s">
        <v>39</v>
      </c>
      <c r="H3">
        <v>2.1301987014999647E-3</v>
      </c>
      <c r="I3" t="s">
        <v>77</v>
      </c>
      <c r="J3">
        <v>0.33300000000000002</v>
      </c>
      <c r="K3">
        <v>9.2319517891587228</v>
      </c>
      <c r="L3" t="s">
        <v>36</v>
      </c>
      <c r="M3">
        <v>3.4339437581380086</v>
      </c>
      <c r="N3">
        <v>18.433943758138007</v>
      </c>
      <c r="O3">
        <v>96</v>
      </c>
      <c r="P3">
        <v>427.85047149658203</v>
      </c>
      <c r="Q3">
        <v>9.4603449459738247</v>
      </c>
      <c r="R3">
        <v>0.90276998319185742</v>
      </c>
      <c r="S3">
        <v>4.2525987254631135</v>
      </c>
      <c r="T3">
        <v>4.7563371658325195</v>
      </c>
      <c r="U3">
        <v>0</v>
      </c>
      <c r="V3">
        <v>2.0970354080200195</v>
      </c>
      <c r="W3">
        <v>688.41717529296875</v>
      </c>
      <c r="X3">
        <v>0</v>
      </c>
      <c r="Y3">
        <v>1954.2581787109375</v>
      </c>
      <c r="Z3">
        <v>70.287833996084501</v>
      </c>
      <c r="AA3">
        <v>1.2843901026202456E-2</v>
      </c>
      <c r="AF3" s="1"/>
      <c r="AG3" s="1"/>
    </row>
    <row r="4" spans="1:33" x14ac:dyDescent="0.3">
      <c r="A4" t="s">
        <v>27</v>
      </c>
      <c r="B4">
        <v>3</v>
      </c>
      <c r="C4" t="s">
        <v>35</v>
      </c>
      <c r="D4">
        <v>0.16585293651470923</v>
      </c>
      <c r="E4" t="s">
        <v>37</v>
      </c>
      <c r="F4">
        <v>0.24975781526978291</v>
      </c>
      <c r="G4" t="s">
        <v>39</v>
      </c>
      <c r="H4">
        <v>2.1301987014999647E-3</v>
      </c>
      <c r="I4" t="s">
        <v>77</v>
      </c>
      <c r="J4">
        <v>0.33300000000000002</v>
      </c>
      <c r="K4">
        <v>9.2319517891587228</v>
      </c>
      <c r="L4" t="s">
        <v>36</v>
      </c>
      <c r="M4">
        <v>3.4339437581380086</v>
      </c>
      <c r="N4">
        <v>18.433943758138007</v>
      </c>
      <c r="O4">
        <v>96</v>
      </c>
      <c r="P4">
        <v>491.71612453460693</v>
      </c>
      <c r="Q4">
        <v>9.4603449459738247</v>
      </c>
      <c r="R4">
        <v>0.92074722195183645</v>
      </c>
      <c r="S4">
        <v>4.2723164678042274</v>
      </c>
      <c r="T4">
        <v>4.7549052238464355</v>
      </c>
      <c r="U4">
        <v>3.5708191394805908</v>
      </c>
      <c r="V4">
        <v>2.1892004013061523</v>
      </c>
      <c r="W4">
        <v>808.708251953125</v>
      </c>
      <c r="X4">
        <v>5.1400127410888672</v>
      </c>
      <c r="Y4">
        <v>2341.452880859375</v>
      </c>
      <c r="Z4">
        <v>71.687505227068328</v>
      </c>
      <c r="AA4">
        <v>1.2843901026202456E-2</v>
      </c>
      <c r="AF4" s="1"/>
      <c r="AG4" s="1"/>
    </row>
    <row r="5" spans="1:33" x14ac:dyDescent="0.3">
      <c r="A5" t="s">
        <v>27</v>
      </c>
      <c r="B5">
        <v>4</v>
      </c>
      <c r="C5" t="s">
        <v>35</v>
      </c>
      <c r="D5">
        <v>0.16585293651470923</v>
      </c>
      <c r="E5" t="s">
        <v>37</v>
      </c>
      <c r="F5">
        <v>0.24975781526978291</v>
      </c>
      <c r="G5" t="s">
        <v>39</v>
      </c>
      <c r="H5">
        <v>2.1301987014999647E-3</v>
      </c>
      <c r="I5" t="s">
        <v>77</v>
      </c>
      <c r="J5">
        <v>0.33300000000000002</v>
      </c>
      <c r="K5">
        <v>9.2319517891587228</v>
      </c>
      <c r="L5" t="s">
        <v>36</v>
      </c>
      <c r="M5">
        <v>3.4339437581380086</v>
      </c>
      <c r="N5">
        <v>18.433943758138007</v>
      </c>
      <c r="O5">
        <v>96</v>
      </c>
      <c r="P5">
        <v>486.8558464050293</v>
      </c>
      <c r="Q5">
        <v>9.4603449459738247</v>
      </c>
      <c r="R5">
        <v>0.90708743251453472</v>
      </c>
      <c r="S5">
        <v>4.2573697725909243</v>
      </c>
      <c r="T5">
        <v>4.7530808448791504</v>
      </c>
      <c r="U5">
        <v>0</v>
      </c>
      <c r="V5">
        <v>2.1959097385406494</v>
      </c>
      <c r="W5">
        <v>857.63372802734375</v>
      </c>
      <c r="X5">
        <v>0</v>
      </c>
      <c r="Y5">
        <v>2446.2685546875</v>
      </c>
      <c r="Z5">
        <v>70.623981815494616</v>
      </c>
      <c r="AA5">
        <v>1.2843901026202456E-2</v>
      </c>
      <c r="AF5" s="1"/>
      <c r="AG5" s="1"/>
    </row>
    <row r="6" spans="1:33" x14ac:dyDescent="0.3">
      <c r="A6" t="s">
        <v>27</v>
      </c>
      <c r="B6">
        <v>5</v>
      </c>
      <c r="C6" t="s">
        <v>35</v>
      </c>
      <c r="D6">
        <v>0.16585293651470923</v>
      </c>
      <c r="E6" t="s">
        <v>37</v>
      </c>
      <c r="F6">
        <v>0.24975781526978291</v>
      </c>
      <c r="G6" t="s">
        <v>39</v>
      </c>
      <c r="H6">
        <v>2.1301987014999647E-3</v>
      </c>
      <c r="I6" t="s">
        <v>77</v>
      </c>
      <c r="J6">
        <v>0.33300000000000002</v>
      </c>
      <c r="K6">
        <v>9.2319517891587228</v>
      </c>
      <c r="L6" t="s">
        <v>36</v>
      </c>
      <c r="M6">
        <v>3.4339437581380086</v>
      </c>
      <c r="N6">
        <v>18.433943758138007</v>
      </c>
      <c r="O6">
        <v>96</v>
      </c>
      <c r="P6">
        <v>411.15551710128784</v>
      </c>
      <c r="Q6">
        <v>9.4603449459738247</v>
      </c>
      <c r="R6">
        <v>0.8899261737119194</v>
      </c>
      <c r="S6">
        <v>4.2382694380416206</v>
      </c>
      <c r="T6">
        <v>4.7524628639221191</v>
      </c>
      <c r="U6">
        <v>0</v>
      </c>
      <c r="V6">
        <v>2.0927910804748535</v>
      </c>
      <c r="W6">
        <v>881.0499267578125</v>
      </c>
      <c r="X6">
        <v>0</v>
      </c>
      <c r="Y6">
        <v>2465.514892578125</v>
      </c>
      <c r="Z6">
        <v>69.287841123690399</v>
      </c>
      <c r="AA6">
        <v>1.2843901026202456E-2</v>
      </c>
      <c r="AF6" s="1"/>
      <c r="AG6" s="1"/>
    </row>
    <row r="7" spans="1:33" x14ac:dyDescent="0.3">
      <c r="A7" t="s">
        <v>28</v>
      </c>
      <c r="B7">
        <v>6</v>
      </c>
      <c r="C7" t="s">
        <v>35</v>
      </c>
      <c r="D7">
        <v>0.1658529365147092</v>
      </c>
      <c r="E7" t="s">
        <v>37</v>
      </c>
      <c r="F7">
        <v>0.24975781526978288</v>
      </c>
      <c r="G7" t="s">
        <v>39</v>
      </c>
      <c r="H7">
        <v>4.1436741864793823E-3</v>
      </c>
      <c r="I7" t="s">
        <v>77</v>
      </c>
      <c r="J7">
        <v>0.33300000000000002</v>
      </c>
      <c r="K7">
        <v>9.2319517891587228</v>
      </c>
      <c r="L7" t="s">
        <v>36</v>
      </c>
      <c r="M7">
        <v>3.4339437581380086</v>
      </c>
      <c r="N7">
        <v>18.433943758138007</v>
      </c>
      <c r="O7">
        <v>94.8</v>
      </c>
      <c r="P7">
        <v>579.33913612365723</v>
      </c>
      <c r="Q7">
        <v>9.4603449459738247</v>
      </c>
      <c r="R7">
        <v>0.89316281000008124</v>
      </c>
      <c r="S7">
        <v>3.5765321954764575</v>
      </c>
      <c r="T7">
        <v>4.7582216262817383</v>
      </c>
      <c r="U7">
        <v>3.5765161514282227</v>
      </c>
      <c r="V7">
        <v>2.2436671257019043</v>
      </c>
      <c r="W7">
        <v>686.9873046875</v>
      </c>
      <c r="X7">
        <v>5.7465200424194336</v>
      </c>
      <c r="Y7">
        <v>1929.4453125</v>
      </c>
      <c r="Z7">
        <v>35.74935387236674</v>
      </c>
      <c r="AA7">
        <v>2.4984026653708885E-2</v>
      </c>
      <c r="AF7" s="1"/>
      <c r="AG7" s="1"/>
    </row>
    <row r="8" spans="1:33" x14ac:dyDescent="0.3">
      <c r="A8" t="s">
        <v>28</v>
      </c>
      <c r="B8">
        <v>7</v>
      </c>
      <c r="C8" t="s">
        <v>35</v>
      </c>
      <c r="D8">
        <v>0.1658529365147092</v>
      </c>
      <c r="E8" t="s">
        <v>37</v>
      </c>
      <c r="F8">
        <v>0.24975781526978288</v>
      </c>
      <c r="G8" t="s">
        <v>39</v>
      </c>
      <c r="H8">
        <v>4.1436741864793823E-3</v>
      </c>
      <c r="I8" t="s">
        <v>77</v>
      </c>
      <c r="J8">
        <v>0.33300000000000002</v>
      </c>
      <c r="K8">
        <v>9.2319517891587228</v>
      </c>
      <c r="L8" t="s">
        <v>36</v>
      </c>
      <c r="M8">
        <v>3.4339437581380086</v>
      </c>
      <c r="N8">
        <v>18.433943758138007</v>
      </c>
      <c r="O8">
        <v>94.8</v>
      </c>
      <c r="P8">
        <v>574.84887981414795</v>
      </c>
      <c r="Q8">
        <v>9.4603449459738247</v>
      </c>
      <c r="R8">
        <v>0.90983110551737456</v>
      </c>
      <c r="S8">
        <v>3.5950222971415027</v>
      </c>
      <c r="T8">
        <v>4.7564249038696289</v>
      </c>
      <c r="U8">
        <v>3.5757615566253662</v>
      </c>
      <c r="V8">
        <v>2.2468106746673584</v>
      </c>
      <c r="W8">
        <v>691.95611572265625</v>
      </c>
      <c r="X8">
        <v>6.6541352272033691</v>
      </c>
      <c r="Y8">
        <v>1979.66845703125</v>
      </c>
      <c r="Z8">
        <v>36.416511962946942</v>
      </c>
      <c r="AA8">
        <v>2.4984026653708885E-2</v>
      </c>
      <c r="AF8" s="1"/>
      <c r="AG8" s="1"/>
    </row>
    <row r="9" spans="1:33" x14ac:dyDescent="0.3">
      <c r="A9" t="s">
        <v>28</v>
      </c>
      <c r="B9">
        <v>8</v>
      </c>
      <c r="C9" t="s">
        <v>35</v>
      </c>
      <c r="D9">
        <v>0.1658529365147092</v>
      </c>
      <c r="E9" t="s">
        <v>37</v>
      </c>
      <c r="F9">
        <v>0.24975781526978288</v>
      </c>
      <c r="G9" t="s">
        <v>39</v>
      </c>
      <c r="H9">
        <v>4.1436741864793823E-3</v>
      </c>
      <c r="I9" t="s">
        <v>77</v>
      </c>
      <c r="J9">
        <v>0.33300000000000002</v>
      </c>
      <c r="K9">
        <v>9.2319517891587228</v>
      </c>
      <c r="L9" t="s">
        <v>36</v>
      </c>
      <c r="M9">
        <v>3.4339437581380086</v>
      </c>
      <c r="N9">
        <v>18.433943758138007</v>
      </c>
      <c r="O9">
        <v>94.8</v>
      </c>
      <c r="P9">
        <v>508.70009565353394</v>
      </c>
      <c r="Q9">
        <v>9.4603449459738247</v>
      </c>
      <c r="R9">
        <v>0.91585480622808169</v>
      </c>
      <c r="S9">
        <v>3.6016211568143701</v>
      </c>
      <c r="T9">
        <v>4.7530407905578613</v>
      </c>
      <c r="U9">
        <v>3.5687992572784424</v>
      </c>
      <c r="V9">
        <v>2.1547608375549316</v>
      </c>
      <c r="W9">
        <v>894.35638427734375</v>
      </c>
      <c r="X9">
        <v>6.1741385459899902</v>
      </c>
      <c r="Y9">
        <v>2575.6708984375</v>
      </c>
      <c r="Z9">
        <v>36.657614039653744</v>
      </c>
      <c r="AA9">
        <v>2.4984026653708885E-2</v>
      </c>
      <c r="AF9" s="1"/>
      <c r="AG9" s="1"/>
    </row>
    <row r="10" spans="1:33" x14ac:dyDescent="0.3">
      <c r="A10" t="s">
        <v>28</v>
      </c>
      <c r="B10">
        <v>9</v>
      </c>
      <c r="C10" t="s">
        <v>35</v>
      </c>
      <c r="D10">
        <v>0.1658529365147092</v>
      </c>
      <c r="E10" t="s">
        <v>37</v>
      </c>
      <c r="F10">
        <v>0.24975781526978288</v>
      </c>
      <c r="G10" t="s">
        <v>39</v>
      </c>
      <c r="H10">
        <v>4.1436741864793823E-3</v>
      </c>
      <c r="I10" t="s">
        <v>77</v>
      </c>
      <c r="J10">
        <v>0.33300000000000002</v>
      </c>
      <c r="K10">
        <v>9.2319517891587228</v>
      </c>
      <c r="L10" t="s">
        <v>36</v>
      </c>
      <c r="M10">
        <v>3.4339437581380086</v>
      </c>
      <c r="N10">
        <v>18.433943758138007</v>
      </c>
      <c r="O10">
        <v>94.8</v>
      </c>
      <c r="P10">
        <v>557.46988534927368</v>
      </c>
      <c r="Q10">
        <v>9.4603449459738247</v>
      </c>
      <c r="R10">
        <v>0.92636948246036999</v>
      </c>
      <c r="S10">
        <v>3.6130364773883357</v>
      </c>
      <c r="T10">
        <v>4.7560615539550781</v>
      </c>
      <c r="U10">
        <v>3.5757343769073486</v>
      </c>
      <c r="V10">
        <v>2.238898754119873</v>
      </c>
      <c r="W10">
        <v>846.77032470703125</v>
      </c>
      <c r="X10">
        <v>8.2140359878540039</v>
      </c>
      <c r="Y10">
        <v>2466.624267578125</v>
      </c>
      <c r="Z10">
        <v>37.078469988057371</v>
      </c>
      <c r="AA10">
        <v>2.4984026653708885E-2</v>
      </c>
      <c r="AF10" s="1"/>
      <c r="AG10" s="1"/>
    </row>
    <row r="11" spans="1:33" x14ac:dyDescent="0.3">
      <c r="A11" t="s">
        <v>28</v>
      </c>
      <c r="B11">
        <v>10</v>
      </c>
      <c r="C11" t="s">
        <v>35</v>
      </c>
      <c r="D11">
        <v>0.1658529365147092</v>
      </c>
      <c r="E11" t="s">
        <v>37</v>
      </c>
      <c r="F11">
        <v>0.24975781526978288</v>
      </c>
      <c r="G11" t="s">
        <v>39</v>
      </c>
      <c r="H11">
        <v>4.1436741864793823E-3</v>
      </c>
      <c r="I11" t="s">
        <v>77</v>
      </c>
      <c r="J11">
        <v>0.33300000000000002</v>
      </c>
      <c r="K11">
        <v>9.2319517891587228</v>
      </c>
      <c r="L11" t="s">
        <v>36</v>
      </c>
      <c r="M11">
        <v>3.4339437581380086</v>
      </c>
      <c r="N11">
        <v>18.433943758138007</v>
      </c>
      <c r="O11">
        <v>94.8</v>
      </c>
      <c r="P11">
        <v>534.68058204650879</v>
      </c>
      <c r="Q11">
        <v>9.4603449459738247</v>
      </c>
      <c r="R11">
        <v>0.94545902706829754</v>
      </c>
      <c r="S11">
        <v>3.6334338656769147</v>
      </c>
      <c r="T11">
        <v>4.7564926147460938</v>
      </c>
      <c r="U11">
        <v>3.577338695526123</v>
      </c>
      <c r="V11">
        <v>2.2322666645050049</v>
      </c>
      <c r="W11">
        <v>845.957763671875</v>
      </c>
      <c r="X11">
        <v>8.3421421051025391</v>
      </c>
      <c r="Y11">
        <v>2515.037841796875</v>
      </c>
      <c r="Z11">
        <v>37.842539962546198</v>
      </c>
      <c r="AA11">
        <v>2.4984026653708885E-2</v>
      </c>
      <c r="AF11" s="1"/>
      <c r="AG11" s="1"/>
    </row>
    <row r="12" spans="1:33" x14ac:dyDescent="0.3">
      <c r="A12" t="s">
        <v>29</v>
      </c>
      <c r="B12">
        <v>11</v>
      </c>
      <c r="C12" t="s">
        <v>35</v>
      </c>
      <c r="D12">
        <v>0.16585293651470931</v>
      </c>
      <c r="E12" t="s">
        <v>37</v>
      </c>
      <c r="F12">
        <v>0.249757815269783</v>
      </c>
      <c r="G12" t="s">
        <v>38</v>
      </c>
      <c r="H12">
        <v>2.0026024727175578E-3</v>
      </c>
      <c r="I12" t="s">
        <v>77</v>
      </c>
      <c r="J12">
        <v>0.33300000000000002</v>
      </c>
      <c r="K12">
        <v>9.2319517891587264</v>
      </c>
      <c r="L12" t="s">
        <v>36</v>
      </c>
      <c r="M12">
        <v>3.4339437581380086</v>
      </c>
      <c r="N12">
        <v>18.433943758138007</v>
      </c>
      <c r="O12">
        <v>104.4</v>
      </c>
      <c r="P12">
        <v>509.09111833572388</v>
      </c>
      <c r="Q12">
        <v>9.4603449459738282</v>
      </c>
      <c r="R12">
        <v>0.84472840041195685</v>
      </c>
      <c r="S12">
        <v>4.2479137771166737</v>
      </c>
      <c r="T12">
        <v>4.7565674781799316</v>
      </c>
      <c r="U12">
        <v>0</v>
      </c>
      <c r="V12">
        <v>2.1077818870544434</v>
      </c>
      <c r="W12">
        <v>744.6060791015625</v>
      </c>
      <c r="X12">
        <v>0</v>
      </c>
      <c r="Y12">
        <v>1977.86572265625</v>
      </c>
      <c r="Z12">
        <v>69.959309285970178</v>
      </c>
      <c r="AA12">
        <v>1.2074567474058256E-2</v>
      </c>
      <c r="AF12" s="1"/>
      <c r="AG12" s="1"/>
    </row>
    <row r="13" spans="1:33" x14ac:dyDescent="0.3">
      <c r="A13" t="s">
        <v>29</v>
      </c>
      <c r="B13">
        <v>12</v>
      </c>
      <c r="C13" t="s">
        <v>35</v>
      </c>
      <c r="D13">
        <v>0.16585293651470931</v>
      </c>
      <c r="E13" t="s">
        <v>37</v>
      </c>
      <c r="F13">
        <v>0.249757815269783</v>
      </c>
      <c r="G13" t="s">
        <v>38</v>
      </c>
      <c r="H13">
        <v>2.0026024727175578E-3</v>
      </c>
      <c r="I13" t="s">
        <v>77</v>
      </c>
      <c r="J13">
        <v>0.33300000000000002</v>
      </c>
      <c r="K13">
        <v>9.2319517891587264</v>
      </c>
      <c r="L13" t="s">
        <v>36</v>
      </c>
      <c r="M13">
        <v>3.4339437581380086</v>
      </c>
      <c r="N13">
        <v>18.433943758138007</v>
      </c>
      <c r="O13">
        <v>104.4</v>
      </c>
      <c r="P13">
        <v>581.58626508712769</v>
      </c>
      <c r="Q13">
        <v>9.4603449459738282</v>
      </c>
      <c r="R13">
        <v>0.90519854906628905</v>
      </c>
      <c r="S13">
        <v>4.3170529319273383</v>
      </c>
      <c r="T13">
        <v>4.7548346519470215</v>
      </c>
      <c r="U13">
        <v>0</v>
      </c>
      <c r="V13">
        <v>2.2429971694946289</v>
      </c>
      <c r="W13">
        <v>946.6475830078125</v>
      </c>
      <c r="X13">
        <v>0</v>
      </c>
      <c r="Y13">
        <v>2694.544189453125</v>
      </c>
      <c r="Z13">
        <v>74.967368480160772</v>
      </c>
      <c r="AA13">
        <v>1.2074567474058256E-2</v>
      </c>
      <c r="AF13" s="1"/>
      <c r="AG13" s="1"/>
    </row>
    <row r="14" spans="1:33" x14ac:dyDescent="0.3">
      <c r="A14" t="s">
        <v>29</v>
      </c>
      <c r="B14">
        <v>13</v>
      </c>
      <c r="C14" t="s">
        <v>35</v>
      </c>
      <c r="D14">
        <v>0.16585293651470931</v>
      </c>
      <c r="E14" t="s">
        <v>37</v>
      </c>
      <c r="F14">
        <v>0.249757815269783</v>
      </c>
      <c r="G14" t="s">
        <v>38</v>
      </c>
      <c r="H14">
        <v>2.0026024727175578E-3</v>
      </c>
      <c r="I14" t="s">
        <v>77</v>
      </c>
      <c r="J14">
        <v>0.33300000000000002</v>
      </c>
      <c r="K14">
        <v>9.2319517891587264</v>
      </c>
      <c r="L14" t="s">
        <v>36</v>
      </c>
      <c r="M14">
        <v>3.4339437581380086</v>
      </c>
      <c r="N14">
        <v>18.433943758138007</v>
      </c>
      <c r="O14">
        <v>104.4</v>
      </c>
      <c r="P14">
        <v>612.74704694747925</v>
      </c>
      <c r="Q14">
        <v>9.4603449459738282</v>
      </c>
      <c r="R14">
        <v>0.87891269172117603</v>
      </c>
      <c r="S14">
        <v>4.2875841869840219</v>
      </c>
      <c r="T14">
        <v>4.755856990814209</v>
      </c>
      <c r="U14">
        <v>0</v>
      </c>
      <c r="V14">
        <v>2.2286677360534668</v>
      </c>
      <c r="W14">
        <v>854.88330078125</v>
      </c>
      <c r="X14">
        <v>0</v>
      </c>
      <c r="Y14">
        <v>2362.684326171875</v>
      </c>
      <c r="Z14">
        <v>72.790407905665091</v>
      </c>
      <c r="AA14">
        <v>1.2074567474058256E-2</v>
      </c>
      <c r="AF14" s="1"/>
      <c r="AG14" s="1"/>
    </row>
    <row r="15" spans="1:33" x14ac:dyDescent="0.3">
      <c r="A15" t="s">
        <v>29</v>
      </c>
      <c r="B15">
        <v>14</v>
      </c>
      <c r="C15" t="s">
        <v>35</v>
      </c>
      <c r="D15">
        <v>0.16585293651470931</v>
      </c>
      <c r="E15" t="s">
        <v>37</v>
      </c>
      <c r="F15">
        <v>0.249757815269783</v>
      </c>
      <c r="G15" t="s">
        <v>38</v>
      </c>
      <c r="H15">
        <v>2.0026024727175578E-3</v>
      </c>
      <c r="I15" t="s">
        <v>77</v>
      </c>
      <c r="J15">
        <v>0.33300000000000002</v>
      </c>
      <c r="K15">
        <v>9.2319517891587264</v>
      </c>
      <c r="L15" t="s">
        <v>36</v>
      </c>
      <c r="M15">
        <v>3.4339437581380086</v>
      </c>
      <c r="N15">
        <v>18.433943758138007</v>
      </c>
      <c r="O15">
        <v>104.4</v>
      </c>
      <c r="P15">
        <v>611.23696088790894</v>
      </c>
      <c r="Q15">
        <v>9.4603449459738282</v>
      </c>
      <c r="R15">
        <v>0.87290143519268615</v>
      </c>
      <c r="S15">
        <v>4.2807212669628454</v>
      </c>
      <c r="T15">
        <v>4.752225399017334</v>
      </c>
      <c r="U15">
        <v>3.605731725692749</v>
      </c>
      <c r="V15">
        <v>2.1530823707580566</v>
      </c>
      <c r="W15">
        <v>824.01055908203125</v>
      </c>
      <c r="X15">
        <v>10.212831497192383</v>
      </c>
      <c r="Y15">
        <v>2261.783935546875</v>
      </c>
      <c r="Z15">
        <v>72.292563445281331</v>
      </c>
      <c r="AA15">
        <v>1.2074567474058256E-2</v>
      </c>
      <c r="AF15" s="1"/>
      <c r="AG15" s="1"/>
    </row>
    <row r="16" spans="1:33" x14ac:dyDescent="0.3">
      <c r="A16" t="s">
        <v>29</v>
      </c>
      <c r="B16">
        <v>15</v>
      </c>
      <c r="C16" t="s">
        <v>35</v>
      </c>
      <c r="D16">
        <v>0.16585293651470931</v>
      </c>
      <c r="E16" t="s">
        <v>37</v>
      </c>
      <c r="F16">
        <v>0.249757815269783</v>
      </c>
      <c r="G16" t="s">
        <v>38</v>
      </c>
      <c r="H16">
        <v>2.0026024727175578E-3</v>
      </c>
      <c r="I16" t="s">
        <v>77</v>
      </c>
      <c r="J16">
        <v>0.33300000000000002</v>
      </c>
      <c r="K16">
        <v>9.2319517891587264</v>
      </c>
      <c r="L16" t="s">
        <v>36</v>
      </c>
      <c r="M16">
        <v>3.4339437581380086</v>
      </c>
      <c r="N16">
        <v>18.433943758138007</v>
      </c>
      <c r="O16">
        <v>104.4</v>
      </c>
      <c r="P16">
        <v>516.61254835128784</v>
      </c>
      <c r="Q16">
        <v>9.4603449459738282</v>
      </c>
      <c r="R16">
        <v>0.8974643825721349</v>
      </c>
      <c r="S16">
        <v>4.3084720554752431</v>
      </c>
      <c r="T16">
        <v>4.7557954788208008</v>
      </c>
      <c r="U16">
        <v>0</v>
      </c>
      <c r="V16">
        <v>2.1438398361206055</v>
      </c>
      <c r="W16">
        <v>890.4161376953125</v>
      </c>
      <c r="X16">
        <v>0</v>
      </c>
      <c r="Y16">
        <v>2512.83154296875</v>
      </c>
      <c r="Z16">
        <v>74.326834853530229</v>
      </c>
      <c r="AA16">
        <v>1.2074567474058256E-2</v>
      </c>
      <c r="AF16" s="1"/>
      <c r="AG16" s="1"/>
    </row>
    <row r="17" spans="1:33" x14ac:dyDescent="0.3">
      <c r="A17" t="s">
        <v>30</v>
      </c>
      <c r="B17">
        <v>16</v>
      </c>
      <c r="C17" t="s">
        <v>35</v>
      </c>
      <c r="D17">
        <v>0.16585293651470928</v>
      </c>
      <c r="E17" t="s">
        <v>37</v>
      </c>
      <c r="F17">
        <v>0.24975781526978297</v>
      </c>
      <c r="G17" t="s">
        <v>38</v>
      </c>
      <c r="H17">
        <v>3.802042375739131E-3</v>
      </c>
      <c r="I17" t="s">
        <v>77</v>
      </c>
      <c r="J17">
        <v>0.33300000000000002</v>
      </c>
      <c r="K17">
        <v>9.2319517891587246</v>
      </c>
      <c r="L17" t="s">
        <v>36</v>
      </c>
      <c r="M17">
        <v>3.4339437581380086</v>
      </c>
      <c r="N17">
        <v>18.433943758138007</v>
      </c>
      <c r="O17">
        <v>94</v>
      </c>
      <c r="P17">
        <v>602.08943748474121</v>
      </c>
      <c r="Q17">
        <v>9.4603449459738265</v>
      </c>
      <c r="R17">
        <v>0.86750228115093375</v>
      </c>
      <c r="S17">
        <v>3.6334259438391454</v>
      </c>
      <c r="T17">
        <v>4.7575769424438477</v>
      </c>
      <c r="U17">
        <v>0</v>
      </c>
      <c r="V17">
        <v>2.2548823356628418</v>
      </c>
      <c r="W17">
        <v>740.31353759765625</v>
      </c>
      <c r="X17">
        <v>0</v>
      </c>
      <c r="Y17">
        <v>2019.4794921875</v>
      </c>
      <c r="Z17">
        <v>37.842240181271244</v>
      </c>
      <c r="AA17">
        <v>2.2924178827559878E-2</v>
      </c>
      <c r="AF17" s="1"/>
      <c r="AG17" s="1"/>
    </row>
    <row r="18" spans="1:33" x14ac:dyDescent="0.3">
      <c r="A18" t="s">
        <v>30</v>
      </c>
      <c r="B18">
        <v>17</v>
      </c>
      <c r="C18" t="s">
        <v>35</v>
      </c>
      <c r="D18">
        <v>0.16585293651470928</v>
      </c>
      <c r="E18" t="s">
        <v>37</v>
      </c>
      <c r="F18">
        <v>0.24975781526978297</v>
      </c>
      <c r="G18" t="s">
        <v>38</v>
      </c>
      <c r="H18">
        <v>3.802042375739131E-3</v>
      </c>
      <c r="I18" t="s">
        <v>77</v>
      </c>
      <c r="J18">
        <v>0.33300000000000002</v>
      </c>
      <c r="K18">
        <v>9.2319517891587246</v>
      </c>
      <c r="L18" t="s">
        <v>36</v>
      </c>
      <c r="M18">
        <v>3.4339437581380086</v>
      </c>
      <c r="N18">
        <v>18.433943758138007</v>
      </c>
      <c r="O18">
        <v>94</v>
      </c>
      <c r="P18">
        <v>617.07929468154907</v>
      </c>
      <c r="Q18">
        <v>9.4603449459738265</v>
      </c>
      <c r="R18">
        <v>0.93605274697088725</v>
      </c>
      <c r="S18">
        <v>3.7094796309439517</v>
      </c>
      <c r="T18">
        <v>4.7560544013977051</v>
      </c>
      <c r="U18">
        <v>3.5758819580078125</v>
      </c>
      <c r="V18">
        <v>2.2553977966308594</v>
      </c>
      <c r="W18">
        <v>876.1925048828125</v>
      </c>
      <c r="X18">
        <v>5.5337915420532227</v>
      </c>
      <c r="Y18">
        <v>2579.009765625</v>
      </c>
      <c r="Z18">
        <v>40.832553000570186</v>
      </c>
      <c r="AA18">
        <v>2.2924178827559878E-2</v>
      </c>
    </row>
    <row r="19" spans="1:33" x14ac:dyDescent="0.3">
      <c r="A19" t="s">
        <v>30</v>
      </c>
      <c r="B19">
        <v>18</v>
      </c>
      <c r="C19" t="s">
        <v>35</v>
      </c>
      <c r="D19">
        <v>0.16585293651470928</v>
      </c>
      <c r="E19" t="s">
        <v>37</v>
      </c>
      <c r="F19">
        <v>0.24975781526978297</v>
      </c>
      <c r="G19" t="s">
        <v>38</v>
      </c>
      <c r="H19">
        <v>3.802042375739131E-3</v>
      </c>
      <c r="I19" t="s">
        <v>77</v>
      </c>
      <c r="J19">
        <v>0.33300000000000002</v>
      </c>
      <c r="K19">
        <v>9.2319517891587246</v>
      </c>
      <c r="L19" t="s">
        <v>36</v>
      </c>
      <c r="M19">
        <v>3.4339437581380086</v>
      </c>
      <c r="N19">
        <v>18.433943758138007</v>
      </c>
      <c r="O19">
        <v>94</v>
      </c>
      <c r="P19">
        <v>519.3497052192688</v>
      </c>
      <c r="Q19">
        <v>9.4603449459738265</v>
      </c>
      <c r="R19">
        <v>0.9482340407069465</v>
      </c>
      <c r="S19">
        <v>3.7224091526212124</v>
      </c>
      <c r="T19">
        <v>4.7537598609924316</v>
      </c>
      <c r="U19">
        <v>0</v>
      </c>
      <c r="V19">
        <v>2.1571633815765381</v>
      </c>
      <c r="W19">
        <v>841.43951416015625</v>
      </c>
      <c r="X19">
        <v>0</v>
      </c>
      <c r="Y19">
        <v>2508.947509765625</v>
      </c>
      <c r="Z19">
        <v>41.363926177672376</v>
      </c>
      <c r="AA19">
        <v>2.2924178827559878E-2</v>
      </c>
    </row>
    <row r="20" spans="1:33" x14ac:dyDescent="0.3">
      <c r="A20" t="s">
        <v>30</v>
      </c>
      <c r="B20">
        <v>19</v>
      </c>
      <c r="C20" t="s">
        <v>35</v>
      </c>
      <c r="D20">
        <v>0.16585293651470928</v>
      </c>
      <c r="E20" t="s">
        <v>37</v>
      </c>
      <c r="F20">
        <v>0.24975781526978297</v>
      </c>
      <c r="G20" t="s">
        <v>38</v>
      </c>
      <c r="H20">
        <v>3.802042375739131E-3</v>
      </c>
      <c r="I20" t="s">
        <v>77</v>
      </c>
      <c r="J20">
        <v>0.33300000000000002</v>
      </c>
      <c r="K20">
        <v>9.2319517891587246</v>
      </c>
      <c r="L20" t="s">
        <v>36</v>
      </c>
      <c r="M20">
        <v>3.4339437581380086</v>
      </c>
      <c r="N20">
        <v>18.433943758138007</v>
      </c>
      <c r="O20">
        <v>94</v>
      </c>
      <c r="P20">
        <v>588.28164768218994</v>
      </c>
      <c r="Q20">
        <v>9.4603449459738265</v>
      </c>
      <c r="R20">
        <v>0.89495351919383004</v>
      </c>
      <c r="S20">
        <v>3.6645795855173922</v>
      </c>
      <c r="T20">
        <v>4.750950813293457</v>
      </c>
      <c r="U20">
        <v>3.5715851783752441</v>
      </c>
      <c r="V20">
        <v>2.2285842895507813</v>
      </c>
      <c r="W20">
        <v>878.2979736328125</v>
      </c>
      <c r="X20">
        <v>5.5072917938232422</v>
      </c>
      <c r="Y20">
        <v>2471.698486328125</v>
      </c>
      <c r="Z20">
        <v>39.039719848891622</v>
      </c>
      <c r="AA20">
        <v>2.2924178827559878E-2</v>
      </c>
    </row>
    <row r="21" spans="1:33" x14ac:dyDescent="0.3">
      <c r="A21" t="s">
        <v>30</v>
      </c>
      <c r="B21">
        <v>20</v>
      </c>
      <c r="C21" t="s">
        <v>35</v>
      </c>
      <c r="D21">
        <v>0.16585293651470928</v>
      </c>
      <c r="E21" t="s">
        <v>37</v>
      </c>
      <c r="F21">
        <v>0.24975781526978297</v>
      </c>
      <c r="G21" t="s">
        <v>38</v>
      </c>
      <c r="H21">
        <v>3.802042375739131E-3</v>
      </c>
      <c r="I21" t="s">
        <v>77</v>
      </c>
      <c r="J21">
        <v>0.33300000000000002</v>
      </c>
      <c r="K21">
        <v>9.2319517891587246</v>
      </c>
      <c r="L21" t="s">
        <v>36</v>
      </c>
      <c r="M21">
        <v>3.4339437581380086</v>
      </c>
      <c r="N21">
        <v>18.433943758138007</v>
      </c>
      <c r="O21">
        <v>94</v>
      </c>
      <c r="P21">
        <v>616.69827318191528</v>
      </c>
      <c r="Q21">
        <v>9.4603449459738265</v>
      </c>
      <c r="R21">
        <v>0.91664148632361764</v>
      </c>
      <c r="S21">
        <v>3.6885242346028591</v>
      </c>
      <c r="T21">
        <v>4.7552461624145508</v>
      </c>
      <c r="U21">
        <v>3.5760254859924316</v>
      </c>
      <c r="V21">
        <v>2.2481873035430908</v>
      </c>
      <c r="W21">
        <v>826.664794921875</v>
      </c>
      <c r="X21">
        <v>6.3437099456787109</v>
      </c>
      <c r="Y21">
        <v>2382.769775390625</v>
      </c>
      <c r="Z21">
        <v>39.985793742876162</v>
      </c>
      <c r="AA21">
        <v>2.2924178827559878E-2</v>
      </c>
    </row>
  </sheetData>
  <sortState ref="A2:AS25">
    <sortCondition ref="A2:A25"/>
    <sortCondition ref="B2:B25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D11" workbookViewId="0">
      <selection activeCell="K13" sqref="K13"/>
    </sheetView>
  </sheetViews>
  <sheetFormatPr defaultRowHeight="14.4" x14ac:dyDescent="0.3"/>
  <cols>
    <col min="1" max="1" width="15.77734375" customWidth="1"/>
    <col min="2" max="2" width="22.33203125" customWidth="1"/>
    <col min="3" max="3" width="17.21875" customWidth="1"/>
    <col min="12" max="12" width="13.88671875" customWidth="1"/>
    <col min="13" max="13" width="18.21875" customWidth="1"/>
  </cols>
  <sheetData>
    <row r="1" spans="1:4" x14ac:dyDescent="0.3">
      <c r="A1" t="s">
        <v>31</v>
      </c>
      <c r="B1" t="s">
        <v>32</v>
      </c>
      <c r="C1" t="s">
        <v>33</v>
      </c>
      <c r="D1" t="s">
        <v>34</v>
      </c>
    </row>
    <row r="2" spans="1:4" x14ac:dyDescent="0.3">
      <c r="A2">
        <v>1</v>
      </c>
      <c r="B2" t="s">
        <v>35</v>
      </c>
      <c r="C2">
        <v>1.4341747401796723</v>
      </c>
      <c r="D2">
        <v>81.147400000000005</v>
      </c>
    </row>
    <row r="3" spans="1:4" x14ac:dyDescent="0.3">
      <c r="A3">
        <v>2</v>
      </c>
      <c r="B3" t="s">
        <v>36</v>
      </c>
      <c r="C3">
        <v>0.99598924008069933</v>
      </c>
      <c r="D3">
        <v>0</v>
      </c>
    </row>
    <row r="4" spans="1:4" x14ac:dyDescent="0.3">
      <c r="A4">
        <v>3</v>
      </c>
      <c r="B4" t="s">
        <v>37</v>
      </c>
      <c r="C4">
        <v>0.99598924008069933</v>
      </c>
      <c r="D4">
        <v>0</v>
      </c>
    </row>
    <row r="5" spans="1:4" x14ac:dyDescent="0.3">
      <c r="A5">
        <v>4</v>
      </c>
      <c r="B5" t="s">
        <v>83</v>
      </c>
      <c r="C5">
        <v>55.493895671476139</v>
      </c>
      <c r="D5">
        <v>0</v>
      </c>
    </row>
    <row r="6" spans="1:4" x14ac:dyDescent="0.3">
      <c r="A6">
        <v>5</v>
      </c>
      <c r="B6" t="s">
        <v>38</v>
      </c>
      <c r="C6">
        <v>1.6069867447959737E-2</v>
      </c>
      <c r="D6">
        <v>0</v>
      </c>
    </row>
    <row r="7" spans="1:4" x14ac:dyDescent="0.3">
      <c r="A7">
        <v>6</v>
      </c>
      <c r="B7" t="s">
        <v>39</v>
      </c>
      <c r="C7">
        <v>1.6291306558210473E-2</v>
      </c>
      <c r="D7">
        <v>0</v>
      </c>
    </row>
    <row r="8" spans="1:4" x14ac:dyDescent="0.3">
      <c r="A8">
        <v>7</v>
      </c>
      <c r="B8" t="s">
        <v>40</v>
      </c>
      <c r="C8">
        <v>1.6306743905877528E-2</v>
      </c>
      <c r="D8">
        <v>0</v>
      </c>
    </row>
    <row r="9" spans="1:4" x14ac:dyDescent="0.3">
      <c r="A9">
        <v>8</v>
      </c>
      <c r="B9" t="s">
        <v>41</v>
      </c>
      <c r="C9">
        <v>1.6834056697394691E-2</v>
      </c>
      <c r="D9">
        <v>0</v>
      </c>
    </row>
    <row r="10" spans="1:4" x14ac:dyDescent="0.3">
      <c r="A10">
        <v>9</v>
      </c>
      <c r="B10" t="s">
        <v>42</v>
      </c>
      <c r="C10">
        <v>1.6158064005904995E-2</v>
      </c>
      <c r="D10">
        <v>0</v>
      </c>
    </row>
    <row r="11" spans="1:4" x14ac:dyDescent="0.3">
      <c r="A11">
        <v>10</v>
      </c>
      <c r="B11" t="s">
        <v>43</v>
      </c>
      <c r="C11">
        <v>1.6393656945982524E-2</v>
      </c>
      <c r="D11">
        <v>0</v>
      </c>
    </row>
    <row r="12" spans="1:4" x14ac:dyDescent="0.3">
      <c r="A12">
        <v>11</v>
      </c>
      <c r="B12" t="s">
        <v>44</v>
      </c>
      <c r="C12">
        <v>1.6891870510426888E-2</v>
      </c>
      <c r="D12">
        <v>0</v>
      </c>
    </row>
    <row r="13" spans="1:4" x14ac:dyDescent="0.3">
      <c r="A13">
        <v>12</v>
      </c>
      <c r="B13" t="s">
        <v>45</v>
      </c>
      <c r="C13">
        <v>1.7446901494624599E-2</v>
      </c>
      <c r="D13">
        <v>0</v>
      </c>
    </row>
    <row r="17" spans="1:19" ht="86.4" x14ac:dyDescent="0.3">
      <c r="A17" s="2" t="s">
        <v>46</v>
      </c>
      <c r="B17" s="2" t="s">
        <v>47</v>
      </c>
      <c r="C17" s="2" t="s">
        <v>48</v>
      </c>
      <c r="D17" s="2" t="s">
        <v>49</v>
      </c>
      <c r="E17" s="2" t="s">
        <v>50</v>
      </c>
      <c r="F17" s="2" t="s">
        <v>51</v>
      </c>
      <c r="G17" s="2" t="s">
        <v>52</v>
      </c>
      <c r="H17" s="2" t="s">
        <v>53</v>
      </c>
      <c r="I17" s="2" t="s">
        <v>54</v>
      </c>
      <c r="J17" s="2" t="s">
        <v>55</v>
      </c>
      <c r="K17" t="s">
        <v>56</v>
      </c>
      <c r="L17" t="s">
        <v>57</v>
      </c>
      <c r="M17" t="s">
        <v>58</v>
      </c>
      <c r="N17" s="2" t="s">
        <v>59</v>
      </c>
      <c r="O17" s="2" t="s">
        <v>84</v>
      </c>
      <c r="P17" s="2" t="s">
        <v>60</v>
      </c>
      <c r="Q17" s="2" t="s">
        <v>61</v>
      </c>
      <c r="R17" s="2" t="s">
        <v>62</v>
      </c>
      <c r="S17" s="3" t="s">
        <v>75</v>
      </c>
    </row>
    <row r="18" spans="1:19" x14ac:dyDescent="0.3">
      <c r="A18" s="4" t="s">
        <v>63</v>
      </c>
      <c r="B18" s="4" t="s">
        <v>35</v>
      </c>
      <c r="C18" s="4" t="s">
        <v>64</v>
      </c>
      <c r="D18" s="5">
        <v>113.54</v>
      </c>
      <c r="E18" s="6">
        <v>1.194</v>
      </c>
      <c r="F18" s="7">
        <v>1.4</v>
      </c>
      <c r="G18" s="7">
        <f>L18/E18</f>
        <v>0.66564489112227809</v>
      </c>
      <c r="H18" s="7">
        <f>G18/2</f>
        <v>0.33282244556113905</v>
      </c>
      <c r="I18" s="7">
        <f>72/D18</f>
        <v>0.63413774881099172</v>
      </c>
      <c r="J18" s="8">
        <v>0.40639999999999998</v>
      </c>
      <c r="K18">
        <v>0.40573700000000001</v>
      </c>
      <c r="L18" s="14">
        <f>N18*F18*10^-3*D18</f>
        <v>0.79478000000000004</v>
      </c>
      <c r="M18">
        <v>0.81418100000000004</v>
      </c>
      <c r="N18" s="4">
        <v>5</v>
      </c>
      <c r="O18" s="4" t="s">
        <v>65</v>
      </c>
      <c r="P18" s="7">
        <f>M18/D18/(N18*10^-3)</f>
        <v>1.4341747401796723</v>
      </c>
      <c r="Q18" s="7">
        <f>K18/128.1705/N18*1000</f>
        <v>0.63312072590806789</v>
      </c>
      <c r="R18" s="4" t="s">
        <v>66</v>
      </c>
      <c r="S18" s="4"/>
    </row>
    <row r="19" spans="1:19" x14ac:dyDescent="0.3">
      <c r="A19" s="4" t="s">
        <v>67</v>
      </c>
      <c r="B19" s="4" t="s">
        <v>37</v>
      </c>
      <c r="C19" s="4" t="s">
        <v>64</v>
      </c>
      <c r="D19" s="4">
        <v>223.05</v>
      </c>
      <c r="E19" s="6" t="s">
        <v>25</v>
      </c>
      <c r="F19" s="4">
        <v>1</v>
      </c>
      <c r="G19" s="4"/>
      <c r="H19" s="7"/>
      <c r="I19" s="4">
        <v>0</v>
      </c>
      <c r="J19" s="4">
        <v>0</v>
      </c>
      <c r="L19" s="14">
        <f>N19*F19*D19*0.001</f>
        <v>1.1152500000000001</v>
      </c>
      <c r="M19">
        <v>1.1107769999999999</v>
      </c>
      <c r="N19" s="4">
        <v>5</v>
      </c>
      <c r="O19" s="4" t="s">
        <v>65</v>
      </c>
      <c r="P19" s="7">
        <f>M19/D19/(N19*10^-3)</f>
        <v>0.99598924008069933</v>
      </c>
      <c r="Q19" s="4">
        <v>0</v>
      </c>
      <c r="R19" s="4" t="s">
        <v>66</v>
      </c>
      <c r="S19" s="4"/>
    </row>
    <row r="20" spans="1:19" x14ac:dyDescent="0.3">
      <c r="A20" s="4" t="s">
        <v>68</v>
      </c>
      <c r="B20" s="4" t="s">
        <v>69</v>
      </c>
      <c r="C20" s="4" t="s">
        <v>64</v>
      </c>
      <c r="D20" s="4">
        <v>846.46</v>
      </c>
      <c r="E20" s="6" t="s">
        <v>25</v>
      </c>
      <c r="F20" s="9">
        <f>4*0.025*0.167</f>
        <v>1.6700000000000003E-2</v>
      </c>
      <c r="G20" s="4"/>
      <c r="H20" s="7"/>
      <c r="I20" s="4">
        <v>0</v>
      </c>
      <c r="J20" s="4">
        <v>0</v>
      </c>
      <c r="L20" s="14">
        <f>N20*F20*D20*0.001</f>
        <v>2.8271764000000008E-2</v>
      </c>
      <c r="M20">
        <v>2.8583000000000001E-2</v>
      </c>
      <c r="N20" s="4">
        <v>2</v>
      </c>
      <c r="O20" s="4" t="s">
        <v>65</v>
      </c>
      <c r="P20" s="8">
        <f>M20/D20/(N20*10^-3)</f>
        <v>1.688384566311462E-2</v>
      </c>
      <c r="Q20" s="4">
        <v>0</v>
      </c>
      <c r="R20" s="4" t="s">
        <v>66</v>
      </c>
      <c r="S20" s="4"/>
    </row>
    <row r="21" spans="1:19" x14ac:dyDescent="0.3">
      <c r="A21" s="4" t="s">
        <v>70</v>
      </c>
      <c r="B21" s="4" t="s">
        <v>71</v>
      </c>
      <c r="C21" s="4" t="s">
        <v>64</v>
      </c>
      <c r="D21" s="4">
        <v>152.24</v>
      </c>
      <c r="E21" s="6">
        <v>1.018</v>
      </c>
      <c r="F21" s="4">
        <v>1.6659999999999999</v>
      </c>
      <c r="G21" s="8">
        <f>L21/E21</f>
        <v>2.4914719056974461</v>
      </c>
      <c r="H21" s="7">
        <f>G21/3</f>
        <v>0.83049063523248201</v>
      </c>
      <c r="I21" s="4">
        <v>0</v>
      </c>
      <c r="J21" s="4">
        <v>0</v>
      </c>
      <c r="L21" s="14">
        <f>N21*0.001*F21*D21</f>
        <v>2.5363184000000003</v>
      </c>
      <c r="M21">
        <v>2.5047579999999998</v>
      </c>
      <c r="N21" s="4">
        <v>10</v>
      </c>
      <c r="O21" s="4" t="s">
        <v>65</v>
      </c>
      <c r="P21" s="7">
        <f>M21/D21/(N21*10^-3)</f>
        <v>1.645269311613242</v>
      </c>
      <c r="Q21" s="4">
        <v>0</v>
      </c>
      <c r="R21" s="4" t="s">
        <v>66</v>
      </c>
      <c r="S21" s="4"/>
    </row>
    <row r="22" spans="1:19" x14ac:dyDescent="0.3">
      <c r="A22" s="10" t="s">
        <v>72</v>
      </c>
      <c r="B22" s="4" t="s">
        <v>73</v>
      </c>
      <c r="C22" s="4" t="s">
        <v>64</v>
      </c>
      <c r="D22" s="4">
        <v>786.8</v>
      </c>
      <c r="E22" s="11" t="s">
        <v>25</v>
      </c>
      <c r="F22" s="4">
        <f>4*0.025*0.167</f>
        <v>1.6700000000000003E-2</v>
      </c>
      <c r="G22" s="4"/>
      <c r="H22" s="4"/>
      <c r="I22" s="4"/>
      <c r="J22" s="4"/>
      <c r="L22" s="14">
        <f>N22*F22*D22*0.001</f>
        <v>2.6279120000000003E-2</v>
      </c>
      <c r="M22">
        <v>2.6693000000000001E-2</v>
      </c>
      <c r="N22" s="10">
        <v>2</v>
      </c>
      <c r="O22" s="4" t="s">
        <v>65</v>
      </c>
      <c r="P22" s="7">
        <f t="shared" ref="P22:P28" si="0">M22/D22/(N22*10^-3)</f>
        <v>1.6963014743263855E-2</v>
      </c>
      <c r="Q22" s="4">
        <v>0</v>
      </c>
      <c r="R22" s="4" t="s">
        <v>66</v>
      </c>
      <c r="S22" s="4"/>
    </row>
    <row r="23" spans="1:19" x14ac:dyDescent="0.3">
      <c r="A23" s="10" t="s">
        <v>72</v>
      </c>
      <c r="B23" s="4" t="s">
        <v>40</v>
      </c>
      <c r="C23" s="4" t="s">
        <v>64</v>
      </c>
      <c r="D23" s="4">
        <v>780.26</v>
      </c>
      <c r="E23" s="11" t="s">
        <v>25</v>
      </c>
      <c r="F23" s="4">
        <f t="shared" ref="F23:F28" si="1">4*0.025*0.167</f>
        <v>1.6700000000000003E-2</v>
      </c>
      <c r="G23" s="4"/>
      <c r="H23" s="4"/>
      <c r="I23" s="4"/>
      <c r="J23" s="4"/>
      <c r="L23" s="14">
        <f t="shared" ref="L23:L28" si="2">N23*F23*D23*0.001</f>
        <v>2.6060684000000008E-2</v>
      </c>
      <c r="M23">
        <v>2.5447000000000001E-2</v>
      </c>
      <c r="N23" s="10">
        <v>2</v>
      </c>
      <c r="O23" s="4" t="s">
        <v>65</v>
      </c>
      <c r="P23" s="7">
        <f t="shared" si="0"/>
        <v>1.6306743905877528E-2</v>
      </c>
      <c r="Q23" s="4">
        <v>0</v>
      </c>
      <c r="R23" s="4" t="s">
        <v>66</v>
      </c>
      <c r="S23" s="4"/>
    </row>
    <row r="24" spans="1:19" x14ac:dyDescent="0.3">
      <c r="A24" s="10" t="s">
        <v>72</v>
      </c>
      <c r="B24" s="4" t="s">
        <v>41</v>
      </c>
      <c r="C24" s="4" t="s">
        <v>64</v>
      </c>
      <c r="D24" s="4">
        <v>836.37</v>
      </c>
      <c r="E24" s="11" t="s">
        <v>25</v>
      </c>
      <c r="F24" s="4">
        <f t="shared" si="1"/>
        <v>1.6700000000000003E-2</v>
      </c>
      <c r="G24" s="4"/>
      <c r="H24" s="4"/>
      <c r="I24" s="4"/>
      <c r="J24" s="4"/>
      <c r="L24" s="14">
        <f t="shared" si="2"/>
        <v>2.7934758000000007E-2</v>
      </c>
      <c r="M24">
        <v>2.8159E-2</v>
      </c>
      <c r="N24" s="10">
        <v>2</v>
      </c>
      <c r="O24" s="4" t="s">
        <v>65</v>
      </c>
      <c r="P24" s="7">
        <f t="shared" si="0"/>
        <v>1.6834056697394691E-2</v>
      </c>
      <c r="Q24" s="4">
        <v>0</v>
      </c>
      <c r="R24" s="4" t="s">
        <v>66</v>
      </c>
      <c r="S24" s="4"/>
    </row>
    <row r="25" spans="1:19" x14ac:dyDescent="0.3">
      <c r="A25" s="10" t="s">
        <v>72</v>
      </c>
      <c r="B25" s="4" t="s">
        <v>42</v>
      </c>
      <c r="C25" s="4" t="s">
        <v>64</v>
      </c>
      <c r="D25" s="4">
        <v>948.35</v>
      </c>
      <c r="E25" s="11" t="s">
        <v>25</v>
      </c>
      <c r="F25" s="4">
        <f t="shared" si="1"/>
        <v>1.6700000000000003E-2</v>
      </c>
      <c r="G25" s="4"/>
      <c r="H25" s="4"/>
      <c r="I25" s="4"/>
      <c r="J25" s="4"/>
      <c r="L25" s="14">
        <f t="shared" si="2"/>
        <v>3.1674890000000004E-2</v>
      </c>
      <c r="M25">
        <v>3.0647000000000001E-2</v>
      </c>
      <c r="N25" s="10">
        <v>2</v>
      </c>
      <c r="O25" s="4" t="s">
        <v>65</v>
      </c>
      <c r="P25" s="7">
        <f t="shared" si="0"/>
        <v>1.6158064005904995E-2</v>
      </c>
      <c r="Q25" s="4">
        <v>0</v>
      </c>
      <c r="R25" s="4" t="s">
        <v>66</v>
      </c>
      <c r="S25" s="4"/>
    </row>
    <row r="26" spans="1:19" x14ac:dyDescent="0.3">
      <c r="A26" s="10" t="s">
        <v>72</v>
      </c>
      <c r="B26" s="4" t="s">
        <v>43</v>
      </c>
      <c r="C26" s="4" t="s">
        <v>64</v>
      </c>
      <c r="D26" s="4">
        <v>650.16000000000008</v>
      </c>
      <c r="E26" s="11" t="s">
        <v>25</v>
      </c>
      <c r="F26" s="4">
        <f t="shared" si="1"/>
        <v>1.6700000000000003E-2</v>
      </c>
      <c r="G26" s="4"/>
      <c r="H26" s="4"/>
      <c r="I26" s="4"/>
      <c r="J26" s="4"/>
      <c r="L26" s="14">
        <f t="shared" si="2"/>
        <v>2.1715344000000004E-2</v>
      </c>
      <c r="M26">
        <v>2.1316999999999999E-2</v>
      </c>
      <c r="N26" s="10">
        <v>2</v>
      </c>
      <c r="O26" s="4" t="s">
        <v>65</v>
      </c>
      <c r="P26" s="7">
        <f t="shared" si="0"/>
        <v>1.6393656945982524E-2</v>
      </c>
      <c r="Q26" s="4">
        <v>0</v>
      </c>
      <c r="R26" s="4" t="s">
        <v>66</v>
      </c>
      <c r="S26" s="4"/>
    </row>
    <row r="27" spans="1:19" x14ac:dyDescent="0.3">
      <c r="A27" s="10" t="s">
        <v>72</v>
      </c>
      <c r="B27" s="4" t="s">
        <v>44</v>
      </c>
      <c r="C27" s="4" t="s">
        <v>64</v>
      </c>
      <c r="D27" s="4">
        <v>632.02</v>
      </c>
      <c r="E27" s="11" t="s">
        <v>25</v>
      </c>
      <c r="F27" s="4">
        <f t="shared" si="1"/>
        <v>1.6700000000000003E-2</v>
      </c>
      <c r="G27" s="4"/>
      <c r="H27" s="4"/>
      <c r="I27" s="4"/>
      <c r="J27" s="4"/>
      <c r="L27" s="14">
        <f t="shared" si="2"/>
        <v>2.1109468000000003E-2</v>
      </c>
      <c r="M27">
        <v>2.1351999999999999E-2</v>
      </c>
      <c r="N27" s="10">
        <v>2</v>
      </c>
      <c r="O27" s="4" t="s">
        <v>65</v>
      </c>
      <c r="P27" s="7">
        <f t="shared" si="0"/>
        <v>1.6891870510426888E-2</v>
      </c>
      <c r="Q27" s="4">
        <v>0</v>
      </c>
      <c r="R27" s="4" t="s">
        <v>66</v>
      </c>
      <c r="S27" s="4"/>
    </row>
    <row r="28" spans="1:19" x14ac:dyDescent="0.3">
      <c r="A28" s="10" t="s">
        <v>72</v>
      </c>
      <c r="B28" s="4" t="s">
        <v>45</v>
      </c>
      <c r="C28" s="4" t="s">
        <v>64</v>
      </c>
      <c r="D28" s="4">
        <v>572.04999999999995</v>
      </c>
      <c r="E28" s="11" t="s">
        <v>25</v>
      </c>
      <c r="F28" s="4">
        <f t="shared" si="1"/>
        <v>1.6700000000000003E-2</v>
      </c>
      <c r="G28" s="4"/>
      <c r="H28" s="4"/>
      <c r="I28" s="4"/>
      <c r="J28" s="4"/>
      <c r="L28" s="14">
        <f t="shared" si="2"/>
        <v>1.910647E-2</v>
      </c>
      <c r="M28">
        <v>1.9961E-2</v>
      </c>
      <c r="N28" s="10">
        <v>2</v>
      </c>
      <c r="O28" s="4" t="s">
        <v>65</v>
      </c>
      <c r="P28" s="7">
        <f t="shared" si="0"/>
        <v>1.7446901494624599E-2</v>
      </c>
      <c r="Q28" s="4">
        <v>0</v>
      </c>
      <c r="R28" s="4" t="s">
        <v>66</v>
      </c>
      <c r="S28" s="4"/>
    </row>
    <row r="29" spans="1:19" x14ac:dyDescent="0.3">
      <c r="A29" s="10" t="s">
        <v>72</v>
      </c>
      <c r="B29" s="4" t="s">
        <v>38</v>
      </c>
      <c r="C29" s="4" t="s">
        <v>64</v>
      </c>
      <c r="D29" s="4">
        <v>846.46</v>
      </c>
      <c r="E29" s="6" t="s">
        <v>25</v>
      </c>
      <c r="F29" s="9">
        <f>4*0.025*0.167</f>
        <v>1.6700000000000003E-2</v>
      </c>
      <c r="G29" s="4"/>
      <c r="H29" s="7"/>
      <c r="I29" s="4">
        <v>0</v>
      </c>
      <c r="J29" s="4">
        <v>0</v>
      </c>
      <c r="L29" s="14">
        <f>N29*F29*D29*0.001</f>
        <v>2.8271764000000008E-2</v>
      </c>
      <c r="M29">
        <v>2.7205E-2</v>
      </c>
      <c r="N29" s="4">
        <v>2</v>
      </c>
      <c r="O29" s="4" t="s">
        <v>65</v>
      </c>
      <c r="P29" s="8">
        <f>M29/D29/(N29*10^-3)</f>
        <v>1.6069867447959737E-2</v>
      </c>
      <c r="Q29" s="4">
        <v>0</v>
      </c>
      <c r="R29" s="4" t="s">
        <v>74</v>
      </c>
      <c r="S29" s="4" t="s">
        <v>76</v>
      </c>
    </row>
    <row r="30" spans="1:19" x14ac:dyDescent="0.3">
      <c r="A30" s="10" t="s">
        <v>72</v>
      </c>
      <c r="B30" s="4" t="s">
        <v>39</v>
      </c>
      <c r="C30" s="4" t="s">
        <v>64</v>
      </c>
      <c r="D30" s="4">
        <v>786.8</v>
      </c>
      <c r="E30" s="11" t="s">
        <v>25</v>
      </c>
      <c r="F30" s="4">
        <f>4*0.025*0.167</f>
        <v>1.6700000000000003E-2</v>
      </c>
      <c r="G30" s="4"/>
      <c r="H30" s="4"/>
      <c r="I30" s="4"/>
      <c r="J30" s="4"/>
      <c r="L30" s="14">
        <f>N30*F30*D30*0.001</f>
        <v>2.6279120000000003E-2</v>
      </c>
      <c r="M30">
        <v>2.5635999999999999E-2</v>
      </c>
      <c r="N30" s="10">
        <v>2</v>
      </c>
      <c r="O30" s="4" t="s">
        <v>65</v>
      </c>
      <c r="P30" s="7">
        <f t="shared" ref="P30" si="3">M30/D30/(N30*10^-3)</f>
        <v>1.6291306558210473E-2</v>
      </c>
      <c r="Q30" s="4">
        <v>0</v>
      </c>
      <c r="R30" s="4" t="s">
        <v>74</v>
      </c>
      <c r="S30" s="4" t="s"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MINLP1 optimization</vt:lpstr>
      <vt:lpstr>MINLP2 optimization</vt:lpstr>
      <vt:lpstr>Validation</vt:lpstr>
      <vt:lpstr>MINLP2 Stock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2018-04-06T22:14:46Z</dcterms:modified>
</cp:coreProperties>
</file>