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RAGUCHI.Yuji\Documents\hara\発表用\論文\Original papers\P30\data (20250407)\Table S3\"/>
    </mc:Choice>
  </mc:AlternateContent>
  <xr:revisionPtr revIDLastSave="0" documentId="13_ncr:1_{4ED82EC6-04F4-4B3D-805F-EAE40C8C68E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E25" i="1"/>
  <c r="E26" i="1"/>
  <c r="E24" i="1"/>
  <c r="F21" i="1"/>
  <c r="G21" i="1"/>
  <c r="H21" i="1"/>
  <c r="I21" i="1"/>
  <c r="J21" i="1"/>
  <c r="K21" i="1"/>
  <c r="L21" i="1"/>
  <c r="M21" i="1"/>
  <c r="N21" i="1"/>
  <c r="O21" i="1"/>
  <c r="P21" i="1"/>
  <c r="P5" i="1" s="1"/>
  <c r="Q21" i="1"/>
  <c r="R21" i="1"/>
  <c r="S21" i="1"/>
  <c r="T21" i="1"/>
  <c r="U21" i="1"/>
  <c r="V21" i="1"/>
  <c r="W21" i="1"/>
  <c r="X21" i="1"/>
  <c r="F22" i="1"/>
  <c r="G22" i="1"/>
  <c r="H22" i="1"/>
  <c r="I22" i="1"/>
  <c r="J22" i="1"/>
  <c r="K22" i="1"/>
  <c r="L22" i="1"/>
  <c r="M22" i="1"/>
  <c r="N22" i="1"/>
  <c r="O22" i="1"/>
  <c r="O5" i="1" s="1"/>
  <c r="P22" i="1"/>
  <c r="Q22" i="1"/>
  <c r="R22" i="1"/>
  <c r="S22" i="1"/>
  <c r="T22" i="1"/>
  <c r="U22" i="1"/>
  <c r="V22" i="1"/>
  <c r="W22" i="1"/>
  <c r="X22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E22" i="1"/>
  <c r="E23" i="1"/>
  <c r="E21" i="1"/>
  <c r="Y19" i="1"/>
  <c r="Y18" i="1"/>
  <c r="Y17" i="1"/>
  <c r="Y16" i="1"/>
  <c r="Y26" i="1" s="1"/>
  <c r="Y15" i="1"/>
  <c r="Y14" i="1"/>
  <c r="Y13" i="1"/>
  <c r="Y12" i="1"/>
  <c r="Y11" i="1"/>
  <c r="Y10" i="1"/>
  <c r="Y9" i="1"/>
  <c r="Y22" i="1" s="1"/>
  <c r="Y8" i="1"/>
  <c r="T4" i="1" l="1"/>
  <c r="O4" i="1"/>
  <c r="S4" i="1"/>
  <c r="F4" i="1"/>
  <c r="W4" i="1"/>
  <c r="V5" i="1"/>
  <c r="V4" i="1"/>
  <c r="N5" i="1"/>
  <c r="U6" i="1"/>
  <c r="X5" i="1"/>
  <c r="W5" i="1"/>
  <c r="K5" i="1"/>
  <c r="K4" i="1"/>
  <c r="J5" i="1"/>
  <c r="H4" i="1"/>
  <c r="J4" i="1"/>
  <c r="U5" i="1"/>
  <c r="I5" i="1"/>
  <c r="G4" i="1"/>
  <c r="N4" i="1"/>
  <c r="Y24" i="1"/>
  <c r="M5" i="1"/>
  <c r="R4" i="1"/>
  <c r="L5" i="1"/>
  <c r="Y21" i="1"/>
  <c r="E5" i="1"/>
  <c r="E6" i="1"/>
  <c r="T5" i="1"/>
  <c r="H5" i="1"/>
  <c r="Y25" i="1"/>
  <c r="S5" i="1"/>
  <c r="G5" i="1"/>
  <c r="T6" i="1"/>
  <c r="H6" i="1"/>
  <c r="R5" i="1"/>
  <c r="F5" i="1"/>
  <c r="S6" i="1"/>
  <c r="G6" i="1"/>
  <c r="Q3" i="1"/>
  <c r="R6" i="1"/>
  <c r="F6" i="1"/>
  <c r="P3" i="1"/>
  <c r="Q6" i="1"/>
  <c r="X3" i="1"/>
  <c r="O3" i="1"/>
  <c r="P6" i="1"/>
  <c r="W3" i="1"/>
  <c r="N3" i="1"/>
  <c r="O6" i="1"/>
  <c r="M3" i="1"/>
  <c r="N6" i="1"/>
  <c r="L3" i="1"/>
  <c r="Q4" i="1"/>
  <c r="M4" i="1"/>
  <c r="K3" i="1"/>
  <c r="U4" i="1"/>
  <c r="I4" i="1"/>
  <c r="P4" i="1"/>
  <c r="X4" i="1"/>
  <c r="L4" i="1"/>
  <c r="Q5" i="1"/>
  <c r="M6" i="1"/>
  <c r="X6" i="1"/>
  <c r="L6" i="1"/>
  <c r="W6" i="1"/>
  <c r="K6" i="1"/>
  <c r="V3" i="1"/>
  <c r="J3" i="1"/>
  <c r="V6" i="1"/>
  <c r="J6" i="1"/>
  <c r="U3" i="1"/>
  <c r="I3" i="1"/>
  <c r="T3" i="1"/>
  <c r="H3" i="1"/>
  <c r="S3" i="1"/>
  <c r="G3" i="1"/>
  <c r="R3" i="1"/>
  <c r="F3" i="1"/>
  <c r="E3" i="1"/>
  <c r="Y23" i="1"/>
  <c r="Y5" i="1" s="1"/>
  <c r="E4" i="1"/>
  <c r="Y4" i="1" l="1"/>
  <c r="Y3" i="1"/>
  <c r="Y6" i="1"/>
</calcChain>
</file>

<file path=xl/sharedStrings.xml><?xml version="1.0" encoding="utf-8"?>
<sst xmlns="http://schemas.openxmlformats.org/spreadsheetml/2006/main" count="102" uniqueCount="41">
  <si>
    <t>Threonine</t>
  </si>
  <si>
    <t>Serine</t>
  </si>
  <si>
    <t>Asparagine</t>
  </si>
  <si>
    <t>Glutamine</t>
  </si>
  <si>
    <t>Proline</t>
  </si>
  <si>
    <t>Glycine</t>
  </si>
  <si>
    <t>Alanine</t>
  </si>
  <si>
    <t>Valine</t>
  </si>
  <si>
    <t>Cystine</t>
  </si>
  <si>
    <t>Methionine</t>
  </si>
  <si>
    <t>Isoleucine</t>
  </si>
  <si>
    <t>Leucine</t>
  </si>
  <si>
    <t>Phenylalanine</t>
  </si>
  <si>
    <t>Histidine</t>
  </si>
  <si>
    <t>Lysine</t>
  </si>
  <si>
    <t>Arginine</t>
  </si>
  <si>
    <t>Aspartate</t>
  </si>
  <si>
    <t>Glutamate</t>
  </si>
  <si>
    <t>Without microorganisms</t>
  </si>
  <si>
    <t>With microorganisms</t>
  </si>
  <si>
    <t>Tryptophan</t>
    <phoneticPr fontId="1"/>
  </si>
  <si>
    <t>Consumption/Production</t>
  </si>
  <si>
    <t>Consumption/Production</t>
    <phoneticPr fontId="1"/>
  </si>
  <si>
    <t>Proliferation phase</t>
  </si>
  <si>
    <t>Stationary phase</t>
  </si>
  <si>
    <t>mM</t>
    <phoneticPr fontId="1"/>
  </si>
  <si>
    <t>Amino acids</t>
    <phoneticPr fontId="1"/>
  </si>
  <si>
    <t>mean</t>
  </si>
  <si>
    <t>standard deviation</t>
  </si>
  <si>
    <t>n = 1</t>
  </si>
  <si>
    <t>n = 2</t>
  </si>
  <si>
    <t>n = 3</t>
  </si>
  <si>
    <t>Total</t>
    <phoneticPr fontId="1"/>
  </si>
  <si>
    <t>Tryptophan</t>
  </si>
  <si>
    <t>Total</t>
  </si>
  <si>
    <t>Concentration</t>
    <phoneticPr fontId="1"/>
  </si>
  <si>
    <t>Proliferation phase</t>
    <phoneticPr fontId="1"/>
  </si>
  <si>
    <t>Stationary phase</t>
    <phoneticPr fontId="1"/>
  </si>
  <si>
    <t>Serine</t>
    <phoneticPr fontId="1"/>
  </si>
  <si>
    <t>Asparagine</t>
    <phoneticPr fontId="1"/>
  </si>
  <si>
    <t>Tyrosine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</si>
</sst>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"/>
  <sheetViews>
    <sheetView tabSelected="1" topLeftCell="B1" workbookViewId="0">
      <selection activeCell="I7" sqref="I7"/>
    </sheetView>
  </sheetViews>
  <sheetFormatPr defaultRowHeight="13" x14ac:dyDescent="0.2"/>
  <sheetData>
    <row r="1" spans="1:25" ht="14" x14ac:dyDescent="0.2">
      <c r="A1" s="4" t="s">
        <v>26</v>
      </c>
      <c r="B1" s="4"/>
      <c r="C1" s="4"/>
      <c r="D1" s="4"/>
    </row>
    <row r="2" spans="1:25" ht="28" x14ac:dyDescent="0.2">
      <c r="A2" s="4" t="s">
        <v>22</v>
      </c>
      <c r="B2" s="4"/>
      <c r="C2" s="4"/>
      <c r="D2" s="4"/>
      <c r="E2" s="2" t="s">
        <v>16</v>
      </c>
      <c r="F2" s="2" t="s">
        <v>0</v>
      </c>
      <c r="G2" s="2" t="s">
        <v>1</v>
      </c>
      <c r="H2" s="2" t="s">
        <v>2</v>
      </c>
      <c r="I2" s="2" t="s">
        <v>17</v>
      </c>
      <c r="J2" s="2" t="s">
        <v>3</v>
      </c>
      <c r="K2" s="2" t="s">
        <v>4</v>
      </c>
      <c r="L2" s="2" t="s">
        <v>5</v>
      </c>
      <c r="M2" s="2" t="s">
        <v>6</v>
      </c>
      <c r="N2" s="2" t="s">
        <v>7</v>
      </c>
      <c r="O2" s="2" t="s">
        <v>8</v>
      </c>
      <c r="P2" s="2" t="s">
        <v>9</v>
      </c>
      <c r="Q2" s="2" t="s">
        <v>10</v>
      </c>
      <c r="R2" s="2" t="s">
        <v>11</v>
      </c>
      <c r="S2" s="2" t="s">
        <v>40</v>
      </c>
      <c r="T2" s="2" t="s">
        <v>12</v>
      </c>
      <c r="U2" s="2" t="s">
        <v>13</v>
      </c>
      <c r="V2" s="2" t="s">
        <v>20</v>
      </c>
      <c r="W2" s="2" t="s">
        <v>14</v>
      </c>
      <c r="X2" s="2" t="s">
        <v>15</v>
      </c>
      <c r="Y2" s="1" t="s">
        <v>32</v>
      </c>
    </row>
    <row r="3" spans="1:25" ht="16.5" customHeight="1" x14ac:dyDescent="0.2">
      <c r="A3" s="4" t="s">
        <v>25</v>
      </c>
      <c r="B3" s="4" t="s">
        <v>27</v>
      </c>
      <c r="C3" s="4"/>
      <c r="D3" s="3" t="s">
        <v>36</v>
      </c>
      <c r="E3" s="1">
        <f>AVERAGE(E21:E23)</f>
        <v>6.9562999999999997</v>
      </c>
      <c r="F3" s="1">
        <f t="shared" ref="F3:Y3" si="0">AVERAGE(F21:F23)</f>
        <v>0.47366666666666668</v>
      </c>
      <c r="G3" s="1">
        <f t="shared" si="0"/>
        <v>0.85393333333333332</v>
      </c>
      <c r="H3" s="1">
        <f t="shared" si="0"/>
        <v>8.6333333333333331E-3</v>
      </c>
      <c r="I3" s="1">
        <f t="shared" si="0"/>
        <v>3.1512666666666664</v>
      </c>
      <c r="J3" s="1">
        <f t="shared" si="0"/>
        <v>0</v>
      </c>
      <c r="K3" s="1">
        <f t="shared" si="0"/>
        <v>0.37623333333333325</v>
      </c>
      <c r="L3" s="1">
        <f t="shared" si="0"/>
        <v>2.5414666666666665</v>
      </c>
      <c r="M3" s="1">
        <f t="shared" si="0"/>
        <v>2.4102000000000001</v>
      </c>
      <c r="N3" s="1">
        <f t="shared" si="0"/>
        <v>-0.21579999999999996</v>
      </c>
      <c r="O3" s="1">
        <f t="shared" si="0"/>
        <v>4.8666666666666676E-3</v>
      </c>
      <c r="P3" s="1">
        <f t="shared" si="0"/>
        <v>-5.2400000000000002E-2</v>
      </c>
      <c r="Q3" s="1">
        <f t="shared" si="0"/>
        <v>1.2199999999999997E-2</v>
      </c>
      <c r="R3" s="1">
        <f t="shared" si="0"/>
        <v>0.1418666666666667</v>
      </c>
      <c r="S3" s="1">
        <f t="shared" si="0"/>
        <v>-0.55910000000000004</v>
      </c>
      <c r="T3" s="1">
        <f t="shared" si="0"/>
        <v>-0.54453333333333331</v>
      </c>
      <c r="U3" s="1">
        <f t="shared" si="0"/>
        <v>8.2366666666666671E-2</v>
      </c>
      <c r="V3" s="1">
        <f t="shared" si="0"/>
        <v>2.0833333333333332E-2</v>
      </c>
      <c r="W3" s="1">
        <f t="shared" si="0"/>
        <v>0.28566666666666668</v>
      </c>
      <c r="X3" s="1">
        <f t="shared" si="0"/>
        <v>0.84270000000000012</v>
      </c>
      <c r="Y3" s="1">
        <f t="shared" si="0"/>
        <v>16.790366666666667</v>
      </c>
    </row>
    <row r="4" spans="1:25" ht="14" x14ac:dyDescent="0.2">
      <c r="A4" s="4"/>
      <c r="B4" s="4"/>
      <c r="C4" s="4"/>
      <c r="D4" s="1" t="s">
        <v>37</v>
      </c>
      <c r="E4" s="1">
        <f>AVERAGE(E24:E26)</f>
        <v>4.1248666666666667</v>
      </c>
      <c r="F4" s="1">
        <f t="shared" ref="F4:Y4" si="1">AVERAGE(F24:F26)</f>
        <v>-1.5877666666666668</v>
      </c>
      <c r="G4" s="1">
        <f t="shared" si="1"/>
        <v>-0.11119999999999997</v>
      </c>
      <c r="H4" s="1">
        <f t="shared" si="1"/>
        <v>-1.0599999999999998E-2</v>
      </c>
      <c r="I4" s="1">
        <f t="shared" si="1"/>
        <v>-4.0219999999999994</v>
      </c>
      <c r="J4" s="1">
        <f t="shared" si="1"/>
        <v>-1.4666666666666667E-3</v>
      </c>
      <c r="K4" s="1">
        <f t="shared" si="1"/>
        <v>-3.4772666666666669</v>
      </c>
      <c r="L4" s="1">
        <f t="shared" si="1"/>
        <v>0.41516666666666663</v>
      </c>
      <c r="M4" s="1">
        <f t="shared" si="1"/>
        <v>-0.59049999999999991</v>
      </c>
      <c r="N4" s="1">
        <f t="shared" si="1"/>
        <v>-3.4728999999999997</v>
      </c>
      <c r="O4" s="1">
        <f t="shared" si="1"/>
        <v>-2.5466666666666665E-2</v>
      </c>
      <c r="P4" s="1">
        <f t="shared" si="1"/>
        <v>-1.1928000000000001</v>
      </c>
      <c r="Q4" s="1">
        <f t="shared" si="1"/>
        <v>-1.708</v>
      </c>
      <c r="R4" s="1">
        <f t="shared" si="1"/>
        <v>-2.1184333333333334</v>
      </c>
      <c r="S4" s="1">
        <f t="shared" si="1"/>
        <v>-4.0834000000000001</v>
      </c>
      <c r="T4" s="1">
        <f t="shared" si="1"/>
        <v>-3.5402</v>
      </c>
      <c r="U4" s="1">
        <f t="shared" si="1"/>
        <v>-3.8100000000000002E-2</v>
      </c>
      <c r="V4" s="1">
        <f t="shared" si="1"/>
        <v>-0.379</v>
      </c>
      <c r="W4" s="1">
        <f t="shared" si="1"/>
        <v>-5.0958666666666668</v>
      </c>
      <c r="X4" s="1">
        <f t="shared" si="1"/>
        <v>0.77473333333333338</v>
      </c>
      <c r="Y4" s="1">
        <f t="shared" si="1"/>
        <v>-26.140199999999993</v>
      </c>
    </row>
    <row r="5" spans="1:25" ht="14" customHeight="1" x14ac:dyDescent="0.2">
      <c r="A5" s="4"/>
      <c r="B5" s="5" t="s">
        <v>28</v>
      </c>
      <c r="C5" s="5"/>
      <c r="D5" s="1" t="s">
        <v>23</v>
      </c>
      <c r="E5" s="1">
        <f>_xlfn.STDEV.S(E21:E23)</f>
        <v>0.25536634468934993</v>
      </c>
      <c r="F5" s="1">
        <f t="shared" ref="F5:Y5" si="2">_xlfn.STDEV.S(F21:F23)</f>
        <v>4.2853276809753212E-2</v>
      </c>
      <c r="G5" s="1">
        <f t="shared" si="2"/>
        <v>1.5205371857778909E-2</v>
      </c>
      <c r="H5" s="1">
        <f t="shared" si="2"/>
        <v>5.6862407030773283E-4</v>
      </c>
      <c r="I5" s="1">
        <f t="shared" si="2"/>
        <v>4.584259300403231E-2</v>
      </c>
      <c r="J5" s="1">
        <f t="shared" si="2"/>
        <v>0</v>
      </c>
      <c r="K5" s="1">
        <f t="shared" si="2"/>
        <v>8.6800537632743466E-3</v>
      </c>
      <c r="L5" s="1">
        <f t="shared" si="2"/>
        <v>4.7912454887360276E-2</v>
      </c>
      <c r="M5" s="1">
        <f t="shared" si="2"/>
        <v>1.2998846102635126E-2</v>
      </c>
      <c r="N5" s="1">
        <f t="shared" si="2"/>
        <v>2.2868537338448226E-2</v>
      </c>
      <c r="O5" s="1">
        <f t="shared" si="2"/>
        <v>7.5055534994651336E-4</v>
      </c>
      <c r="P5" s="1">
        <f t="shared" si="2"/>
        <v>8.1663945532896871E-3</v>
      </c>
      <c r="Q5" s="1">
        <f t="shared" si="2"/>
        <v>1.1732007500849973E-2</v>
      </c>
      <c r="R5" s="1">
        <f t="shared" si="2"/>
        <v>6.4484907795028565E-2</v>
      </c>
      <c r="S5" s="1">
        <f t="shared" si="2"/>
        <v>4.3714985988789219E-3</v>
      </c>
      <c r="T5" s="1">
        <f t="shared" si="2"/>
        <v>4.148063805359474E-2</v>
      </c>
      <c r="U5" s="1">
        <f t="shared" si="2"/>
        <v>3.9310727967481552E-3</v>
      </c>
      <c r="V5" s="1">
        <f t="shared" si="2"/>
        <v>5.8594652770822993E-4</v>
      </c>
      <c r="W5" s="1">
        <f t="shared" si="2"/>
        <v>2.8703716367978103E-2</v>
      </c>
      <c r="X5" s="1">
        <f t="shared" si="2"/>
        <v>5.4243985841750213E-2</v>
      </c>
      <c r="Y5" s="1">
        <f t="shared" si="2"/>
        <v>0.29151729508441149</v>
      </c>
    </row>
    <row r="6" spans="1:25" ht="14" x14ac:dyDescent="0.2">
      <c r="A6" s="4"/>
      <c r="B6" s="5"/>
      <c r="C6" s="5"/>
      <c r="D6" s="1" t="s">
        <v>24</v>
      </c>
      <c r="E6" s="1">
        <f>_xlfn.STDEV.S(E24:E26)</f>
        <v>0.1001631336038034</v>
      </c>
      <c r="F6" s="1">
        <f t="shared" ref="F6:Y6" si="3">_xlfn.STDEV.S(F24:F26)</f>
        <v>0.17557466597813401</v>
      </c>
      <c r="G6" s="1">
        <f t="shared" si="3"/>
        <v>0.66564504054338158</v>
      </c>
      <c r="H6" s="1">
        <f t="shared" si="3"/>
        <v>2.0099999999999996E-2</v>
      </c>
      <c r="I6" s="1">
        <f>_xlfn.STDEV.S(I24:I26)</f>
        <v>0.81048380613063775</v>
      </c>
      <c r="J6" s="1">
        <f t="shared" si="3"/>
        <v>2.5403411844343534E-3</v>
      </c>
      <c r="K6" s="1">
        <f t="shared" si="3"/>
        <v>0.1490979655573251</v>
      </c>
      <c r="L6" s="1">
        <f t="shared" si="3"/>
        <v>0.46201744916543297</v>
      </c>
      <c r="M6" s="1">
        <f t="shared" si="3"/>
        <v>0.41834145144845492</v>
      </c>
      <c r="N6" s="1">
        <f t="shared" si="3"/>
        <v>0.20108015814594934</v>
      </c>
      <c r="O6" s="1">
        <f t="shared" si="3"/>
        <v>4.990323970779185E-3</v>
      </c>
      <c r="P6" s="1">
        <f t="shared" si="3"/>
        <v>3.3054954242896749E-2</v>
      </c>
      <c r="Q6" s="1">
        <f t="shared" si="3"/>
        <v>0.13120926034392538</v>
      </c>
      <c r="R6" s="1">
        <f t="shared" si="3"/>
        <v>0.20404098444511906</v>
      </c>
      <c r="S6" s="1">
        <f t="shared" si="3"/>
        <v>0.15387176479133502</v>
      </c>
      <c r="T6" s="1">
        <f t="shared" si="3"/>
        <v>0.16542348684512753</v>
      </c>
      <c r="U6" s="1">
        <f t="shared" si="3"/>
        <v>5.6826138351994314E-2</v>
      </c>
      <c r="V6" s="1">
        <f t="shared" si="3"/>
        <v>2.8613982595926769E-2</v>
      </c>
      <c r="W6" s="1">
        <f t="shared" si="3"/>
        <v>0.26166364541780213</v>
      </c>
      <c r="X6" s="1">
        <f t="shared" si="3"/>
        <v>2.6666895832348648E-2</v>
      </c>
      <c r="Y6" s="1">
        <f t="shared" si="3"/>
        <v>2.1075206974072573</v>
      </c>
    </row>
    <row r="7" spans="1:25" ht="28" x14ac:dyDescent="0.2">
      <c r="A7" s="4" t="s">
        <v>35</v>
      </c>
      <c r="B7" s="4"/>
      <c r="C7" s="4"/>
      <c r="D7" s="4"/>
      <c r="E7" s="2" t="s">
        <v>16</v>
      </c>
      <c r="F7" s="2" t="s">
        <v>0</v>
      </c>
      <c r="G7" s="2" t="s">
        <v>1</v>
      </c>
      <c r="H7" s="2" t="s">
        <v>2</v>
      </c>
      <c r="I7" s="2" t="s">
        <v>17</v>
      </c>
      <c r="J7" s="2" t="s">
        <v>3</v>
      </c>
      <c r="K7" s="2" t="s">
        <v>4</v>
      </c>
      <c r="L7" s="2" t="s">
        <v>5</v>
      </c>
      <c r="M7" s="2" t="s">
        <v>6</v>
      </c>
      <c r="N7" s="2" t="s">
        <v>7</v>
      </c>
      <c r="O7" s="2" t="s">
        <v>8</v>
      </c>
      <c r="P7" s="2" t="s">
        <v>9</v>
      </c>
      <c r="Q7" s="2" t="s">
        <v>10</v>
      </c>
      <c r="R7" s="2" t="s">
        <v>11</v>
      </c>
      <c r="S7" s="2" t="s">
        <v>40</v>
      </c>
      <c r="T7" s="2" t="s">
        <v>12</v>
      </c>
      <c r="U7" s="2" t="s">
        <v>13</v>
      </c>
      <c r="V7" s="2" t="s">
        <v>33</v>
      </c>
      <c r="W7" s="2" t="s">
        <v>14</v>
      </c>
      <c r="X7" s="2" t="s">
        <v>15</v>
      </c>
      <c r="Y7" s="2" t="s">
        <v>34</v>
      </c>
    </row>
    <row r="8" spans="1:25" ht="14" x14ac:dyDescent="0.2">
      <c r="A8" s="4" t="s">
        <v>25</v>
      </c>
      <c r="B8" s="1" t="s">
        <v>29</v>
      </c>
      <c r="C8" s="5" t="s">
        <v>23</v>
      </c>
      <c r="D8" s="5" t="s">
        <v>18</v>
      </c>
      <c r="E8" s="1">
        <v>6.97</v>
      </c>
      <c r="F8" s="1">
        <v>0.44330000000000003</v>
      </c>
      <c r="G8" s="1">
        <v>0.88900000000000001</v>
      </c>
      <c r="H8" s="1">
        <v>9.1000000000000004E-3</v>
      </c>
      <c r="I8" s="1">
        <v>3.1619999999999999</v>
      </c>
      <c r="J8" s="1">
        <v>0</v>
      </c>
      <c r="K8" s="1">
        <v>0.50600000000000001</v>
      </c>
      <c r="L8" s="1">
        <v>2.6021999999999998</v>
      </c>
      <c r="M8" s="1">
        <v>2.4300000000000002</v>
      </c>
      <c r="N8" s="1">
        <v>0.26190000000000002</v>
      </c>
      <c r="O8" s="1">
        <v>4.1000000000000003E-3</v>
      </c>
      <c r="P8" s="1">
        <v>0.1331</v>
      </c>
      <c r="Q8" s="1">
        <v>0.19350000000000001</v>
      </c>
      <c r="R8" s="1">
        <v>0.80520000000000003</v>
      </c>
      <c r="S8" s="1">
        <v>0.29249999999999998</v>
      </c>
      <c r="T8" s="1">
        <v>0.28100000000000003</v>
      </c>
      <c r="U8" s="1">
        <v>9.0399999999999994E-2</v>
      </c>
      <c r="V8" s="1">
        <v>2.0400000000000001E-2</v>
      </c>
      <c r="W8" s="1">
        <v>0.51849999999999996</v>
      </c>
      <c r="X8" s="1">
        <v>0.84850000000000003</v>
      </c>
      <c r="Y8" s="1">
        <f>SUM(E8:X8)</f>
        <v>20.460699999999996</v>
      </c>
    </row>
    <row r="9" spans="1:25" ht="14" x14ac:dyDescent="0.2">
      <c r="A9" s="4"/>
      <c r="B9" s="1" t="s">
        <v>30</v>
      </c>
      <c r="C9" s="5"/>
      <c r="D9" s="5"/>
      <c r="E9" s="1">
        <v>6.702</v>
      </c>
      <c r="F9" s="1">
        <v>0.51519999999999999</v>
      </c>
      <c r="G9" s="1">
        <v>0.87380000000000002</v>
      </c>
      <c r="H9" s="1">
        <v>8.0000000000000002E-3</v>
      </c>
      <c r="I9" s="1">
        <v>3.24</v>
      </c>
      <c r="J9" s="1">
        <v>0</v>
      </c>
      <c r="K9" s="1">
        <v>0.53010000000000002</v>
      </c>
      <c r="L9" s="1">
        <v>2.5129999999999999</v>
      </c>
      <c r="M9" s="1">
        <v>2.4367000000000001</v>
      </c>
      <c r="N9" s="1">
        <v>0.30430000000000001</v>
      </c>
      <c r="O9" s="1">
        <v>4.8999999999999998E-3</v>
      </c>
      <c r="P9" s="1">
        <v>0.1278</v>
      </c>
      <c r="Q9" s="1">
        <v>0.19439999999999999</v>
      </c>
      <c r="R9" s="1">
        <v>0.74360000000000004</v>
      </c>
      <c r="S9" s="1">
        <v>0.27660000000000001</v>
      </c>
      <c r="T9" s="1">
        <v>0.27900000000000003</v>
      </c>
      <c r="U9" s="1">
        <v>9.2399999999999996E-2</v>
      </c>
      <c r="V9" s="1">
        <v>2.06E-2</v>
      </c>
      <c r="W9" s="1">
        <v>0.54710000000000003</v>
      </c>
      <c r="X9" s="1">
        <v>0.83830000000000005</v>
      </c>
      <c r="Y9" s="1">
        <f t="shared" ref="Y9:Y19" si="4">SUM(E9:X9)</f>
        <v>20.247800000000005</v>
      </c>
    </row>
    <row r="10" spans="1:25" ht="14" x14ac:dyDescent="0.2">
      <c r="A10" s="4"/>
      <c r="B10" s="1" t="s">
        <v>31</v>
      </c>
      <c r="C10" s="5"/>
      <c r="D10" s="5"/>
      <c r="E10" s="1">
        <v>7.2119999999999997</v>
      </c>
      <c r="F10" s="1">
        <v>0.51959999999999995</v>
      </c>
      <c r="G10" s="1">
        <v>0.85519999999999996</v>
      </c>
      <c r="H10" s="1">
        <v>8.8000000000000005E-3</v>
      </c>
      <c r="I10" s="1">
        <v>3.1579999999999999</v>
      </c>
      <c r="J10" s="1">
        <v>0</v>
      </c>
      <c r="K10" s="1">
        <v>0.51039999999999996</v>
      </c>
      <c r="L10" s="1">
        <v>2.5270000000000001</v>
      </c>
      <c r="M10" s="1">
        <v>2.4510999999999998</v>
      </c>
      <c r="N10" s="1">
        <v>0.29310000000000003</v>
      </c>
      <c r="O10" s="1">
        <v>5.5999999999999999E-3</v>
      </c>
      <c r="P10" s="1">
        <v>0.12989999999999999</v>
      </c>
      <c r="Q10" s="1">
        <v>0.2011</v>
      </c>
      <c r="R10" s="1">
        <v>0.71130000000000004</v>
      </c>
      <c r="S10" s="1">
        <v>0.27029999999999998</v>
      </c>
      <c r="T10" s="1">
        <v>0.28639999999999999</v>
      </c>
      <c r="U10" s="1">
        <v>9.7000000000000003E-2</v>
      </c>
      <c r="V10" s="1">
        <v>2.1499999999999998E-2</v>
      </c>
      <c r="W10" s="1">
        <v>0.46970000000000001</v>
      </c>
      <c r="X10" s="1">
        <v>0.93469999999999998</v>
      </c>
      <c r="Y10" s="1">
        <f t="shared" si="4"/>
        <v>20.662700000000001</v>
      </c>
    </row>
    <row r="11" spans="1:25" ht="14" x14ac:dyDescent="0.2">
      <c r="A11" s="4"/>
      <c r="B11" s="1" t="s">
        <v>29</v>
      </c>
      <c r="C11" s="5"/>
      <c r="D11" s="5" t="s">
        <v>19</v>
      </c>
      <c r="E11" s="1">
        <v>4.7999999999999996E-3</v>
      </c>
      <c r="F11" s="1">
        <v>1.89E-2</v>
      </c>
      <c r="G11" s="1">
        <v>2.01E-2</v>
      </c>
      <c r="H11" s="1">
        <v>0</v>
      </c>
      <c r="I11" s="1">
        <v>3.6900000000000002E-2</v>
      </c>
      <c r="J11" s="1">
        <v>0</v>
      </c>
      <c r="K11" s="1">
        <v>0.13059999999999999</v>
      </c>
      <c r="L11" s="1">
        <v>6.1000000000000004E-3</v>
      </c>
      <c r="M11" s="1">
        <v>3.09E-2</v>
      </c>
      <c r="N11" s="1">
        <v>0.50409999999999999</v>
      </c>
      <c r="O11" s="1">
        <v>0</v>
      </c>
      <c r="P11" s="1">
        <v>0.1762</v>
      </c>
      <c r="Q11" s="1">
        <v>0.1925</v>
      </c>
      <c r="R11" s="1">
        <v>0.58889999999999998</v>
      </c>
      <c r="S11" s="1">
        <v>0.84809999999999997</v>
      </c>
      <c r="T11" s="1">
        <v>0.84730000000000005</v>
      </c>
      <c r="U11" s="1">
        <v>1.0500000000000001E-2</v>
      </c>
      <c r="V11" s="1">
        <v>0</v>
      </c>
      <c r="W11" s="1">
        <v>0.2258</v>
      </c>
      <c r="X11" s="1">
        <v>3.2300000000000002E-2</v>
      </c>
      <c r="Y11" s="1">
        <f t="shared" si="4"/>
        <v>3.6740000000000004</v>
      </c>
    </row>
    <row r="12" spans="1:25" ht="14" x14ac:dyDescent="0.2">
      <c r="A12" s="4"/>
      <c r="B12" s="1" t="s">
        <v>30</v>
      </c>
      <c r="C12" s="5"/>
      <c r="D12" s="5"/>
      <c r="E12" s="1">
        <v>5.4000000000000003E-3</v>
      </c>
      <c r="F12" s="1">
        <v>2.0899999999999998E-2</v>
      </c>
      <c r="G12" s="1">
        <v>1.9400000000000001E-2</v>
      </c>
      <c r="H12" s="1">
        <v>0</v>
      </c>
      <c r="I12" s="1">
        <v>3.5799999999999998E-2</v>
      </c>
      <c r="J12" s="1">
        <v>0</v>
      </c>
      <c r="K12" s="1">
        <v>0.14480000000000001</v>
      </c>
      <c r="L12" s="1">
        <v>6.4000000000000003E-3</v>
      </c>
      <c r="M12" s="1">
        <v>2.9700000000000001E-2</v>
      </c>
      <c r="N12" s="1">
        <v>0.50739999999999996</v>
      </c>
      <c r="O12" s="1">
        <v>0</v>
      </c>
      <c r="P12" s="1">
        <v>0.1862</v>
      </c>
      <c r="Q12" s="1">
        <v>0.1832</v>
      </c>
      <c r="R12" s="1">
        <v>0.63719999999999999</v>
      </c>
      <c r="S12" s="1">
        <v>0.84060000000000001</v>
      </c>
      <c r="T12" s="1">
        <v>0.84960000000000002</v>
      </c>
      <c r="U12" s="1">
        <v>1.21E-2</v>
      </c>
      <c r="V12" s="1">
        <v>0</v>
      </c>
      <c r="W12" s="1">
        <v>0.2369</v>
      </c>
      <c r="X12" s="1">
        <v>3.15E-2</v>
      </c>
      <c r="Y12" s="1">
        <f t="shared" si="4"/>
        <v>3.7470999999999997</v>
      </c>
    </row>
    <row r="13" spans="1:25" ht="14" x14ac:dyDescent="0.2">
      <c r="A13" s="4"/>
      <c r="B13" s="1" t="s">
        <v>31</v>
      </c>
      <c r="C13" s="5"/>
      <c r="D13" s="5"/>
      <c r="E13" s="1">
        <v>4.8999999999999998E-3</v>
      </c>
      <c r="F13" s="1">
        <v>1.7299999999999999E-2</v>
      </c>
      <c r="G13" s="1">
        <v>1.67E-2</v>
      </c>
      <c r="H13" s="1">
        <v>0</v>
      </c>
      <c r="I13" s="1">
        <v>3.3500000000000002E-2</v>
      </c>
      <c r="J13" s="1">
        <v>0</v>
      </c>
      <c r="K13" s="1">
        <v>0.1424</v>
      </c>
      <c r="L13" s="1">
        <v>5.3E-3</v>
      </c>
      <c r="M13" s="1">
        <v>2.6599999999999999E-2</v>
      </c>
      <c r="N13" s="1">
        <v>0.49519999999999997</v>
      </c>
      <c r="O13" s="1">
        <v>0</v>
      </c>
      <c r="P13" s="1">
        <v>0.18559999999999999</v>
      </c>
      <c r="Q13" s="1">
        <v>0.1767</v>
      </c>
      <c r="R13" s="1">
        <v>0.60840000000000005</v>
      </c>
      <c r="S13" s="1">
        <v>0.82799999999999996</v>
      </c>
      <c r="T13" s="1">
        <v>0.78310000000000002</v>
      </c>
      <c r="U13" s="1">
        <v>1.01E-2</v>
      </c>
      <c r="V13" s="1">
        <v>0</v>
      </c>
      <c r="W13" s="1">
        <v>0.21560000000000001</v>
      </c>
      <c r="X13" s="1">
        <v>2.9600000000000001E-2</v>
      </c>
      <c r="Y13" s="1">
        <f t="shared" si="4"/>
        <v>3.5790000000000002</v>
      </c>
    </row>
    <row r="14" spans="1:25" ht="14" x14ac:dyDescent="0.2">
      <c r="A14" s="4"/>
      <c r="B14" s="1" t="s">
        <v>29</v>
      </c>
      <c r="C14" s="5" t="s">
        <v>24</v>
      </c>
      <c r="D14" s="5" t="s">
        <v>18</v>
      </c>
      <c r="E14" s="1">
        <v>6.4560000000000004</v>
      </c>
      <c r="F14" s="1">
        <v>0.43980000000000002</v>
      </c>
      <c r="G14" s="1">
        <v>0.85950000000000004</v>
      </c>
      <c r="H14" s="1">
        <v>8.3000000000000001E-3</v>
      </c>
      <c r="I14" s="1">
        <v>3.0720000000000001</v>
      </c>
      <c r="J14" s="1">
        <v>0</v>
      </c>
      <c r="K14" s="1">
        <v>0.45379999999999998</v>
      </c>
      <c r="L14" s="1">
        <v>2.4224999999999999</v>
      </c>
      <c r="M14" s="1">
        <v>2.3319000000000001</v>
      </c>
      <c r="N14" s="1">
        <v>0.23039999999999999</v>
      </c>
      <c r="O14" s="1">
        <v>6.0000000000000001E-3</v>
      </c>
      <c r="P14" s="1">
        <v>0.12</v>
      </c>
      <c r="Q14" s="1">
        <v>0.1835</v>
      </c>
      <c r="R14" s="1">
        <v>0.69120000000000004</v>
      </c>
      <c r="S14" s="1">
        <v>0.25840000000000002</v>
      </c>
      <c r="T14" s="1">
        <v>0.2863</v>
      </c>
      <c r="U14" s="1">
        <v>8.48E-2</v>
      </c>
      <c r="V14" s="1">
        <v>1.78E-2</v>
      </c>
      <c r="W14" s="1">
        <v>0.44919999999999999</v>
      </c>
      <c r="X14" s="1">
        <v>0.76910000000000001</v>
      </c>
      <c r="Y14" s="1">
        <f t="shared" si="4"/>
        <v>19.140500000000003</v>
      </c>
    </row>
    <row r="15" spans="1:25" ht="14" x14ac:dyDescent="0.2">
      <c r="A15" s="4"/>
      <c r="B15" s="1" t="s">
        <v>30</v>
      </c>
      <c r="C15" s="5"/>
      <c r="D15" s="5"/>
      <c r="E15" s="1">
        <v>6.8620000000000001</v>
      </c>
      <c r="F15" s="1">
        <v>0.45129999999999998</v>
      </c>
      <c r="G15" s="1">
        <v>0.82779999999999998</v>
      </c>
      <c r="H15" s="1">
        <v>8.6E-3</v>
      </c>
      <c r="I15" s="1">
        <v>3.2120000000000002</v>
      </c>
      <c r="J15" s="1">
        <v>0</v>
      </c>
      <c r="K15" s="1">
        <v>0.4602</v>
      </c>
      <c r="L15" s="1">
        <v>2.4354</v>
      </c>
      <c r="M15" s="1">
        <v>2.2059000000000002</v>
      </c>
      <c r="N15" s="1">
        <v>0.22670000000000001</v>
      </c>
      <c r="O15" s="1">
        <v>5.7000000000000002E-3</v>
      </c>
      <c r="P15" s="1">
        <v>0.10580000000000001</v>
      </c>
      <c r="Q15" s="1">
        <v>0.18090000000000001</v>
      </c>
      <c r="R15" s="1">
        <v>0.65310000000000001</v>
      </c>
      <c r="S15" s="1">
        <v>0.25900000000000001</v>
      </c>
      <c r="T15" s="1">
        <v>0.26690000000000003</v>
      </c>
      <c r="U15" s="1">
        <v>8.8800000000000004E-2</v>
      </c>
      <c r="V15" s="1">
        <v>1.8499999999999999E-2</v>
      </c>
      <c r="W15" s="1">
        <v>0.4955</v>
      </c>
      <c r="X15" s="1">
        <v>0.78390000000000004</v>
      </c>
      <c r="Y15" s="1">
        <f t="shared" si="4"/>
        <v>19.547999999999998</v>
      </c>
    </row>
    <row r="16" spans="1:25" ht="14" x14ac:dyDescent="0.2">
      <c r="A16" s="4"/>
      <c r="B16" s="1" t="s">
        <v>31</v>
      </c>
      <c r="C16" s="5"/>
      <c r="D16" s="5"/>
      <c r="E16" s="1">
        <v>6.33</v>
      </c>
      <c r="F16" s="1">
        <v>0.45929999999999999</v>
      </c>
      <c r="G16" s="1">
        <v>0.90329999999999999</v>
      </c>
      <c r="H16" s="1">
        <v>8.0000000000000002E-3</v>
      </c>
      <c r="I16" s="1">
        <v>3.08</v>
      </c>
      <c r="J16" s="1">
        <v>0</v>
      </c>
      <c r="K16" s="1">
        <v>0.50480000000000003</v>
      </c>
      <c r="L16" s="1">
        <v>2.5154000000000001</v>
      </c>
      <c r="M16" s="1">
        <v>2.3496999999999999</v>
      </c>
      <c r="N16" s="1">
        <v>0.2293</v>
      </c>
      <c r="O16" s="1">
        <v>5.5999999999999999E-3</v>
      </c>
      <c r="P16" s="1">
        <v>0.12189999999999999</v>
      </c>
      <c r="Q16" s="1">
        <v>0.18340000000000001</v>
      </c>
      <c r="R16" s="1">
        <v>0.64639999999999997</v>
      </c>
      <c r="S16" s="1">
        <v>0.25040000000000001</v>
      </c>
      <c r="T16" s="1">
        <v>0.29599999999999999</v>
      </c>
      <c r="U16" s="1">
        <v>9.9900000000000003E-2</v>
      </c>
      <c r="V16" s="1">
        <v>1.9300000000000001E-2</v>
      </c>
      <c r="W16" s="1">
        <v>0.50370000000000004</v>
      </c>
      <c r="X16" s="1">
        <v>0.82130000000000003</v>
      </c>
      <c r="Y16" s="1">
        <f t="shared" si="4"/>
        <v>19.327699999999997</v>
      </c>
    </row>
    <row r="17" spans="1:25" ht="14" x14ac:dyDescent="0.2">
      <c r="A17" s="4"/>
      <c r="B17" s="1" t="s">
        <v>29</v>
      </c>
      <c r="C17" s="5"/>
      <c r="D17" s="5" t="s">
        <v>19</v>
      </c>
      <c r="E17" s="1">
        <v>2.4460000000000002</v>
      </c>
      <c r="F17" s="1">
        <v>2.1456</v>
      </c>
      <c r="G17" s="1">
        <v>1.2383</v>
      </c>
      <c r="H17" s="1">
        <v>9.2999999999999992E-3</v>
      </c>
      <c r="I17" s="1">
        <v>7.806</v>
      </c>
      <c r="J17" s="1">
        <v>0</v>
      </c>
      <c r="K17" s="1">
        <v>3.9990000000000001</v>
      </c>
      <c r="L17" s="1">
        <v>2.3227000000000002</v>
      </c>
      <c r="M17" s="1">
        <v>2.8056999999999999</v>
      </c>
      <c r="N17" s="1">
        <v>3.4958999999999998</v>
      </c>
      <c r="O17" s="1">
        <v>3.7199999999999997E-2</v>
      </c>
      <c r="P17" s="1">
        <v>1.2875000000000001</v>
      </c>
      <c r="Q17" s="1">
        <v>1.8335999999999999</v>
      </c>
      <c r="R17" s="1">
        <v>2.5760000000000001</v>
      </c>
      <c r="S17" s="1">
        <v>4.452</v>
      </c>
      <c r="T17" s="1">
        <v>3.6989000000000001</v>
      </c>
      <c r="U17" s="1">
        <v>0.157</v>
      </c>
      <c r="V17" s="1">
        <v>0.36580000000000001</v>
      </c>
      <c r="W17" s="1">
        <v>5.5220000000000002</v>
      </c>
      <c r="X17" s="1">
        <v>1.7500000000000002E-2</v>
      </c>
      <c r="Y17" s="1">
        <f t="shared" si="4"/>
        <v>46.215999999999987</v>
      </c>
    </row>
    <row r="18" spans="1:25" ht="14" x14ac:dyDescent="0.2">
      <c r="A18" s="4"/>
      <c r="B18" s="1" t="s">
        <v>30</v>
      </c>
      <c r="C18" s="5"/>
      <c r="D18" s="5"/>
      <c r="E18" s="1">
        <v>2.6680000000000001</v>
      </c>
      <c r="F18" s="1">
        <v>2.1227999999999998</v>
      </c>
      <c r="G18" s="1">
        <v>1.4292</v>
      </c>
      <c r="H18" s="1">
        <v>4.2299999999999997E-2</v>
      </c>
      <c r="I18" s="1">
        <v>7.4039999999999999</v>
      </c>
      <c r="J18" s="1">
        <v>4.4000000000000003E-3</v>
      </c>
      <c r="K18" s="1">
        <v>3.7665000000000002</v>
      </c>
      <c r="L18" s="1">
        <v>2.2351999999999999</v>
      </c>
      <c r="M18" s="1">
        <v>3.2606999999999999</v>
      </c>
      <c r="N18" s="1">
        <v>3.8936999999999999</v>
      </c>
      <c r="O18" s="1">
        <v>2.7799999999999998E-2</v>
      </c>
      <c r="P18" s="1">
        <v>1.3360000000000001</v>
      </c>
      <c r="Q18" s="1">
        <v>2.0390999999999999</v>
      </c>
      <c r="R18" s="1">
        <v>2.8620000000000001</v>
      </c>
      <c r="S18" s="1">
        <v>4.4080000000000004</v>
      </c>
      <c r="T18" s="1">
        <v>3.7477999999999998</v>
      </c>
      <c r="U18" s="1">
        <v>0.15840000000000001</v>
      </c>
      <c r="V18" s="1">
        <v>0.40310000000000001</v>
      </c>
      <c r="W18" s="1">
        <v>5.3419999999999996</v>
      </c>
      <c r="X18" s="1">
        <v>1.52E-2</v>
      </c>
      <c r="Y18" s="1">
        <f t="shared" si="4"/>
        <v>47.166199999999996</v>
      </c>
    </row>
    <row r="19" spans="1:25" ht="14" x14ac:dyDescent="0.2">
      <c r="A19" s="4"/>
      <c r="B19" s="1" t="s">
        <v>31</v>
      </c>
      <c r="C19" s="5"/>
      <c r="D19" s="5"/>
      <c r="E19" s="1">
        <v>2.1594000000000002</v>
      </c>
      <c r="F19" s="1">
        <v>1.8452999999999999</v>
      </c>
      <c r="G19" s="1">
        <v>0.25669999999999998</v>
      </c>
      <c r="H19" s="1">
        <v>5.1000000000000004E-3</v>
      </c>
      <c r="I19" s="1">
        <v>6.22</v>
      </c>
      <c r="J19" s="1">
        <v>0</v>
      </c>
      <c r="K19" s="1">
        <v>4.0850999999999997</v>
      </c>
      <c r="L19" s="1">
        <v>1.5699000000000001</v>
      </c>
      <c r="M19" s="1">
        <v>2.5926</v>
      </c>
      <c r="N19" s="1">
        <v>3.7155</v>
      </c>
      <c r="O19" s="1">
        <v>2.87E-2</v>
      </c>
      <c r="P19" s="1">
        <v>1.3026</v>
      </c>
      <c r="Q19" s="1">
        <v>1.7990999999999999</v>
      </c>
      <c r="R19" s="1">
        <v>2.9079999999999999</v>
      </c>
      <c r="S19" s="1">
        <v>4.1580000000000004</v>
      </c>
      <c r="T19" s="1">
        <v>4.0231000000000003</v>
      </c>
      <c r="U19" s="1">
        <v>7.2400000000000006E-2</v>
      </c>
      <c r="V19" s="1">
        <v>0.42370000000000002</v>
      </c>
      <c r="W19" s="1">
        <v>5.8719999999999999</v>
      </c>
      <c r="X19" s="1">
        <v>1.7399999999999999E-2</v>
      </c>
      <c r="Y19" s="1">
        <f t="shared" si="4"/>
        <v>43.054600000000001</v>
      </c>
    </row>
    <row r="20" spans="1:25" ht="29" customHeight="1" x14ac:dyDescent="0.2">
      <c r="A20" s="5" t="s">
        <v>21</v>
      </c>
      <c r="B20" s="5"/>
      <c r="C20" s="5"/>
      <c r="D20" s="5"/>
      <c r="E20" s="2" t="s">
        <v>16</v>
      </c>
      <c r="F20" s="2" t="s">
        <v>0</v>
      </c>
      <c r="G20" s="2" t="s">
        <v>38</v>
      </c>
      <c r="H20" s="2" t="s">
        <v>39</v>
      </c>
      <c r="I20" s="2" t="s">
        <v>17</v>
      </c>
      <c r="J20" s="2" t="s">
        <v>3</v>
      </c>
      <c r="K20" s="2" t="s">
        <v>4</v>
      </c>
      <c r="L20" s="2" t="s">
        <v>5</v>
      </c>
      <c r="M20" s="2" t="s">
        <v>6</v>
      </c>
      <c r="N20" s="2" t="s">
        <v>7</v>
      </c>
      <c r="O20" s="2" t="s">
        <v>8</v>
      </c>
      <c r="P20" s="2" t="s">
        <v>9</v>
      </c>
      <c r="Q20" s="2" t="s">
        <v>10</v>
      </c>
      <c r="R20" s="2" t="s">
        <v>11</v>
      </c>
      <c r="S20" s="2" t="s">
        <v>40</v>
      </c>
      <c r="T20" s="2" t="s">
        <v>12</v>
      </c>
      <c r="U20" s="2" t="s">
        <v>13</v>
      </c>
      <c r="V20" s="2" t="s">
        <v>33</v>
      </c>
      <c r="W20" s="2" t="s">
        <v>14</v>
      </c>
      <c r="X20" s="2" t="s">
        <v>15</v>
      </c>
      <c r="Y20" s="2" t="s">
        <v>34</v>
      </c>
    </row>
    <row r="21" spans="1:25" ht="17.5" customHeight="1" x14ac:dyDescent="0.2">
      <c r="A21" s="5" t="s">
        <v>25</v>
      </c>
      <c r="B21" s="2" t="s">
        <v>29</v>
      </c>
      <c r="C21" s="5" t="s">
        <v>23</v>
      </c>
      <c r="D21" s="5"/>
      <c r="E21" s="1">
        <f>E8-E11</f>
        <v>6.9651999999999994</v>
      </c>
      <c r="F21" s="1">
        <f t="shared" ref="F21:Y23" si="5">F8-F11</f>
        <v>0.4244</v>
      </c>
      <c r="G21" s="1">
        <f t="shared" si="5"/>
        <v>0.86890000000000001</v>
      </c>
      <c r="H21" s="1">
        <f t="shared" si="5"/>
        <v>9.1000000000000004E-3</v>
      </c>
      <c r="I21" s="1">
        <f t="shared" si="5"/>
        <v>3.1250999999999998</v>
      </c>
      <c r="J21" s="1">
        <f t="shared" si="5"/>
        <v>0</v>
      </c>
      <c r="K21" s="1">
        <f t="shared" si="5"/>
        <v>0.37540000000000001</v>
      </c>
      <c r="L21" s="1">
        <f t="shared" si="5"/>
        <v>2.5960999999999999</v>
      </c>
      <c r="M21" s="1">
        <f t="shared" si="5"/>
        <v>2.3991000000000002</v>
      </c>
      <c r="N21" s="1">
        <f t="shared" si="5"/>
        <v>-0.24219999999999997</v>
      </c>
      <c r="O21" s="1">
        <f t="shared" si="5"/>
        <v>4.1000000000000003E-3</v>
      </c>
      <c r="P21" s="1">
        <f t="shared" si="5"/>
        <v>-4.3099999999999999E-2</v>
      </c>
      <c r="Q21" s="1">
        <f t="shared" si="5"/>
        <v>1.0000000000000009E-3</v>
      </c>
      <c r="R21" s="1">
        <f t="shared" si="5"/>
        <v>0.21630000000000005</v>
      </c>
      <c r="S21" s="1">
        <f t="shared" si="5"/>
        <v>-0.55559999999999998</v>
      </c>
      <c r="T21" s="1">
        <f t="shared" si="5"/>
        <v>-0.56630000000000003</v>
      </c>
      <c r="U21" s="1">
        <f t="shared" si="5"/>
        <v>7.9899999999999999E-2</v>
      </c>
      <c r="V21" s="1">
        <f t="shared" si="5"/>
        <v>2.0400000000000001E-2</v>
      </c>
      <c r="W21" s="1">
        <f t="shared" si="5"/>
        <v>0.29269999999999996</v>
      </c>
      <c r="X21" s="1">
        <f t="shared" si="5"/>
        <v>0.81620000000000004</v>
      </c>
      <c r="Y21" s="1">
        <f t="shared" si="5"/>
        <v>16.786699999999996</v>
      </c>
    </row>
    <row r="22" spans="1:25" ht="14" x14ac:dyDescent="0.2">
      <c r="A22" s="5"/>
      <c r="B22" s="2" t="s">
        <v>30</v>
      </c>
      <c r="C22" s="5"/>
      <c r="D22" s="5"/>
      <c r="E22" s="1">
        <f t="shared" ref="E22:T23" si="6">E9-E12</f>
        <v>6.6966000000000001</v>
      </c>
      <c r="F22" s="1">
        <f t="shared" si="6"/>
        <v>0.49430000000000002</v>
      </c>
      <c r="G22" s="1">
        <f t="shared" si="6"/>
        <v>0.85440000000000005</v>
      </c>
      <c r="H22" s="1">
        <f t="shared" si="6"/>
        <v>8.0000000000000002E-3</v>
      </c>
      <c r="I22" s="1">
        <f t="shared" si="6"/>
        <v>3.2042000000000002</v>
      </c>
      <c r="J22" s="1">
        <f t="shared" si="6"/>
        <v>0</v>
      </c>
      <c r="K22" s="1">
        <f t="shared" si="6"/>
        <v>0.38529999999999998</v>
      </c>
      <c r="L22" s="1">
        <f t="shared" si="6"/>
        <v>2.5065999999999997</v>
      </c>
      <c r="M22" s="1">
        <f t="shared" si="6"/>
        <v>2.407</v>
      </c>
      <c r="N22" s="1">
        <f t="shared" si="6"/>
        <v>-0.20309999999999995</v>
      </c>
      <c r="O22" s="1">
        <f t="shared" si="6"/>
        <v>4.8999999999999998E-3</v>
      </c>
      <c r="P22" s="1">
        <f t="shared" si="6"/>
        <v>-5.8400000000000007E-2</v>
      </c>
      <c r="Q22" s="1">
        <f t="shared" si="6"/>
        <v>1.1199999999999988E-2</v>
      </c>
      <c r="R22" s="1">
        <f t="shared" si="6"/>
        <v>0.10640000000000005</v>
      </c>
      <c r="S22" s="1">
        <f t="shared" si="6"/>
        <v>-0.56400000000000006</v>
      </c>
      <c r="T22" s="1">
        <f t="shared" si="6"/>
        <v>-0.5706</v>
      </c>
      <c r="U22" s="1">
        <f t="shared" si="5"/>
        <v>8.0299999999999996E-2</v>
      </c>
      <c r="V22" s="1">
        <f t="shared" si="5"/>
        <v>2.06E-2</v>
      </c>
      <c r="W22" s="1">
        <f t="shared" si="5"/>
        <v>0.31020000000000003</v>
      </c>
      <c r="X22" s="1">
        <f t="shared" si="5"/>
        <v>0.80680000000000007</v>
      </c>
      <c r="Y22" s="1">
        <f t="shared" si="5"/>
        <v>16.500700000000005</v>
      </c>
    </row>
    <row r="23" spans="1:25" ht="14" x14ac:dyDescent="0.2">
      <c r="A23" s="5"/>
      <c r="B23" s="1" t="s">
        <v>31</v>
      </c>
      <c r="C23" s="5"/>
      <c r="D23" s="5"/>
      <c r="E23" s="1">
        <f t="shared" si="6"/>
        <v>7.2070999999999996</v>
      </c>
      <c r="F23" s="1">
        <f t="shared" si="5"/>
        <v>0.50229999999999997</v>
      </c>
      <c r="G23" s="1">
        <f t="shared" si="5"/>
        <v>0.83849999999999991</v>
      </c>
      <c r="H23" s="1">
        <f t="shared" si="5"/>
        <v>8.8000000000000005E-3</v>
      </c>
      <c r="I23" s="1">
        <f t="shared" si="5"/>
        <v>3.1244999999999998</v>
      </c>
      <c r="J23" s="1">
        <f t="shared" si="5"/>
        <v>0</v>
      </c>
      <c r="K23" s="1">
        <f t="shared" si="5"/>
        <v>0.36799999999999999</v>
      </c>
      <c r="L23" s="1">
        <f t="shared" si="5"/>
        <v>2.5217000000000001</v>
      </c>
      <c r="M23" s="1">
        <f t="shared" si="5"/>
        <v>2.4244999999999997</v>
      </c>
      <c r="N23" s="1">
        <f t="shared" si="5"/>
        <v>-0.20209999999999995</v>
      </c>
      <c r="O23" s="1">
        <f t="shared" si="5"/>
        <v>5.5999999999999999E-3</v>
      </c>
      <c r="P23" s="1">
        <f t="shared" si="5"/>
        <v>-5.57E-2</v>
      </c>
      <c r="Q23" s="1">
        <f t="shared" si="5"/>
        <v>2.4400000000000005E-2</v>
      </c>
      <c r="R23" s="1">
        <f t="shared" si="5"/>
        <v>0.10289999999999999</v>
      </c>
      <c r="S23" s="1">
        <f t="shared" si="5"/>
        <v>-0.55769999999999997</v>
      </c>
      <c r="T23" s="1">
        <f t="shared" si="5"/>
        <v>-0.49670000000000003</v>
      </c>
      <c r="U23" s="1">
        <f t="shared" si="5"/>
        <v>8.6900000000000005E-2</v>
      </c>
      <c r="V23" s="1">
        <f t="shared" si="5"/>
        <v>2.1499999999999998E-2</v>
      </c>
      <c r="W23" s="1">
        <f t="shared" si="5"/>
        <v>0.25409999999999999</v>
      </c>
      <c r="X23" s="1">
        <f t="shared" si="5"/>
        <v>0.90510000000000002</v>
      </c>
      <c r="Y23" s="1">
        <f t="shared" si="5"/>
        <v>17.0837</v>
      </c>
    </row>
    <row r="24" spans="1:25" ht="14" customHeight="1" x14ac:dyDescent="0.2">
      <c r="A24" s="5"/>
      <c r="B24" s="1" t="s">
        <v>29</v>
      </c>
      <c r="C24" s="5" t="s">
        <v>24</v>
      </c>
      <c r="D24" s="5"/>
      <c r="E24" s="1">
        <f>E14-E17</f>
        <v>4.01</v>
      </c>
      <c r="F24" s="1">
        <f t="shared" ref="F24:Y26" si="7">F14-F17</f>
        <v>-1.7058</v>
      </c>
      <c r="G24" s="1">
        <f t="shared" si="7"/>
        <v>-0.37879999999999991</v>
      </c>
      <c r="H24" s="1">
        <f t="shared" si="7"/>
        <v>-9.9999999999999915E-4</v>
      </c>
      <c r="I24" s="1">
        <f t="shared" si="7"/>
        <v>-4.734</v>
      </c>
      <c r="J24" s="1">
        <f t="shared" si="7"/>
        <v>0</v>
      </c>
      <c r="K24" s="1">
        <f t="shared" si="7"/>
        <v>-3.5452000000000004</v>
      </c>
      <c r="L24" s="1">
        <f t="shared" si="7"/>
        <v>9.9799999999999667E-2</v>
      </c>
      <c r="M24" s="1">
        <f t="shared" si="7"/>
        <v>-0.47379999999999978</v>
      </c>
      <c r="N24" s="1">
        <f t="shared" si="7"/>
        <v>-3.2654999999999998</v>
      </c>
      <c r="O24" s="1">
        <f t="shared" si="7"/>
        <v>-3.1199999999999999E-2</v>
      </c>
      <c r="P24" s="1">
        <f t="shared" si="7"/>
        <v>-1.1675</v>
      </c>
      <c r="Q24" s="1">
        <f t="shared" si="7"/>
        <v>-1.6500999999999999</v>
      </c>
      <c r="R24" s="1">
        <f t="shared" si="7"/>
        <v>-1.8848</v>
      </c>
      <c r="S24" s="1">
        <f t="shared" si="7"/>
        <v>-4.1936</v>
      </c>
      <c r="T24" s="1">
        <f t="shared" si="7"/>
        <v>-3.4126000000000003</v>
      </c>
      <c r="U24" s="1">
        <f t="shared" si="7"/>
        <v>-7.22E-2</v>
      </c>
      <c r="V24" s="1">
        <f t="shared" si="7"/>
        <v>-0.34800000000000003</v>
      </c>
      <c r="W24" s="1">
        <f t="shared" si="7"/>
        <v>-5.0728</v>
      </c>
      <c r="X24" s="1">
        <f t="shared" si="7"/>
        <v>0.75160000000000005</v>
      </c>
      <c r="Y24" s="1">
        <f t="shared" si="7"/>
        <v>-27.075499999999984</v>
      </c>
    </row>
    <row r="25" spans="1:25" ht="14" x14ac:dyDescent="0.2">
      <c r="A25" s="5"/>
      <c r="B25" s="1" t="s">
        <v>30</v>
      </c>
      <c r="C25" s="5"/>
      <c r="D25" s="5"/>
      <c r="E25" s="1">
        <f t="shared" ref="E25:T26" si="8">E15-E18</f>
        <v>4.194</v>
      </c>
      <c r="F25" s="1">
        <f t="shared" si="8"/>
        <v>-1.6714999999999998</v>
      </c>
      <c r="G25" s="1">
        <f t="shared" si="8"/>
        <v>-0.60140000000000005</v>
      </c>
      <c r="H25" s="1">
        <f t="shared" si="8"/>
        <v>-3.3699999999999994E-2</v>
      </c>
      <c r="I25" s="1">
        <f t="shared" si="8"/>
        <v>-4.1920000000000002</v>
      </c>
      <c r="J25" s="1">
        <f t="shared" si="8"/>
        <v>-4.4000000000000003E-3</v>
      </c>
      <c r="K25" s="1">
        <f t="shared" si="8"/>
        <v>-3.3063000000000002</v>
      </c>
      <c r="L25" s="1">
        <f t="shared" si="8"/>
        <v>0.20020000000000016</v>
      </c>
      <c r="M25" s="1">
        <f t="shared" si="8"/>
        <v>-1.0547999999999997</v>
      </c>
      <c r="N25" s="1">
        <f t="shared" si="8"/>
        <v>-3.6669999999999998</v>
      </c>
      <c r="O25" s="1">
        <f t="shared" si="8"/>
        <v>-2.2099999999999998E-2</v>
      </c>
      <c r="P25" s="1">
        <f t="shared" si="8"/>
        <v>-1.2302</v>
      </c>
      <c r="Q25" s="1">
        <f t="shared" si="8"/>
        <v>-1.8581999999999999</v>
      </c>
      <c r="R25" s="1">
        <f t="shared" si="8"/>
        <v>-2.2088999999999999</v>
      </c>
      <c r="S25" s="1">
        <f t="shared" si="8"/>
        <v>-4.149</v>
      </c>
      <c r="T25" s="1">
        <f t="shared" si="8"/>
        <v>-3.4808999999999997</v>
      </c>
      <c r="U25" s="1">
        <f t="shared" si="7"/>
        <v>-6.9600000000000009E-2</v>
      </c>
      <c r="V25" s="1">
        <f t="shared" si="7"/>
        <v>-0.3846</v>
      </c>
      <c r="W25" s="1">
        <f t="shared" si="7"/>
        <v>-4.8464999999999998</v>
      </c>
      <c r="X25" s="1">
        <f t="shared" si="7"/>
        <v>0.76870000000000005</v>
      </c>
      <c r="Y25" s="1">
        <f t="shared" si="7"/>
        <v>-27.618199999999998</v>
      </c>
    </row>
    <row r="26" spans="1:25" ht="14" x14ac:dyDescent="0.2">
      <c r="A26" s="5"/>
      <c r="B26" s="1" t="s">
        <v>31</v>
      </c>
      <c r="C26" s="5"/>
      <c r="D26" s="5"/>
      <c r="E26" s="1">
        <f t="shared" si="8"/>
        <v>4.1706000000000003</v>
      </c>
      <c r="F26" s="1">
        <f t="shared" si="7"/>
        <v>-1.3859999999999999</v>
      </c>
      <c r="G26" s="1">
        <f t="shared" si="7"/>
        <v>0.64660000000000006</v>
      </c>
      <c r="H26" s="1">
        <f t="shared" si="7"/>
        <v>2.8999999999999998E-3</v>
      </c>
      <c r="I26" s="1">
        <f t="shared" si="7"/>
        <v>-3.1399999999999997</v>
      </c>
      <c r="J26" s="1">
        <f t="shared" si="7"/>
        <v>0</v>
      </c>
      <c r="K26" s="1">
        <f t="shared" si="7"/>
        <v>-3.5802999999999998</v>
      </c>
      <c r="L26" s="1">
        <f t="shared" si="7"/>
        <v>0.94550000000000001</v>
      </c>
      <c r="M26" s="1">
        <f t="shared" si="7"/>
        <v>-0.24290000000000012</v>
      </c>
      <c r="N26" s="1">
        <f t="shared" si="7"/>
        <v>-3.4862000000000002</v>
      </c>
      <c r="O26" s="1">
        <f t="shared" si="7"/>
        <v>-2.3099999999999999E-2</v>
      </c>
      <c r="P26" s="1">
        <f t="shared" si="7"/>
        <v>-1.1807000000000001</v>
      </c>
      <c r="Q26" s="1">
        <f t="shared" si="7"/>
        <v>-1.6156999999999999</v>
      </c>
      <c r="R26" s="1">
        <f t="shared" si="7"/>
        <v>-2.2616000000000001</v>
      </c>
      <c r="S26" s="1">
        <f t="shared" si="7"/>
        <v>-3.9076000000000004</v>
      </c>
      <c r="T26" s="1">
        <f t="shared" si="7"/>
        <v>-3.7271000000000005</v>
      </c>
      <c r="U26" s="1">
        <f t="shared" si="7"/>
        <v>2.7499999999999997E-2</v>
      </c>
      <c r="V26" s="1">
        <f t="shared" si="7"/>
        <v>-0.40440000000000004</v>
      </c>
      <c r="W26" s="1">
        <f t="shared" si="7"/>
        <v>-5.3682999999999996</v>
      </c>
      <c r="X26" s="1">
        <f t="shared" si="7"/>
        <v>0.80390000000000006</v>
      </c>
      <c r="Y26" s="1">
        <f t="shared" si="7"/>
        <v>-23.726900000000004</v>
      </c>
    </row>
    <row r="27" spans="1:25" ht="14" x14ac:dyDescent="0.2">
      <c r="A27" s="1"/>
      <c r="B27" s="1"/>
    </row>
    <row r="28" spans="1:25" ht="14" x14ac:dyDescent="0.2">
      <c r="A28" s="1"/>
      <c r="B28" s="1"/>
    </row>
    <row r="29" spans="1:25" ht="14" x14ac:dyDescent="0.2">
      <c r="A29" s="1"/>
      <c r="B29" s="1"/>
    </row>
    <row r="30" spans="1:25" ht="14" x14ac:dyDescent="0.2">
      <c r="A30" s="1"/>
      <c r="B30" s="1"/>
    </row>
  </sheetData>
  <mergeCells count="17">
    <mergeCell ref="A7:D7"/>
    <mergeCell ref="A21:A26"/>
    <mergeCell ref="C21:D23"/>
    <mergeCell ref="C24:D26"/>
    <mergeCell ref="A8:A19"/>
    <mergeCell ref="C8:C13"/>
    <mergeCell ref="D8:D10"/>
    <mergeCell ref="D11:D13"/>
    <mergeCell ref="C14:C19"/>
    <mergeCell ref="D14:D16"/>
    <mergeCell ref="D17:D19"/>
    <mergeCell ref="A20:D20"/>
    <mergeCell ref="A1:D1"/>
    <mergeCell ref="A3:A6"/>
    <mergeCell ref="B3:C4"/>
    <mergeCell ref="B5:C6"/>
    <mergeCell ref="A2:D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yharaguchi</dc:creator>
  <cp:lastModifiedBy>HARAGUCHI.Yuji</cp:lastModifiedBy>
  <dcterms:created xsi:type="dcterms:W3CDTF">2023-11-20T02:37:45Z</dcterms:created>
  <dcterms:modified xsi:type="dcterms:W3CDTF">2025-04-07T02:42:40Z</dcterms:modified>
</cp:coreProperties>
</file>