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5\"/>
    </mc:Choice>
  </mc:AlternateContent>
  <xr:revisionPtr revIDLastSave="0" documentId="13_ncr:1_{695D5B91-36FB-4217-9348-D81DC17098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1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5" i="1"/>
  <c r="E26" i="1"/>
  <c r="E24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2" i="1"/>
  <c r="E23" i="1"/>
  <c r="Y19" i="1"/>
  <c r="Y18" i="1"/>
  <c r="Y17" i="1"/>
  <c r="Y16" i="1"/>
  <c r="Y26" i="1" s="1"/>
  <c r="Y15" i="1"/>
  <c r="Y14" i="1"/>
  <c r="Y13" i="1"/>
  <c r="Y12" i="1"/>
  <c r="Y11" i="1"/>
  <c r="Y10" i="1"/>
  <c r="Y23" i="1" s="1"/>
  <c r="Y9" i="1"/>
  <c r="Y8" i="1"/>
  <c r="X4" i="1" l="1"/>
  <c r="K6" i="1"/>
  <c r="H3" i="1"/>
  <c r="V6" i="1"/>
  <c r="J3" i="1"/>
  <c r="J6" i="1"/>
  <c r="I3" i="1"/>
  <c r="T3" i="1"/>
  <c r="L4" i="1"/>
  <c r="W6" i="1"/>
  <c r="V3" i="1"/>
  <c r="U3" i="1"/>
  <c r="M4" i="1"/>
  <c r="Y21" i="1"/>
  <c r="E5" i="1"/>
  <c r="E4" i="1"/>
  <c r="I5" i="1"/>
  <c r="W4" i="1"/>
  <c r="H5" i="1"/>
  <c r="J4" i="1"/>
  <c r="S5" i="1"/>
  <c r="G5" i="1"/>
  <c r="O5" i="1"/>
  <c r="E6" i="1"/>
  <c r="U4" i="1"/>
  <c r="I4" i="1"/>
  <c r="P4" i="1"/>
  <c r="I6" i="1"/>
  <c r="G3" i="1"/>
  <c r="H6" i="1"/>
  <c r="F3" i="1"/>
  <c r="G6" i="1"/>
  <c r="K4" i="1"/>
  <c r="F6" i="1"/>
  <c r="T5" i="1"/>
  <c r="P3" i="1"/>
  <c r="Q4" i="1"/>
  <c r="Y22" i="1"/>
  <c r="Y5" i="1" s="1"/>
  <c r="R5" i="1"/>
  <c r="F5" i="1"/>
  <c r="N5" i="1"/>
  <c r="T4" i="1"/>
  <c r="H4" i="1"/>
  <c r="O4" i="1"/>
  <c r="J5" i="1"/>
  <c r="Q5" i="1"/>
  <c r="M5" i="1"/>
  <c r="N4" i="1"/>
  <c r="Y24" i="1"/>
  <c r="X5" i="1"/>
  <c r="L5" i="1"/>
  <c r="M6" i="1"/>
  <c r="V5" i="1"/>
  <c r="U6" i="1"/>
  <c r="S3" i="1"/>
  <c r="T6" i="1"/>
  <c r="R3" i="1"/>
  <c r="S6" i="1"/>
  <c r="Q3" i="1"/>
  <c r="R6" i="1"/>
  <c r="V4" i="1"/>
  <c r="K3" i="1"/>
  <c r="Y25" i="1"/>
  <c r="W5" i="1"/>
  <c r="K5" i="1"/>
  <c r="X6" i="1"/>
  <c r="L6" i="1"/>
  <c r="U5" i="1"/>
  <c r="N3" i="1"/>
  <c r="Q6" i="1"/>
  <c r="O3" i="1"/>
  <c r="M3" i="1"/>
  <c r="P6" i="1"/>
  <c r="X3" i="1"/>
  <c r="L3" i="1"/>
  <c r="O6" i="1"/>
  <c r="W3" i="1"/>
  <c r="N6" i="1"/>
  <c r="S4" i="1"/>
  <c r="G4" i="1"/>
  <c r="P5" i="1"/>
  <c r="R4" i="1"/>
  <c r="F4" i="1"/>
  <c r="Y4" i="1" l="1"/>
  <c r="Y3" i="1"/>
  <c r="Y6" i="1"/>
</calcChain>
</file>

<file path=xl/sharedStrings.xml><?xml version="1.0" encoding="utf-8"?>
<sst xmlns="http://schemas.openxmlformats.org/spreadsheetml/2006/main" count="102" uniqueCount="38">
  <si>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</si>
  <si>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</si>
  <si>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</si>
  <si>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</si>
  <si>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</si>
  <si>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</si>
  <si>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</si>
  <si>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</si>
  <si>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</si>
  <si>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</si>
  <si>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</si>
  <si>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</si>
  <si>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</si>
  <si>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</si>
  <si>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</si>
  <si>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</si>
  <si>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</si>
  <si>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</si>
  <si>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Without microorganisms</t>
  </si>
  <si>
    <t>With microorganisms</t>
  </si>
  <si>
    <t>Tryptophan</t>
    <phoneticPr fontId="1"/>
  </si>
  <si>
    <t>Amino acids</t>
    <phoneticPr fontId="1"/>
  </si>
  <si>
    <t>mM</t>
    <phoneticPr fontId="1"/>
  </si>
  <si>
    <t>Consumption/production</t>
    <phoneticPr fontId="1"/>
  </si>
  <si>
    <t>Proliferation phase</t>
  </si>
  <si>
    <t>Stationary phase</t>
  </si>
  <si>
    <t>Total</t>
    <phoneticPr fontId="1"/>
  </si>
  <si>
    <t>mean</t>
  </si>
  <si>
    <t>standard deviation</t>
  </si>
  <si>
    <t>n = 1</t>
  </si>
  <si>
    <t>n = 2</t>
  </si>
  <si>
    <t>n = 3</t>
  </si>
  <si>
    <t>Tryptophan</t>
  </si>
  <si>
    <t>Total</t>
  </si>
  <si>
    <t>Concentration</t>
    <phoneticPr fontId="1"/>
  </si>
  <si>
    <t>19 h</t>
    <phoneticPr fontId="1"/>
  </si>
  <si>
    <t>72 h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</si>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</sst>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"/>
  <sheetViews>
    <sheetView tabSelected="1" workbookViewId="0">
      <selection activeCell="S2" sqref="S2"/>
    </sheetView>
  </sheetViews>
  <sheetFormatPr defaultRowHeight="13" x14ac:dyDescent="0.2"/>
  <sheetData>
    <row r="1" spans="1:25" ht="14" x14ac:dyDescent="0.2">
      <c r="A1" s="3" t="s">
        <v>21</v>
      </c>
      <c r="B1" s="3"/>
      <c r="C1" s="3"/>
      <c r="D1" s="3"/>
    </row>
    <row r="2" spans="1:25" ht="28" x14ac:dyDescent="0.2">
      <c r="A2" s="3" t="s">
        <v>23</v>
      </c>
      <c r="B2" s="3"/>
      <c r="C2" s="3"/>
      <c r="D2" s="3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37</v>
      </c>
      <c r="T2" s="2" t="s">
        <v>12</v>
      </c>
      <c r="U2" s="2" t="s">
        <v>13</v>
      </c>
      <c r="V2" s="2" t="s">
        <v>20</v>
      </c>
      <c r="W2" s="2" t="s">
        <v>14</v>
      </c>
      <c r="X2" s="2" t="s">
        <v>15</v>
      </c>
      <c r="Y2" s="1" t="s">
        <v>26</v>
      </c>
    </row>
    <row r="3" spans="1:25" ht="14" x14ac:dyDescent="0.2">
      <c r="A3" s="3" t="s">
        <v>22</v>
      </c>
      <c r="B3" s="3" t="s">
        <v>27</v>
      </c>
      <c r="C3" s="3"/>
      <c r="D3" s="1" t="s">
        <v>25</v>
      </c>
      <c r="E3" s="1">
        <f>AVERAGE(E21:E23)</f>
        <v>0.56400000000000006</v>
      </c>
      <c r="F3" s="1">
        <f t="shared" ref="F3:Y3" si="0">AVERAGE(F21:F23)</f>
        <v>-0.25906666666666661</v>
      </c>
      <c r="G3" s="1">
        <f t="shared" si="0"/>
        <v>-0.13943333333333333</v>
      </c>
      <c r="H3" s="1">
        <f t="shared" si="0"/>
        <v>5.5333333333333319E-3</v>
      </c>
      <c r="I3" s="1">
        <f t="shared" si="0"/>
        <v>4.6666666666665968E-3</v>
      </c>
      <c r="J3" s="1">
        <f t="shared" si="0"/>
        <v>0</v>
      </c>
      <c r="K3" s="1">
        <f t="shared" si="0"/>
        <v>-7.2933333333333336E-2</v>
      </c>
      <c r="L3" s="1">
        <f t="shared" si="0"/>
        <v>-0.18606666666666669</v>
      </c>
      <c r="M3" s="1">
        <f t="shared" si="0"/>
        <v>-1.2640666666666667</v>
      </c>
      <c r="N3" s="1">
        <f t="shared" si="0"/>
        <v>-0.48970000000000002</v>
      </c>
      <c r="O3" s="1">
        <f t="shared" si="0"/>
        <v>-2.8999999999999998E-3</v>
      </c>
      <c r="P3" s="1">
        <f t="shared" si="0"/>
        <v>-2.4900000000000005E-2</v>
      </c>
      <c r="Q3" s="1">
        <f t="shared" si="0"/>
        <v>-0.2654333333333333</v>
      </c>
      <c r="R3" s="1">
        <f t="shared" si="0"/>
        <v>-0.94966666666666677</v>
      </c>
      <c r="S3" s="1">
        <f t="shared" si="0"/>
        <v>-0.33843333333333336</v>
      </c>
      <c r="T3" s="1">
        <f t="shared" si="0"/>
        <v>-0.32686666666666669</v>
      </c>
      <c r="U3" s="1">
        <f t="shared" si="0"/>
        <v>3.0666666666666665E-2</v>
      </c>
      <c r="V3" s="1">
        <f t="shared" si="0"/>
        <v>-1.06E-2</v>
      </c>
      <c r="W3" s="1">
        <f t="shared" si="0"/>
        <v>-0.25596666666666668</v>
      </c>
      <c r="X3" s="1">
        <f t="shared" si="0"/>
        <v>-0.3913666666666667</v>
      </c>
      <c r="Y3" s="1">
        <f t="shared" si="0"/>
        <v>-4.372533333333334</v>
      </c>
    </row>
    <row r="4" spans="1:25" ht="14" x14ac:dyDescent="0.2">
      <c r="A4" s="3"/>
      <c r="B4" s="3"/>
      <c r="C4" s="3"/>
      <c r="D4" s="1" t="s">
        <v>24</v>
      </c>
      <c r="E4" s="1">
        <f>AVERAGE(E24:E26)</f>
        <v>3.1240000000000001</v>
      </c>
      <c r="F4" s="1">
        <f t="shared" ref="F4:Y4" si="1">AVERAGE(F24:F26)</f>
        <v>-1.6919666666666666</v>
      </c>
      <c r="G4" s="1">
        <f t="shared" si="1"/>
        <v>-1.5132000000000001</v>
      </c>
      <c r="H4" s="1">
        <f t="shared" si="1"/>
        <v>-9.999999999999968E-5</v>
      </c>
      <c r="I4" s="1">
        <f t="shared" si="1"/>
        <v>-0.87733333333333341</v>
      </c>
      <c r="J4" s="1">
        <f t="shared" si="1"/>
        <v>0</v>
      </c>
      <c r="K4" s="1">
        <f t="shared" si="1"/>
        <v>-0.24959999999999996</v>
      </c>
      <c r="L4" s="1">
        <f t="shared" si="1"/>
        <v>-3.3338333333333328</v>
      </c>
      <c r="M4" s="1">
        <f t="shared" si="1"/>
        <v>-2.4241666666666664</v>
      </c>
      <c r="N4" s="1">
        <f t="shared" si="1"/>
        <v>-3.034966666666667</v>
      </c>
      <c r="O4" s="1">
        <f t="shared" si="1"/>
        <v>-2.0933333333333335E-2</v>
      </c>
      <c r="P4" s="1">
        <f t="shared" si="1"/>
        <v>-0.41373333333333329</v>
      </c>
      <c r="Q4" s="1">
        <f t="shared" si="1"/>
        <v>-2.0406666666666666</v>
      </c>
      <c r="R4" s="1">
        <f t="shared" si="1"/>
        <v>-3.7017333333333333</v>
      </c>
      <c r="S4" s="1">
        <f t="shared" si="1"/>
        <v>-1.5767666666666666</v>
      </c>
      <c r="T4" s="1">
        <f t="shared" si="1"/>
        <v>-1.3508333333333333</v>
      </c>
      <c r="U4" s="1">
        <f t="shared" si="1"/>
        <v>-0.42409999999999998</v>
      </c>
      <c r="V4" s="1">
        <f t="shared" si="1"/>
        <v>-0.13316666666666666</v>
      </c>
      <c r="W4" s="1">
        <f t="shared" si="1"/>
        <v>-1.9384666666666668</v>
      </c>
      <c r="X4" s="1">
        <f t="shared" si="1"/>
        <v>-2.6911333333333332</v>
      </c>
      <c r="Y4" s="1">
        <f t="shared" si="1"/>
        <v>-24.292699999999996</v>
      </c>
    </row>
    <row r="5" spans="1:25" ht="14" x14ac:dyDescent="0.2">
      <c r="A5" s="3"/>
      <c r="B5" s="4" t="s">
        <v>28</v>
      </c>
      <c r="C5" s="4"/>
      <c r="D5" s="1" t="s">
        <v>25</v>
      </c>
      <c r="E5" s="1">
        <f>STDEV(E21:E23)</f>
        <v>0.29845602691183876</v>
      </c>
      <c r="F5" s="1">
        <f t="shared" ref="F5:Y5" si="2">STDEV(F21:F23)</f>
        <v>5.5768659059845994E-2</v>
      </c>
      <c r="G5" s="1">
        <f t="shared" si="2"/>
        <v>2.3480701295603E-2</v>
      </c>
      <c r="H5" s="1">
        <f t="shared" si="2"/>
        <v>2.5166114784235812E-4</v>
      </c>
      <c r="I5" s="1">
        <f t="shared" si="2"/>
        <v>0.2241457858924262</v>
      </c>
      <c r="J5" s="1">
        <f t="shared" si="2"/>
        <v>0</v>
      </c>
      <c r="K5" s="1">
        <f t="shared" si="2"/>
        <v>4.5391225290063869E-2</v>
      </c>
      <c r="L5" s="1">
        <f t="shared" si="2"/>
        <v>0.10646282606305991</v>
      </c>
      <c r="M5" s="1">
        <f t="shared" si="2"/>
        <v>3.6841462149775406E-2</v>
      </c>
      <c r="N5" s="1">
        <f t="shared" si="2"/>
        <v>6.260902490855437E-2</v>
      </c>
      <c r="O5" s="1">
        <f t="shared" si="2"/>
        <v>2.9999999999999992E-4</v>
      </c>
      <c r="P5" s="1">
        <f t="shared" si="2"/>
        <v>1.9971980372511879E-2</v>
      </c>
      <c r="Q5" s="1">
        <f t="shared" si="2"/>
        <v>2.3678963941298901E-2</v>
      </c>
      <c r="R5" s="1">
        <f t="shared" si="2"/>
        <v>6.9552881560244001E-2</v>
      </c>
      <c r="S5" s="1">
        <f t="shared" si="2"/>
        <v>2.2375507443035396E-2</v>
      </c>
      <c r="T5" s="1">
        <f t="shared" si="2"/>
        <v>1.1854253807529712E-2</v>
      </c>
      <c r="U5" s="1">
        <f t="shared" si="2"/>
        <v>6.0384876693865318E-3</v>
      </c>
      <c r="V5" s="1">
        <f t="shared" si="2"/>
        <v>1.824828759089465E-3</v>
      </c>
      <c r="W5" s="1">
        <f t="shared" si="2"/>
        <v>7.7835296192237252E-3</v>
      </c>
      <c r="X5" s="1">
        <f t="shared" si="2"/>
        <v>5.6962297472392391E-2</v>
      </c>
      <c r="Y5" s="1">
        <f t="shared" si="2"/>
        <v>0.431615110177265</v>
      </c>
    </row>
    <row r="6" spans="1:25" ht="14" x14ac:dyDescent="0.2">
      <c r="A6" s="3"/>
      <c r="B6" s="4"/>
      <c r="C6" s="4"/>
      <c r="D6" s="1" t="s">
        <v>24</v>
      </c>
      <c r="E6" s="1">
        <f>STDEV(E24:E26)</f>
        <v>0.43026038627789315</v>
      </c>
      <c r="F6" s="1">
        <f t="shared" ref="F6:Y6" si="3">STDEV(F24:F26)</f>
        <v>0.18037473030702883</v>
      </c>
      <c r="G6" s="1">
        <f t="shared" si="3"/>
        <v>0.28099288247213733</v>
      </c>
      <c r="H6" s="1">
        <f t="shared" si="3"/>
        <v>7.000000000000001E-4</v>
      </c>
      <c r="I6" s="1">
        <f t="shared" si="3"/>
        <v>0.35847640554621368</v>
      </c>
      <c r="J6" s="1">
        <f t="shared" si="3"/>
        <v>0</v>
      </c>
      <c r="K6" s="1">
        <f t="shared" si="3"/>
        <v>0.29524381449913556</v>
      </c>
      <c r="L6" s="1">
        <f t="shared" si="3"/>
        <v>0.36708732385269477</v>
      </c>
      <c r="M6" s="1">
        <f t="shared" si="3"/>
        <v>0.76515489499403588</v>
      </c>
      <c r="N6" s="1">
        <f t="shared" si="3"/>
        <v>0.34914255445782216</v>
      </c>
      <c r="O6" s="1">
        <f t="shared" si="3"/>
        <v>4.4275651698572824E-3</v>
      </c>
      <c r="P6" s="1">
        <f t="shared" si="3"/>
        <v>3.7142204206715206E-2</v>
      </c>
      <c r="Q6" s="1">
        <f t="shared" si="3"/>
        <v>0.28636882395493568</v>
      </c>
      <c r="R6" s="1">
        <f t="shared" si="3"/>
        <v>0.47863947114016347</v>
      </c>
      <c r="S6" s="1">
        <f t="shared" si="3"/>
        <v>0.13985840458597168</v>
      </c>
      <c r="T6" s="1">
        <f t="shared" si="3"/>
        <v>0.18050421971060218</v>
      </c>
      <c r="U6" s="1">
        <f t="shared" si="3"/>
        <v>6.4340733598553745E-2</v>
      </c>
      <c r="V6" s="1">
        <f t="shared" si="3"/>
        <v>1.5083876601634396E-2</v>
      </c>
      <c r="W6" s="1">
        <f t="shared" si="3"/>
        <v>0.23146823396166777</v>
      </c>
      <c r="X6" s="1">
        <f t="shared" si="3"/>
        <v>0.55904295303074103</v>
      </c>
      <c r="Y6" s="1">
        <f t="shared" si="3"/>
        <v>4.7126724435292209</v>
      </c>
    </row>
    <row r="7" spans="1:25" ht="28" x14ac:dyDescent="0.2">
      <c r="A7" s="3" t="s">
        <v>34</v>
      </c>
      <c r="B7" s="3"/>
      <c r="C7" s="3"/>
      <c r="D7" s="3"/>
      <c r="E7" s="2" t="s">
        <v>16</v>
      </c>
      <c r="F7" s="2" t="s">
        <v>0</v>
      </c>
      <c r="G7" s="2" t="s">
        <v>1</v>
      </c>
      <c r="H7" s="2" t="s">
        <v>2</v>
      </c>
      <c r="I7" s="2" t="s">
        <v>17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  <c r="R7" s="2" t="s">
        <v>11</v>
      </c>
      <c r="S7" s="2" t="s">
        <v>37</v>
      </c>
      <c r="T7" s="2" t="s">
        <v>12</v>
      </c>
      <c r="U7" s="2" t="s">
        <v>13</v>
      </c>
      <c r="V7" s="2" t="s">
        <v>32</v>
      </c>
      <c r="W7" s="2" t="s">
        <v>14</v>
      </c>
      <c r="X7" s="2" t="s">
        <v>15</v>
      </c>
      <c r="Y7" s="2" t="s">
        <v>33</v>
      </c>
    </row>
    <row r="8" spans="1:25" ht="14" x14ac:dyDescent="0.2">
      <c r="A8" s="3" t="s">
        <v>22</v>
      </c>
      <c r="B8" s="1" t="s">
        <v>29</v>
      </c>
      <c r="C8" s="4" t="s">
        <v>35</v>
      </c>
      <c r="D8" s="4" t="s">
        <v>18</v>
      </c>
      <c r="E8" s="1">
        <v>5.9580000000000002</v>
      </c>
      <c r="F8" s="1">
        <v>0.44209999999999999</v>
      </c>
      <c r="G8" s="1">
        <v>0.72130000000000005</v>
      </c>
      <c r="H8" s="1">
        <v>5.3E-3</v>
      </c>
      <c r="I8" s="1">
        <v>2.0680000000000001</v>
      </c>
      <c r="J8" s="1">
        <v>0</v>
      </c>
      <c r="K8" s="1">
        <v>0.42799999999999999</v>
      </c>
      <c r="L8" s="1">
        <v>1.8028</v>
      </c>
      <c r="M8" s="1">
        <v>1.9924999999999999</v>
      </c>
      <c r="N8" s="1">
        <v>0.24340000000000001</v>
      </c>
      <c r="O8" s="1">
        <v>5.1000000000000004E-3</v>
      </c>
      <c r="P8" s="1">
        <v>0.10199999999999999</v>
      </c>
      <c r="Q8" s="1">
        <v>0.1794</v>
      </c>
      <c r="R8" s="1">
        <v>0.58320000000000005</v>
      </c>
      <c r="S8" s="1">
        <v>0.22320000000000001</v>
      </c>
      <c r="T8" s="1">
        <v>0.247</v>
      </c>
      <c r="U8" s="1">
        <v>7.0499999999999993E-2</v>
      </c>
      <c r="V8" s="1">
        <v>1.9E-2</v>
      </c>
      <c r="W8" s="1">
        <v>0.40400000000000003</v>
      </c>
      <c r="X8" s="1">
        <v>0.8478</v>
      </c>
      <c r="Y8" s="1">
        <f>SUM(E8:X8)</f>
        <v>16.342600000000001</v>
      </c>
    </row>
    <row r="9" spans="1:25" ht="14" x14ac:dyDescent="0.2">
      <c r="A9" s="3"/>
      <c r="B9" s="1" t="s">
        <v>30</v>
      </c>
      <c r="C9" s="4"/>
      <c r="D9" s="4"/>
      <c r="E9" s="1">
        <v>5.9740000000000002</v>
      </c>
      <c r="F9" s="1">
        <v>0.4128</v>
      </c>
      <c r="G9" s="1">
        <v>0.75049999999999994</v>
      </c>
      <c r="H9" s="1">
        <v>5.7999999999999996E-3</v>
      </c>
      <c r="I9" s="1">
        <v>1.9239999999999999</v>
      </c>
      <c r="J9" s="1">
        <v>0</v>
      </c>
      <c r="K9" s="1">
        <v>0.41539999999999999</v>
      </c>
      <c r="L9" s="1">
        <v>1.8641000000000001</v>
      </c>
      <c r="M9" s="1">
        <v>1.9999</v>
      </c>
      <c r="N9" s="1">
        <v>0.23619999999999999</v>
      </c>
      <c r="O9" s="1">
        <v>5.1000000000000004E-3</v>
      </c>
      <c r="P9" s="1">
        <v>0.10489999999999999</v>
      </c>
      <c r="Q9" s="1">
        <v>0.18909999999999999</v>
      </c>
      <c r="R9" s="1">
        <v>0.56240000000000001</v>
      </c>
      <c r="S9" s="1">
        <v>0.23180000000000001</v>
      </c>
      <c r="T9" s="1">
        <v>0.2432</v>
      </c>
      <c r="U9" s="1">
        <v>7.5700000000000003E-2</v>
      </c>
      <c r="V9" s="1">
        <v>2.1499999999999998E-2</v>
      </c>
      <c r="W9" s="1">
        <v>0.41310000000000002</v>
      </c>
      <c r="X9" s="1">
        <v>0.78869999999999996</v>
      </c>
      <c r="Y9" s="1">
        <f t="shared" ref="Y9:Y19" si="4">SUM(E9:X9)</f>
        <v>16.2182</v>
      </c>
    </row>
    <row r="10" spans="1:25" ht="14" x14ac:dyDescent="0.2">
      <c r="A10" s="3"/>
      <c r="B10" s="1" t="s">
        <v>31</v>
      </c>
      <c r="C10" s="4"/>
      <c r="D10" s="4"/>
      <c r="E10" s="1">
        <v>5.9240000000000004</v>
      </c>
      <c r="F10" s="1">
        <v>0.4088</v>
      </c>
      <c r="G10" s="1">
        <v>0.7127</v>
      </c>
      <c r="H10" s="1">
        <v>5.4999999999999997E-3</v>
      </c>
      <c r="I10" s="1">
        <v>2.1819999999999999</v>
      </c>
      <c r="J10" s="1">
        <v>0</v>
      </c>
      <c r="K10" s="1">
        <v>0.41439999999999999</v>
      </c>
      <c r="L10" s="1">
        <v>1.9682999999999999</v>
      </c>
      <c r="M10" s="1">
        <v>1.9968999999999999</v>
      </c>
      <c r="N10" s="1">
        <v>0.23169999999999999</v>
      </c>
      <c r="O10" s="1">
        <v>4.5999999999999999E-3</v>
      </c>
      <c r="P10" s="1">
        <v>9.8299999999999998E-2</v>
      </c>
      <c r="Q10" s="1">
        <v>0.18260000000000001</v>
      </c>
      <c r="R10" s="1">
        <v>0.5897</v>
      </c>
      <c r="S10" s="1">
        <v>0.222</v>
      </c>
      <c r="T10" s="1">
        <v>0.23419999999999999</v>
      </c>
      <c r="U10" s="1">
        <v>7.6799999999999993E-2</v>
      </c>
      <c r="V10" s="1">
        <v>2.06E-2</v>
      </c>
      <c r="W10" s="1">
        <v>0.38829999999999998</v>
      </c>
      <c r="X10" s="1">
        <v>0.79120000000000001</v>
      </c>
      <c r="Y10" s="1">
        <f t="shared" si="4"/>
        <v>16.4526</v>
      </c>
    </row>
    <row r="11" spans="1:25" ht="14" x14ac:dyDescent="0.2">
      <c r="A11" s="3"/>
      <c r="B11" s="1" t="s">
        <v>29</v>
      </c>
      <c r="C11" s="4"/>
      <c r="D11" s="4" t="s">
        <v>19</v>
      </c>
      <c r="E11" s="1">
        <v>5.7380000000000004</v>
      </c>
      <c r="F11" s="1">
        <v>0.6401</v>
      </c>
      <c r="G11" s="1">
        <v>0.87690000000000001</v>
      </c>
      <c r="H11" s="1">
        <v>0</v>
      </c>
      <c r="I11" s="1">
        <v>2.1680000000000001</v>
      </c>
      <c r="J11" s="1">
        <v>0</v>
      </c>
      <c r="K11" s="1">
        <v>0.45019999999999999</v>
      </c>
      <c r="L11" s="1">
        <v>2.0432000000000001</v>
      </c>
      <c r="M11" s="1">
        <v>3.2492999999999999</v>
      </c>
      <c r="N11" s="1">
        <v>0.66180000000000005</v>
      </c>
      <c r="O11" s="1">
        <v>7.7000000000000002E-3</v>
      </c>
      <c r="P11" s="1">
        <v>0.1497</v>
      </c>
      <c r="Q11" s="1">
        <v>0.41749999999999998</v>
      </c>
      <c r="R11" s="1">
        <v>1.4529000000000001</v>
      </c>
      <c r="S11" s="1">
        <v>0.58740000000000003</v>
      </c>
      <c r="T11" s="1">
        <v>0.58589999999999998</v>
      </c>
      <c r="U11" s="1">
        <v>4.6800000000000001E-2</v>
      </c>
      <c r="V11" s="1">
        <v>3.1699999999999999E-2</v>
      </c>
      <c r="W11" s="1">
        <v>0.6673</v>
      </c>
      <c r="X11" s="1">
        <v>1.2968</v>
      </c>
      <c r="Y11" s="1">
        <f t="shared" si="4"/>
        <v>21.071200000000001</v>
      </c>
    </row>
    <row r="12" spans="1:25" ht="14" x14ac:dyDescent="0.2">
      <c r="A12" s="3"/>
      <c r="B12" s="1" t="s">
        <v>30</v>
      </c>
      <c r="C12" s="4"/>
      <c r="D12" s="4"/>
      <c r="E12" s="1">
        <v>5.22</v>
      </c>
      <c r="F12" s="1">
        <v>0.68469999999999998</v>
      </c>
      <c r="G12" s="1">
        <v>0.90069999999999995</v>
      </c>
      <c r="H12" s="1">
        <v>0</v>
      </c>
      <c r="I12" s="1">
        <v>2.0720000000000001</v>
      </c>
      <c r="J12" s="1">
        <v>0</v>
      </c>
      <c r="K12" s="1">
        <v>0.52510000000000001</v>
      </c>
      <c r="L12" s="1">
        <v>2.1185</v>
      </c>
      <c r="M12" s="1">
        <v>3.2313000000000001</v>
      </c>
      <c r="N12" s="1">
        <v>0.77190000000000003</v>
      </c>
      <c r="O12" s="1">
        <v>8.0000000000000002E-3</v>
      </c>
      <c r="P12" s="1">
        <v>0.1154</v>
      </c>
      <c r="Q12" s="1">
        <v>0.46760000000000002</v>
      </c>
      <c r="R12" s="1">
        <v>1.5585</v>
      </c>
      <c r="S12" s="1">
        <v>0.55900000000000005</v>
      </c>
      <c r="T12" s="1">
        <v>0.56969999999999998</v>
      </c>
      <c r="U12" s="1">
        <v>4.1799999999999997E-2</v>
      </c>
      <c r="V12" s="1">
        <v>3.09E-2</v>
      </c>
      <c r="W12" s="1">
        <v>0.66090000000000004</v>
      </c>
      <c r="X12" s="1">
        <v>1.1787000000000001</v>
      </c>
      <c r="Y12" s="1">
        <f t="shared" si="4"/>
        <v>20.714700000000001</v>
      </c>
    </row>
    <row r="13" spans="1:25" ht="14" x14ac:dyDescent="0.2">
      <c r="A13" s="3"/>
      <c r="B13" s="1" t="s">
        <v>31</v>
      </c>
      <c r="C13" s="4"/>
      <c r="D13" s="4"/>
      <c r="E13" s="1">
        <v>5.2060000000000004</v>
      </c>
      <c r="F13" s="1">
        <v>0.71609999999999996</v>
      </c>
      <c r="G13" s="1">
        <v>0.82520000000000004</v>
      </c>
      <c r="H13" s="1">
        <v>0</v>
      </c>
      <c r="I13" s="1">
        <v>1.92</v>
      </c>
      <c r="J13" s="1">
        <v>0</v>
      </c>
      <c r="K13" s="1">
        <v>0.50129999999999997</v>
      </c>
      <c r="L13" s="1">
        <v>2.0316999999999998</v>
      </c>
      <c r="M13" s="1">
        <v>3.3008999999999999</v>
      </c>
      <c r="N13" s="1">
        <v>0.74670000000000003</v>
      </c>
      <c r="O13" s="1">
        <v>7.7999999999999996E-3</v>
      </c>
      <c r="P13" s="1">
        <v>0.1148</v>
      </c>
      <c r="Q13" s="1">
        <v>0.46229999999999999</v>
      </c>
      <c r="R13" s="1">
        <v>1.5729</v>
      </c>
      <c r="S13" s="1">
        <v>0.54590000000000005</v>
      </c>
      <c r="T13" s="1">
        <v>0.5494</v>
      </c>
      <c r="U13" s="1">
        <v>4.24E-2</v>
      </c>
      <c r="V13" s="1">
        <v>3.0300000000000001E-2</v>
      </c>
      <c r="W13" s="1">
        <v>0.64510000000000001</v>
      </c>
      <c r="X13" s="1">
        <v>1.1263000000000001</v>
      </c>
      <c r="Y13" s="1">
        <f t="shared" si="4"/>
        <v>20.345100000000002</v>
      </c>
    </row>
    <row r="14" spans="1:25" ht="14" x14ac:dyDescent="0.2">
      <c r="A14" s="3"/>
      <c r="B14" s="1" t="s">
        <v>29</v>
      </c>
      <c r="C14" s="4" t="s">
        <v>36</v>
      </c>
      <c r="D14" s="4" t="s">
        <v>18</v>
      </c>
      <c r="E14" s="1">
        <v>5.0780000000000003</v>
      </c>
      <c r="F14" s="1">
        <v>0.40350000000000003</v>
      </c>
      <c r="G14" s="1">
        <v>0.7893</v>
      </c>
      <c r="H14" s="1">
        <v>6.4000000000000003E-3</v>
      </c>
      <c r="I14" s="1">
        <v>2.0219999999999998</v>
      </c>
      <c r="J14" s="1">
        <v>0</v>
      </c>
      <c r="K14" s="1">
        <v>0.46279999999999999</v>
      </c>
      <c r="L14" s="1">
        <v>1.8996999999999999</v>
      </c>
      <c r="M14" s="1">
        <v>2.0204</v>
      </c>
      <c r="N14" s="1">
        <v>0.2361</v>
      </c>
      <c r="O14" s="1">
        <v>4.7999999999999996E-3</v>
      </c>
      <c r="P14" s="1">
        <v>9.9699999999999997E-2</v>
      </c>
      <c r="Q14" s="1">
        <v>0.18990000000000001</v>
      </c>
      <c r="R14" s="1">
        <v>0.64070000000000005</v>
      </c>
      <c r="S14" s="1">
        <v>0.23499999999999999</v>
      </c>
      <c r="T14" s="1">
        <v>0.2261</v>
      </c>
      <c r="U14" s="1">
        <v>7.0900000000000005E-2</v>
      </c>
      <c r="V14" s="1">
        <v>1.72E-2</v>
      </c>
      <c r="W14" s="1">
        <v>0.41949999999999998</v>
      </c>
      <c r="X14" s="1">
        <v>0.87460000000000004</v>
      </c>
      <c r="Y14" s="1">
        <f t="shared" si="4"/>
        <v>15.6966</v>
      </c>
    </row>
    <row r="15" spans="1:25" ht="14" x14ac:dyDescent="0.2">
      <c r="A15" s="3"/>
      <c r="B15" s="1" t="s">
        <v>30</v>
      </c>
      <c r="C15" s="4"/>
      <c r="D15" s="4"/>
      <c r="E15" s="1">
        <v>5.5720000000000001</v>
      </c>
      <c r="F15" s="1">
        <v>0.40460000000000002</v>
      </c>
      <c r="G15" s="1">
        <v>0.7722</v>
      </c>
      <c r="H15" s="1">
        <v>5.8999999999999999E-3</v>
      </c>
      <c r="I15" s="1">
        <v>2.0819999999999999</v>
      </c>
      <c r="J15" s="1">
        <v>0</v>
      </c>
      <c r="K15" s="1">
        <v>0.44940000000000002</v>
      </c>
      <c r="L15" s="1">
        <v>2.0259</v>
      </c>
      <c r="M15" s="1">
        <v>2.0817000000000001</v>
      </c>
      <c r="N15" s="1">
        <v>0.2301</v>
      </c>
      <c r="O15" s="1">
        <v>5.4000000000000003E-3</v>
      </c>
      <c r="P15" s="1">
        <v>9.7199999999999995E-2</v>
      </c>
      <c r="Q15" s="1">
        <v>0.18049999999999999</v>
      </c>
      <c r="R15" s="1">
        <v>0.62160000000000004</v>
      </c>
      <c r="S15" s="1">
        <v>0.2359</v>
      </c>
      <c r="T15" s="1">
        <v>0.22770000000000001</v>
      </c>
      <c r="U15" s="1">
        <v>7.46E-2</v>
      </c>
      <c r="V15" s="1">
        <v>1.9800000000000002E-2</v>
      </c>
      <c r="W15" s="1">
        <v>0.41389999999999999</v>
      </c>
      <c r="X15" s="1">
        <v>0.83989999999999998</v>
      </c>
      <c r="Y15" s="1">
        <f t="shared" si="4"/>
        <v>16.340300000000003</v>
      </c>
    </row>
    <row r="16" spans="1:25" ht="14" x14ac:dyDescent="0.2">
      <c r="A16" s="3"/>
      <c r="B16" s="1" t="s">
        <v>31</v>
      </c>
      <c r="C16" s="4"/>
      <c r="D16" s="4"/>
      <c r="E16" s="1">
        <v>6</v>
      </c>
      <c r="F16" s="1">
        <v>0.42149999999999999</v>
      </c>
      <c r="G16" s="1">
        <v>0.7722</v>
      </c>
      <c r="H16" s="1">
        <v>6.4000000000000003E-3</v>
      </c>
      <c r="I16" s="1">
        <v>2.1040000000000001</v>
      </c>
      <c r="J16" s="1">
        <v>0</v>
      </c>
      <c r="K16" s="1">
        <v>0.46039999999999998</v>
      </c>
      <c r="L16" s="1">
        <v>1.9891000000000001</v>
      </c>
      <c r="M16" s="1">
        <v>2.0525000000000002</v>
      </c>
      <c r="N16" s="1">
        <v>0.2359</v>
      </c>
      <c r="O16" s="1">
        <v>4.8999999999999998E-3</v>
      </c>
      <c r="P16" s="1">
        <v>9.8100000000000007E-2</v>
      </c>
      <c r="Q16" s="1">
        <v>0.1857</v>
      </c>
      <c r="R16" s="1">
        <v>0.65049999999999997</v>
      </c>
      <c r="S16" s="1">
        <v>0.2462</v>
      </c>
      <c r="T16" s="1">
        <v>0.24210000000000001</v>
      </c>
      <c r="U16" s="1">
        <v>7.7799999999999994E-2</v>
      </c>
      <c r="V16" s="1">
        <v>1.9199999999999998E-2</v>
      </c>
      <c r="W16" s="1">
        <v>0.42220000000000002</v>
      </c>
      <c r="X16" s="1">
        <v>0.80840000000000001</v>
      </c>
      <c r="Y16" s="1">
        <f t="shared" si="4"/>
        <v>16.7971</v>
      </c>
    </row>
    <row r="17" spans="1:31" ht="14" x14ac:dyDescent="0.2">
      <c r="A17" s="3"/>
      <c r="B17" s="1" t="s">
        <v>29</v>
      </c>
      <c r="C17" s="4"/>
      <c r="D17" s="4" t="s">
        <v>19</v>
      </c>
      <c r="E17" s="1">
        <v>2.3639999999999999</v>
      </c>
      <c r="F17" s="1">
        <v>2.3027000000000002</v>
      </c>
      <c r="G17" s="1">
        <v>2.6055000000000001</v>
      </c>
      <c r="H17" s="1">
        <v>7.1999999999999998E-3</v>
      </c>
      <c r="I17" s="1">
        <v>3.3079999999999998</v>
      </c>
      <c r="J17" s="1">
        <v>0</v>
      </c>
      <c r="K17" s="1">
        <v>1.0532999999999999</v>
      </c>
      <c r="L17" s="1">
        <v>5.5904999999999996</v>
      </c>
      <c r="M17" s="1">
        <v>5.2713000000000001</v>
      </c>
      <c r="N17" s="1">
        <v>3.6309</v>
      </c>
      <c r="O17" s="1">
        <v>3.0700000000000002E-2</v>
      </c>
      <c r="P17" s="1">
        <v>0.55569999999999997</v>
      </c>
      <c r="Q17" s="1">
        <v>2.5419999999999998</v>
      </c>
      <c r="R17" s="1">
        <v>4.8579999999999997</v>
      </c>
      <c r="S17" s="1">
        <v>1.9539</v>
      </c>
      <c r="T17" s="1">
        <v>1.7776000000000001</v>
      </c>
      <c r="U17" s="1">
        <v>0.56910000000000005</v>
      </c>
      <c r="V17" s="1">
        <v>0.16600000000000001</v>
      </c>
      <c r="W17" s="1">
        <v>2.6156999999999999</v>
      </c>
      <c r="X17" s="1">
        <v>4.1891999999999996</v>
      </c>
      <c r="Y17" s="1">
        <f t="shared" si="4"/>
        <v>45.391299999999987</v>
      </c>
    </row>
    <row r="18" spans="1:31" ht="14" x14ac:dyDescent="0.2">
      <c r="A18" s="3"/>
      <c r="B18" s="1" t="s">
        <v>30</v>
      </c>
      <c r="C18" s="4"/>
      <c r="D18" s="4"/>
      <c r="E18" s="1">
        <v>2.4860000000000002</v>
      </c>
      <c r="F18" s="1">
        <v>1.9749000000000001</v>
      </c>
      <c r="G18" s="1">
        <v>2.0333999999999999</v>
      </c>
      <c r="H18" s="1">
        <v>6.0000000000000001E-3</v>
      </c>
      <c r="I18" s="1">
        <v>2.8119999999999998</v>
      </c>
      <c r="J18" s="1">
        <v>0</v>
      </c>
      <c r="K18" s="1">
        <v>0.53159999999999996</v>
      </c>
      <c r="L18" s="1">
        <v>4.9832999999999998</v>
      </c>
      <c r="M18" s="1">
        <v>3.8226</v>
      </c>
      <c r="N18" s="1">
        <v>2.9277000000000002</v>
      </c>
      <c r="O18" s="1">
        <v>2.2800000000000001E-2</v>
      </c>
      <c r="P18" s="1">
        <v>0.48349999999999999</v>
      </c>
      <c r="Q18" s="1">
        <v>1.9692000000000001</v>
      </c>
      <c r="R18" s="1">
        <v>4.2380000000000004</v>
      </c>
      <c r="S18" s="1">
        <v>1.6752</v>
      </c>
      <c r="T18" s="1">
        <v>1.4294</v>
      </c>
      <c r="U18" s="1">
        <v>0.45700000000000002</v>
      </c>
      <c r="V18" s="1">
        <v>0.15179999999999999</v>
      </c>
      <c r="W18" s="1">
        <v>2.2848000000000002</v>
      </c>
      <c r="X18" s="1">
        <v>3.0743999999999998</v>
      </c>
      <c r="Y18" s="1">
        <f t="shared" si="4"/>
        <v>37.363599999999998</v>
      </c>
    </row>
    <row r="19" spans="1:31" ht="14" x14ac:dyDescent="0.2">
      <c r="A19" s="3"/>
      <c r="B19" s="1" t="s">
        <v>31</v>
      </c>
      <c r="C19" s="4"/>
      <c r="D19" s="4"/>
      <c r="E19" s="1">
        <v>2.4279999999999999</v>
      </c>
      <c r="F19" s="1">
        <v>2.0278999999999998</v>
      </c>
      <c r="G19" s="1">
        <v>2.2343999999999999</v>
      </c>
      <c r="H19" s="1">
        <v>5.7999999999999996E-3</v>
      </c>
      <c r="I19" s="1">
        <v>2.72</v>
      </c>
      <c r="J19" s="1">
        <v>0</v>
      </c>
      <c r="K19" s="1">
        <v>0.53649999999999998</v>
      </c>
      <c r="L19" s="1">
        <v>5.3423999999999996</v>
      </c>
      <c r="M19" s="1">
        <v>4.3331999999999997</v>
      </c>
      <c r="N19" s="1">
        <v>3.2484000000000002</v>
      </c>
      <c r="O19" s="1">
        <v>2.4400000000000002E-2</v>
      </c>
      <c r="P19" s="1">
        <v>0.497</v>
      </c>
      <c r="Q19" s="1">
        <v>2.1669</v>
      </c>
      <c r="R19" s="1">
        <v>3.9220000000000002</v>
      </c>
      <c r="S19" s="1">
        <v>1.8183</v>
      </c>
      <c r="T19" s="1">
        <v>1.5414000000000001</v>
      </c>
      <c r="U19" s="1">
        <v>0.46949999999999997</v>
      </c>
      <c r="V19" s="1">
        <v>0.13789999999999999</v>
      </c>
      <c r="W19" s="1">
        <v>2.1705000000000001</v>
      </c>
      <c r="X19" s="1">
        <v>3.3327</v>
      </c>
      <c r="Y19" s="1">
        <f t="shared" si="4"/>
        <v>38.9572</v>
      </c>
    </row>
    <row r="20" spans="1:31" ht="28" customHeight="1" x14ac:dyDescent="0.2">
      <c r="A20" s="4" t="s">
        <v>23</v>
      </c>
      <c r="B20" s="4"/>
      <c r="C20" s="4"/>
      <c r="D20" s="4"/>
      <c r="E20" s="2" t="s">
        <v>16</v>
      </c>
      <c r="F20" s="2" t="s">
        <v>0</v>
      </c>
      <c r="G20" s="2" t="s">
        <v>1</v>
      </c>
      <c r="H20" s="2" t="s">
        <v>2</v>
      </c>
      <c r="I20" s="2" t="s">
        <v>17</v>
      </c>
      <c r="J20" s="2" t="s">
        <v>3</v>
      </c>
      <c r="K20" s="2" t="s">
        <v>4</v>
      </c>
      <c r="L20" s="2" t="s">
        <v>5</v>
      </c>
      <c r="M20" s="2" t="s">
        <v>6</v>
      </c>
      <c r="N20" s="2" t="s">
        <v>7</v>
      </c>
      <c r="O20" s="2" t="s">
        <v>8</v>
      </c>
      <c r="P20" s="2" t="s">
        <v>9</v>
      </c>
      <c r="Q20" s="2" t="s">
        <v>10</v>
      </c>
      <c r="R20" s="2" t="s">
        <v>11</v>
      </c>
      <c r="S20" s="2" t="s">
        <v>37</v>
      </c>
      <c r="T20" s="2" t="s">
        <v>12</v>
      </c>
      <c r="U20" s="2" t="s">
        <v>13</v>
      </c>
      <c r="V20" s="2" t="s">
        <v>32</v>
      </c>
      <c r="W20" s="2" t="s">
        <v>14</v>
      </c>
      <c r="X20" s="2" t="s">
        <v>15</v>
      </c>
      <c r="Y20" s="2" t="s">
        <v>33</v>
      </c>
    </row>
    <row r="21" spans="1:31" ht="14" x14ac:dyDescent="0.2">
      <c r="A21" s="4" t="s">
        <v>22</v>
      </c>
      <c r="B21" s="2" t="s">
        <v>29</v>
      </c>
      <c r="C21" s="4" t="s">
        <v>24</v>
      </c>
      <c r="D21" s="4"/>
      <c r="E21" s="1">
        <f>E8-E11</f>
        <v>0.21999999999999975</v>
      </c>
      <c r="F21" s="1">
        <f t="shared" ref="F21:Y23" si="5">F8-F11</f>
        <v>-0.19800000000000001</v>
      </c>
      <c r="G21" s="1">
        <f t="shared" si="5"/>
        <v>-0.15559999999999996</v>
      </c>
      <c r="H21" s="1">
        <f t="shared" si="5"/>
        <v>5.3E-3</v>
      </c>
      <c r="I21" s="1">
        <f t="shared" si="5"/>
        <v>-0.10000000000000009</v>
      </c>
      <c r="J21" s="1">
        <f t="shared" si="5"/>
        <v>0</v>
      </c>
      <c r="K21" s="1">
        <f t="shared" si="5"/>
        <v>-2.2199999999999998E-2</v>
      </c>
      <c r="L21" s="1">
        <f t="shared" si="5"/>
        <v>-0.24040000000000017</v>
      </c>
      <c r="M21" s="1">
        <f t="shared" si="5"/>
        <v>-1.2567999999999999</v>
      </c>
      <c r="N21" s="1">
        <f t="shared" si="5"/>
        <v>-0.41840000000000005</v>
      </c>
      <c r="O21" s="1">
        <f t="shared" si="5"/>
        <v>-2.5999999999999999E-3</v>
      </c>
      <c r="P21" s="1">
        <f t="shared" si="5"/>
        <v>-4.7700000000000006E-2</v>
      </c>
      <c r="Q21" s="1">
        <f t="shared" si="5"/>
        <v>-0.23809999999999998</v>
      </c>
      <c r="R21" s="1">
        <f t="shared" si="5"/>
        <v>-0.86970000000000003</v>
      </c>
      <c r="S21" s="1">
        <f t="shared" si="5"/>
        <v>-0.36420000000000002</v>
      </c>
      <c r="T21" s="1">
        <f t="shared" si="5"/>
        <v>-0.33889999999999998</v>
      </c>
      <c r="U21" s="1">
        <f t="shared" si="5"/>
        <v>2.3699999999999992E-2</v>
      </c>
      <c r="V21" s="1">
        <f t="shared" si="5"/>
        <v>-1.2699999999999999E-2</v>
      </c>
      <c r="W21" s="1">
        <f t="shared" si="5"/>
        <v>-0.26329999999999998</v>
      </c>
      <c r="X21" s="1">
        <f t="shared" si="5"/>
        <v>-0.44899999999999995</v>
      </c>
      <c r="Y21" s="1">
        <f t="shared" si="5"/>
        <v>-4.7286000000000001</v>
      </c>
      <c r="Z21" s="1"/>
      <c r="AA21" s="1"/>
      <c r="AB21" s="1"/>
      <c r="AC21" s="1"/>
      <c r="AD21" s="1"/>
      <c r="AE21" s="1"/>
    </row>
    <row r="22" spans="1:31" ht="14" x14ac:dyDescent="0.2">
      <c r="A22" s="4"/>
      <c r="B22" s="2" t="s">
        <v>30</v>
      </c>
      <c r="C22" s="4"/>
      <c r="D22" s="4"/>
      <c r="E22" s="1">
        <f t="shared" ref="E22:T23" si="6">E9-E12</f>
        <v>0.75400000000000045</v>
      </c>
      <c r="F22" s="1">
        <f t="shared" si="6"/>
        <v>-0.27189999999999998</v>
      </c>
      <c r="G22" s="1">
        <f t="shared" si="6"/>
        <v>-0.1502</v>
      </c>
      <c r="H22" s="1">
        <f t="shared" si="6"/>
        <v>5.7999999999999996E-3</v>
      </c>
      <c r="I22" s="1">
        <f t="shared" si="6"/>
        <v>-0.14800000000000013</v>
      </c>
      <c r="J22" s="1">
        <f t="shared" si="6"/>
        <v>0</v>
      </c>
      <c r="K22" s="1">
        <f t="shared" si="6"/>
        <v>-0.10970000000000002</v>
      </c>
      <c r="L22" s="1">
        <f t="shared" si="6"/>
        <v>-0.25439999999999996</v>
      </c>
      <c r="M22" s="1">
        <f t="shared" si="6"/>
        <v>-1.2314000000000001</v>
      </c>
      <c r="N22" s="1">
        <f t="shared" si="6"/>
        <v>-0.53570000000000007</v>
      </c>
      <c r="O22" s="1">
        <f t="shared" si="6"/>
        <v>-2.8999999999999998E-3</v>
      </c>
      <c r="P22" s="1">
        <f t="shared" si="6"/>
        <v>-1.0500000000000009E-2</v>
      </c>
      <c r="Q22" s="1">
        <f t="shared" si="6"/>
        <v>-0.27850000000000003</v>
      </c>
      <c r="R22" s="1">
        <f t="shared" si="6"/>
        <v>-0.99609999999999999</v>
      </c>
      <c r="S22" s="1">
        <f t="shared" si="6"/>
        <v>-0.32720000000000005</v>
      </c>
      <c r="T22" s="1">
        <f t="shared" si="6"/>
        <v>-0.32650000000000001</v>
      </c>
      <c r="U22" s="1">
        <f t="shared" si="5"/>
        <v>3.3900000000000007E-2</v>
      </c>
      <c r="V22" s="1">
        <f t="shared" si="5"/>
        <v>-9.4000000000000021E-3</v>
      </c>
      <c r="W22" s="1">
        <f t="shared" si="5"/>
        <v>-0.24780000000000002</v>
      </c>
      <c r="X22" s="1">
        <f t="shared" si="5"/>
        <v>-0.39000000000000012</v>
      </c>
      <c r="Y22" s="1">
        <f t="shared" si="5"/>
        <v>-4.4965000000000011</v>
      </c>
      <c r="Z22" s="1"/>
      <c r="AA22" s="1"/>
      <c r="AB22" s="1"/>
      <c r="AC22" s="1"/>
      <c r="AD22" s="1"/>
      <c r="AE22" s="1"/>
    </row>
    <row r="23" spans="1:31" ht="14" x14ac:dyDescent="0.2">
      <c r="A23" s="4"/>
      <c r="B23" s="1" t="s">
        <v>31</v>
      </c>
      <c r="C23" s="4"/>
      <c r="D23" s="4"/>
      <c r="E23" s="1">
        <f t="shared" si="6"/>
        <v>0.71799999999999997</v>
      </c>
      <c r="F23" s="1">
        <f t="shared" si="5"/>
        <v>-0.30729999999999996</v>
      </c>
      <c r="G23" s="1">
        <f t="shared" si="5"/>
        <v>-0.11250000000000004</v>
      </c>
      <c r="H23" s="1">
        <f t="shared" si="5"/>
        <v>5.4999999999999997E-3</v>
      </c>
      <c r="I23" s="1">
        <f t="shared" si="5"/>
        <v>0.26200000000000001</v>
      </c>
      <c r="J23" s="1">
        <f t="shared" si="5"/>
        <v>0</v>
      </c>
      <c r="K23" s="1">
        <f t="shared" si="5"/>
        <v>-8.6899999999999977E-2</v>
      </c>
      <c r="L23" s="1">
        <f t="shared" si="5"/>
        <v>-6.3399999999999901E-2</v>
      </c>
      <c r="M23" s="1">
        <f t="shared" si="5"/>
        <v>-1.304</v>
      </c>
      <c r="N23" s="1">
        <f t="shared" si="5"/>
        <v>-0.51500000000000001</v>
      </c>
      <c r="O23" s="1">
        <f t="shared" si="5"/>
        <v>-3.1999999999999997E-3</v>
      </c>
      <c r="P23" s="1">
        <f t="shared" si="5"/>
        <v>-1.6500000000000001E-2</v>
      </c>
      <c r="Q23" s="1">
        <f t="shared" si="5"/>
        <v>-0.27969999999999995</v>
      </c>
      <c r="R23" s="1">
        <f t="shared" si="5"/>
        <v>-0.98319999999999996</v>
      </c>
      <c r="S23" s="1">
        <f t="shared" si="5"/>
        <v>-0.32390000000000008</v>
      </c>
      <c r="T23" s="1">
        <f t="shared" si="5"/>
        <v>-0.31520000000000004</v>
      </c>
      <c r="U23" s="1">
        <f t="shared" si="5"/>
        <v>3.4399999999999993E-2</v>
      </c>
      <c r="V23" s="1">
        <f t="shared" si="5"/>
        <v>-9.7000000000000003E-3</v>
      </c>
      <c r="W23" s="1">
        <f t="shared" si="5"/>
        <v>-0.25680000000000003</v>
      </c>
      <c r="X23" s="1">
        <f t="shared" si="5"/>
        <v>-0.33510000000000006</v>
      </c>
      <c r="Y23" s="1">
        <f t="shared" si="5"/>
        <v>-3.8925000000000018</v>
      </c>
      <c r="Z23" s="1"/>
      <c r="AA23" s="1"/>
      <c r="AB23" s="1"/>
      <c r="AC23" s="1"/>
      <c r="AD23" s="1"/>
      <c r="AE23" s="1"/>
    </row>
    <row r="24" spans="1:31" ht="14" x14ac:dyDescent="0.2">
      <c r="A24" s="4"/>
      <c r="B24" s="1" t="s">
        <v>29</v>
      </c>
      <c r="C24" s="4" t="s">
        <v>25</v>
      </c>
      <c r="D24" s="4"/>
      <c r="E24" s="1">
        <f>E14-E17</f>
        <v>2.7140000000000004</v>
      </c>
      <c r="F24" s="1">
        <f t="shared" ref="F24:Y26" si="7">F14-F17</f>
        <v>-1.8992000000000002</v>
      </c>
      <c r="G24" s="1">
        <f t="shared" si="7"/>
        <v>-1.8162000000000003</v>
      </c>
      <c r="H24" s="1">
        <f t="shared" si="7"/>
        <v>-7.999999999999995E-4</v>
      </c>
      <c r="I24" s="1">
        <f t="shared" si="7"/>
        <v>-1.286</v>
      </c>
      <c r="J24" s="1">
        <f t="shared" si="7"/>
        <v>0</v>
      </c>
      <c r="K24" s="1">
        <f t="shared" si="7"/>
        <v>-0.59049999999999991</v>
      </c>
      <c r="L24" s="1">
        <f t="shared" si="7"/>
        <v>-3.6907999999999994</v>
      </c>
      <c r="M24" s="1">
        <f t="shared" si="7"/>
        <v>-3.2509000000000001</v>
      </c>
      <c r="N24" s="1">
        <f t="shared" si="7"/>
        <v>-3.3948</v>
      </c>
      <c r="O24" s="1">
        <f t="shared" si="7"/>
        <v>-2.5900000000000003E-2</v>
      </c>
      <c r="P24" s="1">
        <f t="shared" si="7"/>
        <v>-0.45599999999999996</v>
      </c>
      <c r="Q24" s="1">
        <f t="shared" si="7"/>
        <v>-2.3520999999999996</v>
      </c>
      <c r="R24" s="1">
        <f t="shared" si="7"/>
        <v>-4.2172999999999998</v>
      </c>
      <c r="S24" s="1">
        <f t="shared" si="7"/>
        <v>-1.7189000000000001</v>
      </c>
      <c r="T24" s="1">
        <f t="shared" si="7"/>
        <v>-1.5515000000000001</v>
      </c>
      <c r="U24" s="1">
        <f t="shared" si="7"/>
        <v>-0.49820000000000003</v>
      </c>
      <c r="V24" s="1">
        <f t="shared" si="7"/>
        <v>-0.14880000000000002</v>
      </c>
      <c r="W24" s="1">
        <f t="shared" si="7"/>
        <v>-2.1962000000000002</v>
      </c>
      <c r="X24" s="1">
        <f t="shared" si="7"/>
        <v>-3.3145999999999995</v>
      </c>
      <c r="Y24" s="1">
        <f t="shared" si="7"/>
        <v>-29.694699999999987</v>
      </c>
      <c r="Z24" s="1"/>
      <c r="AA24" s="1"/>
      <c r="AB24" s="1"/>
      <c r="AC24" s="1"/>
      <c r="AD24" s="1"/>
      <c r="AE24" s="1"/>
    </row>
    <row r="25" spans="1:31" ht="14" x14ac:dyDescent="0.2">
      <c r="A25" s="4"/>
      <c r="B25" s="1" t="s">
        <v>30</v>
      </c>
      <c r="C25" s="4"/>
      <c r="D25" s="4"/>
      <c r="E25" s="1">
        <f t="shared" ref="E25:T26" si="8">E15-E18</f>
        <v>3.0859999999999999</v>
      </c>
      <c r="F25" s="1">
        <f t="shared" si="8"/>
        <v>-1.5703</v>
      </c>
      <c r="G25" s="1">
        <f t="shared" si="8"/>
        <v>-1.2611999999999999</v>
      </c>
      <c r="H25" s="1">
        <f t="shared" si="8"/>
        <v>-1.0000000000000026E-4</v>
      </c>
      <c r="I25" s="1">
        <f t="shared" si="8"/>
        <v>-0.73</v>
      </c>
      <c r="J25" s="1">
        <f t="shared" si="8"/>
        <v>0</v>
      </c>
      <c r="K25" s="1">
        <f t="shared" si="8"/>
        <v>-8.219999999999994E-2</v>
      </c>
      <c r="L25" s="1">
        <f t="shared" si="8"/>
        <v>-2.9573999999999998</v>
      </c>
      <c r="M25" s="1">
        <f t="shared" si="8"/>
        <v>-1.7408999999999999</v>
      </c>
      <c r="N25" s="1">
        <f t="shared" si="8"/>
        <v>-2.6976</v>
      </c>
      <c r="O25" s="1">
        <f t="shared" si="8"/>
        <v>-1.7399999999999999E-2</v>
      </c>
      <c r="P25" s="1">
        <f t="shared" si="8"/>
        <v>-0.38629999999999998</v>
      </c>
      <c r="Q25" s="1">
        <f t="shared" si="8"/>
        <v>-1.7887</v>
      </c>
      <c r="R25" s="1">
        <f t="shared" si="8"/>
        <v>-3.6164000000000005</v>
      </c>
      <c r="S25" s="1">
        <f t="shared" si="8"/>
        <v>-1.4393</v>
      </c>
      <c r="T25" s="1">
        <f t="shared" si="8"/>
        <v>-1.2017</v>
      </c>
      <c r="U25" s="1">
        <f t="shared" si="7"/>
        <v>-0.38240000000000002</v>
      </c>
      <c r="V25" s="1">
        <f t="shared" si="7"/>
        <v>-0.13199999999999998</v>
      </c>
      <c r="W25" s="1">
        <f t="shared" si="7"/>
        <v>-1.8709000000000002</v>
      </c>
      <c r="X25" s="1">
        <f t="shared" si="7"/>
        <v>-2.2344999999999997</v>
      </c>
      <c r="Y25" s="1">
        <f t="shared" si="7"/>
        <v>-21.023299999999995</v>
      </c>
      <c r="Z25" s="1"/>
      <c r="AA25" s="1"/>
      <c r="AB25" s="1"/>
      <c r="AC25" s="1"/>
      <c r="AD25" s="1"/>
      <c r="AE25" s="1"/>
    </row>
    <row r="26" spans="1:31" ht="14" x14ac:dyDescent="0.2">
      <c r="A26" s="4"/>
      <c r="B26" s="1" t="s">
        <v>31</v>
      </c>
      <c r="C26" s="4"/>
      <c r="D26" s="4"/>
      <c r="E26" s="1">
        <f t="shared" si="8"/>
        <v>3.5720000000000001</v>
      </c>
      <c r="F26" s="1">
        <f t="shared" si="7"/>
        <v>-1.6063999999999998</v>
      </c>
      <c r="G26" s="1">
        <f t="shared" si="7"/>
        <v>-1.4621999999999999</v>
      </c>
      <c r="H26" s="1">
        <f t="shared" si="7"/>
        <v>6.0000000000000071E-4</v>
      </c>
      <c r="I26" s="1">
        <f t="shared" si="7"/>
        <v>-0.6160000000000001</v>
      </c>
      <c r="J26" s="1">
        <f t="shared" si="7"/>
        <v>0</v>
      </c>
      <c r="K26" s="1">
        <f t="shared" si="7"/>
        <v>-7.6100000000000001E-2</v>
      </c>
      <c r="L26" s="1">
        <f t="shared" si="7"/>
        <v>-3.3532999999999995</v>
      </c>
      <c r="M26" s="1">
        <f t="shared" si="7"/>
        <v>-2.2806999999999995</v>
      </c>
      <c r="N26" s="1">
        <f t="shared" si="7"/>
        <v>-3.0125000000000002</v>
      </c>
      <c r="O26" s="1">
        <f t="shared" si="7"/>
        <v>-1.9500000000000003E-2</v>
      </c>
      <c r="P26" s="1">
        <f t="shared" si="7"/>
        <v>-0.39889999999999998</v>
      </c>
      <c r="Q26" s="1">
        <f t="shared" si="7"/>
        <v>-1.9812000000000001</v>
      </c>
      <c r="R26" s="1">
        <f t="shared" si="7"/>
        <v>-3.2715000000000001</v>
      </c>
      <c r="S26" s="1">
        <f t="shared" si="7"/>
        <v>-1.5721000000000001</v>
      </c>
      <c r="T26" s="1">
        <f t="shared" si="7"/>
        <v>-1.2993000000000001</v>
      </c>
      <c r="U26" s="1">
        <f t="shared" si="7"/>
        <v>-0.39169999999999999</v>
      </c>
      <c r="V26" s="1">
        <f t="shared" si="7"/>
        <v>-0.1187</v>
      </c>
      <c r="W26" s="1">
        <f t="shared" si="7"/>
        <v>-1.7483</v>
      </c>
      <c r="X26" s="1">
        <f t="shared" si="7"/>
        <v>-2.5243000000000002</v>
      </c>
      <c r="Y26" s="1">
        <f t="shared" si="7"/>
        <v>-22.1601</v>
      </c>
      <c r="Z26" s="1"/>
      <c r="AA26" s="1"/>
      <c r="AB26" s="1"/>
      <c r="AC26" s="1"/>
      <c r="AD26" s="1"/>
      <c r="AE26" s="1"/>
    </row>
    <row r="27" spans="1:31" ht="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4" x14ac:dyDescent="0.2">
      <c r="A37" s="1"/>
      <c r="B37" s="1"/>
    </row>
    <row r="38" spans="1:31" ht="14" x14ac:dyDescent="0.2">
      <c r="A38" s="1"/>
      <c r="B38" s="1"/>
    </row>
    <row r="39" spans="1:31" ht="14" x14ac:dyDescent="0.2">
      <c r="A39" s="1"/>
      <c r="B39" s="1"/>
    </row>
    <row r="40" spans="1:31" ht="14" x14ac:dyDescent="0.2">
      <c r="A40" s="1"/>
      <c r="B40" s="1"/>
    </row>
    <row r="41" spans="1:31" ht="14" x14ac:dyDescent="0.2">
      <c r="A41" s="1"/>
      <c r="B41" s="1"/>
    </row>
    <row r="42" spans="1:31" ht="14" x14ac:dyDescent="0.2">
      <c r="A42" s="1"/>
      <c r="B42" s="1"/>
    </row>
  </sheetData>
  <mergeCells count="17">
    <mergeCell ref="A1:D1"/>
    <mergeCell ref="A2:D2"/>
    <mergeCell ref="A3:A6"/>
    <mergeCell ref="B3:C4"/>
    <mergeCell ref="B5:C6"/>
    <mergeCell ref="A7:D7"/>
    <mergeCell ref="D14:D16"/>
    <mergeCell ref="D17:D19"/>
    <mergeCell ref="A21:A26"/>
    <mergeCell ref="C21:D23"/>
    <mergeCell ref="C24:D26"/>
    <mergeCell ref="A8:A19"/>
    <mergeCell ref="C8:C13"/>
    <mergeCell ref="D8:D10"/>
    <mergeCell ref="D11:D13"/>
    <mergeCell ref="C14:C19"/>
    <mergeCell ref="A20:D2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2025-04-05T04:19:33Z</dcterms:modified>
</cp:coreProperties>
</file>