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5)\Table S6\"/>
    </mc:Choice>
  </mc:AlternateContent>
  <xr:revisionPtr revIDLastSave="0" documentId="13_ncr:1_{66032D4E-FB7D-40FE-8585-B0F3B5FAF9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ino ac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37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E47" i="1"/>
  <c r="E48" i="1"/>
  <c r="E46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T9" i="1" s="1"/>
  <c r="U44" i="1"/>
  <c r="V44" i="1"/>
  <c r="W44" i="1"/>
  <c r="X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E44" i="1"/>
  <c r="E45" i="1"/>
  <c r="E43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E41" i="1"/>
  <c r="E42" i="1"/>
  <c r="E40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X3" i="1" s="1"/>
  <c r="E38" i="1"/>
  <c r="E39" i="1"/>
  <c r="Y35" i="1"/>
  <c r="Y34" i="1"/>
  <c r="Y33" i="1"/>
  <c r="Y32" i="1"/>
  <c r="Y31" i="1"/>
  <c r="Y47" i="1" s="1"/>
  <c r="Y30" i="1"/>
  <c r="Y46" i="1" s="1"/>
  <c r="Y29" i="1"/>
  <c r="Y28" i="1"/>
  <c r="Y27" i="1"/>
  <c r="Y26" i="1"/>
  <c r="Y25" i="1"/>
  <c r="Y24" i="1"/>
  <c r="Y23" i="1"/>
  <c r="Y42" i="1" s="1"/>
  <c r="Y22" i="1"/>
  <c r="Y21" i="1"/>
  <c r="Y20" i="1"/>
  <c r="Y19" i="1"/>
  <c r="Y41" i="1" s="1"/>
  <c r="Y18" i="1"/>
  <c r="Y40" i="1" s="1"/>
  <c r="Y17" i="1"/>
  <c r="Y16" i="1"/>
  <c r="Y15" i="1"/>
  <c r="Y14" i="1"/>
  <c r="Y13" i="1"/>
  <c r="Y12" i="1"/>
  <c r="M7" i="1" l="1"/>
  <c r="S9" i="1"/>
  <c r="G5" i="1"/>
  <c r="L7" i="1"/>
  <c r="W8" i="1"/>
  <c r="K8" i="1"/>
  <c r="N7" i="1"/>
  <c r="X8" i="1"/>
  <c r="Y43" i="1"/>
  <c r="Y48" i="1"/>
  <c r="Y10" i="1" s="1"/>
  <c r="O8" i="1"/>
  <c r="Y37" i="1"/>
  <c r="H9" i="1"/>
  <c r="S10" i="1"/>
  <c r="R9" i="1"/>
  <c r="F6" i="1"/>
  <c r="Q8" i="1"/>
  <c r="E5" i="1"/>
  <c r="E6" i="1"/>
  <c r="Q10" i="1"/>
  <c r="X7" i="1"/>
  <c r="L3" i="1"/>
  <c r="G10" i="1"/>
  <c r="F9" i="1"/>
  <c r="R10" i="1"/>
  <c r="Y39" i="1"/>
  <c r="Y45" i="1"/>
  <c r="T3" i="1"/>
  <c r="H3" i="1"/>
  <c r="O7" i="1"/>
  <c r="P8" i="1"/>
  <c r="L8" i="1"/>
  <c r="E10" i="1"/>
  <c r="M8" i="1"/>
  <c r="X4" i="1"/>
  <c r="M9" i="1"/>
  <c r="N6" i="1"/>
  <c r="W4" i="1"/>
  <c r="P9" i="1"/>
  <c r="R5" i="1"/>
  <c r="J8" i="1"/>
  <c r="O9" i="1"/>
  <c r="W9" i="1"/>
  <c r="K9" i="1"/>
  <c r="S7" i="1"/>
  <c r="G3" i="1"/>
  <c r="N8" i="1"/>
  <c r="U4" i="1"/>
  <c r="I8" i="1"/>
  <c r="N9" i="1"/>
  <c r="V9" i="1"/>
  <c r="J9" i="1"/>
  <c r="W10" i="1"/>
  <c r="K6" i="1"/>
  <c r="F5" i="1"/>
  <c r="P6" i="1"/>
  <c r="M10" i="1"/>
  <c r="X10" i="1"/>
  <c r="W7" i="1"/>
  <c r="K3" i="1"/>
  <c r="R3" i="1"/>
  <c r="F7" i="1"/>
  <c r="T8" i="1"/>
  <c r="H8" i="1"/>
  <c r="U9" i="1"/>
  <c r="I9" i="1"/>
  <c r="V10" i="1"/>
  <c r="J6" i="1"/>
  <c r="G9" i="1"/>
  <c r="N4" i="1"/>
  <c r="M3" i="1"/>
  <c r="Q9" i="1"/>
  <c r="S5" i="1"/>
  <c r="X5" i="1"/>
  <c r="L6" i="1"/>
  <c r="V3" i="1"/>
  <c r="Q7" i="1"/>
  <c r="E8" i="1"/>
  <c r="S4" i="1"/>
  <c r="G4" i="1"/>
  <c r="T5" i="1"/>
  <c r="H5" i="1"/>
  <c r="U10" i="1"/>
  <c r="I6" i="1"/>
  <c r="O6" i="1"/>
  <c r="L4" i="1"/>
  <c r="K4" i="1"/>
  <c r="L9" i="1"/>
  <c r="V4" i="1"/>
  <c r="E7" i="1"/>
  <c r="J7" i="1"/>
  <c r="Y38" i="1"/>
  <c r="Y44" i="1"/>
  <c r="U7" i="1"/>
  <c r="I3" i="1"/>
  <c r="P7" i="1"/>
  <c r="R4" i="1"/>
  <c r="F8" i="1"/>
  <c r="T10" i="1"/>
  <c r="H10" i="1"/>
  <c r="Y8" i="1"/>
  <c r="Y4" i="1"/>
  <c r="J4" i="1"/>
  <c r="P10" i="1"/>
  <c r="O10" i="1"/>
  <c r="W3" i="1"/>
  <c r="T4" i="1"/>
  <c r="H4" i="1"/>
  <c r="K7" i="1"/>
  <c r="V8" i="1"/>
  <c r="N10" i="1"/>
  <c r="J3" i="1"/>
  <c r="P5" i="1"/>
  <c r="M6" i="1"/>
  <c r="V7" i="1"/>
  <c r="U8" i="1"/>
  <c r="U3" i="1"/>
  <c r="F4" i="1"/>
  <c r="X6" i="1"/>
  <c r="I7" i="1"/>
  <c r="L10" i="1"/>
  <c r="Q4" i="1"/>
  <c r="N5" i="1"/>
  <c r="T7" i="1"/>
  <c r="H7" i="1"/>
  <c r="S8" i="1"/>
  <c r="K10" i="1"/>
  <c r="S3" i="1"/>
  <c r="P4" i="1"/>
  <c r="V6" i="1"/>
  <c r="G7" i="1"/>
  <c r="J10" i="1"/>
  <c r="F3" i="1"/>
  <c r="O4" i="1"/>
  <c r="L5" i="1"/>
  <c r="U6" i="1"/>
  <c r="R7" i="1"/>
  <c r="I10" i="1"/>
  <c r="Q3" i="1"/>
  <c r="E4" i="1"/>
  <c r="W5" i="1"/>
  <c r="K5" i="1"/>
  <c r="T6" i="1"/>
  <c r="H6" i="1"/>
  <c r="X9" i="1"/>
  <c r="I4" i="1"/>
  <c r="Q5" i="1"/>
  <c r="O5" i="1"/>
  <c r="W6" i="1"/>
  <c r="M5" i="1"/>
  <c r="R8" i="1"/>
  <c r="P3" i="1"/>
  <c r="M4" i="1"/>
  <c r="V5" i="1"/>
  <c r="J5" i="1"/>
  <c r="S6" i="1"/>
  <c r="G6" i="1"/>
  <c r="E9" i="1"/>
  <c r="G8" i="1"/>
  <c r="U5" i="1"/>
  <c r="F10" i="1"/>
  <c r="O3" i="1"/>
  <c r="I5" i="1"/>
  <c r="R6" i="1"/>
  <c r="N3" i="1"/>
  <c r="Q6" i="1"/>
  <c r="Y9" i="1" l="1"/>
  <c r="Y6" i="1"/>
  <c r="Y3" i="1"/>
  <c r="Y7" i="1"/>
  <c r="Y5" i="1"/>
</calcChain>
</file>

<file path=xl/sharedStrings.xml><?xml version="1.0" encoding="utf-8"?>
<sst xmlns="http://schemas.openxmlformats.org/spreadsheetml/2006/main" count="132" uniqueCount="62">
  <si>
    <t>Threonine</t>
    <phoneticPr fontId="1"/>
  </si>
  <si>
    <t>Serine</t>
    <phoneticPr fontId="1"/>
  </si>
  <si>
    <t>Asparagine</t>
    <phoneticPr fontId="1"/>
  </si>
  <si>
    <t>Glutamine</t>
    <phoneticPr fontId="1"/>
  </si>
  <si>
    <t>Proline</t>
    <phoneticPr fontId="1"/>
  </si>
  <si>
    <t>Glycine</t>
    <phoneticPr fontId="1"/>
  </si>
  <si>
    <t>Alanine</t>
    <phoneticPr fontId="1"/>
  </si>
  <si>
    <t>Valine</t>
    <phoneticPr fontId="1"/>
  </si>
  <si>
    <t>Cystine</t>
    <phoneticPr fontId="1"/>
  </si>
  <si>
    <t>Methionine</t>
    <phoneticPr fontId="1"/>
  </si>
  <si>
    <t>Isoleucine</t>
    <phoneticPr fontId="1"/>
  </si>
  <si>
    <t>Leucine</t>
    <phoneticPr fontId="1"/>
  </si>
  <si>
    <t>Phenylalanine</t>
    <phoneticPr fontId="1"/>
  </si>
  <si>
    <t>Histidine</t>
    <phoneticPr fontId="1"/>
  </si>
  <si>
    <t>Lysine</t>
    <phoneticPr fontId="1"/>
  </si>
  <si>
    <t>Arginine</t>
    <phoneticPr fontId="1"/>
  </si>
  <si>
    <t>CM</t>
    <phoneticPr fontId="1"/>
  </si>
  <si>
    <t>Aspartate</t>
    <phoneticPr fontId="1"/>
  </si>
  <si>
    <t>Glutamate</t>
    <phoneticPr fontId="1"/>
  </si>
  <si>
    <t>CM</t>
  </si>
  <si>
    <t>Without microorganisms</t>
  </si>
  <si>
    <t>With microorganisms</t>
  </si>
  <si>
    <t>Tryptophan</t>
    <phoneticPr fontId="1"/>
  </si>
  <si>
    <t>20% TE</t>
    <phoneticPr fontId="1"/>
  </si>
  <si>
    <t>40% TE</t>
    <phoneticPr fontId="1"/>
  </si>
  <si>
    <t>60% TE</t>
    <phoneticPr fontId="1"/>
  </si>
  <si>
    <t>Amino acids</t>
    <phoneticPr fontId="1"/>
  </si>
  <si>
    <t>Total</t>
    <phoneticPr fontId="1"/>
  </si>
  <si>
    <t>20% TE</t>
  </si>
  <si>
    <t>40% TE</t>
  </si>
  <si>
    <t>60% TE</t>
  </si>
  <si>
    <t>mM</t>
  </si>
  <si>
    <t>mM</t>
    <phoneticPr fontId="1"/>
  </si>
  <si>
    <t>Cunsumption/Production</t>
  </si>
  <si>
    <t>Consumption/production</t>
    <phoneticPr fontId="1"/>
  </si>
  <si>
    <t>mean</t>
  </si>
  <si>
    <t>standard deviation</t>
  </si>
  <si>
    <t>n = 1</t>
  </si>
  <si>
    <t>n = 2</t>
  </si>
  <si>
    <t>n = 3</t>
  </si>
  <si>
    <t>Aspartate</t>
  </si>
  <si>
    <t>Threonine</t>
  </si>
  <si>
    <t>Serine</t>
  </si>
  <si>
    <t>Asparagine</t>
  </si>
  <si>
    <t>Glutamate</t>
  </si>
  <si>
    <t>Glutamine</t>
  </si>
  <si>
    <t>Proline</t>
  </si>
  <si>
    <t>Glycine</t>
  </si>
  <si>
    <t>Alanine</t>
  </si>
  <si>
    <t>Valine</t>
  </si>
  <si>
    <t>Cystine</t>
  </si>
  <si>
    <t>Methionine</t>
  </si>
  <si>
    <t>Isoleucine</t>
  </si>
  <si>
    <t>Leucine</t>
  </si>
  <si>
    <t>Phenylalanine</t>
  </si>
  <si>
    <t>Histidine</t>
  </si>
  <si>
    <t>Tryptophan</t>
  </si>
  <si>
    <t>Lysine</t>
  </si>
  <si>
    <t>Arginine</t>
  </si>
  <si>
    <t>Total</t>
  </si>
  <si>
    <t>Concentration</t>
    <phoneticPr fontId="1"/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</si>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</sst>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A28" zoomScaleNormal="100" workbookViewId="0">
      <selection activeCell="S36" sqref="S36"/>
    </sheetView>
  </sheetViews>
  <sheetFormatPr defaultRowHeight="13" x14ac:dyDescent="0.2"/>
  <sheetData>
    <row r="1" spans="1:25" ht="14" x14ac:dyDescent="0.2">
      <c r="A1" s="3" t="s">
        <v>26</v>
      </c>
      <c r="B1" s="3"/>
      <c r="C1" s="3"/>
      <c r="D1" s="3"/>
    </row>
    <row r="2" spans="1:25" ht="28" x14ac:dyDescent="0.2">
      <c r="A2" s="3" t="s">
        <v>34</v>
      </c>
      <c r="B2" s="3"/>
      <c r="C2" s="3"/>
      <c r="D2" s="3"/>
      <c r="E2" s="2" t="s">
        <v>17</v>
      </c>
      <c r="F2" s="2" t="s">
        <v>0</v>
      </c>
      <c r="G2" s="2" t="s">
        <v>1</v>
      </c>
      <c r="H2" s="2" t="s">
        <v>2</v>
      </c>
      <c r="I2" s="2" t="s">
        <v>18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61</v>
      </c>
      <c r="T2" s="2" t="s">
        <v>12</v>
      </c>
      <c r="U2" s="2" t="s">
        <v>13</v>
      </c>
      <c r="V2" s="2" t="s">
        <v>22</v>
      </c>
      <c r="W2" s="2" t="s">
        <v>14</v>
      </c>
      <c r="X2" s="2" t="s">
        <v>15</v>
      </c>
      <c r="Y2" s="1" t="s">
        <v>27</v>
      </c>
    </row>
    <row r="3" spans="1:25" ht="14" x14ac:dyDescent="0.2">
      <c r="A3" s="3" t="s">
        <v>32</v>
      </c>
      <c r="B3" s="3" t="s">
        <v>35</v>
      </c>
      <c r="C3" s="1" t="s">
        <v>16</v>
      </c>
      <c r="D3" s="1"/>
      <c r="E3" s="1">
        <f>AVERAGE(E37:E39)</f>
        <v>1.0765333333333336</v>
      </c>
      <c r="F3" s="1">
        <f t="shared" ref="F3:Y3" si="0">AVERAGE(F37:F39)</f>
        <v>1.9391666666666667</v>
      </c>
      <c r="G3" s="1">
        <f t="shared" si="0"/>
        <v>2.0984000000000003</v>
      </c>
      <c r="H3" s="1">
        <f t="shared" si="0"/>
        <v>1.21</v>
      </c>
      <c r="I3" s="1">
        <f t="shared" si="0"/>
        <v>2.6509333333333331</v>
      </c>
      <c r="J3" s="1">
        <f t="shared" si="0"/>
        <v>0.39596666666666663</v>
      </c>
      <c r="K3" s="1">
        <f t="shared" si="0"/>
        <v>0.50193333333333334</v>
      </c>
      <c r="L3" s="1">
        <f t="shared" si="0"/>
        <v>0.82263333333333322</v>
      </c>
      <c r="M3" s="1">
        <f t="shared" si="0"/>
        <v>3.0000666666666667</v>
      </c>
      <c r="N3" s="1">
        <f t="shared" si="0"/>
        <v>-0.60110000000000019</v>
      </c>
      <c r="O3" s="1">
        <f t="shared" si="0"/>
        <v>6.9000000000000008E-3</v>
      </c>
      <c r="P3" s="1">
        <f t="shared" si="0"/>
        <v>0.10366666666666664</v>
      </c>
      <c r="Q3" s="1">
        <f t="shared" si="0"/>
        <v>-0.50249999999999984</v>
      </c>
      <c r="R3" s="1">
        <f t="shared" si="0"/>
        <v>0.25</v>
      </c>
      <c r="S3" s="1">
        <f t="shared" si="0"/>
        <v>0.14096666666666666</v>
      </c>
      <c r="T3" s="1">
        <f t="shared" si="0"/>
        <v>0.23080000000000003</v>
      </c>
      <c r="U3" s="1">
        <f t="shared" si="0"/>
        <v>-7.2499999999999939E-2</v>
      </c>
      <c r="V3" s="1">
        <f t="shared" si="0"/>
        <v>0.53489999999999993</v>
      </c>
      <c r="W3" s="1">
        <f t="shared" si="0"/>
        <v>0.13269999999999996</v>
      </c>
      <c r="X3" s="1">
        <f t="shared" si="0"/>
        <v>0.79183333333333328</v>
      </c>
      <c r="Y3" s="1">
        <f t="shared" si="0"/>
        <v>14.711299999999994</v>
      </c>
    </row>
    <row r="4" spans="1:25" ht="14" x14ac:dyDescent="0.2">
      <c r="A4" s="3"/>
      <c r="B4" s="3"/>
      <c r="C4" s="2" t="s">
        <v>23</v>
      </c>
      <c r="D4" s="1"/>
      <c r="E4" s="1">
        <f>AVERAGE(E40:E42)</f>
        <v>1.8970333333333331</v>
      </c>
      <c r="F4" s="1">
        <f t="shared" ref="F4:Y4" si="1">AVERAGE(F40:F42)</f>
        <v>-6.4333333333333187E-3</v>
      </c>
      <c r="G4" s="1">
        <f t="shared" si="1"/>
        <v>0.41403333333333331</v>
      </c>
      <c r="H4" s="1">
        <f t="shared" si="1"/>
        <v>0</v>
      </c>
      <c r="I4" s="1">
        <f t="shared" si="1"/>
        <v>1.0883666666666667</v>
      </c>
      <c r="J4" s="1">
        <f t="shared" si="1"/>
        <v>-8.3999999999999995E-3</v>
      </c>
      <c r="K4" s="1">
        <f t="shared" si="1"/>
        <v>-0.11146666666666667</v>
      </c>
      <c r="L4" s="1">
        <f t="shared" si="1"/>
        <v>0.10380000000000007</v>
      </c>
      <c r="M4" s="1">
        <f t="shared" si="1"/>
        <v>-1.2800666666666667</v>
      </c>
      <c r="N4" s="1">
        <f t="shared" si="1"/>
        <v>-8.0299999999999983E-2</v>
      </c>
      <c r="O4" s="1">
        <f t="shared" si="1"/>
        <v>1.7666666666666666E-3</v>
      </c>
      <c r="P4" s="1">
        <f t="shared" si="1"/>
        <v>-8.9666666666666714E-3</v>
      </c>
      <c r="Q4" s="1">
        <f t="shared" si="1"/>
        <v>-0.1993</v>
      </c>
      <c r="R4" s="1">
        <f t="shared" si="1"/>
        <v>-0.75183333333333335</v>
      </c>
      <c r="S4" s="1">
        <f t="shared" si="1"/>
        <v>-0.22260000000000002</v>
      </c>
      <c r="T4" s="1">
        <f t="shared" si="1"/>
        <v>-0.33083333333333331</v>
      </c>
      <c r="U4" s="1">
        <f t="shared" si="1"/>
        <v>1.5866666666666664E-2</v>
      </c>
      <c r="V4" s="1">
        <f t="shared" si="1"/>
        <v>0</v>
      </c>
      <c r="W4" s="1">
        <f t="shared" si="1"/>
        <v>0.20753333333333335</v>
      </c>
      <c r="X4" s="1">
        <f t="shared" si="1"/>
        <v>6.7866666666666631E-2</v>
      </c>
      <c r="Y4" s="1">
        <f t="shared" si="1"/>
        <v>0.79606666666666526</v>
      </c>
    </row>
    <row r="5" spans="1:25" ht="14" x14ac:dyDescent="0.2">
      <c r="A5" s="3"/>
      <c r="B5" s="3"/>
      <c r="C5" s="2" t="s">
        <v>24</v>
      </c>
      <c r="D5" s="1"/>
      <c r="E5" s="1">
        <f>AVERAGE(E43:E45)</f>
        <v>1.5884666666666665</v>
      </c>
      <c r="F5" s="1">
        <f t="shared" ref="F5:Y5" si="2">AVERAGE(F43:F45)</f>
        <v>-0.24096666666666666</v>
      </c>
      <c r="G5" s="1">
        <f t="shared" si="2"/>
        <v>0.80089999999999995</v>
      </c>
      <c r="H5" s="1">
        <f t="shared" si="2"/>
        <v>5.5333333333333337E-3</v>
      </c>
      <c r="I5" s="1">
        <f t="shared" si="2"/>
        <v>0.97640000000000005</v>
      </c>
      <c r="J5" s="1">
        <f t="shared" si="2"/>
        <v>-1.7766666666666667E-2</v>
      </c>
      <c r="K5" s="1">
        <f t="shared" si="2"/>
        <v>0.16090000000000002</v>
      </c>
      <c r="L5" s="1">
        <f t="shared" si="2"/>
        <v>-4.5666666666663858E-3</v>
      </c>
      <c r="M5" s="1">
        <f t="shared" si="2"/>
        <v>-1.9597666666666669</v>
      </c>
      <c r="N5" s="1">
        <f t="shared" si="2"/>
        <v>-0.38219999999999993</v>
      </c>
      <c r="O5" s="1">
        <f t="shared" si="2"/>
        <v>3.0000000000000005E-3</v>
      </c>
      <c r="P5" s="1">
        <f t="shared" si="2"/>
        <v>-3.3333333333332899E-4</v>
      </c>
      <c r="Q5" s="1">
        <f t="shared" si="2"/>
        <v>-0.18743333333333334</v>
      </c>
      <c r="R5" s="1">
        <f t="shared" si="2"/>
        <v>-0.89746666666666675</v>
      </c>
      <c r="S5" s="1">
        <f t="shared" si="2"/>
        <v>-0.2658666666666667</v>
      </c>
      <c r="T5" s="1">
        <f t="shared" si="2"/>
        <v>-0.44716666666666666</v>
      </c>
      <c r="U5" s="1">
        <f t="shared" si="2"/>
        <v>4.24E-2</v>
      </c>
      <c r="V5" s="1">
        <f t="shared" si="2"/>
        <v>1.0299999999999998E-2</v>
      </c>
      <c r="W5" s="1">
        <f t="shared" si="2"/>
        <v>0.23026666666666662</v>
      </c>
      <c r="X5" s="1">
        <f t="shared" si="2"/>
        <v>-0.1230666666666665</v>
      </c>
      <c r="Y5" s="1">
        <f t="shared" si="2"/>
        <v>-0.70843333333333192</v>
      </c>
    </row>
    <row r="6" spans="1:25" ht="14" x14ac:dyDescent="0.2">
      <c r="A6" s="3"/>
      <c r="B6" s="3"/>
      <c r="C6" s="2" t="s">
        <v>25</v>
      </c>
      <c r="D6" s="1"/>
      <c r="E6" s="1">
        <f>AVERAGE(E46:E48)</f>
        <v>1.7566666666666666</v>
      </c>
      <c r="F6" s="1">
        <f t="shared" ref="F6:Y6" si="3">AVERAGE(F46:F48)</f>
        <v>-0.17976666666666663</v>
      </c>
      <c r="G6" s="1">
        <f t="shared" si="3"/>
        <v>1.2156333333333333</v>
      </c>
      <c r="H6" s="1">
        <f t="shared" si="3"/>
        <v>1.0566666666666669E-2</v>
      </c>
      <c r="I6" s="1">
        <f t="shared" si="3"/>
        <v>0.39333333333333292</v>
      </c>
      <c r="J6" s="1">
        <f t="shared" si="3"/>
        <v>-2.2066666666666668E-2</v>
      </c>
      <c r="K6" s="1">
        <f t="shared" si="3"/>
        <v>0.26</v>
      </c>
      <c r="L6" s="1">
        <f t="shared" si="3"/>
        <v>-0.27540000000000003</v>
      </c>
      <c r="M6" s="1">
        <f t="shared" si="3"/>
        <v>-1.4829333333333334</v>
      </c>
      <c r="N6" s="1">
        <f t="shared" si="3"/>
        <v>-0.30893333333333328</v>
      </c>
      <c r="O6" s="1">
        <f t="shared" si="3"/>
        <v>7.3000000000000001E-3</v>
      </c>
      <c r="P6" s="1">
        <f t="shared" si="3"/>
        <v>-2.9333333333333247E-3</v>
      </c>
      <c r="Q6" s="1">
        <f t="shared" si="3"/>
        <v>-8.1366666666666657E-2</v>
      </c>
      <c r="R6" s="1">
        <f t="shared" si="3"/>
        <v>-0.81899999999999995</v>
      </c>
      <c r="S6" s="1">
        <f t="shared" si="3"/>
        <v>-0.25476666666666664</v>
      </c>
      <c r="T6" s="1">
        <f t="shared" si="3"/>
        <v>-0.41803333333333331</v>
      </c>
      <c r="U6" s="1">
        <f t="shared" si="3"/>
        <v>5.6533333333333324E-2</v>
      </c>
      <c r="V6" s="1">
        <f t="shared" si="3"/>
        <v>1.5466666666666665E-2</v>
      </c>
      <c r="W6" s="1">
        <f t="shared" si="3"/>
        <v>0.15930000000000002</v>
      </c>
      <c r="X6" s="1">
        <f t="shared" si="3"/>
        <v>-0.11409999999999994</v>
      </c>
      <c r="Y6" s="1">
        <f t="shared" si="3"/>
        <v>-8.4500000000002018E-2</v>
      </c>
    </row>
    <row r="7" spans="1:25" ht="14" x14ac:dyDescent="0.2">
      <c r="A7" s="3"/>
      <c r="B7" s="4" t="s">
        <v>36</v>
      </c>
      <c r="C7" s="2" t="s">
        <v>19</v>
      </c>
      <c r="D7" s="1"/>
      <c r="E7" s="1">
        <f>_xlfn.STDEV.S(E37:E39)</f>
        <v>4.9289383576317229E-2</v>
      </c>
      <c r="F7" s="1">
        <f t="shared" ref="F7:Y7" si="4">_xlfn.STDEV.S(F37:F39)</f>
        <v>6.7226879544816778E-2</v>
      </c>
      <c r="G7" s="1">
        <f t="shared" si="4"/>
        <v>6.4113259159085029E-2</v>
      </c>
      <c r="H7" s="1">
        <f t="shared" si="4"/>
        <v>7.1007534811455109E-2</v>
      </c>
      <c r="I7" s="1">
        <f t="shared" si="4"/>
        <v>7.4877255113507721E-2</v>
      </c>
      <c r="J7" s="1">
        <f t="shared" si="4"/>
        <v>7.0323064021224979E-3</v>
      </c>
      <c r="K7" s="1">
        <f t="shared" si="4"/>
        <v>2.7961103936242106E-2</v>
      </c>
      <c r="L7" s="1">
        <f t="shared" si="4"/>
        <v>3.3819718114338752E-2</v>
      </c>
      <c r="M7" s="1">
        <f t="shared" si="4"/>
        <v>0.13492273097344765</v>
      </c>
      <c r="N7" s="1">
        <f t="shared" si="4"/>
        <v>9.231635824706276E-2</v>
      </c>
      <c r="O7" s="1">
        <f t="shared" si="4"/>
        <v>2.6457513110645926E-4</v>
      </c>
      <c r="P7" s="1">
        <f t="shared" si="4"/>
        <v>3.5511735149571746E-2</v>
      </c>
      <c r="Q7" s="1">
        <f t="shared" si="4"/>
        <v>0.13409075285044822</v>
      </c>
      <c r="R7" s="1">
        <f t="shared" si="4"/>
        <v>0.22254213084267882</v>
      </c>
      <c r="S7" s="1">
        <f t="shared" si="4"/>
        <v>4.3001666634368108E-2</v>
      </c>
      <c r="T7" s="1">
        <f t="shared" si="4"/>
        <v>0.15283402762474055</v>
      </c>
      <c r="U7" s="1">
        <f t="shared" si="4"/>
        <v>4.4471676379466502E-2</v>
      </c>
      <c r="V7" s="1">
        <f t="shared" si="4"/>
        <v>1.6139082997493982E-2</v>
      </c>
      <c r="W7" s="1">
        <f t="shared" si="4"/>
        <v>0.22905866060902363</v>
      </c>
      <c r="X7" s="1">
        <f t="shared" si="4"/>
        <v>0.12482284780172896</v>
      </c>
      <c r="Y7" s="1">
        <f t="shared" si="4"/>
        <v>0.85201423110179952</v>
      </c>
    </row>
    <row r="8" spans="1:25" ht="14" x14ac:dyDescent="0.2">
      <c r="A8" s="3"/>
      <c r="B8" s="4"/>
      <c r="C8" s="2" t="s">
        <v>28</v>
      </c>
      <c r="D8" s="1"/>
      <c r="E8" s="1">
        <f>_xlfn.STDEV.S(E40:E42)</f>
        <v>0.86053970468150565</v>
      </c>
      <c r="F8" s="1">
        <f t="shared" ref="F8:Y8" si="5">_xlfn.STDEV.S(F40:F42)</f>
        <v>9.3389524751619393E-2</v>
      </c>
      <c r="G8" s="1">
        <f t="shared" si="5"/>
        <v>2.5142460765273822E-2</v>
      </c>
      <c r="H8" s="1">
        <f t="shared" si="5"/>
        <v>0</v>
      </c>
      <c r="I8" s="1">
        <f t="shared" si="5"/>
        <v>0.16866956848623518</v>
      </c>
      <c r="J8" s="1">
        <f t="shared" si="5"/>
        <v>7.2856022400347937E-3</v>
      </c>
      <c r="K8" s="1">
        <f t="shared" si="5"/>
        <v>1.4258097114739045E-2</v>
      </c>
      <c r="L8" s="1">
        <f t="shared" si="5"/>
        <v>9.5928775661946242E-2</v>
      </c>
      <c r="M8" s="1">
        <f t="shared" si="5"/>
        <v>0.13975926922152007</v>
      </c>
      <c r="N8" s="1">
        <f t="shared" si="5"/>
        <v>0.49429989884684383</v>
      </c>
      <c r="O8" s="1">
        <f t="shared" si="5"/>
        <v>1.5307950004273376E-3</v>
      </c>
      <c r="P8" s="1">
        <f t="shared" si="5"/>
        <v>2.0635971829146633E-2</v>
      </c>
      <c r="Q8" s="1">
        <f t="shared" si="5"/>
        <v>2.6395643579954751E-2</v>
      </c>
      <c r="R8" s="1">
        <f t="shared" si="5"/>
        <v>5.2174163465582624E-2</v>
      </c>
      <c r="S8" s="1">
        <f t="shared" si="5"/>
        <v>1.0484750831564851E-2</v>
      </c>
      <c r="T8" s="1">
        <f t="shared" si="5"/>
        <v>2.6839026311201077E-3</v>
      </c>
      <c r="U8" s="1">
        <f t="shared" si="5"/>
        <v>5.3575491909392129E-3</v>
      </c>
      <c r="V8" s="1">
        <f t="shared" si="5"/>
        <v>0</v>
      </c>
      <c r="W8" s="1">
        <f t="shared" si="5"/>
        <v>1.004307389862949E-2</v>
      </c>
      <c r="X8" s="1">
        <f t="shared" si="5"/>
        <v>0.15307571111490328</v>
      </c>
      <c r="Y8" s="1">
        <f t="shared" si="5"/>
        <v>1.9365425126584086</v>
      </c>
    </row>
    <row r="9" spans="1:25" ht="14" x14ac:dyDescent="0.2">
      <c r="A9" s="3"/>
      <c r="B9" s="4"/>
      <c r="C9" s="2" t="s">
        <v>29</v>
      </c>
      <c r="D9" s="1"/>
      <c r="E9" s="1">
        <f>_xlfn.STDEV.S(E43:E45)</f>
        <v>0.86692159583974671</v>
      </c>
      <c r="F9" s="1">
        <f t="shared" ref="F9:Y9" si="6">_xlfn.STDEV.S(F43:F45)</f>
        <v>7.3051785285051879E-2</v>
      </c>
      <c r="G9" s="1">
        <f t="shared" si="6"/>
        <v>6.4093603424990819E-2</v>
      </c>
      <c r="H9" s="1">
        <f t="shared" si="6"/>
        <v>4.7930505248049834E-3</v>
      </c>
      <c r="I9" s="1">
        <f t="shared" si="6"/>
        <v>0.94421707249975106</v>
      </c>
      <c r="J9" s="1">
        <f t="shared" si="6"/>
        <v>3.7859388972001797E-4</v>
      </c>
      <c r="K9" s="1">
        <f t="shared" si="6"/>
        <v>0.10912593642209906</v>
      </c>
      <c r="L9" s="1">
        <f t="shared" si="6"/>
        <v>0.12247123471792599</v>
      </c>
      <c r="M9" s="1">
        <f t="shared" si="6"/>
        <v>4.6250441439334683E-2</v>
      </c>
      <c r="N9" s="1">
        <f t="shared" si="6"/>
        <v>0.11652368857876098</v>
      </c>
      <c r="O9" s="1">
        <f t="shared" si="6"/>
        <v>2.6286878856189829E-3</v>
      </c>
      <c r="P9" s="1">
        <f t="shared" si="6"/>
        <v>4.0420580566505146E-2</v>
      </c>
      <c r="Q9" s="1">
        <f t="shared" si="6"/>
        <v>0.10598709040884803</v>
      </c>
      <c r="R9" s="1">
        <f t="shared" si="6"/>
        <v>0.35072726345884941</v>
      </c>
      <c r="S9" s="1">
        <f t="shared" si="6"/>
        <v>4.5858732356371508E-2</v>
      </c>
      <c r="T9" s="1">
        <f t="shared" si="6"/>
        <v>9.4461967655418699E-2</v>
      </c>
      <c r="U9" s="1">
        <f t="shared" si="6"/>
        <v>6.3213922517116466E-3</v>
      </c>
      <c r="V9" s="1">
        <f t="shared" si="6"/>
        <v>4.5902069670114018E-3</v>
      </c>
      <c r="W9" s="1">
        <f t="shared" si="6"/>
        <v>0.11449390085647947</v>
      </c>
      <c r="X9" s="1">
        <f t="shared" si="6"/>
        <v>0.23124602338923214</v>
      </c>
      <c r="Y9" s="1">
        <f t="shared" si="6"/>
        <v>1.4618139906750547</v>
      </c>
    </row>
    <row r="10" spans="1:25" ht="14" x14ac:dyDescent="0.2">
      <c r="A10" s="3"/>
      <c r="B10" s="4"/>
      <c r="C10" s="2" t="s">
        <v>30</v>
      </c>
      <c r="D10" s="1"/>
      <c r="E10" s="1">
        <f>_xlfn.STDEV.S(E46:E48)</f>
        <v>1.0469638643875601</v>
      </c>
      <c r="F10" s="1">
        <f t="shared" ref="F10:Y10" si="7">_xlfn.STDEV.S(F46:F48)</f>
        <v>9.0083091273186977E-2</v>
      </c>
      <c r="G10" s="1">
        <f t="shared" si="7"/>
        <v>0.16590082378738669</v>
      </c>
      <c r="H10" s="1">
        <f t="shared" si="7"/>
        <v>3.7898988552906368E-3</v>
      </c>
      <c r="I10" s="1">
        <f t="shared" si="7"/>
        <v>0.26764404221527743</v>
      </c>
      <c r="J10" s="1">
        <f t="shared" si="7"/>
        <v>7.0550218520804868E-3</v>
      </c>
      <c r="K10" s="1">
        <f t="shared" si="7"/>
        <v>0.13543407990605624</v>
      </c>
      <c r="L10" s="1">
        <f t="shared" si="7"/>
        <v>0.22099617643751251</v>
      </c>
      <c r="M10" s="1">
        <f t="shared" si="7"/>
        <v>1.0241172068339315</v>
      </c>
      <c r="N10" s="1">
        <f t="shared" si="7"/>
        <v>0.19755265964631635</v>
      </c>
      <c r="O10" s="1">
        <f t="shared" si="7"/>
        <v>1.345362404707371E-3</v>
      </c>
      <c r="P10" s="1">
        <f t="shared" si="7"/>
        <v>1.0201143726726588E-2</v>
      </c>
      <c r="Q10" s="1">
        <f t="shared" si="7"/>
        <v>8.8367546833287916E-2</v>
      </c>
      <c r="R10" s="1">
        <f t="shared" si="7"/>
        <v>0.49704296594962516</v>
      </c>
      <c r="S10" s="1">
        <f t="shared" si="7"/>
        <v>0.13066278480628427</v>
      </c>
      <c r="T10" s="1">
        <f t="shared" si="7"/>
        <v>9.4140550950870039E-2</v>
      </c>
      <c r="U10" s="1">
        <f t="shared" si="7"/>
        <v>2.6213418955438328E-2</v>
      </c>
      <c r="V10" s="1">
        <f t="shared" si="7"/>
        <v>8.6494701186450376E-3</v>
      </c>
      <c r="W10" s="1">
        <f t="shared" si="7"/>
        <v>0.11810177814072061</v>
      </c>
      <c r="X10" s="1">
        <f t="shared" si="7"/>
        <v>0.31507505455049917</v>
      </c>
      <c r="Y10" s="1">
        <f t="shared" si="7"/>
        <v>1.6779705271547565</v>
      </c>
    </row>
    <row r="11" spans="1:25" ht="28" x14ac:dyDescent="0.2">
      <c r="A11" s="3" t="s">
        <v>60</v>
      </c>
      <c r="B11" s="3"/>
      <c r="C11" s="3"/>
      <c r="D11" s="3"/>
      <c r="E11" s="2" t="s">
        <v>40</v>
      </c>
      <c r="F11" s="2" t="s">
        <v>41</v>
      </c>
      <c r="G11" s="2" t="s">
        <v>42</v>
      </c>
      <c r="H11" s="2" t="s">
        <v>43</v>
      </c>
      <c r="I11" s="2" t="s">
        <v>44</v>
      </c>
      <c r="J11" s="2" t="s">
        <v>45</v>
      </c>
      <c r="K11" s="2" t="s">
        <v>46</v>
      </c>
      <c r="L11" s="2" t="s">
        <v>47</v>
      </c>
      <c r="M11" s="2" t="s">
        <v>48</v>
      </c>
      <c r="N11" s="2" t="s">
        <v>49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61</v>
      </c>
      <c r="T11" s="2" t="s">
        <v>54</v>
      </c>
      <c r="U11" s="2" t="s">
        <v>55</v>
      </c>
      <c r="V11" s="2" t="s">
        <v>56</v>
      </c>
      <c r="W11" s="2" t="s">
        <v>57</v>
      </c>
      <c r="X11" s="2" t="s">
        <v>58</v>
      </c>
      <c r="Y11" s="2" t="s">
        <v>59</v>
      </c>
    </row>
    <row r="12" spans="1:25" ht="14" x14ac:dyDescent="0.2">
      <c r="A12" s="3" t="s">
        <v>32</v>
      </c>
      <c r="B12" s="1" t="s">
        <v>37</v>
      </c>
      <c r="C12" s="4" t="s">
        <v>19</v>
      </c>
      <c r="D12" s="4" t="s">
        <v>20</v>
      </c>
      <c r="E12" s="1">
        <v>1.1822999999999999</v>
      </c>
      <c r="F12" s="1">
        <v>2.0228999999999999</v>
      </c>
      <c r="G12" s="1">
        <v>2.1705000000000001</v>
      </c>
      <c r="H12" s="1">
        <v>1.3965000000000001</v>
      </c>
      <c r="I12" s="1">
        <v>2.69</v>
      </c>
      <c r="J12" s="1">
        <v>0.40389999999999998</v>
      </c>
      <c r="K12" s="1">
        <v>0.53090000000000004</v>
      </c>
      <c r="L12" s="1">
        <v>0.86099999999999999</v>
      </c>
      <c r="M12" s="1">
        <v>3.1661999999999999</v>
      </c>
      <c r="N12" s="1">
        <v>2.6757</v>
      </c>
      <c r="O12" s="1">
        <v>7.0000000000000001E-3</v>
      </c>
      <c r="P12" s="1">
        <v>0.96240000000000003</v>
      </c>
      <c r="Q12" s="1">
        <v>2.1162000000000001</v>
      </c>
      <c r="R12" s="1">
        <v>5.3949999999999996</v>
      </c>
      <c r="S12" s="1">
        <v>0.42699999999999999</v>
      </c>
      <c r="T12" s="1">
        <v>2.1307999999999998</v>
      </c>
      <c r="U12" s="1">
        <v>0.90300000000000002</v>
      </c>
      <c r="V12" s="1">
        <v>0.54879999999999995</v>
      </c>
      <c r="W12" s="1">
        <v>4.0820999999999996</v>
      </c>
      <c r="X12" s="1">
        <v>1.9869000000000001</v>
      </c>
      <c r="Y12" s="1">
        <f t="shared" ref="Y12:Y17" si="8">SUM(E12:X12)</f>
        <v>35.659099999999995</v>
      </c>
    </row>
    <row r="13" spans="1:25" ht="14" x14ac:dyDescent="0.2">
      <c r="A13" s="3"/>
      <c r="B13" s="1" t="s">
        <v>38</v>
      </c>
      <c r="C13" s="4"/>
      <c r="D13" s="4"/>
      <c r="E13" s="1">
        <v>1.0926</v>
      </c>
      <c r="F13" s="1">
        <v>1.9107000000000001</v>
      </c>
      <c r="G13" s="1">
        <v>2.0478000000000001</v>
      </c>
      <c r="H13" s="1">
        <v>1.3856999999999999</v>
      </c>
      <c r="I13" s="1">
        <v>2.5750000000000002</v>
      </c>
      <c r="J13" s="1">
        <v>0.39050000000000001</v>
      </c>
      <c r="K13" s="1">
        <v>0.47510000000000002</v>
      </c>
      <c r="L13" s="1">
        <v>0.7944</v>
      </c>
      <c r="M13" s="1">
        <v>2.9243999999999999</v>
      </c>
      <c r="N13" s="1">
        <v>2.5869</v>
      </c>
      <c r="O13" s="1">
        <v>7.1000000000000004E-3</v>
      </c>
      <c r="P13" s="1">
        <v>1.0591999999999999</v>
      </c>
      <c r="Q13" s="1">
        <v>2.0874000000000001</v>
      </c>
      <c r="R13" s="1">
        <v>5.62</v>
      </c>
      <c r="S13" s="1">
        <v>0.38069999999999998</v>
      </c>
      <c r="T13" s="1">
        <v>2.1581000000000001</v>
      </c>
      <c r="U13" s="1">
        <v>0.98080000000000001</v>
      </c>
      <c r="V13" s="1">
        <v>0.51719999999999999</v>
      </c>
      <c r="W13" s="1">
        <v>3.7101000000000002</v>
      </c>
      <c r="X13" s="1">
        <v>1.8557999999999999</v>
      </c>
      <c r="Y13" s="1">
        <f t="shared" si="8"/>
        <v>34.5595</v>
      </c>
    </row>
    <row r="14" spans="1:25" ht="14" x14ac:dyDescent="0.2">
      <c r="A14" s="3"/>
      <c r="B14" s="1" t="s">
        <v>39</v>
      </c>
      <c r="C14" s="4"/>
      <c r="D14" s="4"/>
      <c r="E14" s="1">
        <v>1.1028</v>
      </c>
      <c r="F14" s="1">
        <v>1.9032</v>
      </c>
      <c r="G14" s="1">
        <v>2.0769000000000002</v>
      </c>
      <c r="H14" s="1">
        <v>1.4358</v>
      </c>
      <c r="I14" s="1">
        <v>2.7149999999999999</v>
      </c>
      <c r="J14" s="1">
        <v>0.39350000000000002</v>
      </c>
      <c r="K14" s="1">
        <v>0.49980000000000002</v>
      </c>
      <c r="L14" s="1">
        <v>0.82530000000000003</v>
      </c>
      <c r="M14" s="1">
        <v>2.9445000000000001</v>
      </c>
      <c r="N14" s="1">
        <v>2.5388999999999999</v>
      </c>
      <c r="O14" s="1">
        <v>6.6E-3</v>
      </c>
      <c r="P14" s="1">
        <v>0.95609999999999995</v>
      </c>
      <c r="Q14" s="1">
        <v>2.0139</v>
      </c>
      <c r="R14" s="1">
        <v>5.86</v>
      </c>
      <c r="S14" s="1">
        <v>0.36259999999999998</v>
      </c>
      <c r="T14" s="1">
        <v>2.3067000000000002</v>
      </c>
      <c r="U14" s="1">
        <v>0.85740000000000005</v>
      </c>
      <c r="V14" s="1">
        <v>0.53869999999999996</v>
      </c>
      <c r="W14" s="1">
        <v>3.9234</v>
      </c>
      <c r="X14" s="1">
        <v>1.8292999999999999</v>
      </c>
      <c r="Y14" s="1">
        <f t="shared" si="8"/>
        <v>35.090399999999988</v>
      </c>
    </row>
    <row r="15" spans="1:25" ht="14" x14ac:dyDescent="0.2">
      <c r="A15" s="3"/>
      <c r="B15" s="1" t="s">
        <v>37</v>
      </c>
      <c r="C15" s="4"/>
      <c r="D15" s="4" t="s">
        <v>21</v>
      </c>
      <c r="E15" s="1">
        <v>4.9000000000000002E-2</v>
      </c>
      <c r="F15" s="1">
        <v>6.1999999999999998E-3</v>
      </c>
      <c r="G15" s="1">
        <v>0</v>
      </c>
      <c r="H15" s="1">
        <v>0.1898</v>
      </c>
      <c r="I15" s="1">
        <v>1.01E-2</v>
      </c>
      <c r="J15" s="1">
        <v>0</v>
      </c>
      <c r="K15" s="1">
        <v>0</v>
      </c>
      <c r="L15" s="1">
        <v>3.8999999999999998E-3</v>
      </c>
      <c r="M15" s="1">
        <v>1.09E-2</v>
      </c>
      <c r="N15" s="1">
        <v>3.3027000000000002</v>
      </c>
      <c r="O15" s="1">
        <v>0</v>
      </c>
      <c r="P15" s="1">
        <v>0.88239999999999996</v>
      </c>
      <c r="Q15" s="1">
        <v>2.5249999999999999</v>
      </c>
      <c r="R15" s="1">
        <v>5.3</v>
      </c>
      <c r="S15" s="1">
        <v>0.24110000000000001</v>
      </c>
      <c r="T15" s="1">
        <v>1.8628</v>
      </c>
      <c r="U15" s="1">
        <v>0.99439999999999995</v>
      </c>
      <c r="V15" s="1">
        <v>0</v>
      </c>
      <c r="W15" s="1">
        <v>3.9239999999999999</v>
      </c>
      <c r="X15" s="1">
        <v>1.0535000000000001</v>
      </c>
      <c r="Y15" s="1">
        <f t="shared" si="8"/>
        <v>20.355800000000002</v>
      </c>
    </row>
    <row r="16" spans="1:25" ht="14" x14ac:dyDescent="0.2">
      <c r="A16" s="3"/>
      <c r="B16" s="1" t="s">
        <v>38</v>
      </c>
      <c r="C16" s="4"/>
      <c r="D16" s="4"/>
      <c r="E16" s="1">
        <v>4.8000000000000001E-2</v>
      </c>
      <c r="F16" s="1">
        <v>7.0000000000000001E-3</v>
      </c>
      <c r="G16" s="1">
        <v>0</v>
      </c>
      <c r="H16" s="1">
        <v>0.245</v>
      </c>
      <c r="I16" s="1">
        <v>9.1000000000000004E-3</v>
      </c>
      <c r="J16" s="1">
        <v>0</v>
      </c>
      <c r="K16" s="1">
        <v>0</v>
      </c>
      <c r="L16" s="1">
        <v>4.8999999999999998E-3</v>
      </c>
      <c r="M16" s="1">
        <v>1.34E-2</v>
      </c>
      <c r="N16" s="1">
        <v>3.2646000000000002</v>
      </c>
      <c r="O16" s="1">
        <v>0</v>
      </c>
      <c r="P16" s="1">
        <v>0.91469999999999996</v>
      </c>
      <c r="Q16" s="1">
        <v>2.5299999999999998</v>
      </c>
      <c r="R16" s="1">
        <v>5.47</v>
      </c>
      <c r="S16" s="1">
        <v>0.24390000000000001</v>
      </c>
      <c r="T16" s="1">
        <v>2.0952999999999999</v>
      </c>
      <c r="U16" s="1">
        <v>1.0024999999999999</v>
      </c>
      <c r="V16" s="1">
        <v>0</v>
      </c>
      <c r="W16" s="1">
        <v>3.8180999999999998</v>
      </c>
      <c r="X16" s="1">
        <v>1.1581999999999999</v>
      </c>
      <c r="Y16" s="1">
        <f t="shared" si="8"/>
        <v>20.8247</v>
      </c>
    </row>
    <row r="17" spans="1:25" ht="14" x14ac:dyDescent="0.2">
      <c r="A17" s="3"/>
      <c r="B17" s="1" t="s">
        <v>39</v>
      </c>
      <c r="C17" s="4"/>
      <c r="D17" s="4"/>
      <c r="E17" s="1">
        <v>5.11E-2</v>
      </c>
      <c r="F17" s="1">
        <v>6.1000000000000004E-3</v>
      </c>
      <c r="G17" s="1">
        <v>0</v>
      </c>
      <c r="H17" s="1">
        <v>0.1532</v>
      </c>
      <c r="I17" s="1">
        <v>8.0000000000000002E-3</v>
      </c>
      <c r="J17" s="1">
        <v>0</v>
      </c>
      <c r="K17" s="1">
        <v>0</v>
      </c>
      <c r="L17" s="1">
        <v>4.0000000000000001E-3</v>
      </c>
      <c r="M17" s="1">
        <v>1.06E-2</v>
      </c>
      <c r="N17" s="1">
        <v>3.0375000000000001</v>
      </c>
      <c r="O17" s="1">
        <v>0</v>
      </c>
      <c r="P17" s="1">
        <v>0.86960000000000004</v>
      </c>
      <c r="Q17" s="1">
        <v>2.67</v>
      </c>
      <c r="R17" s="1">
        <v>5.3550000000000004</v>
      </c>
      <c r="S17" s="1">
        <v>0.26240000000000002</v>
      </c>
      <c r="T17" s="1">
        <v>1.9451000000000001</v>
      </c>
      <c r="U17" s="1">
        <v>0.96179999999999999</v>
      </c>
      <c r="V17" s="1">
        <v>0</v>
      </c>
      <c r="W17" s="1">
        <v>3.5754000000000001</v>
      </c>
      <c r="X17" s="1">
        <v>1.0848</v>
      </c>
      <c r="Y17" s="1">
        <f t="shared" si="8"/>
        <v>19.994600000000002</v>
      </c>
    </row>
    <row r="18" spans="1:25" ht="14" x14ac:dyDescent="0.2">
      <c r="A18" s="3"/>
      <c r="B18" s="1" t="s">
        <v>37</v>
      </c>
      <c r="C18" s="4" t="s">
        <v>23</v>
      </c>
      <c r="D18" s="4" t="s">
        <v>20</v>
      </c>
      <c r="E18" s="1">
        <v>3.8064</v>
      </c>
      <c r="F18" s="1">
        <v>0.18340000000000001</v>
      </c>
      <c r="G18" s="1">
        <v>0.39279999999999998</v>
      </c>
      <c r="H18" s="1">
        <v>0</v>
      </c>
      <c r="I18" s="1">
        <v>1.6961999999999999</v>
      </c>
      <c r="J18" s="1">
        <v>0</v>
      </c>
      <c r="K18" s="1">
        <v>0.23400000000000001</v>
      </c>
      <c r="L18" s="1">
        <v>1.1140000000000001</v>
      </c>
      <c r="M18" s="1">
        <v>1.181</v>
      </c>
      <c r="N18" s="1">
        <v>0.93600000000000005</v>
      </c>
      <c r="O18" s="1">
        <v>0</v>
      </c>
      <c r="P18" s="1">
        <v>4.9599999999999998E-2</v>
      </c>
      <c r="Q18" s="1">
        <v>6.1600000000000002E-2</v>
      </c>
      <c r="R18" s="1">
        <v>0.30520000000000003</v>
      </c>
      <c r="S18" s="1">
        <v>0.109</v>
      </c>
      <c r="T18" s="1">
        <v>0.1074</v>
      </c>
      <c r="U18" s="1">
        <v>3.5999999999999997E-2</v>
      </c>
      <c r="V18" s="1">
        <v>0</v>
      </c>
      <c r="W18" s="1">
        <v>0.219</v>
      </c>
      <c r="X18" s="1">
        <v>0.9738</v>
      </c>
      <c r="Y18" s="1">
        <f>SUM(E18:X18)</f>
        <v>11.4054</v>
      </c>
    </row>
    <row r="19" spans="1:25" ht="14" x14ac:dyDescent="0.2">
      <c r="A19" s="3"/>
      <c r="B19" s="1" t="s">
        <v>38</v>
      </c>
      <c r="C19" s="4"/>
      <c r="D19" s="4"/>
      <c r="E19" s="1">
        <v>3.13</v>
      </c>
      <c r="F19" s="1">
        <v>0.2392</v>
      </c>
      <c r="G19" s="1">
        <v>0.42980000000000002</v>
      </c>
      <c r="H19" s="1">
        <v>0</v>
      </c>
      <c r="I19" s="1">
        <v>1.7775000000000001</v>
      </c>
      <c r="J19" s="1">
        <v>0</v>
      </c>
      <c r="K19" s="1">
        <v>0.27410000000000001</v>
      </c>
      <c r="L19" s="1">
        <v>1.3587</v>
      </c>
      <c r="M19" s="1">
        <v>1.2316</v>
      </c>
      <c r="N19" s="1">
        <v>0.1071</v>
      </c>
      <c r="O19" s="1">
        <v>2.5999999999999999E-3</v>
      </c>
      <c r="P19" s="1">
        <v>6.1800000000000001E-2</v>
      </c>
      <c r="Q19" s="1">
        <v>7.5399999999999995E-2</v>
      </c>
      <c r="R19" s="1">
        <v>0.39300000000000002</v>
      </c>
      <c r="S19" s="1">
        <v>0.1343</v>
      </c>
      <c r="T19" s="1">
        <v>0.13589999999999999</v>
      </c>
      <c r="U19" s="1">
        <v>5.3499999999999999E-2</v>
      </c>
      <c r="V19" s="1">
        <v>0</v>
      </c>
      <c r="W19" s="1">
        <v>0.28110000000000002</v>
      </c>
      <c r="X19" s="1">
        <v>1.0345</v>
      </c>
      <c r="Y19" s="1">
        <f t="shared" ref="Y19:Y35" si="9">SUM(E19:X19)</f>
        <v>10.720099999999999</v>
      </c>
    </row>
    <row r="20" spans="1:25" ht="14" x14ac:dyDescent="0.2">
      <c r="A20" s="3"/>
      <c r="B20" s="1" t="s">
        <v>39</v>
      </c>
      <c r="C20" s="4"/>
      <c r="D20" s="4"/>
      <c r="E20" s="1">
        <v>3.0249999999999999</v>
      </c>
      <c r="F20" s="1">
        <v>0.312</v>
      </c>
      <c r="G20" s="1">
        <v>0.44569999999999999</v>
      </c>
      <c r="H20" s="1">
        <v>0</v>
      </c>
      <c r="I20" s="1">
        <v>1.8360000000000001</v>
      </c>
      <c r="J20" s="1">
        <v>0</v>
      </c>
      <c r="K20" s="1">
        <v>0.28770000000000001</v>
      </c>
      <c r="L20" s="1">
        <v>1.3342000000000001</v>
      </c>
      <c r="M20" s="1">
        <v>1.2062999999999999</v>
      </c>
      <c r="N20" s="1">
        <v>0.10249999999999999</v>
      </c>
      <c r="O20" s="1">
        <v>2.7000000000000001E-3</v>
      </c>
      <c r="P20" s="1">
        <v>5.8799999999999998E-2</v>
      </c>
      <c r="Q20" s="1">
        <v>6.8199999999999997E-2</v>
      </c>
      <c r="R20" s="1">
        <v>0.39629999999999999</v>
      </c>
      <c r="S20" s="1">
        <v>0.1421</v>
      </c>
      <c r="T20" s="1">
        <v>0.13469999999999999</v>
      </c>
      <c r="U20" s="1">
        <v>5.1499999999999997E-2</v>
      </c>
      <c r="V20" s="1">
        <v>0</v>
      </c>
      <c r="W20" s="1">
        <v>0.28000000000000003</v>
      </c>
      <c r="X20" s="1">
        <v>1.0387</v>
      </c>
      <c r="Y20" s="1">
        <f t="shared" si="9"/>
        <v>10.722399999999999</v>
      </c>
    </row>
    <row r="21" spans="1:25" ht="14" x14ac:dyDescent="0.2">
      <c r="A21" s="3"/>
      <c r="B21" s="1" t="s">
        <v>37</v>
      </c>
      <c r="C21" s="4"/>
      <c r="D21" s="4" t="s">
        <v>21</v>
      </c>
      <c r="E21" s="1">
        <v>0.91720000000000002</v>
      </c>
      <c r="F21" s="1">
        <v>9.3200000000000005E-2</v>
      </c>
      <c r="G21" s="1">
        <v>6.6E-3</v>
      </c>
      <c r="H21" s="1">
        <v>0</v>
      </c>
      <c r="I21" s="1">
        <v>0.41320000000000001</v>
      </c>
      <c r="J21" s="1">
        <v>0</v>
      </c>
      <c r="K21" s="1">
        <v>0.36120000000000002</v>
      </c>
      <c r="L21" s="1">
        <v>0.90059999999999996</v>
      </c>
      <c r="M21" s="1">
        <v>2.3932000000000002</v>
      </c>
      <c r="N21" s="1">
        <v>0.4456</v>
      </c>
      <c r="O21" s="1">
        <v>0</v>
      </c>
      <c r="P21" s="1">
        <v>3.5000000000000003E-2</v>
      </c>
      <c r="Q21" s="1">
        <v>0.28999999999999998</v>
      </c>
      <c r="R21" s="1">
        <v>1.0058</v>
      </c>
      <c r="S21" s="1">
        <v>0.33800000000000002</v>
      </c>
      <c r="T21" s="1">
        <v>0.43919999999999998</v>
      </c>
      <c r="U21" s="1">
        <v>1.4E-2</v>
      </c>
      <c r="V21" s="1">
        <v>0</v>
      </c>
      <c r="W21" s="1">
        <v>0</v>
      </c>
      <c r="X21" s="1">
        <v>0.73240000000000005</v>
      </c>
      <c r="Y21" s="1">
        <f>SUM(E21:X21)</f>
        <v>8.3851999999999993</v>
      </c>
    </row>
    <row r="22" spans="1:25" ht="14" x14ac:dyDescent="0.2">
      <c r="A22" s="3"/>
      <c r="B22" s="1" t="s">
        <v>38</v>
      </c>
      <c r="C22" s="4"/>
      <c r="D22" s="4"/>
      <c r="E22" s="1">
        <v>1.6818</v>
      </c>
      <c r="F22" s="1">
        <v>0.33539999999999998</v>
      </c>
      <c r="G22" s="1">
        <v>8.9999999999999993E-3</v>
      </c>
      <c r="H22" s="1">
        <v>0</v>
      </c>
      <c r="I22" s="1">
        <v>0.79259999999999997</v>
      </c>
      <c r="J22" s="1">
        <v>1.2200000000000001E-2</v>
      </c>
      <c r="K22" s="1">
        <v>0.38190000000000002</v>
      </c>
      <c r="L22" s="1">
        <v>1.2958000000000001</v>
      </c>
      <c r="M22" s="1">
        <v>2.4188000000000001</v>
      </c>
      <c r="N22" s="1">
        <v>0.46510000000000001</v>
      </c>
      <c r="O22" s="1">
        <v>0</v>
      </c>
      <c r="P22" s="1">
        <v>7.9500000000000001E-2</v>
      </c>
      <c r="Q22" s="1">
        <v>0.25230000000000002</v>
      </c>
      <c r="R22" s="1">
        <v>1.143</v>
      </c>
      <c r="S22" s="1">
        <v>0.36259999999999998</v>
      </c>
      <c r="T22" s="1">
        <v>0.4637</v>
      </c>
      <c r="U22" s="1">
        <v>0.04</v>
      </c>
      <c r="V22" s="1">
        <v>0</v>
      </c>
      <c r="W22" s="1">
        <v>7.7799999999999994E-2</v>
      </c>
      <c r="X22" s="1">
        <v>1.0243</v>
      </c>
      <c r="Y22" s="1">
        <f t="shared" si="9"/>
        <v>10.835799999999999</v>
      </c>
    </row>
    <row r="23" spans="1:25" ht="14" x14ac:dyDescent="0.2">
      <c r="A23" s="3"/>
      <c r="B23" s="1" t="s">
        <v>39</v>
      </c>
      <c r="C23" s="4"/>
      <c r="D23" s="4"/>
      <c r="E23" s="1">
        <v>1.6713</v>
      </c>
      <c r="F23" s="1">
        <v>0.32529999999999998</v>
      </c>
      <c r="G23" s="1">
        <v>1.06E-2</v>
      </c>
      <c r="H23" s="1">
        <v>0</v>
      </c>
      <c r="I23" s="1">
        <v>0.83879999999999999</v>
      </c>
      <c r="J23" s="1">
        <v>1.2999999999999999E-2</v>
      </c>
      <c r="K23" s="1">
        <v>0.3871</v>
      </c>
      <c r="L23" s="1">
        <v>1.2990999999999999</v>
      </c>
      <c r="M23" s="1">
        <v>2.6471</v>
      </c>
      <c r="N23" s="1">
        <v>0.4758</v>
      </c>
      <c r="O23" s="1">
        <v>0</v>
      </c>
      <c r="P23" s="1">
        <v>8.2600000000000007E-2</v>
      </c>
      <c r="Q23" s="1">
        <v>0.26079999999999998</v>
      </c>
      <c r="R23" s="1">
        <v>1.2012</v>
      </c>
      <c r="S23" s="1">
        <v>0.35260000000000002</v>
      </c>
      <c r="T23" s="1">
        <v>0.46760000000000002</v>
      </c>
      <c r="U23" s="1">
        <v>3.9399999999999998E-2</v>
      </c>
      <c r="V23" s="1">
        <v>0</v>
      </c>
      <c r="W23" s="1">
        <v>7.9699999999999993E-2</v>
      </c>
      <c r="X23" s="1">
        <v>1.0867</v>
      </c>
      <c r="Y23" s="1">
        <f t="shared" si="9"/>
        <v>11.238700000000003</v>
      </c>
    </row>
    <row r="24" spans="1:25" ht="14" x14ac:dyDescent="0.2">
      <c r="A24" s="3"/>
      <c r="B24" s="1" t="s">
        <v>37</v>
      </c>
      <c r="C24" s="4" t="s">
        <v>24</v>
      </c>
      <c r="D24" s="4" t="s">
        <v>20</v>
      </c>
      <c r="E24" s="1">
        <v>6.65</v>
      </c>
      <c r="F24" s="1">
        <v>0.3528</v>
      </c>
      <c r="G24" s="1">
        <v>0.73960000000000004</v>
      </c>
      <c r="H24" s="1">
        <v>0</v>
      </c>
      <c r="I24" s="1">
        <v>3.5022000000000002</v>
      </c>
      <c r="J24" s="1">
        <v>0</v>
      </c>
      <c r="K24" s="1">
        <v>0.48480000000000001</v>
      </c>
      <c r="L24" s="1">
        <v>2.2328000000000001</v>
      </c>
      <c r="M24" s="1">
        <v>2.2547999999999999</v>
      </c>
      <c r="N24" s="1">
        <v>0.18440000000000001</v>
      </c>
      <c r="O24" s="1">
        <v>0</v>
      </c>
      <c r="P24" s="1">
        <v>9.9000000000000005E-2</v>
      </c>
      <c r="Q24" s="1">
        <v>0.13</v>
      </c>
      <c r="R24" s="1">
        <v>0.67459999999999998</v>
      </c>
      <c r="S24" s="1">
        <v>0.218</v>
      </c>
      <c r="T24" s="1">
        <v>0.22159999999999999</v>
      </c>
      <c r="U24" s="1">
        <v>7.9600000000000004E-2</v>
      </c>
      <c r="V24" s="1">
        <v>1.5599999999999999E-2</v>
      </c>
      <c r="W24" s="1">
        <v>0.44700000000000001</v>
      </c>
      <c r="X24" s="1">
        <v>1.8786</v>
      </c>
      <c r="Y24" s="1">
        <f t="shared" si="9"/>
        <v>20.165399999999998</v>
      </c>
    </row>
    <row r="25" spans="1:25" ht="14" x14ac:dyDescent="0.2">
      <c r="A25" s="3"/>
      <c r="B25" s="1" t="s">
        <v>38</v>
      </c>
      <c r="C25" s="4"/>
      <c r="D25" s="4"/>
      <c r="E25" s="1">
        <v>6</v>
      </c>
      <c r="F25" s="1">
        <v>0.47349999999999998</v>
      </c>
      <c r="G25" s="1">
        <v>0.84</v>
      </c>
      <c r="H25" s="1">
        <v>8.3999999999999995E-3</v>
      </c>
      <c r="I25" s="1">
        <v>3.29</v>
      </c>
      <c r="J25" s="1">
        <v>0</v>
      </c>
      <c r="K25" s="1">
        <v>0.59740000000000004</v>
      </c>
      <c r="L25" s="1">
        <v>2.5975000000000001</v>
      </c>
      <c r="M25" s="1">
        <v>2.5354999999999999</v>
      </c>
      <c r="N25" s="1">
        <v>0.21790000000000001</v>
      </c>
      <c r="O25" s="1">
        <v>4.1000000000000003E-3</v>
      </c>
      <c r="P25" s="1">
        <v>0.1062</v>
      </c>
      <c r="Q25" s="1">
        <v>0.14230000000000001</v>
      </c>
      <c r="R25" s="1">
        <v>0.87060000000000004</v>
      </c>
      <c r="S25" s="1">
        <v>0.2606</v>
      </c>
      <c r="T25" s="1">
        <v>0.27400000000000002</v>
      </c>
      <c r="U25" s="1">
        <v>0.1031</v>
      </c>
      <c r="V25" s="1">
        <v>7.6E-3</v>
      </c>
      <c r="W25" s="1">
        <v>0.57269999999999999</v>
      </c>
      <c r="X25" s="1">
        <v>2.1619000000000002</v>
      </c>
      <c r="Y25" s="1">
        <f t="shared" si="9"/>
        <v>21.063300000000002</v>
      </c>
    </row>
    <row r="26" spans="1:25" ht="14" x14ac:dyDescent="0.2">
      <c r="A26" s="3"/>
      <c r="B26" s="1" t="s">
        <v>39</v>
      </c>
      <c r="C26" s="4"/>
      <c r="D26" s="4"/>
      <c r="E26" s="1">
        <v>5.6449999999999996</v>
      </c>
      <c r="F26" s="1">
        <v>0.45739999999999997</v>
      </c>
      <c r="G26" s="1">
        <v>0.85699999999999998</v>
      </c>
      <c r="H26" s="1">
        <v>8.2000000000000007E-3</v>
      </c>
      <c r="I26" s="1">
        <v>3.08</v>
      </c>
      <c r="J26" s="1">
        <v>0</v>
      </c>
      <c r="K26" s="1">
        <v>0.57640000000000002</v>
      </c>
      <c r="L26" s="1">
        <v>2.5546000000000002</v>
      </c>
      <c r="M26" s="1">
        <v>2.5101</v>
      </c>
      <c r="N26" s="1">
        <v>0.21299999999999999</v>
      </c>
      <c r="O26" s="1">
        <v>4.8999999999999998E-3</v>
      </c>
      <c r="P26" s="1">
        <v>0.1206</v>
      </c>
      <c r="Q26" s="1">
        <v>0.13880000000000001</v>
      </c>
      <c r="R26" s="1">
        <v>0.73760000000000003</v>
      </c>
      <c r="S26" s="1">
        <v>0.2732</v>
      </c>
      <c r="T26" s="1">
        <v>0.26040000000000002</v>
      </c>
      <c r="U26" s="1">
        <v>0.10920000000000001</v>
      </c>
      <c r="V26" s="1">
        <v>7.7000000000000002E-3</v>
      </c>
      <c r="W26" s="1">
        <v>0.52659999999999996</v>
      </c>
      <c r="X26" s="1">
        <v>2.1042000000000001</v>
      </c>
      <c r="Y26" s="1">
        <f t="shared" si="9"/>
        <v>20.184899999999995</v>
      </c>
    </row>
    <row r="27" spans="1:25" ht="14" x14ac:dyDescent="0.2">
      <c r="A27" s="3"/>
      <c r="B27" s="1" t="s">
        <v>37</v>
      </c>
      <c r="C27" s="4"/>
      <c r="D27" s="4" t="s">
        <v>21</v>
      </c>
      <c r="E27" s="1">
        <v>4.0746000000000002</v>
      </c>
      <c r="F27" s="1">
        <v>0.51380000000000003</v>
      </c>
      <c r="G27" s="1">
        <v>1.2E-2</v>
      </c>
      <c r="H27" s="1">
        <v>0</v>
      </c>
      <c r="I27" s="1">
        <v>1.448</v>
      </c>
      <c r="J27" s="1">
        <v>1.8200000000000001E-2</v>
      </c>
      <c r="K27" s="1">
        <v>0.44919999999999999</v>
      </c>
      <c r="L27" s="1">
        <v>2.0977999999999999</v>
      </c>
      <c r="M27" s="1">
        <v>4.1710000000000003</v>
      </c>
      <c r="N27" s="1">
        <v>0.70099999999999996</v>
      </c>
      <c r="O27" s="1">
        <v>0</v>
      </c>
      <c r="P27" s="1">
        <v>5.4800000000000001E-2</v>
      </c>
      <c r="Q27" s="1">
        <v>0.43980000000000002</v>
      </c>
      <c r="R27" s="1">
        <v>1.9752000000000001</v>
      </c>
      <c r="S27" s="1">
        <v>0.5292</v>
      </c>
      <c r="T27" s="1">
        <v>0.76919999999999999</v>
      </c>
      <c r="U27" s="1">
        <v>4.3200000000000002E-2</v>
      </c>
      <c r="V27" s="1">
        <v>0</v>
      </c>
      <c r="W27" s="1">
        <v>8.4599999999999995E-2</v>
      </c>
      <c r="X27" s="1">
        <v>1.8080000000000001</v>
      </c>
      <c r="Y27" s="1">
        <f t="shared" si="9"/>
        <v>19.189599999999999</v>
      </c>
    </row>
    <row r="28" spans="1:25" ht="14" x14ac:dyDescent="0.2">
      <c r="A28" s="3"/>
      <c r="B28" s="1" t="s">
        <v>38</v>
      </c>
      <c r="C28" s="4"/>
      <c r="D28" s="4"/>
      <c r="E28" s="1">
        <v>5.05</v>
      </c>
      <c r="F28" s="1">
        <v>0.77769999999999995</v>
      </c>
      <c r="G28" s="1">
        <v>1.1299999999999999E-2</v>
      </c>
      <c r="H28" s="1">
        <v>0</v>
      </c>
      <c r="I28" s="1">
        <v>2.71</v>
      </c>
      <c r="J28" s="1">
        <v>1.7600000000000001E-2</v>
      </c>
      <c r="K28" s="1">
        <v>0.36230000000000001</v>
      </c>
      <c r="L28" s="1">
        <v>2.6520999999999999</v>
      </c>
      <c r="M28" s="1">
        <v>4.5438000000000001</v>
      </c>
      <c r="N28" s="1">
        <v>0.52739999999999998</v>
      </c>
      <c r="O28" s="1">
        <v>0</v>
      </c>
      <c r="P28" s="1">
        <v>0.1409</v>
      </c>
      <c r="Q28" s="1">
        <v>0.26679999999999998</v>
      </c>
      <c r="R28" s="1">
        <v>1.5329999999999999</v>
      </c>
      <c r="S28" s="1">
        <v>0.52749999999999997</v>
      </c>
      <c r="T28" s="1">
        <v>0.70779999999999998</v>
      </c>
      <c r="U28" s="1">
        <v>6.13E-2</v>
      </c>
      <c r="V28" s="1">
        <v>0</v>
      </c>
      <c r="W28" s="1">
        <v>0.4047</v>
      </c>
      <c r="X28" s="1">
        <v>2.2225999999999999</v>
      </c>
      <c r="Y28" s="1">
        <f t="shared" si="9"/>
        <v>22.516799999999996</v>
      </c>
    </row>
    <row r="29" spans="1:25" ht="14" x14ac:dyDescent="0.2">
      <c r="A29" s="3"/>
      <c r="B29" s="1" t="s">
        <v>39</v>
      </c>
      <c r="C29" s="4"/>
      <c r="D29" s="4"/>
      <c r="E29" s="1">
        <v>4.4050000000000002</v>
      </c>
      <c r="F29" s="1">
        <v>0.71509999999999996</v>
      </c>
      <c r="G29" s="1">
        <v>1.06E-2</v>
      </c>
      <c r="H29" s="1">
        <v>0</v>
      </c>
      <c r="I29" s="1">
        <v>2.7850000000000001</v>
      </c>
      <c r="J29" s="1">
        <v>1.7500000000000002E-2</v>
      </c>
      <c r="K29" s="1">
        <v>0.3644</v>
      </c>
      <c r="L29" s="1">
        <v>2.6486999999999998</v>
      </c>
      <c r="M29" s="1">
        <v>4.4649000000000001</v>
      </c>
      <c r="N29" s="1">
        <v>0.53349999999999997</v>
      </c>
      <c r="O29" s="1">
        <v>0</v>
      </c>
      <c r="P29" s="1">
        <v>0.13109999999999999</v>
      </c>
      <c r="Q29" s="1">
        <v>0.26679999999999998</v>
      </c>
      <c r="R29" s="1">
        <v>1.4670000000000001</v>
      </c>
      <c r="S29" s="1">
        <v>0.49270000000000003</v>
      </c>
      <c r="T29" s="1">
        <v>0.62050000000000005</v>
      </c>
      <c r="U29" s="1">
        <v>6.0199999999999997E-2</v>
      </c>
      <c r="V29" s="1">
        <v>0</v>
      </c>
      <c r="W29" s="1">
        <v>0.36620000000000003</v>
      </c>
      <c r="X29" s="1">
        <v>2.4832999999999998</v>
      </c>
      <c r="Y29" s="1">
        <f>SUM(E29:X29)</f>
        <v>21.832499999999996</v>
      </c>
    </row>
    <row r="30" spans="1:25" ht="14" x14ac:dyDescent="0.2">
      <c r="A30" s="3"/>
      <c r="B30" s="1" t="s">
        <v>37</v>
      </c>
      <c r="C30" s="4" t="s">
        <v>25</v>
      </c>
      <c r="D30" s="4" t="s">
        <v>20</v>
      </c>
      <c r="E30" s="1">
        <v>10.41</v>
      </c>
      <c r="F30" s="1">
        <v>0.60340000000000005</v>
      </c>
      <c r="G30" s="1">
        <v>1.0646</v>
      </c>
      <c r="H30" s="1">
        <v>1.2999999999999999E-2</v>
      </c>
      <c r="I30" s="1">
        <v>4.68</v>
      </c>
      <c r="J30" s="1">
        <v>0</v>
      </c>
      <c r="K30" s="1">
        <v>0.61160000000000003</v>
      </c>
      <c r="L30" s="1">
        <v>3.2522000000000002</v>
      </c>
      <c r="M30" s="1">
        <v>3.1648000000000001</v>
      </c>
      <c r="N30" s="1">
        <v>0.26900000000000002</v>
      </c>
      <c r="O30" s="1">
        <v>5.7999999999999996E-3</v>
      </c>
      <c r="P30" s="1">
        <v>0.14080000000000001</v>
      </c>
      <c r="Q30" s="1">
        <v>0.1938</v>
      </c>
      <c r="R30" s="1">
        <v>0.94679999999999997</v>
      </c>
      <c r="S30" s="1">
        <v>0.32119999999999999</v>
      </c>
      <c r="T30" s="1">
        <v>0.3412</v>
      </c>
      <c r="U30" s="1">
        <v>0.1116</v>
      </c>
      <c r="V30" s="1">
        <v>2.5399999999999999E-2</v>
      </c>
      <c r="W30" s="1">
        <v>0.63519999999999999</v>
      </c>
      <c r="X30" s="1">
        <v>2.8894000000000002</v>
      </c>
      <c r="Y30" s="1">
        <f t="shared" si="9"/>
        <v>29.6798</v>
      </c>
    </row>
    <row r="31" spans="1:25" ht="14" x14ac:dyDescent="0.2">
      <c r="A31" s="3"/>
      <c r="B31" s="1" t="s">
        <v>38</v>
      </c>
      <c r="C31" s="4"/>
      <c r="D31" s="4"/>
      <c r="E31" s="1">
        <v>9.2050000000000001</v>
      </c>
      <c r="F31" s="1">
        <v>0.61970000000000003</v>
      </c>
      <c r="G31" s="1">
        <v>1.2349000000000001</v>
      </c>
      <c r="H31" s="1">
        <v>1.17E-2</v>
      </c>
      <c r="I31" s="1">
        <v>5.1749999999999998</v>
      </c>
      <c r="J31" s="1">
        <v>0</v>
      </c>
      <c r="K31" s="1">
        <v>0.79590000000000005</v>
      </c>
      <c r="L31" s="1">
        <v>4.1889000000000003</v>
      </c>
      <c r="M31" s="1">
        <v>3.9828000000000001</v>
      </c>
      <c r="N31" s="1">
        <v>0.316</v>
      </c>
      <c r="O31" s="1">
        <v>7.7000000000000002E-3</v>
      </c>
      <c r="P31" s="1">
        <v>0.161</v>
      </c>
      <c r="Q31" s="1">
        <v>0.21779999999999999</v>
      </c>
      <c r="R31" s="1">
        <v>1.1843999999999999</v>
      </c>
      <c r="S31" s="1">
        <v>0.39929999999999999</v>
      </c>
      <c r="T31" s="1">
        <v>0.35799999999999998</v>
      </c>
      <c r="U31" s="1">
        <v>0.14779999999999999</v>
      </c>
      <c r="V31" s="1">
        <v>9.5999999999999992E-3</v>
      </c>
      <c r="W31" s="1">
        <v>0.80569999999999997</v>
      </c>
      <c r="X31" s="1">
        <v>2.8555999999999999</v>
      </c>
      <c r="Y31" s="1">
        <f t="shared" si="9"/>
        <v>31.6768</v>
      </c>
    </row>
    <row r="32" spans="1:25" ht="14" x14ac:dyDescent="0.2">
      <c r="A32" s="3"/>
      <c r="B32" s="1" t="s">
        <v>39</v>
      </c>
      <c r="C32" s="4"/>
      <c r="D32" s="4"/>
      <c r="E32" s="1">
        <v>8.02</v>
      </c>
      <c r="F32" s="1">
        <v>0.67959999999999998</v>
      </c>
      <c r="G32" s="1">
        <v>1.3878999999999999</v>
      </c>
      <c r="H32" s="1">
        <v>1.2500000000000001E-2</v>
      </c>
      <c r="I32" s="1">
        <v>4.915</v>
      </c>
      <c r="J32" s="1">
        <v>0</v>
      </c>
      <c r="K32" s="1">
        <v>0.78</v>
      </c>
      <c r="L32" s="1">
        <v>4.3163999999999998</v>
      </c>
      <c r="M32" s="1">
        <v>4.2920999999999996</v>
      </c>
      <c r="N32" s="1">
        <v>0.31130000000000002</v>
      </c>
      <c r="O32" s="1">
        <v>8.3999999999999995E-3</v>
      </c>
      <c r="P32" s="1">
        <v>0.18360000000000001</v>
      </c>
      <c r="Q32" s="1">
        <v>0.21870000000000001</v>
      </c>
      <c r="R32" s="1">
        <v>1.3376999999999999</v>
      </c>
      <c r="S32" s="1">
        <v>0.37090000000000001</v>
      </c>
      <c r="T32" s="1">
        <v>0.37859999999999999</v>
      </c>
      <c r="U32" s="1">
        <v>0.15409999999999999</v>
      </c>
      <c r="V32" s="1">
        <v>1.14E-2</v>
      </c>
      <c r="W32" s="1">
        <v>0.79620000000000002</v>
      </c>
      <c r="X32" s="1">
        <v>3.492</v>
      </c>
      <c r="Y32" s="1">
        <f t="shared" si="9"/>
        <v>31.666399999999996</v>
      </c>
    </row>
    <row r="33" spans="1:25" ht="14" x14ac:dyDescent="0.2">
      <c r="A33" s="3"/>
      <c r="B33" s="1" t="s">
        <v>37</v>
      </c>
      <c r="C33" s="4"/>
      <c r="D33" s="4" t="s">
        <v>21</v>
      </c>
      <c r="E33" s="1">
        <v>7.86</v>
      </c>
      <c r="F33" s="1">
        <v>0.86060000000000003</v>
      </c>
      <c r="G33" s="1">
        <v>1.8800000000000001E-2</v>
      </c>
      <c r="H33" s="1">
        <v>0</v>
      </c>
      <c r="I33" s="1">
        <v>4.3600000000000003</v>
      </c>
      <c r="J33" s="1">
        <v>3.0200000000000001E-2</v>
      </c>
      <c r="K33" s="1">
        <v>0.50780000000000003</v>
      </c>
      <c r="L33" s="1">
        <v>3.5666000000000002</v>
      </c>
      <c r="M33" s="1">
        <v>5.8292000000000002</v>
      </c>
      <c r="N33" s="1">
        <v>0.80579999999999996</v>
      </c>
      <c r="O33" s="1">
        <v>0</v>
      </c>
      <c r="P33" s="1">
        <v>0.13200000000000001</v>
      </c>
      <c r="Q33" s="1">
        <v>0.37719999999999998</v>
      </c>
      <c r="R33" s="1">
        <v>2.3292000000000002</v>
      </c>
      <c r="S33" s="1">
        <v>0.72419999999999995</v>
      </c>
      <c r="T33" s="1">
        <v>0.86739999999999995</v>
      </c>
      <c r="U33" s="1">
        <v>2.4799999999999999E-2</v>
      </c>
      <c r="V33" s="1">
        <v>0</v>
      </c>
      <c r="W33" s="1">
        <v>0.37859999999999999</v>
      </c>
      <c r="X33" s="1">
        <v>2.7342</v>
      </c>
      <c r="Y33" s="1">
        <f t="shared" si="9"/>
        <v>31.406600000000005</v>
      </c>
    </row>
    <row r="34" spans="1:25" ht="14" x14ac:dyDescent="0.2">
      <c r="A34" s="3"/>
      <c r="B34" s="1" t="s">
        <v>38</v>
      </c>
      <c r="C34" s="4"/>
      <c r="D34" s="4"/>
      <c r="E34" s="1">
        <v>7.0549999999999997</v>
      </c>
      <c r="F34" s="1">
        <v>0.82089999999999996</v>
      </c>
      <c r="G34" s="1">
        <v>1.11E-2</v>
      </c>
      <c r="H34" s="1">
        <v>5.4999999999999997E-3</v>
      </c>
      <c r="I34" s="1">
        <v>4.4850000000000003</v>
      </c>
      <c r="J34" s="1">
        <v>1.84E-2</v>
      </c>
      <c r="K34" s="1">
        <v>0.45119999999999999</v>
      </c>
      <c r="L34" s="1">
        <v>4.2263999999999999</v>
      </c>
      <c r="M34" s="1">
        <v>4.9188000000000001</v>
      </c>
      <c r="N34" s="1">
        <v>0.5202</v>
      </c>
      <c r="O34" s="1">
        <v>0</v>
      </c>
      <c r="P34" s="1">
        <v>0.17069999999999999</v>
      </c>
      <c r="Q34" s="1">
        <v>0.24729999999999999</v>
      </c>
      <c r="R34" s="1">
        <v>1.8165</v>
      </c>
      <c r="S34" s="1">
        <v>0.55559999999999998</v>
      </c>
      <c r="T34" s="1">
        <v>0.71260000000000001</v>
      </c>
      <c r="U34" s="1">
        <v>0.1061</v>
      </c>
      <c r="V34" s="1">
        <v>0</v>
      </c>
      <c r="W34" s="1">
        <v>0.61229999999999996</v>
      </c>
      <c r="X34" s="1">
        <v>3.3161999999999998</v>
      </c>
      <c r="Y34" s="1">
        <f t="shared" si="9"/>
        <v>30.049799999999998</v>
      </c>
    </row>
    <row r="35" spans="1:25" ht="14" x14ac:dyDescent="0.2">
      <c r="A35" s="3"/>
      <c r="B35" s="1" t="s">
        <v>39</v>
      </c>
      <c r="C35" s="4"/>
      <c r="D35" s="4"/>
      <c r="E35" s="1">
        <v>7.45</v>
      </c>
      <c r="F35" s="1">
        <v>0.76049999999999995</v>
      </c>
      <c r="G35" s="1">
        <v>1.06E-2</v>
      </c>
      <c r="H35" s="1">
        <v>0</v>
      </c>
      <c r="I35" s="1">
        <v>4.7450000000000001</v>
      </c>
      <c r="J35" s="1">
        <v>1.7600000000000001E-2</v>
      </c>
      <c r="K35" s="1">
        <v>0.44850000000000001</v>
      </c>
      <c r="L35" s="1">
        <v>4.7907000000000002</v>
      </c>
      <c r="M35" s="1">
        <v>5.1405000000000003</v>
      </c>
      <c r="N35" s="1">
        <v>0.49709999999999999</v>
      </c>
      <c r="O35" s="1">
        <v>0</v>
      </c>
      <c r="P35" s="1">
        <v>0.1915</v>
      </c>
      <c r="Q35" s="1">
        <v>0.24990000000000001</v>
      </c>
      <c r="R35" s="1">
        <v>1.7802</v>
      </c>
      <c r="S35" s="1">
        <v>0.57589999999999997</v>
      </c>
      <c r="T35" s="1">
        <v>0.75190000000000001</v>
      </c>
      <c r="U35" s="1">
        <v>0.113</v>
      </c>
      <c r="V35" s="1">
        <v>0</v>
      </c>
      <c r="W35" s="1">
        <v>0.76829999999999998</v>
      </c>
      <c r="X35" s="1">
        <v>3.5289000000000001</v>
      </c>
      <c r="Y35" s="1">
        <f t="shared" si="9"/>
        <v>31.8201</v>
      </c>
    </row>
    <row r="36" spans="1:25" ht="28" x14ac:dyDescent="0.2">
      <c r="A36" s="3" t="s">
        <v>33</v>
      </c>
      <c r="B36" s="3"/>
      <c r="C36" s="3"/>
      <c r="D36" s="3"/>
      <c r="E36" s="2" t="s">
        <v>40</v>
      </c>
      <c r="F36" s="2" t="s">
        <v>41</v>
      </c>
      <c r="G36" s="2" t="s">
        <v>42</v>
      </c>
      <c r="H36" s="2" t="s">
        <v>43</v>
      </c>
      <c r="I36" s="2" t="s">
        <v>44</v>
      </c>
      <c r="J36" s="2" t="s">
        <v>45</v>
      </c>
      <c r="K36" s="2" t="s">
        <v>46</v>
      </c>
      <c r="L36" s="2" t="s">
        <v>47</v>
      </c>
      <c r="M36" s="2" t="s">
        <v>48</v>
      </c>
      <c r="N36" s="2" t="s">
        <v>49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61</v>
      </c>
      <c r="T36" s="2" t="s">
        <v>54</v>
      </c>
      <c r="U36" s="2" t="s">
        <v>55</v>
      </c>
      <c r="V36" s="2" t="s">
        <v>56</v>
      </c>
      <c r="W36" s="2" t="s">
        <v>57</v>
      </c>
      <c r="X36" s="2" t="s">
        <v>58</v>
      </c>
      <c r="Y36" s="2" t="s">
        <v>59</v>
      </c>
    </row>
    <row r="37" spans="1:25" ht="14" x14ac:dyDescent="0.2">
      <c r="A37" s="3" t="s">
        <v>31</v>
      </c>
      <c r="B37" s="1" t="s">
        <v>37</v>
      </c>
      <c r="C37" s="4" t="s">
        <v>19</v>
      </c>
      <c r="D37" s="4"/>
      <c r="E37" s="1">
        <f>E12-E15</f>
        <v>1.1333</v>
      </c>
      <c r="F37" s="1">
        <f t="shared" ref="F37:Y39" si="10">F12-F15</f>
        <v>2.0166999999999997</v>
      </c>
      <c r="G37" s="1">
        <f t="shared" si="10"/>
        <v>2.1705000000000001</v>
      </c>
      <c r="H37" s="1">
        <f t="shared" si="10"/>
        <v>1.2067000000000001</v>
      </c>
      <c r="I37" s="1">
        <f t="shared" si="10"/>
        <v>2.6798999999999999</v>
      </c>
      <c r="J37" s="1">
        <f t="shared" si="10"/>
        <v>0.40389999999999998</v>
      </c>
      <c r="K37" s="1">
        <f t="shared" si="10"/>
        <v>0.53090000000000004</v>
      </c>
      <c r="L37" s="1">
        <f t="shared" si="10"/>
        <v>0.85709999999999997</v>
      </c>
      <c r="M37" s="1">
        <f t="shared" si="10"/>
        <v>3.1553</v>
      </c>
      <c r="N37" s="1">
        <f t="shared" si="10"/>
        <v>-0.62700000000000022</v>
      </c>
      <c r="O37" s="1">
        <f t="shared" si="10"/>
        <v>7.0000000000000001E-3</v>
      </c>
      <c r="P37" s="1">
        <f t="shared" si="10"/>
        <v>8.0000000000000071E-2</v>
      </c>
      <c r="Q37" s="1">
        <f t="shared" si="10"/>
        <v>-0.40879999999999983</v>
      </c>
      <c r="R37" s="1">
        <f t="shared" si="10"/>
        <v>9.4999999999999751E-2</v>
      </c>
      <c r="S37" s="1">
        <f t="shared" si="10"/>
        <v>0.18589999999999998</v>
      </c>
      <c r="T37" s="1">
        <f t="shared" si="10"/>
        <v>0.26799999999999979</v>
      </c>
      <c r="U37" s="1">
        <f t="shared" si="10"/>
        <v>-9.1399999999999926E-2</v>
      </c>
      <c r="V37" s="1">
        <f t="shared" si="10"/>
        <v>0.54879999999999995</v>
      </c>
      <c r="W37" s="1">
        <f t="shared" si="10"/>
        <v>0.15809999999999969</v>
      </c>
      <c r="X37" s="1">
        <f t="shared" si="10"/>
        <v>0.93340000000000001</v>
      </c>
      <c r="Y37" s="1">
        <f t="shared" si="10"/>
        <v>15.303299999999993</v>
      </c>
    </row>
    <row r="38" spans="1:25" ht="14" x14ac:dyDescent="0.2">
      <c r="A38" s="3"/>
      <c r="B38" s="1" t="s">
        <v>38</v>
      </c>
      <c r="C38" s="4"/>
      <c r="D38" s="4"/>
      <c r="E38" s="1">
        <f t="shared" ref="E38:T39" si="11">E13-E16</f>
        <v>1.0446</v>
      </c>
      <c r="F38" s="1">
        <f t="shared" si="11"/>
        <v>1.9037000000000002</v>
      </c>
      <c r="G38" s="1">
        <f t="shared" si="11"/>
        <v>2.0478000000000001</v>
      </c>
      <c r="H38" s="1">
        <f t="shared" si="11"/>
        <v>1.1406999999999998</v>
      </c>
      <c r="I38" s="1">
        <f t="shared" si="11"/>
        <v>2.5659000000000001</v>
      </c>
      <c r="J38" s="1">
        <f t="shared" si="11"/>
        <v>0.39050000000000001</v>
      </c>
      <c r="K38" s="1">
        <f t="shared" si="11"/>
        <v>0.47510000000000002</v>
      </c>
      <c r="L38" s="1">
        <f t="shared" si="11"/>
        <v>0.78949999999999998</v>
      </c>
      <c r="M38" s="1">
        <f t="shared" si="11"/>
        <v>2.911</v>
      </c>
      <c r="N38" s="1">
        <f t="shared" si="11"/>
        <v>-0.67770000000000019</v>
      </c>
      <c r="O38" s="1">
        <f t="shared" si="11"/>
        <v>7.1000000000000004E-3</v>
      </c>
      <c r="P38" s="1">
        <f t="shared" si="11"/>
        <v>0.14449999999999996</v>
      </c>
      <c r="Q38" s="1">
        <f t="shared" si="11"/>
        <v>-0.44259999999999966</v>
      </c>
      <c r="R38" s="1">
        <f t="shared" si="11"/>
        <v>0.15000000000000036</v>
      </c>
      <c r="S38" s="1">
        <f t="shared" si="11"/>
        <v>0.13679999999999998</v>
      </c>
      <c r="T38" s="1">
        <f t="shared" si="11"/>
        <v>6.2800000000000189E-2</v>
      </c>
      <c r="U38" s="1">
        <f t="shared" si="10"/>
        <v>-2.1699999999999942E-2</v>
      </c>
      <c r="V38" s="1">
        <f t="shared" si="10"/>
        <v>0.51719999999999999</v>
      </c>
      <c r="W38" s="1">
        <f t="shared" si="10"/>
        <v>-0.10799999999999965</v>
      </c>
      <c r="X38" s="1">
        <f t="shared" si="10"/>
        <v>0.6976</v>
      </c>
      <c r="Y38" s="1">
        <f t="shared" si="10"/>
        <v>13.7348</v>
      </c>
    </row>
    <row r="39" spans="1:25" ht="14" x14ac:dyDescent="0.2">
      <c r="A39" s="3"/>
      <c r="B39" s="1" t="s">
        <v>39</v>
      </c>
      <c r="C39" s="4"/>
      <c r="D39" s="4"/>
      <c r="E39" s="1">
        <f t="shared" si="11"/>
        <v>1.0517000000000001</v>
      </c>
      <c r="F39" s="1">
        <f t="shared" si="10"/>
        <v>1.8971</v>
      </c>
      <c r="G39" s="1">
        <f t="shared" si="10"/>
        <v>2.0769000000000002</v>
      </c>
      <c r="H39" s="1">
        <f t="shared" si="10"/>
        <v>1.2826</v>
      </c>
      <c r="I39" s="1">
        <f t="shared" si="10"/>
        <v>2.7069999999999999</v>
      </c>
      <c r="J39" s="1">
        <f t="shared" si="10"/>
        <v>0.39350000000000002</v>
      </c>
      <c r="K39" s="1">
        <f t="shared" si="10"/>
        <v>0.49980000000000002</v>
      </c>
      <c r="L39" s="1">
        <f t="shared" si="10"/>
        <v>0.82130000000000003</v>
      </c>
      <c r="M39" s="1">
        <f t="shared" si="10"/>
        <v>2.9339</v>
      </c>
      <c r="N39" s="1">
        <f t="shared" si="10"/>
        <v>-0.49860000000000015</v>
      </c>
      <c r="O39" s="1">
        <f t="shared" si="10"/>
        <v>6.6E-3</v>
      </c>
      <c r="P39" s="1">
        <f t="shared" si="10"/>
        <v>8.649999999999991E-2</v>
      </c>
      <c r="Q39" s="1">
        <f t="shared" si="10"/>
        <v>-0.65609999999999991</v>
      </c>
      <c r="R39" s="1">
        <f t="shared" si="10"/>
        <v>0.50499999999999989</v>
      </c>
      <c r="S39" s="1">
        <f t="shared" si="10"/>
        <v>0.10019999999999996</v>
      </c>
      <c r="T39" s="1">
        <f t="shared" si="10"/>
        <v>0.36160000000000014</v>
      </c>
      <c r="U39" s="1">
        <f t="shared" si="10"/>
        <v>-0.10439999999999994</v>
      </c>
      <c r="V39" s="1">
        <f t="shared" si="10"/>
        <v>0.53869999999999996</v>
      </c>
      <c r="W39" s="1">
        <f t="shared" si="10"/>
        <v>0.34799999999999986</v>
      </c>
      <c r="X39" s="1">
        <f t="shared" si="10"/>
        <v>0.74449999999999994</v>
      </c>
      <c r="Y39" s="1">
        <f t="shared" si="10"/>
        <v>15.095799999999986</v>
      </c>
    </row>
    <row r="40" spans="1:25" ht="14" x14ac:dyDescent="0.2">
      <c r="A40" s="3"/>
      <c r="B40" s="1" t="s">
        <v>37</v>
      </c>
      <c r="C40" s="3" t="s">
        <v>28</v>
      </c>
      <c r="D40" s="3"/>
      <c r="E40" s="1">
        <f>E18-E21</f>
        <v>2.8891999999999998</v>
      </c>
      <c r="F40" s="1">
        <f t="shared" ref="F40:Y42" si="12">F18-F21</f>
        <v>9.0200000000000002E-2</v>
      </c>
      <c r="G40" s="1">
        <f t="shared" si="12"/>
        <v>0.38619999999999999</v>
      </c>
      <c r="H40" s="1">
        <f t="shared" si="12"/>
        <v>0</v>
      </c>
      <c r="I40" s="1">
        <f t="shared" si="12"/>
        <v>1.2829999999999999</v>
      </c>
      <c r="J40" s="1">
        <f t="shared" si="12"/>
        <v>0</v>
      </c>
      <c r="K40" s="1">
        <f t="shared" si="12"/>
        <v>-0.12720000000000001</v>
      </c>
      <c r="L40" s="1">
        <f t="shared" si="12"/>
        <v>0.21340000000000015</v>
      </c>
      <c r="M40" s="1">
        <f t="shared" si="12"/>
        <v>-1.2122000000000002</v>
      </c>
      <c r="N40" s="1">
        <f t="shared" si="12"/>
        <v>0.49040000000000006</v>
      </c>
      <c r="O40" s="1">
        <f t="shared" si="12"/>
        <v>0</v>
      </c>
      <c r="P40" s="1">
        <f t="shared" si="12"/>
        <v>1.4599999999999995E-2</v>
      </c>
      <c r="Q40" s="1">
        <f t="shared" si="12"/>
        <v>-0.22839999999999999</v>
      </c>
      <c r="R40" s="1">
        <f t="shared" si="12"/>
        <v>-0.7006</v>
      </c>
      <c r="S40" s="1">
        <f t="shared" si="12"/>
        <v>-0.22900000000000004</v>
      </c>
      <c r="T40" s="1">
        <f t="shared" si="12"/>
        <v>-0.33179999999999998</v>
      </c>
      <c r="U40" s="1">
        <f t="shared" si="12"/>
        <v>2.1999999999999999E-2</v>
      </c>
      <c r="V40" s="1">
        <f t="shared" si="12"/>
        <v>0</v>
      </c>
      <c r="W40" s="1">
        <f t="shared" si="12"/>
        <v>0.219</v>
      </c>
      <c r="X40" s="1">
        <f t="shared" si="12"/>
        <v>0.24139999999999995</v>
      </c>
      <c r="Y40" s="1">
        <f t="shared" si="12"/>
        <v>3.0202000000000009</v>
      </c>
    </row>
    <row r="41" spans="1:25" ht="14" x14ac:dyDescent="0.2">
      <c r="A41" s="3"/>
      <c r="B41" s="1" t="s">
        <v>38</v>
      </c>
      <c r="C41" s="3"/>
      <c r="D41" s="3"/>
      <c r="E41" s="1">
        <f t="shared" ref="E41:T42" si="13">E19-E22</f>
        <v>1.4481999999999999</v>
      </c>
      <c r="F41" s="1">
        <f t="shared" si="13"/>
        <v>-9.619999999999998E-2</v>
      </c>
      <c r="G41" s="1">
        <f t="shared" si="13"/>
        <v>0.42080000000000001</v>
      </c>
      <c r="H41" s="1">
        <f t="shared" si="13"/>
        <v>0</v>
      </c>
      <c r="I41" s="1">
        <f t="shared" si="13"/>
        <v>0.98490000000000011</v>
      </c>
      <c r="J41" s="1">
        <f t="shared" si="13"/>
        <v>-1.2200000000000001E-2</v>
      </c>
      <c r="K41" s="1">
        <f t="shared" si="13"/>
        <v>-0.10780000000000001</v>
      </c>
      <c r="L41" s="1">
        <f t="shared" si="13"/>
        <v>6.2899999999999956E-2</v>
      </c>
      <c r="M41" s="1">
        <f t="shared" si="13"/>
        <v>-1.1872</v>
      </c>
      <c r="N41" s="1">
        <f t="shared" si="13"/>
        <v>-0.35799999999999998</v>
      </c>
      <c r="O41" s="1">
        <f t="shared" si="13"/>
        <v>2.5999999999999999E-3</v>
      </c>
      <c r="P41" s="1">
        <f t="shared" si="13"/>
        <v>-1.77E-2</v>
      </c>
      <c r="Q41" s="1">
        <f t="shared" si="13"/>
        <v>-0.17690000000000003</v>
      </c>
      <c r="R41" s="1">
        <f t="shared" si="13"/>
        <v>-0.75</v>
      </c>
      <c r="S41" s="1">
        <f t="shared" si="13"/>
        <v>-0.22829999999999998</v>
      </c>
      <c r="T41" s="1">
        <f t="shared" si="13"/>
        <v>-0.32779999999999998</v>
      </c>
      <c r="U41" s="1">
        <f t="shared" si="12"/>
        <v>1.3499999999999998E-2</v>
      </c>
      <c r="V41" s="1">
        <f t="shared" si="12"/>
        <v>0</v>
      </c>
      <c r="W41" s="1">
        <f t="shared" si="12"/>
        <v>0.20330000000000004</v>
      </c>
      <c r="X41" s="1">
        <f t="shared" si="12"/>
        <v>1.0199999999999987E-2</v>
      </c>
      <c r="Y41" s="1">
        <f t="shared" si="12"/>
        <v>-0.11570000000000036</v>
      </c>
    </row>
    <row r="42" spans="1:25" ht="14" x14ac:dyDescent="0.2">
      <c r="A42" s="3"/>
      <c r="B42" s="1" t="s">
        <v>39</v>
      </c>
      <c r="C42" s="3"/>
      <c r="D42" s="3"/>
      <c r="E42" s="1">
        <f t="shared" si="13"/>
        <v>1.3536999999999999</v>
      </c>
      <c r="F42" s="1">
        <f t="shared" si="12"/>
        <v>-1.3299999999999979E-2</v>
      </c>
      <c r="G42" s="1">
        <f t="shared" si="12"/>
        <v>0.43509999999999999</v>
      </c>
      <c r="H42" s="1">
        <f t="shared" si="12"/>
        <v>0</v>
      </c>
      <c r="I42" s="1">
        <f t="shared" si="12"/>
        <v>0.99720000000000009</v>
      </c>
      <c r="J42" s="1">
        <f t="shared" si="12"/>
        <v>-1.2999999999999999E-2</v>
      </c>
      <c r="K42" s="1">
        <f t="shared" si="12"/>
        <v>-9.9399999999999988E-2</v>
      </c>
      <c r="L42" s="1">
        <f t="shared" si="12"/>
        <v>3.5100000000000131E-2</v>
      </c>
      <c r="M42" s="1">
        <f t="shared" si="12"/>
        <v>-1.4408000000000001</v>
      </c>
      <c r="N42" s="1">
        <f t="shared" si="12"/>
        <v>-0.37330000000000002</v>
      </c>
      <c r="O42" s="1">
        <f t="shared" si="12"/>
        <v>2.7000000000000001E-3</v>
      </c>
      <c r="P42" s="1">
        <f t="shared" si="12"/>
        <v>-2.3800000000000009E-2</v>
      </c>
      <c r="Q42" s="1">
        <f t="shared" si="12"/>
        <v>-0.19259999999999999</v>
      </c>
      <c r="R42" s="1">
        <f t="shared" si="12"/>
        <v>-0.80490000000000006</v>
      </c>
      <c r="S42" s="1">
        <f t="shared" si="12"/>
        <v>-0.21050000000000002</v>
      </c>
      <c r="T42" s="1">
        <f t="shared" si="12"/>
        <v>-0.33290000000000003</v>
      </c>
      <c r="U42" s="1">
        <f t="shared" si="12"/>
        <v>1.21E-2</v>
      </c>
      <c r="V42" s="1">
        <f t="shared" si="12"/>
        <v>0</v>
      </c>
      <c r="W42" s="1">
        <f t="shared" si="12"/>
        <v>0.20030000000000003</v>
      </c>
      <c r="X42" s="1">
        <f t="shared" si="12"/>
        <v>-4.8000000000000043E-2</v>
      </c>
      <c r="Y42" s="1">
        <f t="shared" si="12"/>
        <v>-0.51630000000000464</v>
      </c>
    </row>
    <row r="43" spans="1:25" ht="14" x14ac:dyDescent="0.2">
      <c r="A43" s="3"/>
      <c r="B43" s="1" t="s">
        <v>37</v>
      </c>
      <c r="C43" s="3" t="s">
        <v>29</v>
      </c>
      <c r="D43" s="3"/>
      <c r="E43" s="1">
        <f>E24-E27</f>
        <v>2.5754000000000001</v>
      </c>
      <c r="F43" s="1">
        <f t="shared" ref="F43:Y45" si="14">F24-F27</f>
        <v>-0.16100000000000003</v>
      </c>
      <c r="G43" s="1">
        <f t="shared" si="14"/>
        <v>0.72760000000000002</v>
      </c>
      <c r="H43" s="1">
        <f t="shared" si="14"/>
        <v>0</v>
      </c>
      <c r="I43" s="1">
        <f t="shared" si="14"/>
        <v>2.0542000000000002</v>
      </c>
      <c r="J43" s="1">
        <f t="shared" si="14"/>
        <v>-1.8200000000000001E-2</v>
      </c>
      <c r="K43" s="1">
        <f t="shared" si="14"/>
        <v>3.5600000000000021E-2</v>
      </c>
      <c r="L43" s="1">
        <f t="shared" si="14"/>
        <v>0.13500000000000023</v>
      </c>
      <c r="M43" s="1">
        <f t="shared" si="14"/>
        <v>-1.9162000000000003</v>
      </c>
      <c r="N43" s="1">
        <f t="shared" si="14"/>
        <v>-0.51659999999999995</v>
      </c>
      <c r="O43" s="1">
        <f t="shared" si="14"/>
        <v>0</v>
      </c>
      <c r="P43" s="1">
        <f t="shared" si="14"/>
        <v>4.4200000000000003E-2</v>
      </c>
      <c r="Q43" s="1">
        <f t="shared" si="14"/>
        <v>-0.30980000000000002</v>
      </c>
      <c r="R43" s="1">
        <f t="shared" si="14"/>
        <v>-1.3006000000000002</v>
      </c>
      <c r="S43" s="1">
        <f t="shared" si="14"/>
        <v>-0.31120000000000003</v>
      </c>
      <c r="T43" s="1">
        <f t="shared" si="14"/>
        <v>-0.54759999999999998</v>
      </c>
      <c r="U43" s="1">
        <f t="shared" si="14"/>
        <v>3.6400000000000002E-2</v>
      </c>
      <c r="V43" s="1">
        <f t="shared" si="14"/>
        <v>1.5599999999999999E-2</v>
      </c>
      <c r="W43" s="1">
        <f t="shared" si="14"/>
        <v>0.3624</v>
      </c>
      <c r="X43" s="1">
        <f t="shared" si="14"/>
        <v>7.0599999999999996E-2</v>
      </c>
      <c r="Y43" s="1">
        <f t="shared" si="14"/>
        <v>0.97579999999999956</v>
      </c>
    </row>
    <row r="44" spans="1:25" ht="14" x14ac:dyDescent="0.2">
      <c r="A44" s="3"/>
      <c r="B44" s="1" t="s">
        <v>38</v>
      </c>
      <c r="C44" s="3"/>
      <c r="D44" s="3"/>
      <c r="E44" s="1">
        <f t="shared" ref="E44:T45" si="15">E25-E28</f>
        <v>0.95000000000000018</v>
      </c>
      <c r="F44" s="1">
        <f t="shared" si="15"/>
        <v>-0.30419999999999997</v>
      </c>
      <c r="G44" s="1">
        <f t="shared" si="15"/>
        <v>0.82869999999999999</v>
      </c>
      <c r="H44" s="1">
        <f t="shared" si="15"/>
        <v>8.3999999999999995E-3</v>
      </c>
      <c r="I44" s="1">
        <f t="shared" si="15"/>
        <v>0.58000000000000007</v>
      </c>
      <c r="J44" s="1">
        <f t="shared" si="15"/>
        <v>-1.7600000000000001E-2</v>
      </c>
      <c r="K44" s="1">
        <f t="shared" si="15"/>
        <v>0.23510000000000003</v>
      </c>
      <c r="L44" s="1">
        <f t="shared" si="15"/>
        <v>-5.459999999999976E-2</v>
      </c>
      <c r="M44" s="1">
        <f t="shared" si="15"/>
        <v>-2.0083000000000002</v>
      </c>
      <c r="N44" s="1">
        <f t="shared" si="15"/>
        <v>-0.3095</v>
      </c>
      <c r="O44" s="1">
        <f t="shared" si="15"/>
        <v>4.1000000000000003E-3</v>
      </c>
      <c r="P44" s="1">
        <f t="shared" si="15"/>
        <v>-3.4699999999999995E-2</v>
      </c>
      <c r="Q44" s="1">
        <f t="shared" si="15"/>
        <v>-0.12449999999999997</v>
      </c>
      <c r="R44" s="1">
        <f t="shared" si="15"/>
        <v>-0.66239999999999988</v>
      </c>
      <c r="S44" s="1">
        <f t="shared" si="15"/>
        <v>-0.26689999999999997</v>
      </c>
      <c r="T44" s="1">
        <f t="shared" si="15"/>
        <v>-0.43379999999999996</v>
      </c>
      <c r="U44" s="1">
        <f t="shared" si="14"/>
        <v>4.1799999999999997E-2</v>
      </c>
      <c r="V44" s="1">
        <f t="shared" si="14"/>
        <v>7.6E-3</v>
      </c>
      <c r="W44" s="1">
        <f t="shared" si="14"/>
        <v>0.16799999999999998</v>
      </c>
      <c r="X44" s="1">
        <f t="shared" si="14"/>
        <v>-6.0699999999999754E-2</v>
      </c>
      <c r="Y44" s="1">
        <f t="shared" si="14"/>
        <v>-1.4534999999999947</v>
      </c>
    </row>
    <row r="45" spans="1:25" ht="14" x14ac:dyDescent="0.2">
      <c r="A45" s="3"/>
      <c r="B45" s="1" t="s">
        <v>39</v>
      </c>
      <c r="C45" s="3"/>
      <c r="D45" s="3"/>
      <c r="E45" s="1">
        <f t="shared" si="15"/>
        <v>1.2399999999999993</v>
      </c>
      <c r="F45" s="1">
        <f t="shared" si="14"/>
        <v>-0.25769999999999998</v>
      </c>
      <c r="G45" s="1">
        <f t="shared" si="14"/>
        <v>0.84639999999999993</v>
      </c>
      <c r="H45" s="1">
        <f t="shared" si="14"/>
        <v>8.2000000000000007E-3</v>
      </c>
      <c r="I45" s="1">
        <f t="shared" si="14"/>
        <v>0.29499999999999993</v>
      </c>
      <c r="J45" s="1">
        <f t="shared" si="14"/>
        <v>-1.7500000000000002E-2</v>
      </c>
      <c r="K45" s="1">
        <f t="shared" si="14"/>
        <v>0.21200000000000002</v>
      </c>
      <c r="L45" s="1">
        <f t="shared" si="14"/>
        <v>-9.4099999999999628E-2</v>
      </c>
      <c r="M45" s="1">
        <f t="shared" si="14"/>
        <v>-1.9548000000000001</v>
      </c>
      <c r="N45" s="1">
        <f t="shared" si="14"/>
        <v>-0.32050000000000001</v>
      </c>
      <c r="O45" s="1">
        <f t="shared" si="14"/>
        <v>4.8999999999999998E-3</v>
      </c>
      <c r="P45" s="1">
        <f t="shared" si="14"/>
        <v>-1.0499999999999995E-2</v>
      </c>
      <c r="Q45" s="1">
        <f t="shared" si="14"/>
        <v>-0.12799999999999997</v>
      </c>
      <c r="R45" s="1">
        <f t="shared" si="14"/>
        <v>-0.72940000000000005</v>
      </c>
      <c r="S45" s="1">
        <f t="shared" si="14"/>
        <v>-0.21950000000000003</v>
      </c>
      <c r="T45" s="1">
        <f t="shared" si="14"/>
        <v>-0.36010000000000003</v>
      </c>
      <c r="U45" s="1">
        <f t="shared" si="14"/>
        <v>4.9000000000000009E-2</v>
      </c>
      <c r="V45" s="1">
        <f t="shared" si="14"/>
        <v>7.7000000000000002E-3</v>
      </c>
      <c r="W45" s="1">
        <f t="shared" si="14"/>
        <v>0.16039999999999993</v>
      </c>
      <c r="X45" s="1">
        <f t="shared" si="14"/>
        <v>-0.37909999999999977</v>
      </c>
      <c r="Y45" s="1">
        <f t="shared" si="14"/>
        <v>-1.6476000000000006</v>
      </c>
    </row>
    <row r="46" spans="1:25" ht="14" x14ac:dyDescent="0.2">
      <c r="A46" s="3"/>
      <c r="B46" s="1" t="s">
        <v>37</v>
      </c>
      <c r="C46" s="3" t="s">
        <v>30</v>
      </c>
      <c r="D46" s="3"/>
      <c r="E46" s="1">
        <f>E30-E33</f>
        <v>2.5499999999999998</v>
      </c>
      <c r="F46" s="1">
        <f t="shared" ref="F46:Y48" si="16">F30-F33</f>
        <v>-0.25719999999999998</v>
      </c>
      <c r="G46" s="1">
        <f t="shared" si="16"/>
        <v>1.0458000000000001</v>
      </c>
      <c r="H46" s="1">
        <f t="shared" si="16"/>
        <v>1.2999999999999999E-2</v>
      </c>
      <c r="I46" s="1">
        <f t="shared" si="16"/>
        <v>0.3199999999999994</v>
      </c>
      <c r="J46" s="1">
        <f t="shared" si="16"/>
        <v>-3.0200000000000001E-2</v>
      </c>
      <c r="K46" s="1">
        <f t="shared" si="16"/>
        <v>0.1038</v>
      </c>
      <c r="L46" s="1">
        <f t="shared" si="16"/>
        <v>-0.31440000000000001</v>
      </c>
      <c r="M46" s="1">
        <f t="shared" si="16"/>
        <v>-2.6644000000000001</v>
      </c>
      <c r="N46" s="1">
        <f t="shared" si="16"/>
        <v>-0.53679999999999994</v>
      </c>
      <c r="O46" s="1">
        <f t="shared" si="16"/>
        <v>5.7999999999999996E-3</v>
      </c>
      <c r="P46" s="1">
        <f t="shared" si="16"/>
        <v>8.8000000000000023E-3</v>
      </c>
      <c r="Q46" s="1">
        <f t="shared" si="16"/>
        <v>-0.18339999999999998</v>
      </c>
      <c r="R46" s="1">
        <f t="shared" si="16"/>
        <v>-1.3824000000000001</v>
      </c>
      <c r="S46" s="1">
        <f t="shared" si="16"/>
        <v>-0.40299999999999997</v>
      </c>
      <c r="T46" s="1">
        <f t="shared" si="16"/>
        <v>-0.5262</v>
      </c>
      <c r="U46" s="1">
        <f t="shared" si="16"/>
        <v>8.6800000000000002E-2</v>
      </c>
      <c r="V46" s="1">
        <f t="shared" si="16"/>
        <v>2.5399999999999999E-2</v>
      </c>
      <c r="W46" s="1">
        <f t="shared" si="16"/>
        <v>0.25659999999999999</v>
      </c>
      <c r="X46" s="1">
        <f t="shared" si="16"/>
        <v>0.15520000000000023</v>
      </c>
      <c r="Y46" s="1">
        <f t="shared" si="16"/>
        <v>-1.7268000000000043</v>
      </c>
    </row>
    <row r="47" spans="1:25" ht="14" x14ac:dyDescent="0.2">
      <c r="A47" s="3"/>
      <c r="B47" s="1" t="s">
        <v>38</v>
      </c>
      <c r="C47" s="3"/>
      <c r="D47" s="3"/>
      <c r="E47" s="1">
        <f t="shared" ref="E47:T48" si="17">E31-E34</f>
        <v>2.1500000000000004</v>
      </c>
      <c r="F47" s="1">
        <f t="shared" si="17"/>
        <v>-0.20119999999999993</v>
      </c>
      <c r="G47" s="1">
        <f t="shared" si="17"/>
        <v>1.2238</v>
      </c>
      <c r="H47" s="1">
        <f t="shared" si="17"/>
        <v>6.2000000000000006E-3</v>
      </c>
      <c r="I47" s="1">
        <f t="shared" si="17"/>
        <v>0.6899999999999995</v>
      </c>
      <c r="J47" s="1">
        <f t="shared" si="17"/>
        <v>-1.84E-2</v>
      </c>
      <c r="K47" s="1">
        <f t="shared" si="17"/>
        <v>0.34470000000000006</v>
      </c>
      <c r="L47" s="1">
        <f t="shared" si="17"/>
        <v>-3.7499999999999645E-2</v>
      </c>
      <c r="M47" s="1">
        <f t="shared" si="17"/>
        <v>-0.93599999999999994</v>
      </c>
      <c r="N47" s="1">
        <f t="shared" si="17"/>
        <v>-0.20419999999999999</v>
      </c>
      <c r="O47" s="1">
        <f t="shared" si="17"/>
        <v>7.7000000000000002E-3</v>
      </c>
      <c r="P47" s="1">
        <f t="shared" si="17"/>
        <v>-9.6999999999999864E-3</v>
      </c>
      <c r="Q47" s="1">
        <f t="shared" si="17"/>
        <v>-2.9499999999999998E-2</v>
      </c>
      <c r="R47" s="1">
        <f t="shared" si="17"/>
        <v>-0.63210000000000011</v>
      </c>
      <c r="S47" s="1">
        <f t="shared" si="17"/>
        <v>-0.15629999999999999</v>
      </c>
      <c r="T47" s="1">
        <f t="shared" si="17"/>
        <v>-0.35460000000000003</v>
      </c>
      <c r="U47" s="1">
        <f t="shared" si="16"/>
        <v>4.1699999999999987E-2</v>
      </c>
      <c r="V47" s="1">
        <f t="shared" si="16"/>
        <v>9.5999999999999992E-3</v>
      </c>
      <c r="W47" s="1">
        <f t="shared" si="16"/>
        <v>0.19340000000000002</v>
      </c>
      <c r="X47" s="1">
        <f t="shared" si="16"/>
        <v>-0.4605999999999999</v>
      </c>
      <c r="Y47" s="1">
        <f t="shared" si="16"/>
        <v>1.6270000000000024</v>
      </c>
    </row>
    <row r="48" spans="1:25" ht="14" x14ac:dyDescent="0.2">
      <c r="A48" s="3"/>
      <c r="B48" s="1" t="s">
        <v>39</v>
      </c>
      <c r="C48" s="3"/>
      <c r="D48" s="3"/>
      <c r="E48" s="1">
        <f t="shared" si="17"/>
        <v>0.5699999999999994</v>
      </c>
      <c r="F48" s="1">
        <f t="shared" si="16"/>
        <v>-8.0899999999999972E-2</v>
      </c>
      <c r="G48" s="1">
        <f t="shared" si="16"/>
        <v>1.3773</v>
      </c>
      <c r="H48" s="1">
        <f t="shared" si="16"/>
        <v>1.2500000000000001E-2</v>
      </c>
      <c r="I48" s="1">
        <f t="shared" si="16"/>
        <v>0.16999999999999993</v>
      </c>
      <c r="J48" s="1">
        <f t="shared" si="16"/>
        <v>-1.7600000000000001E-2</v>
      </c>
      <c r="K48" s="1">
        <f t="shared" si="16"/>
        <v>0.33150000000000002</v>
      </c>
      <c r="L48" s="1">
        <f t="shared" si="16"/>
        <v>-0.47430000000000039</v>
      </c>
      <c r="M48" s="1">
        <f t="shared" si="16"/>
        <v>-0.84840000000000071</v>
      </c>
      <c r="N48" s="1">
        <f t="shared" si="16"/>
        <v>-0.18579999999999997</v>
      </c>
      <c r="O48" s="1">
        <f t="shared" si="16"/>
        <v>8.3999999999999995E-3</v>
      </c>
      <c r="P48" s="1">
        <f t="shared" si="16"/>
        <v>-7.8999999999999904E-3</v>
      </c>
      <c r="Q48" s="1">
        <f t="shared" si="16"/>
        <v>-3.1200000000000006E-2</v>
      </c>
      <c r="R48" s="1">
        <f t="shared" si="16"/>
        <v>-0.44250000000000012</v>
      </c>
      <c r="S48" s="1">
        <f t="shared" si="16"/>
        <v>-0.20499999999999996</v>
      </c>
      <c r="T48" s="1">
        <f t="shared" si="16"/>
        <v>-0.37330000000000002</v>
      </c>
      <c r="U48" s="1">
        <f t="shared" si="16"/>
        <v>4.1099999999999984E-2</v>
      </c>
      <c r="V48" s="1">
        <f t="shared" si="16"/>
        <v>1.14E-2</v>
      </c>
      <c r="W48" s="1">
        <f t="shared" si="16"/>
        <v>2.7900000000000036E-2</v>
      </c>
      <c r="X48" s="1">
        <f t="shared" si="16"/>
        <v>-3.6900000000000155E-2</v>
      </c>
      <c r="Y48" s="1">
        <f t="shared" si="16"/>
        <v>-0.15370000000000417</v>
      </c>
    </row>
    <row r="49" spans="1:25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</sheetData>
  <mergeCells count="25">
    <mergeCell ref="C37:D39"/>
    <mergeCell ref="C40:D42"/>
    <mergeCell ref="C43:D45"/>
    <mergeCell ref="C46:D48"/>
    <mergeCell ref="A37:A48"/>
    <mergeCell ref="A1:D1"/>
    <mergeCell ref="A3:A10"/>
    <mergeCell ref="B3:B6"/>
    <mergeCell ref="B7:B10"/>
    <mergeCell ref="A12:A35"/>
    <mergeCell ref="C12:C17"/>
    <mergeCell ref="D12:D14"/>
    <mergeCell ref="D15:D17"/>
    <mergeCell ref="C18:C23"/>
    <mergeCell ref="C24:C29"/>
    <mergeCell ref="A11:D11"/>
    <mergeCell ref="A36:D36"/>
    <mergeCell ref="D27:D29"/>
    <mergeCell ref="D30:D32"/>
    <mergeCell ref="D33:D35"/>
    <mergeCell ref="A2:D2"/>
    <mergeCell ref="C30:C35"/>
    <mergeCell ref="D18:D20"/>
    <mergeCell ref="D21:D23"/>
    <mergeCell ref="D24:D2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Amino acids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2023-04-02T23:09:34Z</dcterms:created>
  <dcterms:modified xsi:type="dcterms:W3CDTF">2025-04-05T04:19:57Z</dcterms:modified>
</cp:coreProperties>
</file>