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5)\Table S10\"/>
    </mc:Choice>
  </mc:AlternateContent>
  <xr:revisionPtr revIDLastSave="0" documentId="13_ncr:1_{6F08313F-4D76-42CF-B024-D3F74F80DC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F25" i="1"/>
  <c r="G25" i="1"/>
  <c r="H25" i="1"/>
  <c r="H4" i="1" s="1"/>
  <c r="I25" i="1"/>
  <c r="I4" i="1" s="1"/>
  <c r="J25" i="1"/>
  <c r="K25" i="1"/>
  <c r="L25" i="1"/>
  <c r="M25" i="1"/>
  <c r="N25" i="1"/>
  <c r="O25" i="1"/>
  <c r="P25" i="1"/>
  <c r="Q25" i="1"/>
  <c r="R25" i="1"/>
  <c r="S25" i="1"/>
  <c r="T25" i="1"/>
  <c r="T4" i="1" s="1"/>
  <c r="U25" i="1"/>
  <c r="U4" i="1" s="1"/>
  <c r="V25" i="1"/>
  <c r="W25" i="1"/>
  <c r="X25" i="1"/>
  <c r="F26" i="1"/>
  <c r="G26" i="1"/>
  <c r="H26" i="1"/>
  <c r="I26" i="1"/>
  <c r="J26" i="1"/>
  <c r="K26" i="1"/>
  <c r="L26" i="1"/>
  <c r="M26" i="1"/>
  <c r="M4" i="1" s="1"/>
  <c r="N26" i="1"/>
  <c r="O26" i="1"/>
  <c r="P26" i="1"/>
  <c r="Q26" i="1"/>
  <c r="R26" i="1"/>
  <c r="S26" i="1"/>
  <c r="T26" i="1"/>
  <c r="U26" i="1"/>
  <c r="V26" i="1"/>
  <c r="W26" i="1"/>
  <c r="X26" i="1"/>
  <c r="Y26" i="1"/>
  <c r="E25" i="1"/>
  <c r="E26" i="1"/>
  <c r="E24" i="1"/>
  <c r="F21" i="1"/>
  <c r="G21" i="1"/>
  <c r="H21" i="1"/>
  <c r="I21" i="1"/>
  <c r="J21" i="1"/>
  <c r="K21" i="1"/>
  <c r="L21" i="1"/>
  <c r="M21" i="1"/>
  <c r="N21" i="1"/>
  <c r="O21" i="1"/>
  <c r="P21" i="1"/>
  <c r="P3" i="1" s="1"/>
  <c r="Q21" i="1"/>
  <c r="R21" i="1"/>
  <c r="S21" i="1"/>
  <c r="T21" i="1"/>
  <c r="U21" i="1"/>
  <c r="V21" i="1"/>
  <c r="W21" i="1"/>
  <c r="X21" i="1"/>
  <c r="F22" i="1"/>
  <c r="G22" i="1"/>
  <c r="G5" i="1" s="1"/>
  <c r="H22" i="1"/>
  <c r="I22" i="1"/>
  <c r="I5" i="1" s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E22" i="1"/>
  <c r="E23" i="1"/>
  <c r="E21" i="1"/>
  <c r="Y8" i="1"/>
  <c r="Y19" i="1"/>
  <c r="Y18" i="1"/>
  <c r="Y17" i="1"/>
  <c r="Y16" i="1"/>
  <c r="Y15" i="1"/>
  <c r="Y25" i="1" s="1"/>
  <c r="Y14" i="1"/>
  <c r="Y24" i="1" s="1"/>
  <c r="Y13" i="1"/>
  <c r="Y12" i="1"/>
  <c r="Y11" i="1"/>
  <c r="Y21" i="1" s="1"/>
  <c r="Y10" i="1"/>
  <c r="Y23" i="1" s="1"/>
  <c r="Y9" i="1"/>
  <c r="O3" i="1" l="1"/>
  <c r="R3" i="1"/>
  <c r="F3" i="1"/>
  <c r="S6" i="1"/>
  <c r="G6" i="1"/>
  <c r="Y22" i="1"/>
  <c r="Y3" i="1" s="1"/>
  <c r="E5" i="1"/>
  <c r="Q3" i="1"/>
  <c r="E6" i="1"/>
  <c r="R6" i="1"/>
  <c r="F6" i="1"/>
  <c r="P6" i="1"/>
  <c r="N5" i="1"/>
  <c r="L4" i="1"/>
  <c r="N4" i="1"/>
  <c r="P5" i="1"/>
  <c r="W4" i="1"/>
  <c r="F4" i="1"/>
  <c r="W5" i="1"/>
  <c r="V4" i="1"/>
  <c r="L6" i="1"/>
  <c r="J5" i="1"/>
  <c r="W6" i="1"/>
  <c r="K6" i="1"/>
  <c r="U3" i="1"/>
  <c r="I3" i="1"/>
  <c r="V6" i="1"/>
  <c r="J6" i="1"/>
  <c r="U5" i="1"/>
  <c r="Q4" i="1"/>
  <c r="E3" i="1"/>
  <c r="E4" i="1"/>
  <c r="R5" i="1"/>
  <c r="F5" i="1"/>
  <c r="O4" i="1"/>
  <c r="Q5" i="1"/>
  <c r="M5" i="1"/>
  <c r="X4" i="1"/>
  <c r="S4" i="1"/>
  <c r="G4" i="1"/>
  <c r="X5" i="1"/>
  <c r="L5" i="1"/>
  <c r="K4" i="1"/>
  <c r="R4" i="1"/>
  <c r="M6" i="1"/>
  <c r="O5" i="1"/>
  <c r="K5" i="1"/>
  <c r="J4" i="1"/>
  <c r="X6" i="1"/>
  <c r="V5" i="1"/>
  <c r="T3" i="1"/>
  <c r="H3" i="1"/>
  <c r="U6" i="1"/>
  <c r="I6" i="1"/>
  <c r="T5" i="1"/>
  <c r="S3" i="1"/>
  <c r="G3" i="1"/>
  <c r="T6" i="1"/>
  <c r="H6" i="1"/>
  <c r="S5" i="1"/>
  <c r="Y6" i="1"/>
  <c r="Y4" i="1"/>
  <c r="Q6" i="1"/>
  <c r="N3" i="1"/>
  <c r="N6" i="1"/>
  <c r="M3" i="1"/>
  <c r="X3" i="1"/>
  <c r="L3" i="1"/>
  <c r="W3" i="1"/>
  <c r="K3" i="1"/>
  <c r="V3" i="1"/>
  <c r="J3" i="1"/>
  <c r="P4" i="1"/>
  <c r="O6" i="1"/>
  <c r="Y5" i="1" l="1"/>
</calcChain>
</file>

<file path=xl/sharedStrings.xml><?xml version="1.0" encoding="utf-8"?>
<sst xmlns="http://schemas.openxmlformats.org/spreadsheetml/2006/main" count="102" uniqueCount="40">
  <si>
    <t>Threonine</t>
  </si>
  <si>
    <t>Serine</t>
  </si>
  <si>
    <t>Asparagine</t>
  </si>
  <si>
    <t>Glutamine</t>
  </si>
  <si>
    <t>Proline</t>
  </si>
  <si>
    <t>Glycine</t>
  </si>
  <si>
    <t>Alanine</t>
  </si>
  <si>
    <t>Valine</t>
  </si>
  <si>
    <t>Cystine</t>
  </si>
  <si>
    <t>Methionine</t>
  </si>
  <si>
    <t>Isoleucine</t>
  </si>
  <si>
    <t>Leucine</t>
  </si>
  <si>
    <t>Phenylalanine</t>
  </si>
  <si>
    <t>Histidine</t>
  </si>
  <si>
    <t>Lysine</t>
  </si>
  <si>
    <t>Arginine</t>
  </si>
  <si>
    <t>Aspartate</t>
  </si>
  <si>
    <t>Glutamate</t>
  </si>
  <si>
    <t>Without microorganisms</t>
  </si>
  <si>
    <t>With microorganisms</t>
  </si>
  <si>
    <t>Tryptophan</t>
    <phoneticPr fontId="1"/>
  </si>
  <si>
    <t>CM</t>
  </si>
  <si>
    <t>CM</t>
    <phoneticPr fontId="1"/>
  </si>
  <si>
    <t>mM</t>
  </si>
  <si>
    <t>mM</t>
    <phoneticPr fontId="1"/>
  </si>
  <si>
    <t>Consumption/production</t>
  </si>
  <si>
    <t>Consumption/production</t>
    <phoneticPr fontId="1"/>
  </si>
  <si>
    <t>Amino acids</t>
    <phoneticPr fontId="1"/>
  </si>
  <si>
    <t>mean</t>
  </si>
  <si>
    <t>100% TE(S)</t>
    <phoneticPr fontId="1"/>
  </si>
  <si>
    <t>standard deviation</t>
  </si>
  <si>
    <t>n = 1</t>
  </si>
  <si>
    <t>n = 2</t>
  </si>
  <si>
    <t>n = 3</t>
  </si>
  <si>
    <t>100 % TE(S)</t>
    <phoneticPr fontId="1"/>
  </si>
  <si>
    <t>Total</t>
  </si>
  <si>
    <t>Total</t>
    <phoneticPr fontId="1"/>
  </si>
  <si>
    <t>Tryptophan</t>
  </si>
  <si>
    <t>Concentration</t>
    <phoneticPr fontId="1"/>
  </si>
  <si>
    <t>Tyrosine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</si>
</sst>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topLeftCell="A13" workbookViewId="0">
      <selection activeCell="S20" sqref="S20"/>
    </sheetView>
  </sheetViews>
  <sheetFormatPr defaultRowHeight="14" x14ac:dyDescent="0.2"/>
  <cols>
    <col min="1" max="2" width="8.7265625" style="1"/>
  </cols>
  <sheetData>
    <row r="1" spans="1:25" x14ac:dyDescent="0.2">
      <c r="A1" s="3" t="s">
        <v>27</v>
      </c>
      <c r="B1" s="3"/>
      <c r="C1" s="3"/>
      <c r="D1" s="1"/>
    </row>
    <row r="2" spans="1:25" ht="28" x14ac:dyDescent="0.2">
      <c r="A2" s="3" t="s">
        <v>26</v>
      </c>
      <c r="B2" s="3"/>
      <c r="C2" s="3"/>
      <c r="D2" s="3"/>
      <c r="E2" s="2" t="s">
        <v>16</v>
      </c>
      <c r="F2" s="2" t="s">
        <v>0</v>
      </c>
      <c r="G2" s="2" t="s">
        <v>1</v>
      </c>
      <c r="H2" s="2" t="s">
        <v>2</v>
      </c>
      <c r="I2" s="2" t="s">
        <v>17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39</v>
      </c>
      <c r="T2" s="2" t="s">
        <v>12</v>
      </c>
      <c r="U2" s="2" t="s">
        <v>13</v>
      </c>
      <c r="V2" s="2" t="s">
        <v>20</v>
      </c>
      <c r="W2" s="2" t="s">
        <v>14</v>
      </c>
      <c r="X2" s="2" t="s">
        <v>15</v>
      </c>
      <c r="Y2" s="1" t="s">
        <v>36</v>
      </c>
    </row>
    <row r="3" spans="1:25" x14ac:dyDescent="0.2">
      <c r="A3" s="3" t="s">
        <v>24</v>
      </c>
      <c r="B3" s="3" t="s">
        <v>28</v>
      </c>
      <c r="C3" s="3" t="s">
        <v>21</v>
      </c>
      <c r="D3" s="3"/>
      <c r="E3" s="1">
        <f>AVERAGE(E21:E23)</f>
        <v>1.5405666666666666</v>
      </c>
      <c r="F3" s="1">
        <f t="shared" ref="F3:Y3" si="0">AVERAGE(F21:F23)</f>
        <v>1.5127666666666668</v>
      </c>
      <c r="G3" s="1">
        <f t="shared" si="0"/>
        <v>2.9768333333333334</v>
      </c>
      <c r="H3" s="1">
        <f t="shared" si="0"/>
        <v>0.98093333333333332</v>
      </c>
      <c r="I3" s="1">
        <f t="shared" si="0"/>
        <v>3.0056333333333334</v>
      </c>
      <c r="J3" s="1">
        <f t="shared" si="0"/>
        <v>-4.3066666666666663E-2</v>
      </c>
      <c r="K3" s="1">
        <f t="shared" si="0"/>
        <v>4.1866666666666663E-2</v>
      </c>
      <c r="L3" s="1">
        <f t="shared" si="0"/>
        <v>1.1321333333333332</v>
      </c>
      <c r="M3" s="1">
        <f t="shared" si="0"/>
        <v>1.9337</v>
      </c>
      <c r="N3" s="1">
        <f t="shared" si="0"/>
        <v>-0.68476666666666663</v>
      </c>
      <c r="O3" s="1">
        <f t="shared" si="0"/>
        <v>0</v>
      </c>
      <c r="P3" s="1">
        <f t="shared" si="0"/>
        <v>0.31283333333333335</v>
      </c>
      <c r="Q3" s="1">
        <f t="shared" si="0"/>
        <v>0.16349999999999995</v>
      </c>
      <c r="R3" s="1">
        <f t="shared" si="0"/>
        <v>2.0446666666666666</v>
      </c>
      <c r="S3" s="1">
        <f t="shared" si="0"/>
        <v>-0.77119999999999989</v>
      </c>
      <c r="T3" s="1">
        <f t="shared" si="0"/>
        <v>-0.88726666666666665</v>
      </c>
      <c r="U3" s="1">
        <f t="shared" si="0"/>
        <v>-4.3666666666666687E-2</v>
      </c>
      <c r="V3" s="1">
        <f t="shared" si="0"/>
        <v>7.4333333333333362E-2</v>
      </c>
      <c r="W3" s="1">
        <f t="shared" si="0"/>
        <v>0.75256666666666672</v>
      </c>
      <c r="X3" s="1">
        <f t="shared" si="0"/>
        <v>2.1485000000000003</v>
      </c>
      <c r="Y3" s="1">
        <f t="shared" si="0"/>
        <v>16.190866666666665</v>
      </c>
    </row>
    <row r="4" spans="1:25" x14ac:dyDescent="0.2">
      <c r="A4" s="3"/>
      <c r="B4" s="3"/>
      <c r="C4" s="3" t="s">
        <v>29</v>
      </c>
      <c r="D4" s="3"/>
      <c r="E4" s="1">
        <f>AVERAGE(E24:E26)</f>
        <v>3.1995666666666671</v>
      </c>
      <c r="F4" s="1">
        <f t="shared" ref="F4:Y4" si="1">AVERAGE(F24:F26)</f>
        <v>1.3334333333333335</v>
      </c>
      <c r="G4" s="1">
        <f t="shared" si="1"/>
        <v>1.7467999999999997</v>
      </c>
      <c r="H4" s="1">
        <f t="shared" si="1"/>
        <v>0.14766666666666664</v>
      </c>
      <c r="I4" s="1">
        <f t="shared" si="1"/>
        <v>4.4639333333333333</v>
      </c>
      <c r="J4" s="1">
        <f t="shared" si="1"/>
        <v>0.81173333333333331</v>
      </c>
      <c r="K4" s="1">
        <f t="shared" si="1"/>
        <v>0.9461666666666666</v>
      </c>
      <c r="L4" s="1">
        <f t="shared" si="1"/>
        <v>2.4385333333333334</v>
      </c>
      <c r="M4" s="1">
        <f t="shared" si="1"/>
        <v>5.7013999999999996</v>
      </c>
      <c r="N4" s="1">
        <f t="shared" si="1"/>
        <v>1.9100333333333335</v>
      </c>
      <c r="O4" s="1">
        <f t="shared" si="1"/>
        <v>2.2433333333333333E-2</v>
      </c>
      <c r="P4" s="1">
        <f t="shared" si="1"/>
        <v>0.35709999999999997</v>
      </c>
      <c r="Q4" s="1">
        <f t="shared" si="1"/>
        <v>1.4379999999999999</v>
      </c>
      <c r="R4" s="1">
        <f t="shared" si="1"/>
        <v>2.6387666666666667</v>
      </c>
      <c r="S4" s="1">
        <f t="shared" si="1"/>
        <v>0.50179999999999991</v>
      </c>
      <c r="T4" s="1">
        <f t="shared" si="1"/>
        <v>0.44823333333333332</v>
      </c>
      <c r="U4" s="1">
        <f t="shared" si="1"/>
        <v>0.33326666666666666</v>
      </c>
      <c r="V4" s="1">
        <f t="shared" si="1"/>
        <v>0.15913333333333332</v>
      </c>
      <c r="W4" s="1">
        <f t="shared" si="1"/>
        <v>2.1943666666666668</v>
      </c>
      <c r="X4" s="1">
        <f t="shared" si="1"/>
        <v>3.6485000000000003</v>
      </c>
      <c r="Y4" s="1">
        <f t="shared" si="1"/>
        <v>34.440866666666665</v>
      </c>
    </row>
    <row r="5" spans="1:25" x14ac:dyDescent="0.2">
      <c r="A5" s="3"/>
      <c r="B5" s="4" t="s">
        <v>30</v>
      </c>
      <c r="C5" s="3" t="s">
        <v>21</v>
      </c>
      <c r="D5" s="3"/>
      <c r="E5" s="1">
        <f>_xlfn.STDEV.S(E21:E23)</f>
        <v>0.10374475087122884</v>
      </c>
      <c r="F5" s="1">
        <f t="shared" ref="F5:Y5" si="2">_xlfn.STDEV.S(F21:F23)</f>
        <v>9.3697616476265511E-2</v>
      </c>
      <c r="G5" s="1">
        <f t="shared" si="2"/>
        <v>6.7321937979631541E-2</v>
      </c>
      <c r="H5" s="1">
        <f t="shared" si="2"/>
        <v>2.0687274671481824E-2</v>
      </c>
      <c r="I5" s="1">
        <f t="shared" si="2"/>
        <v>7.0284374745268677E-2</v>
      </c>
      <c r="J5" s="1">
        <f t="shared" si="2"/>
        <v>2.7153882472555064E-3</v>
      </c>
      <c r="K5" s="1">
        <f t="shared" si="2"/>
        <v>2.1088464461248298E-2</v>
      </c>
      <c r="L5" s="1">
        <f t="shared" si="2"/>
        <v>2.140475025159912E-2</v>
      </c>
      <c r="M5" s="1">
        <f t="shared" si="2"/>
        <v>7.9361262590762607E-2</v>
      </c>
      <c r="N5" s="1">
        <f t="shared" si="2"/>
        <v>0.1071696940992812</v>
      </c>
      <c r="O5" s="1">
        <f t="shared" si="2"/>
        <v>0</v>
      </c>
      <c r="P5" s="1">
        <f t="shared" si="2"/>
        <v>2.4782520721938948E-2</v>
      </c>
      <c r="Q5" s="1">
        <f t="shared" si="2"/>
        <v>0.10519396370514794</v>
      </c>
      <c r="R5" s="1">
        <f t="shared" si="2"/>
        <v>0.21605863401709552</v>
      </c>
      <c r="S5" s="1">
        <f t="shared" si="2"/>
        <v>5.401814509958669E-2</v>
      </c>
      <c r="T5" s="1">
        <f t="shared" si="2"/>
        <v>0.15082593720356338</v>
      </c>
      <c r="U5" s="1">
        <f t="shared" si="2"/>
        <v>1.7090738232543808E-2</v>
      </c>
      <c r="V5" s="1">
        <f t="shared" si="2"/>
        <v>1.8601433636505925E-2</v>
      </c>
      <c r="W5" s="1">
        <f t="shared" si="2"/>
        <v>0.1892210964277859</v>
      </c>
      <c r="X5" s="1">
        <f t="shared" si="2"/>
        <v>0.18349465932282619</v>
      </c>
      <c r="Y5" s="1">
        <f t="shared" si="2"/>
        <v>0.25671019327898542</v>
      </c>
    </row>
    <row r="6" spans="1:25" x14ac:dyDescent="0.2">
      <c r="A6" s="3"/>
      <c r="B6" s="4"/>
      <c r="C6" s="3" t="s">
        <v>29</v>
      </c>
      <c r="D6" s="3"/>
      <c r="E6" s="1">
        <f>_xlfn.STDEV.S(E24:E26)</f>
        <v>7.3039190393468525E-2</v>
      </c>
      <c r="F6" s="1">
        <f t="shared" ref="F6:Y6" si="3">_xlfn.STDEV.S(F24:F26)</f>
        <v>6.3707482553726311E-2</v>
      </c>
      <c r="G6" s="1">
        <f t="shared" si="3"/>
        <v>3.698499695822622E-2</v>
      </c>
      <c r="H6" s="1">
        <f t="shared" si="3"/>
        <v>2.8219201500633246E-2</v>
      </c>
      <c r="I6" s="1">
        <f t="shared" si="3"/>
        <v>8.1348652928817905E-2</v>
      </c>
      <c r="J6" s="1">
        <f t="shared" si="3"/>
        <v>8.3428612198293874E-3</v>
      </c>
      <c r="K6" s="1">
        <f t="shared" si="3"/>
        <v>8.2676316641063147E-2</v>
      </c>
      <c r="L6" s="1">
        <f t="shared" si="3"/>
        <v>0.12889384521121761</v>
      </c>
      <c r="M6" s="1">
        <f t="shared" si="3"/>
        <v>0.11898575544997035</v>
      </c>
      <c r="N6" s="1">
        <f t="shared" si="3"/>
        <v>6.6319705467781834E-2</v>
      </c>
      <c r="O6" s="1">
        <f t="shared" si="3"/>
        <v>3.1895663237081835E-3</v>
      </c>
      <c r="P6" s="1">
        <f t="shared" si="3"/>
        <v>3.2016870552881958E-2</v>
      </c>
      <c r="Q6" s="1">
        <f t="shared" si="3"/>
        <v>7.0956395060628522E-2</v>
      </c>
      <c r="R6" s="1">
        <f t="shared" si="3"/>
        <v>0.11122923776297912</v>
      </c>
      <c r="S6" s="1">
        <f t="shared" si="3"/>
        <v>3.9764431342595621E-2</v>
      </c>
      <c r="T6" s="1">
        <f t="shared" si="3"/>
        <v>1.7044158334553642E-2</v>
      </c>
      <c r="U6" s="1">
        <f t="shared" si="3"/>
        <v>9.3852721502007321E-3</v>
      </c>
      <c r="V6" s="1">
        <f t="shared" si="3"/>
        <v>1.1906860767361546E-2</v>
      </c>
      <c r="W6" s="1">
        <f t="shared" si="3"/>
        <v>0.12404669819601563</v>
      </c>
      <c r="X6" s="1">
        <f t="shared" si="3"/>
        <v>5.0259029039566513E-2</v>
      </c>
      <c r="Y6" s="1">
        <f t="shared" si="3"/>
        <v>0.59921014955801266</v>
      </c>
    </row>
    <row r="7" spans="1:25" ht="28" x14ac:dyDescent="0.2">
      <c r="A7" s="3" t="s">
        <v>38</v>
      </c>
      <c r="B7" s="3"/>
      <c r="C7" s="3"/>
      <c r="D7" s="3"/>
      <c r="E7" s="2" t="s">
        <v>16</v>
      </c>
      <c r="F7" s="2" t="s">
        <v>0</v>
      </c>
      <c r="G7" s="2" t="s">
        <v>1</v>
      </c>
      <c r="H7" s="2" t="s">
        <v>2</v>
      </c>
      <c r="I7" s="2" t="s">
        <v>17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7</v>
      </c>
      <c r="O7" s="2" t="s">
        <v>8</v>
      </c>
      <c r="P7" s="2" t="s">
        <v>9</v>
      </c>
      <c r="Q7" s="2" t="s">
        <v>10</v>
      </c>
      <c r="R7" s="2" t="s">
        <v>11</v>
      </c>
      <c r="S7" s="2" t="s">
        <v>39</v>
      </c>
      <c r="T7" s="2" t="s">
        <v>12</v>
      </c>
      <c r="U7" s="2" t="s">
        <v>13</v>
      </c>
      <c r="V7" s="2" t="s">
        <v>37</v>
      </c>
      <c r="W7" s="2" t="s">
        <v>14</v>
      </c>
      <c r="X7" s="2" t="s">
        <v>15</v>
      </c>
      <c r="Y7" s="2" t="s">
        <v>35</v>
      </c>
    </row>
    <row r="8" spans="1:25" x14ac:dyDescent="0.2">
      <c r="A8" s="3" t="s">
        <v>23</v>
      </c>
      <c r="B8" s="1" t="s">
        <v>31</v>
      </c>
      <c r="C8" s="3" t="s">
        <v>21</v>
      </c>
      <c r="D8" s="4" t="s">
        <v>18</v>
      </c>
      <c r="E8" s="1">
        <v>1.7622</v>
      </c>
      <c r="F8" s="1">
        <v>1.4639</v>
      </c>
      <c r="G8" s="1">
        <v>3.0828000000000002</v>
      </c>
      <c r="H8" s="1">
        <v>1.3248</v>
      </c>
      <c r="I8" s="1">
        <v>3.222</v>
      </c>
      <c r="J8" s="1">
        <v>1.21E-2</v>
      </c>
      <c r="K8" s="1">
        <v>0.4985</v>
      </c>
      <c r="L8" s="1">
        <v>1.3854</v>
      </c>
      <c r="M8" s="1">
        <v>3.6456</v>
      </c>
      <c r="N8" s="1">
        <v>1.3069</v>
      </c>
      <c r="O8" s="1">
        <v>0</v>
      </c>
      <c r="P8" s="1">
        <v>0.5292</v>
      </c>
      <c r="Q8" s="1">
        <v>0.99629999999999996</v>
      </c>
      <c r="R8" s="1">
        <v>4.7939999999999996</v>
      </c>
      <c r="S8" s="1">
        <v>0.74209999999999998</v>
      </c>
      <c r="T8" s="1">
        <v>1.4410000000000001</v>
      </c>
      <c r="U8" s="1">
        <v>0.52629999999999999</v>
      </c>
      <c r="V8" s="1">
        <v>0.35870000000000002</v>
      </c>
      <c r="W8" s="1">
        <v>1.8536999999999999</v>
      </c>
      <c r="X8" s="1">
        <v>2.2019000000000002</v>
      </c>
      <c r="Y8" s="1">
        <f>SUM(E8:X8)</f>
        <v>31.147399999999998</v>
      </c>
    </row>
    <row r="9" spans="1:25" x14ac:dyDescent="0.2">
      <c r="A9" s="3"/>
      <c r="B9" s="1" t="s">
        <v>32</v>
      </c>
      <c r="C9" s="3"/>
      <c r="D9" s="4"/>
      <c r="E9" s="1">
        <v>1.6196999999999999</v>
      </c>
      <c r="F9" s="1">
        <v>1.5242</v>
      </c>
      <c r="G9" s="1">
        <v>2.9489999999999998</v>
      </c>
      <c r="H9" s="1">
        <v>1.3401000000000001</v>
      </c>
      <c r="I9" s="1">
        <v>3.1819999999999999</v>
      </c>
      <c r="J9" s="1">
        <v>1.2800000000000001E-2</v>
      </c>
      <c r="K9" s="1">
        <v>0.50519999999999998</v>
      </c>
      <c r="L9" s="1">
        <v>1.3230999999999999</v>
      </c>
      <c r="M9" s="1">
        <v>3.3203999999999998</v>
      </c>
      <c r="N9" s="1">
        <v>1.3436999999999999</v>
      </c>
      <c r="O9" s="1">
        <v>0</v>
      </c>
      <c r="P9" s="1">
        <v>0.55659999999999998</v>
      </c>
      <c r="Q9" s="1">
        <v>1.0250999999999999</v>
      </c>
      <c r="R9" s="1">
        <v>4.4240000000000004</v>
      </c>
      <c r="S9" s="1">
        <v>0.76380000000000003</v>
      </c>
      <c r="T9" s="1">
        <v>1.5092000000000001</v>
      </c>
      <c r="U9" s="1">
        <v>0.51549999999999996</v>
      </c>
      <c r="V9" s="1">
        <v>0.36620000000000003</v>
      </c>
      <c r="W9" s="1">
        <v>1.9157999999999999</v>
      </c>
      <c r="X9" s="1">
        <v>2.3393000000000002</v>
      </c>
      <c r="Y9" s="1">
        <f t="shared" ref="Y9:Y19" si="4">SUM(E9:X9)</f>
        <v>30.535699999999999</v>
      </c>
    </row>
    <row r="10" spans="1:25" x14ac:dyDescent="0.2">
      <c r="A10" s="3"/>
      <c r="B10" s="1" t="s">
        <v>33</v>
      </c>
      <c r="C10" s="3"/>
      <c r="D10" s="4"/>
      <c r="E10" s="1">
        <v>1.5590999999999999</v>
      </c>
      <c r="F10" s="1">
        <v>1.6476</v>
      </c>
      <c r="G10" s="1">
        <v>3.0396000000000001</v>
      </c>
      <c r="H10" s="1">
        <v>1.3653</v>
      </c>
      <c r="I10" s="1">
        <v>3.1019999999999999</v>
      </c>
      <c r="J10" s="1">
        <v>1.24E-2</v>
      </c>
      <c r="K10" s="1">
        <v>0.50580000000000003</v>
      </c>
      <c r="L10" s="1">
        <v>1.2804</v>
      </c>
      <c r="M10" s="1">
        <v>3.5417999999999998</v>
      </c>
      <c r="N10" s="1">
        <v>1.3553999999999999</v>
      </c>
      <c r="O10" s="1">
        <v>0</v>
      </c>
      <c r="P10" s="1">
        <v>0.52090000000000003</v>
      </c>
      <c r="Q10" s="1">
        <v>1.0634999999999999</v>
      </c>
      <c r="R10" s="1">
        <v>4.6420000000000003</v>
      </c>
      <c r="S10" s="1">
        <v>0.73089999999999999</v>
      </c>
      <c r="T10" s="1">
        <v>1.4316</v>
      </c>
      <c r="U10" s="1">
        <v>0.49259999999999998</v>
      </c>
      <c r="V10" s="1">
        <v>0.33800000000000002</v>
      </c>
      <c r="W10" s="1">
        <v>2.0769000000000002</v>
      </c>
      <c r="X10" s="1">
        <v>1.9736</v>
      </c>
      <c r="Y10" s="1">
        <f t="shared" si="4"/>
        <v>30.679399999999998</v>
      </c>
    </row>
    <row r="11" spans="1:25" x14ac:dyDescent="0.2">
      <c r="A11" s="3"/>
      <c r="B11" s="1" t="s">
        <v>31</v>
      </c>
      <c r="C11" s="3"/>
      <c r="D11" s="4" t="s">
        <v>19</v>
      </c>
      <c r="E11" s="1">
        <v>0.1081</v>
      </c>
      <c r="F11" s="1">
        <v>3.3700000000000001E-2</v>
      </c>
      <c r="G11" s="1">
        <v>4.82E-2</v>
      </c>
      <c r="H11" s="1">
        <v>0.36380000000000001</v>
      </c>
      <c r="I11" s="1">
        <v>0.1573</v>
      </c>
      <c r="J11" s="1">
        <v>5.3499999999999999E-2</v>
      </c>
      <c r="K11" s="1">
        <v>0.46800000000000003</v>
      </c>
      <c r="L11" s="1">
        <v>0.2515</v>
      </c>
      <c r="M11" s="1">
        <v>1.76</v>
      </c>
      <c r="N11" s="1">
        <v>2.0865</v>
      </c>
      <c r="O11" s="1">
        <v>0</v>
      </c>
      <c r="P11" s="1">
        <v>0.21870000000000001</v>
      </c>
      <c r="Q11" s="1">
        <v>0.95309999999999995</v>
      </c>
      <c r="R11" s="1">
        <v>2.5099999999999998</v>
      </c>
      <c r="S11" s="1">
        <v>1.5188999999999999</v>
      </c>
      <c r="T11" s="1">
        <v>2.1867000000000001</v>
      </c>
      <c r="U11" s="1">
        <v>0.55989999999999995</v>
      </c>
      <c r="V11" s="1">
        <v>0.28410000000000002</v>
      </c>
      <c r="W11" s="1">
        <v>1.3070999999999999</v>
      </c>
      <c r="X11" s="1">
        <v>2.1100000000000001E-2</v>
      </c>
      <c r="Y11" s="1">
        <f t="shared" si="4"/>
        <v>14.890200000000002</v>
      </c>
    </row>
    <row r="12" spans="1:25" x14ac:dyDescent="0.2">
      <c r="A12" s="3"/>
      <c r="B12" s="1" t="s">
        <v>32</v>
      </c>
      <c r="C12" s="3"/>
      <c r="D12" s="4"/>
      <c r="E12" s="1">
        <v>0.1028</v>
      </c>
      <c r="F12" s="1">
        <v>3.0700000000000002E-2</v>
      </c>
      <c r="G12" s="1">
        <v>4.6100000000000002E-2</v>
      </c>
      <c r="H12" s="1">
        <v>0.36059999999999998</v>
      </c>
      <c r="I12" s="1">
        <v>0.15770000000000001</v>
      </c>
      <c r="J12" s="1">
        <v>5.4399999999999997E-2</v>
      </c>
      <c r="K12" s="1">
        <v>0.439</v>
      </c>
      <c r="L12" s="1">
        <v>0.17050000000000001</v>
      </c>
      <c r="M12" s="1">
        <v>1.4301999999999999</v>
      </c>
      <c r="N12" s="1">
        <v>1.9121999999999999</v>
      </c>
      <c r="O12" s="1">
        <v>0</v>
      </c>
      <c r="P12" s="1">
        <v>0.21790000000000001</v>
      </c>
      <c r="Q12" s="1">
        <v>0.81599999999999995</v>
      </c>
      <c r="R12" s="1">
        <v>2.56</v>
      </c>
      <c r="S12" s="1">
        <v>1.4783999999999999</v>
      </c>
      <c r="T12" s="1">
        <v>2.3794</v>
      </c>
      <c r="U12" s="1">
        <v>0.54949999999999999</v>
      </c>
      <c r="V12" s="1">
        <v>0.27339999999999998</v>
      </c>
      <c r="W12" s="1">
        <v>1.1234</v>
      </c>
      <c r="X12" s="1">
        <v>2.5600000000000001E-2</v>
      </c>
      <c r="Y12" s="1">
        <f t="shared" si="4"/>
        <v>14.127800000000002</v>
      </c>
    </row>
    <row r="13" spans="1:25" x14ac:dyDescent="0.2">
      <c r="A13" s="3"/>
      <c r="B13" s="1" t="s">
        <v>33</v>
      </c>
      <c r="C13" s="3"/>
      <c r="D13" s="4"/>
      <c r="E13" s="1">
        <v>0.1084</v>
      </c>
      <c r="F13" s="1">
        <v>3.3000000000000002E-2</v>
      </c>
      <c r="G13" s="1">
        <v>4.6600000000000003E-2</v>
      </c>
      <c r="H13" s="1">
        <v>0.36299999999999999</v>
      </c>
      <c r="I13" s="1">
        <v>0.1741</v>
      </c>
      <c r="J13" s="1">
        <v>5.8599999999999999E-2</v>
      </c>
      <c r="K13" s="1">
        <v>0.47689999999999999</v>
      </c>
      <c r="L13" s="1">
        <v>0.17050000000000001</v>
      </c>
      <c r="M13" s="1">
        <v>1.5165</v>
      </c>
      <c r="N13" s="1">
        <v>2.0615999999999999</v>
      </c>
      <c r="O13" s="1">
        <v>0</v>
      </c>
      <c r="P13" s="1">
        <v>0.2316</v>
      </c>
      <c r="Q13" s="1">
        <v>0.82530000000000003</v>
      </c>
      <c r="R13" s="1">
        <v>2.6560000000000001</v>
      </c>
      <c r="S13" s="1">
        <v>1.5530999999999999</v>
      </c>
      <c r="T13" s="1">
        <v>2.4775</v>
      </c>
      <c r="U13" s="1">
        <v>0.55600000000000005</v>
      </c>
      <c r="V13" s="1">
        <v>0.28239999999999998</v>
      </c>
      <c r="W13" s="1">
        <v>1.1581999999999999</v>
      </c>
      <c r="X13" s="1">
        <v>2.2599999999999999E-2</v>
      </c>
      <c r="Y13" s="1">
        <f t="shared" si="4"/>
        <v>14.771900000000002</v>
      </c>
    </row>
    <row r="14" spans="1:25" x14ac:dyDescent="0.2">
      <c r="A14" s="3"/>
      <c r="B14" s="1" t="s">
        <v>31</v>
      </c>
      <c r="C14" s="4" t="s">
        <v>34</v>
      </c>
      <c r="D14" s="4" t="s">
        <v>18</v>
      </c>
      <c r="E14" s="1">
        <v>3.2360000000000002</v>
      </c>
      <c r="F14" s="1">
        <v>1.3523000000000001</v>
      </c>
      <c r="G14" s="1">
        <v>1.7630999999999999</v>
      </c>
      <c r="H14" s="1">
        <v>0.1615</v>
      </c>
      <c r="I14" s="1">
        <v>4.5179999999999998</v>
      </c>
      <c r="J14" s="1">
        <v>0.80220000000000002</v>
      </c>
      <c r="K14" s="1">
        <v>0.88629999999999998</v>
      </c>
      <c r="L14" s="1">
        <v>2.4195000000000002</v>
      </c>
      <c r="M14" s="1">
        <v>5.6201999999999996</v>
      </c>
      <c r="N14" s="1">
        <v>1.8525</v>
      </c>
      <c r="O14" s="1">
        <v>2.5100000000000001E-2</v>
      </c>
      <c r="P14" s="1">
        <v>0.38850000000000001</v>
      </c>
      <c r="Q14" s="1">
        <v>1.4556</v>
      </c>
      <c r="R14" s="1">
        <v>2.6640000000000001</v>
      </c>
      <c r="S14" s="1">
        <v>0.70279999999999998</v>
      </c>
      <c r="T14" s="1">
        <v>1.0081</v>
      </c>
      <c r="U14" s="1">
        <v>0.3231</v>
      </c>
      <c r="V14" s="1">
        <v>0.17280000000000001</v>
      </c>
      <c r="W14" s="1">
        <v>2.0949</v>
      </c>
      <c r="X14" s="1">
        <v>3.6993</v>
      </c>
      <c r="Y14" s="1">
        <f t="shared" si="4"/>
        <v>35.145799999999994</v>
      </c>
    </row>
    <row r="15" spans="1:25" x14ac:dyDescent="0.2">
      <c r="A15" s="3"/>
      <c r="B15" s="1" t="s">
        <v>32</v>
      </c>
      <c r="C15" s="4"/>
      <c r="D15" s="4"/>
      <c r="E15" s="1">
        <v>3.1219999999999999</v>
      </c>
      <c r="F15" s="1">
        <v>1.2663</v>
      </c>
      <c r="G15" s="1">
        <v>1.7081999999999999</v>
      </c>
      <c r="H15" s="1">
        <v>0.1663</v>
      </c>
      <c r="I15" s="1">
        <v>4.3840000000000003</v>
      </c>
      <c r="J15" s="1">
        <v>0.81530000000000002</v>
      </c>
      <c r="K15" s="1">
        <v>0.91169999999999995</v>
      </c>
      <c r="L15" s="1">
        <v>2.3287</v>
      </c>
      <c r="M15" s="1">
        <v>5.6555999999999997</v>
      </c>
      <c r="N15" s="1">
        <v>1.9005000000000001</v>
      </c>
      <c r="O15" s="1">
        <v>2.3300000000000001E-2</v>
      </c>
      <c r="P15" s="1">
        <v>0.35830000000000001</v>
      </c>
      <c r="Q15" s="1">
        <v>1.3599000000000001</v>
      </c>
      <c r="R15" s="1">
        <v>2.74</v>
      </c>
      <c r="S15" s="1">
        <v>0.65359999999999996</v>
      </c>
      <c r="T15" s="1">
        <v>0.95489999999999997</v>
      </c>
      <c r="U15" s="1">
        <v>0.33510000000000001</v>
      </c>
      <c r="V15" s="1">
        <v>0.151</v>
      </c>
      <c r="W15" s="1">
        <v>2.1629999999999998</v>
      </c>
      <c r="X15" s="1">
        <v>3.6528</v>
      </c>
      <c r="Y15" s="1">
        <f t="shared" si="4"/>
        <v>34.650500000000001</v>
      </c>
    </row>
    <row r="16" spans="1:25" x14ac:dyDescent="0.2">
      <c r="A16" s="3"/>
      <c r="B16" s="1" t="s">
        <v>33</v>
      </c>
      <c r="C16" s="4"/>
      <c r="D16" s="4"/>
      <c r="E16" s="1">
        <v>3.2559999999999998</v>
      </c>
      <c r="F16" s="1">
        <v>1.3897999999999999</v>
      </c>
      <c r="G16" s="1">
        <v>1.7768999999999999</v>
      </c>
      <c r="H16" s="1">
        <v>0.1152</v>
      </c>
      <c r="I16" s="1">
        <v>4.5259999999999998</v>
      </c>
      <c r="J16" s="1">
        <v>0.81769999999999998</v>
      </c>
      <c r="K16" s="1">
        <v>1.0405</v>
      </c>
      <c r="L16" s="1">
        <v>2.5825</v>
      </c>
      <c r="M16" s="1">
        <v>5.8413000000000004</v>
      </c>
      <c r="N16" s="1">
        <v>1.9842</v>
      </c>
      <c r="O16" s="1">
        <v>1.89E-2</v>
      </c>
      <c r="P16" s="1">
        <v>0.32450000000000001</v>
      </c>
      <c r="Q16" s="1">
        <v>1.4984999999999999</v>
      </c>
      <c r="R16" s="1">
        <v>2.5219999999999998</v>
      </c>
      <c r="S16" s="1">
        <v>0.65880000000000005</v>
      </c>
      <c r="T16" s="1">
        <v>0.93859999999999999</v>
      </c>
      <c r="U16" s="1">
        <v>0.34160000000000001</v>
      </c>
      <c r="V16" s="1">
        <v>0.15359999999999999</v>
      </c>
      <c r="W16" s="1">
        <v>2.3361000000000001</v>
      </c>
      <c r="X16" s="1">
        <v>3.5988000000000002</v>
      </c>
      <c r="Y16" s="1">
        <f t="shared" si="4"/>
        <v>35.721499999999999</v>
      </c>
    </row>
    <row r="17" spans="1:25" x14ac:dyDescent="0.2">
      <c r="A17" s="3"/>
      <c r="B17" s="1" t="s">
        <v>31</v>
      </c>
      <c r="C17" s="4"/>
      <c r="D17" s="4" t="s">
        <v>19</v>
      </c>
      <c r="E17" s="1">
        <v>3.8E-3</v>
      </c>
      <c r="F17" s="1">
        <v>2.7000000000000001E-3</v>
      </c>
      <c r="G17" s="1">
        <v>2E-3</v>
      </c>
      <c r="H17" s="1">
        <v>0</v>
      </c>
      <c r="I17" s="1">
        <v>7.1000000000000004E-3</v>
      </c>
      <c r="J17" s="1">
        <v>0</v>
      </c>
      <c r="K17" s="1">
        <v>0</v>
      </c>
      <c r="L17" s="1">
        <v>4.3E-3</v>
      </c>
      <c r="M17" s="1">
        <v>3.7000000000000002E-3</v>
      </c>
      <c r="N17" s="1">
        <v>2.2000000000000001E-3</v>
      </c>
      <c r="O17" s="1">
        <v>0</v>
      </c>
      <c r="P17" s="1">
        <v>0</v>
      </c>
      <c r="Q17" s="1">
        <v>0</v>
      </c>
      <c r="R17" s="1">
        <v>3.0000000000000001E-3</v>
      </c>
      <c r="S17" s="1">
        <v>0.17910000000000001</v>
      </c>
      <c r="T17" s="1">
        <v>0.56479999999999997</v>
      </c>
      <c r="U17" s="1">
        <v>0</v>
      </c>
      <c r="V17" s="1">
        <v>0</v>
      </c>
      <c r="W17" s="1">
        <v>3.2000000000000002E-3</v>
      </c>
      <c r="X17" s="1">
        <v>0</v>
      </c>
      <c r="Y17" s="1">
        <f t="shared" si="4"/>
        <v>0.77589999999999992</v>
      </c>
    </row>
    <row r="18" spans="1:25" x14ac:dyDescent="0.2">
      <c r="A18" s="3"/>
      <c r="B18" s="1" t="s">
        <v>32</v>
      </c>
      <c r="C18" s="4"/>
      <c r="D18" s="4"/>
      <c r="E18" s="1">
        <v>6.1000000000000004E-3</v>
      </c>
      <c r="F18" s="1">
        <v>3.0999999999999999E-3</v>
      </c>
      <c r="G18" s="1">
        <v>3.3999999999999998E-3</v>
      </c>
      <c r="H18" s="1">
        <v>0</v>
      </c>
      <c r="I18" s="1">
        <v>1.4E-2</v>
      </c>
      <c r="J18" s="1">
        <v>0</v>
      </c>
      <c r="K18" s="1">
        <v>0</v>
      </c>
      <c r="L18" s="1">
        <v>5.7999999999999996E-3</v>
      </c>
      <c r="M18" s="1">
        <v>5.3E-3</v>
      </c>
      <c r="N18" s="1">
        <v>2.0999999999999999E-3</v>
      </c>
      <c r="O18" s="1">
        <v>0</v>
      </c>
      <c r="P18" s="1">
        <v>0</v>
      </c>
      <c r="Q18" s="1">
        <v>0</v>
      </c>
      <c r="R18" s="1">
        <v>2.8E-3</v>
      </c>
      <c r="S18" s="1">
        <v>0.19769999999999999</v>
      </c>
      <c r="T18" s="1">
        <v>0.52070000000000005</v>
      </c>
      <c r="U18" s="1">
        <v>0</v>
      </c>
      <c r="V18" s="1">
        <v>0</v>
      </c>
      <c r="W18" s="1">
        <v>3.8E-3</v>
      </c>
      <c r="X18" s="1">
        <v>5.4000000000000003E-3</v>
      </c>
      <c r="Y18" s="1">
        <f t="shared" si="4"/>
        <v>0.7702</v>
      </c>
    </row>
    <row r="19" spans="1:25" x14ac:dyDescent="0.2">
      <c r="A19" s="3"/>
      <c r="B19" s="1" t="s">
        <v>33</v>
      </c>
      <c r="C19" s="4"/>
      <c r="D19" s="4"/>
      <c r="E19" s="1">
        <v>5.4000000000000003E-3</v>
      </c>
      <c r="F19" s="1">
        <v>2.3E-3</v>
      </c>
      <c r="G19" s="1">
        <v>2.3999999999999998E-3</v>
      </c>
      <c r="H19" s="1">
        <v>0</v>
      </c>
      <c r="I19" s="1">
        <v>1.5100000000000001E-2</v>
      </c>
      <c r="J19" s="1">
        <v>0</v>
      </c>
      <c r="K19" s="1">
        <v>0</v>
      </c>
      <c r="L19" s="1">
        <v>5.0000000000000001E-3</v>
      </c>
      <c r="M19" s="1">
        <v>3.8999999999999998E-3</v>
      </c>
      <c r="N19" s="1">
        <v>2.8E-3</v>
      </c>
      <c r="O19" s="1">
        <v>0</v>
      </c>
      <c r="P19" s="1">
        <v>0</v>
      </c>
      <c r="Q19" s="1">
        <v>0</v>
      </c>
      <c r="R19" s="1">
        <v>3.8999999999999998E-3</v>
      </c>
      <c r="S19" s="1">
        <v>0.13300000000000001</v>
      </c>
      <c r="T19" s="1">
        <v>0.47139999999999999</v>
      </c>
      <c r="U19" s="1">
        <v>0</v>
      </c>
      <c r="V19" s="1">
        <v>0</v>
      </c>
      <c r="W19" s="1">
        <v>3.8999999999999998E-3</v>
      </c>
      <c r="X19" s="1">
        <v>0</v>
      </c>
      <c r="Y19" s="1">
        <f t="shared" si="4"/>
        <v>0.64910000000000001</v>
      </c>
    </row>
    <row r="20" spans="1:25" ht="28" x14ac:dyDescent="0.2">
      <c r="A20" s="3" t="s">
        <v>25</v>
      </c>
      <c r="B20" s="3"/>
      <c r="C20" s="3"/>
      <c r="D20" s="3"/>
      <c r="E20" s="2" t="s">
        <v>16</v>
      </c>
      <c r="F20" s="2" t="s">
        <v>0</v>
      </c>
      <c r="G20" s="2" t="s">
        <v>1</v>
      </c>
      <c r="H20" s="2" t="s">
        <v>2</v>
      </c>
      <c r="I20" s="2" t="s">
        <v>17</v>
      </c>
      <c r="J20" s="2" t="s">
        <v>3</v>
      </c>
      <c r="K20" s="2" t="s">
        <v>4</v>
      </c>
      <c r="L20" s="2" t="s">
        <v>5</v>
      </c>
      <c r="M20" s="2" t="s">
        <v>6</v>
      </c>
      <c r="N20" s="2" t="s">
        <v>7</v>
      </c>
      <c r="O20" s="2" t="s">
        <v>8</v>
      </c>
      <c r="P20" s="2" t="s">
        <v>9</v>
      </c>
      <c r="Q20" s="2" t="s">
        <v>10</v>
      </c>
      <c r="R20" s="2" t="s">
        <v>11</v>
      </c>
      <c r="S20" s="2" t="s">
        <v>39</v>
      </c>
      <c r="T20" s="2" t="s">
        <v>12</v>
      </c>
      <c r="U20" s="2" t="s">
        <v>13</v>
      </c>
      <c r="V20" s="2" t="s">
        <v>37</v>
      </c>
      <c r="W20" s="2" t="s">
        <v>14</v>
      </c>
      <c r="X20" s="2" t="s">
        <v>15</v>
      </c>
      <c r="Y20" s="2" t="s">
        <v>35</v>
      </c>
    </row>
    <row r="21" spans="1:25" x14ac:dyDescent="0.2">
      <c r="A21" s="3" t="s">
        <v>23</v>
      </c>
      <c r="B21" s="1" t="s">
        <v>31</v>
      </c>
      <c r="C21" s="3" t="s">
        <v>22</v>
      </c>
      <c r="D21" s="3"/>
      <c r="E21" s="1">
        <f>E8-E11</f>
        <v>1.6540999999999999</v>
      </c>
      <c r="F21" s="1">
        <f t="shared" ref="F21:Y23" si="5">F8-F11</f>
        <v>1.4301999999999999</v>
      </c>
      <c r="G21" s="1">
        <f t="shared" si="5"/>
        <v>3.0346000000000002</v>
      </c>
      <c r="H21" s="1">
        <f t="shared" si="5"/>
        <v>0.96099999999999997</v>
      </c>
      <c r="I21" s="1">
        <f t="shared" si="5"/>
        <v>3.0647000000000002</v>
      </c>
      <c r="J21" s="1">
        <f t="shared" si="5"/>
        <v>-4.1399999999999999E-2</v>
      </c>
      <c r="K21" s="1">
        <f t="shared" si="5"/>
        <v>3.0499999999999972E-2</v>
      </c>
      <c r="L21" s="1">
        <f t="shared" si="5"/>
        <v>1.1338999999999999</v>
      </c>
      <c r="M21" s="1">
        <f t="shared" si="5"/>
        <v>1.8855999999999999</v>
      </c>
      <c r="N21" s="1">
        <f t="shared" si="5"/>
        <v>-0.77960000000000007</v>
      </c>
      <c r="O21" s="1">
        <f t="shared" si="5"/>
        <v>0</v>
      </c>
      <c r="P21" s="1">
        <f t="shared" si="5"/>
        <v>0.3105</v>
      </c>
      <c r="Q21" s="1">
        <f t="shared" si="5"/>
        <v>4.3200000000000016E-2</v>
      </c>
      <c r="R21" s="1">
        <f t="shared" si="5"/>
        <v>2.2839999999999998</v>
      </c>
      <c r="S21" s="1">
        <f t="shared" si="5"/>
        <v>-0.77679999999999993</v>
      </c>
      <c r="T21" s="1">
        <f t="shared" si="5"/>
        <v>-0.74570000000000003</v>
      </c>
      <c r="U21" s="1">
        <f t="shared" si="5"/>
        <v>-3.3599999999999963E-2</v>
      </c>
      <c r="V21" s="1">
        <f t="shared" si="5"/>
        <v>7.46E-2</v>
      </c>
      <c r="W21" s="1">
        <f t="shared" si="5"/>
        <v>0.54659999999999997</v>
      </c>
      <c r="X21" s="1">
        <f t="shared" si="5"/>
        <v>2.1808000000000001</v>
      </c>
      <c r="Y21" s="1">
        <f t="shared" si="5"/>
        <v>16.257199999999997</v>
      </c>
    </row>
    <row r="22" spans="1:25" x14ac:dyDescent="0.2">
      <c r="A22" s="3"/>
      <c r="B22" s="1" t="s">
        <v>32</v>
      </c>
      <c r="C22" s="3"/>
      <c r="D22" s="3"/>
      <c r="E22" s="1">
        <f t="shared" ref="E22:T23" si="6">E9-E12</f>
        <v>1.5168999999999999</v>
      </c>
      <c r="F22" s="1">
        <f t="shared" si="6"/>
        <v>1.4935</v>
      </c>
      <c r="G22" s="1">
        <f t="shared" si="6"/>
        <v>2.9028999999999998</v>
      </c>
      <c r="H22" s="1">
        <f t="shared" si="6"/>
        <v>0.97950000000000004</v>
      </c>
      <c r="I22" s="1">
        <f t="shared" si="6"/>
        <v>3.0242999999999998</v>
      </c>
      <c r="J22" s="1">
        <f t="shared" si="6"/>
        <v>-4.1599999999999998E-2</v>
      </c>
      <c r="K22" s="1">
        <f t="shared" si="6"/>
        <v>6.6199999999999981E-2</v>
      </c>
      <c r="L22" s="1">
        <f t="shared" si="6"/>
        <v>1.1525999999999998</v>
      </c>
      <c r="M22" s="1">
        <f t="shared" si="6"/>
        <v>1.8901999999999999</v>
      </c>
      <c r="N22" s="1">
        <f t="shared" si="6"/>
        <v>-0.56850000000000001</v>
      </c>
      <c r="O22" s="1">
        <f t="shared" si="6"/>
        <v>0</v>
      </c>
      <c r="P22" s="1">
        <f t="shared" si="6"/>
        <v>0.3387</v>
      </c>
      <c r="Q22" s="1">
        <f t="shared" si="6"/>
        <v>0.20909999999999995</v>
      </c>
      <c r="R22" s="1">
        <f t="shared" si="6"/>
        <v>1.8640000000000003</v>
      </c>
      <c r="S22" s="1">
        <f t="shared" si="6"/>
        <v>-0.7145999999999999</v>
      </c>
      <c r="T22" s="1">
        <f t="shared" si="6"/>
        <v>-0.87019999999999986</v>
      </c>
      <c r="U22" s="1">
        <f t="shared" si="5"/>
        <v>-3.400000000000003E-2</v>
      </c>
      <c r="V22" s="1">
        <f t="shared" si="5"/>
        <v>9.2800000000000049E-2</v>
      </c>
      <c r="W22" s="1">
        <f t="shared" si="5"/>
        <v>0.79239999999999999</v>
      </c>
      <c r="X22" s="1">
        <f t="shared" si="5"/>
        <v>2.3137000000000003</v>
      </c>
      <c r="Y22" s="1">
        <f t="shared" si="5"/>
        <v>16.407899999999998</v>
      </c>
    </row>
    <row r="23" spans="1:25" x14ac:dyDescent="0.2">
      <c r="A23" s="3"/>
      <c r="B23" s="1" t="s">
        <v>33</v>
      </c>
      <c r="C23" s="3"/>
      <c r="D23" s="3"/>
      <c r="E23" s="1">
        <f t="shared" si="6"/>
        <v>1.4506999999999999</v>
      </c>
      <c r="F23" s="1">
        <f t="shared" si="5"/>
        <v>1.6146</v>
      </c>
      <c r="G23" s="1">
        <f t="shared" si="5"/>
        <v>2.9929999999999999</v>
      </c>
      <c r="H23" s="1">
        <f t="shared" si="5"/>
        <v>1.0023</v>
      </c>
      <c r="I23" s="1">
        <f t="shared" si="5"/>
        <v>2.9278999999999997</v>
      </c>
      <c r="J23" s="1">
        <f t="shared" si="5"/>
        <v>-4.6199999999999998E-2</v>
      </c>
      <c r="K23" s="1">
        <f t="shared" si="5"/>
        <v>2.8900000000000037E-2</v>
      </c>
      <c r="L23" s="1">
        <f t="shared" si="5"/>
        <v>1.1098999999999999</v>
      </c>
      <c r="M23" s="1">
        <f t="shared" si="5"/>
        <v>2.0252999999999997</v>
      </c>
      <c r="N23" s="1">
        <f t="shared" si="5"/>
        <v>-0.70619999999999994</v>
      </c>
      <c r="O23" s="1">
        <f t="shared" si="5"/>
        <v>0</v>
      </c>
      <c r="P23" s="1">
        <f t="shared" si="5"/>
        <v>0.2893</v>
      </c>
      <c r="Q23" s="1">
        <f t="shared" si="5"/>
        <v>0.23819999999999986</v>
      </c>
      <c r="R23" s="1">
        <f t="shared" si="5"/>
        <v>1.9860000000000002</v>
      </c>
      <c r="S23" s="1">
        <f t="shared" si="5"/>
        <v>-0.82219999999999993</v>
      </c>
      <c r="T23" s="1">
        <f t="shared" si="5"/>
        <v>-1.0459000000000001</v>
      </c>
      <c r="U23" s="1">
        <f t="shared" si="5"/>
        <v>-6.3400000000000067E-2</v>
      </c>
      <c r="V23" s="1">
        <f t="shared" si="5"/>
        <v>5.5600000000000038E-2</v>
      </c>
      <c r="W23" s="1">
        <f t="shared" si="5"/>
        <v>0.91870000000000029</v>
      </c>
      <c r="X23" s="1">
        <f t="shared" si="5"/>
        <v>1.9510000000000001</v>
      </c>
      <c r="Y23" s="1">
        <f t="shared" si="5"/>
        <v>15.907499999999995</v>
      </c>
    </row>
    <row r="24" spans="1:25" x14ac:dyDescent="0.2">
      <c r="A24" s="3"/>
      <c r="B24" s="1" t="s">
        <v>31</v>
      </c>
      <c r="C24" s="3" t="s">
        <v>34</v>
      </c>
      <c r="D24" s="3"/>
      <c r="E24" s="1">
        <f>E14-E17</f>
        <v>3.2322000000000002</v>
      </c>
      <c r="F24" s="1">
        <f t="shared" ref="F24:Y26" si="7">F14-F17</f>
        <v>1.3496000000000001</v>
      </c>
      <c r="G24" s="1">
        <f t="shared" si="7"/>
        <v>1.7610999999999999</v>
      </c>
      <c r="H24" s="1">
        <f t="shared" si="7"/>
        <v>0.1615</v>
      </c>
      <c r="I24" s="1">
        <f t="shared" si="7"/>
        <v>4.5108999999999995</v>
      </c>
      <c r="J24" s="1">
        <f t="shared" si="7"/>
        <v>0.80220000000000002</v>
      </c>
      <c r="K24" s="1">
        <f t="shared" si="7"/>
        <v>0.88629999999999998</v>
      </c>
      <c r="L24" s="1">
        <f t="shared" si="7"/>
        <v>2.4152</v>
      </c>
      <c r="M24" s="1">
        <f t="shared" si="7"/>
        <v>5.6164999999999994</v>
      </c>
      <c r="N24" s="1">
        <f t="shared" si="7"/>
        <v>1.8503000000000001</v>
      </c>
      <c r="O24" s="1">
        <f t="shared" si="7"/>
        <v>2.5100000000000001E-2</v>
      </c>
      <c r="P24" s="1">
        <f t="shared" si="7"/>
        <v>0.38850000000000001</v>
      </c>
      <c r="Q24" s="1">
        <f t="shared" si="7"/>
        <v>1.4556</v>
      </c>
      <c r="R24" s="1">
        <f t="shared" si="7"/>
        <v>2.661</v>
      </c>
      <c r="S24" s="1">
        <f t="shared" si="7"/>
        <v>0.52369999999999994</v>
      </c>
      <c r="T24" s="1">
        <f t="shared" si="7"/>
        <v>0.44330000000000003</v>
      </c>
      <c r="U24" s="1">
        <f t="shared" si="7"/>
        <v>0.3231</v>
      </c>
      <c r="V24" s="1">
        <f t="shared" si="7"/>
        <v>0.17280000000000001</v>
      </c>
      <c r="W24" s="1">
        <f t="shared" si="7"/>
        <v>2.0916999999999999</v>
      </c>
      <c r="X24" s="1">
        <f t="shared" si="7"/>
        <v>3.6993</v>
      </c>
      <c r="Y24" s="1">
        <f t="shared" si="7"/>
        <v>34.369899999999994</v>
      </c>
    </row>
    <row r="25" spans="1:25" x14ac:dyDescent="0.2">
      <c r="A25" s="3"/>
      <c r="B25" s="1" t="s">
        <v>32</v>
      </c>
      <c r="C25" s="3"/>
      <c r="D25" s="3"/>
      <c r="E25" s="1">
        <f t="shared" ref="E25:T26" si="8">E15-E18</f>
        <v>3.1158999999999999</v>
      </c>
      <c r="F25" s="1">
        <f t="shared" si="8"/>
        <v>1.2631999999999999</v>
      </c>
      <c r="G25" s="1">
        <f t="shared" si="8"/>
        <v>1.7047999999999999</v>
      </c>
      <c r="H25" s="1">
        <f t="shared" si="8"/>
        <v>0.1663</v>
      </c>
      <c r="I25" s="1">
        <f t="shared" si="8"/>
        <v>4.37</v>
      </c>
      <c r="J25" s="1">
        <f t="shared" si="8"/>
        <v>0.81530000000000002</v>
      </c>
      <c r="K25" s="1">
        <f t="shared" si="8"/>
        <v>0.91169999999999995</v>
      </c>
      <c r="L25" s="1">
        <f t="shared" si="8"/>
        <v>2.3229000000000002</v>
      </c>
      <c r="M25" s="1">
        <f t="shared" si="8"/>
        <v>5.6502999999999997</v>
      </c>
      <c r="N25" s="1">
        <f t="shared" si="8"/>
        <v>1.8984000000000001</v>
      </c>
      <c r="O25" s="1">
        <f t="shared" si="8"/>
        <v>2.3300000000000001E-2</v>
      </c>
      <c r="P25" s="1">
        <f t="shared" si="8"/>
        <v>0.35830000000000001</v>
      </c>
      <c r="Q25" s="1">
        <f t="shared" si="8"/>
        <v>1.3599000000000001</v>
      </c>
      <c r="R25" s="1">
        <f t="shared" si="8"/>
        <v>2.7372000000000001</v>
      </c>
      <c r="S25" s="1">
        <f t="shared" si="8"/>
        <v>0.45589999999999997</v>
      </c>
      <c r="T25" s="1">
        <f t="shared" si="8"/>
        <v>0.43419999999999992</v>
      </c>
      <c r="U25" s="1">
        <f t="shared" si="7"/>
        <v>0.33510000000000001</v>
      </c>
      <c r="V25" s="1">
        <f t="shared" si="7"/>
        <v>0.151</v>
      </c>
      <c r="W25" s="1">
        <f t="shared" si="7"/>
        <v>2.1591999999999998</v>
      </c>
      <c r="X25" s="1">
        <f t="shared" si="7"/>
        <v>3.6474000000000002</v>
      </c>
      <c r="Y25" s="1">
        <f t="shared" si="7"/>
        <v>33.880299999999998</v>
      </c>
    </row>
    <row r="26" spans="1:25" x14ac:dyDescent="0.2">
      <c r="A26" s="3"/>
      <c r="B26" s="1" t="s">
        <v>33</v>
      </c>
      <c r="C26" s="3"/>
      <c r="D26" s="3"/>
      <c r="E26" s="1">
        <f t="shared" si="8"/>
        <v>3.2505999999999999</v>
      </c>
      <c r="F26" s="1">
        <f t="shared" si="7"/>
        <v>1.3875</v>
      </c>
      <c r="G26" s="1">
        <f t="shared" si="7"/>
        <v>1.7745</v>
      </c>
      <c r="H26" s="1">
        <f t="shared" si="7"/>
        <v>0.1152</v>
      </c>
      <c r="I26" s="1">
        <f t="shared" si="7"/>
        <v>4.5108999999999995</v>
      </c>
      <c r="J26" s="1">
        <f t="shared" si="7"/>
        <v>0.81769999999999998</v>
      </c>
      <c r="K26" s="1">
        <f t="shared" si="7"/>
        <v>1.0405</v>
      </c>
      <c r="L26" s="1">
        <f t="shared" si="7"/>
        <v>2.5775000000000001</v>
      </c>
      <c r="M26" s="1">
        <f t="shared" si="7"/>
        <v>5.8374000000000006</v>
      </c>
      <c r="N26" s="1">
        <f t="shared" si="7"/>
        <v>1.9814000000000001</v>
      </c>
      <c r="O26" s="1">
        <f t="shared" si="7"/>
        <v>1.89E-2</v>
      </c>
      <c r="P26" s="1">
        <f t="shared" si="7"/>
        <v>0.32450000000000001</v>
      </c>
      <c r="Q26" s="1">
        <f t="shared" si="7"/>
        <v>1.4984999999999999</v>
      </c>
      <c r="R26" s="1">
        <f t="shared" si="7"/>
        <v>2.5181</v>
      </c>
      <c r="S26" s="1">
        <f t="shared" si="7"/>
        <v>0.52580000000000005</v>
      </c>
      <c r="T26" s="1">
        <f t="shared" si="7"/>
        <v>0.4672</v>
      </c>
      <c r="U26" s="1">
        <f t="shared" si="7"/>
        <v>0.34160000000000001</v>
      </c>
      <c r="V26" s="1">
        <f t="shared" si="7"/>
        <v>0.15359999999999999</v>
      </c>
      <c r="W26" s="1">
        <f t="shared" si="7"/>
        <v>2.3322000000000003</v>
      </c>
      <c r="X26" s="1">
        <f t="shared" si="7"/>
        <v>3.5988000000000002</v>
      </c>
      <c r="Y26" s="1">
        <f t="shared" si="7"/>
        <v>35.072400000000002</v>
      </c>
    </row>
  </sheetData>
  <mergeCells count="21">
    <mergeCell ref="A1:C1"/>
    <mergeCell ref="A3:A6"/>
    <mergeCell ref="B3:B4"/>
    <mergeCell ref="C3:D3"/>
    <mergeCell ref="C4:D4"/>
    <mergeCell ref="B5:B6"/>
    <mergeCell ref="C5:D5"/>
    <mergeCell ref="C6:D6"/>
    <mergeCell ref="A2:D2"/>
    <mergeCell ref="A7:D7"/>
    <mergeCell ref="A21:A26"/>
    <mergeCell ref="C21:D23"/>
    <mergeCell ref="C24:D26"/>
    <mergeCell ref="A8:A19"/>
    <mergeCell ref="C8:C13"/>
    <mergeCell ref="D8:D10"/>
    <mergeCell ref="D11:D13"/>
    <mergeCell ref="C14:C19"/>
    <mergeCell ref="D14:D16"/>
    <mergeCell ref="D17:D19"/>
    <mergeCell ref="A20:D2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2023-11-20T02:37:45Z</dcterms:created>
  <dcterms:modified xsi:type="dcterms:W3CDTF">2025-04-05T04:17:48Z</dcterms:modified>
</cp:coreProperties>
</file>