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Table S9\"/>
    </mc:Choice>
  </mc:AlternateContent>
  <xr:revisionPtr revIDLastSave="0" documentId="13_ncr:1_{5C52482C-2B0E-4D9A-ABA9-65F1FB8B41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E25" i="1"/>
  <c r="E26" i="1"/>
  <c r="E22" i="1"/>
  <c r="E23" i="1"/>
  <c r="E24" i="1"/>
  <c r="E21" i="1"/>
  <c r="E5" i="1" s="1"/>
  <c r="Y8" i="1"/>
  <c r="Y19" i="1"/>
  <c r="Y18" i="1"/>
  <c r="Y17" i="1"/>
  <c r="Y16" i="1"/>
  <c r="Y15" i="1"/>
  <c r="Y14" i="1"/>
  <c r="Y13" i="1"/>
  <c r="Y12" i="1"/>
  <c r="Y11" i="1"/>
  <c r="Y10" i="1"/>
  <c r="Y9" i="1"/>
  <c r="T3" i="1" l="1"/>
  <c r="Y21" i="1"/>
  <c r="R6" i="1"/>
  <c r="O5" i="1"/>
  <c r="Q5" i="1"/>
  <c r="P5" i="1"/>
  <c r="T4" i="1"/>
  <c r="J3" i="1"/>
  <c r="Y25" i="1"/>
  <c r="S4" i="1"/>
  <c r="G4" i="1"/>
  <c r="I3" i="1"/>
  <c r="Y26" i="1"/>
  <c r="W4" i="1"/>
  <c r="K4" i="1"/>
  <c r="R4" i="1"/>
  <c r="F6" i="1"/>
  <c r="T5" i="1"/>
  <c r="H5" i="1"/>
  <c r="O3" i="1"/>
  <c r="W6" i="1"/>
  <c r="S6" i="1"/>
  <c r="G6" i="1"/>
  <c r="K6" i="1"/>
  <c r="J6" i="1"/>
  <c r="H6" i="1"/>
  <c r="F4" i="1"/>
  <c r="T6" i="1"/>
  <c r="Y22" i="1"/>
  <c r="Q4" i="1"/>
  <c r="S3" i="1"/>
  <c r="G3" i="1"/>
  <c r="N3" i="1"/>
  <c r="V3" i="1"/>
  <c r="P4" i="1"/>
  <c r="K3" i="1"/>
  <c r="R3" i="1"/>
  <c r="F3" i="1"/>
  <c r="M3" i="1"/>
  <c r="O4" i="1"/>
  <c r="X3" i="1"/>
  <c r="P6" i="1"/>
  <c r="N4" i="1"/>
  <c r="O6" i="1"/>
  <c r="M4" i="1"/>
  <c r="J5" i="1"/>
  <c r="N6" i="1"/>
  <c r="X4" i="1"/>
  <c r="I5" i="1"/>
  <c r="V4" i="1"/>
  <c r="G5" i="1"/>
  <c r="U4" i="1"/>
  <c r="I4" i="1"/>
  <c r="R5" i="1"/>
  <c r="F5" i="1"/>
  <c r="H4" i="1"/>
  <c r="V6" i="1"/>
  <c r="Q6" i="1"/>
  <c r="L3" i="1"/>
  <c r="W5" i="1"/>
  <c r="H3" i="1"/>
  <c r="U5" i="1"/>
  <c r="M6" i="1"/>
  <c r="X6" i="1"/>
  <c r="J4" i="1"/>
  <c r="Q3" i="1"/>
  <c r="I6" i="1"/>
  <c r="P3" i="1"/>
  <c r="E4" i="1"/>
  <c r="K5" i="1"/>
  <c r="V5" i="1"/>
  <c r="E6" i="1"/>
  <c r="L4" i="1"/>
  <c r="L6" i="1"/>
  <c r="S5" i="1"/>
  <c r="W3" i="1"/>
  <c r="U6" i="1"/>
  <c r="E3" i="1"/>
  <c r="U3" i="1"/>
  <c r="N5" i="1"/>
  <c r="M5" i="1"/>
  <c r="X5" i="1"/>
  <c r="L5" i="1"/>
  <c r="Y23" i="1"/>
  <c r="Y24" i="1"/>
  <c r="Y5" i="1" l="1"/>
  <c r="Y4" i="1"/>
  <c r="Y6" i="1"/>
  <c r="Y3" i="1"/>
</calcChain>
</file>

<file path=xl/sharedStrings.xml><?xml version="1.0" encoding="utf-8"?>
<sst xmlns="http://schemas.openxmlformats.org/spreadsheetml/2006/main" count="102" uniqueCount="40">
  <si>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</si>
  <si>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</si>
  <si>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</si>
  <si>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</si>
  <si>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</si>
  <si>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</si>
  <si>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</si>
  <si>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</si>
  <si>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</si>
  <si>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</si>
  <si>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</si>
  <si>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</si>
  <si>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</si>
  <si>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</si>
  <si>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Lysine</t>
  </si>
  <si>
    <t>Arginine</t>
  </si>
  <si>
    <t>Aspartate</t>
  </si>
  <si>
    <t>Glutamate</t>
  </si>
  <si>
    <t>Without microorganisms</t>
  </si>
  <si>
    <t>With microorganisms</t>
  </si>
  <si>
    <t>Tryptophan</t>
    <phoneticPr fontId="1"/>
  </si>
  <si>
    <t>CM</t>
  </si>
  <si>
    <t>mM</t>
  </si>
  <si>
    <t>mM</t>
    <phoneticPr fontId="1"/>
  </si>
  <si>
    <t>Consumption/production</t>
  </si>
  <si>
    <t>Consumption/production</t>
    <phoneticPr fontId="1"/>
  </si>
  <si>
    <t>CM</t>
    <phoneticPr fontId="1"/>
  </si>
  <si>
    <t>Amino acids</t>
    <phoneticPr fontId="1"/>
  </si>
  <si>
    <t>mean</t>
  </si>
  <si>
    <t>standard deviation</t>
  </si>
  <si>
    <t>n = 1</t>
  </si>
  <si>
    <t>n = 2</t>
  </si>
  <si>
    <t>n = 3</t>
  </si>
  <si>
    <t>100% TE(S)</t>
    <phoneticPr fontId="1"/>
  </si>
  <si>
    <t>100 % TE(S)</t>
    <phoneticPr fontId="1"/>
  </si>
  <si>
    <t>Total</t>
  </si>
  <si>
    <t>Total</t>
    <phoneticPr fontId="1"/>
  </si>
  <si>
    <t>Tryptophan</t>
  </si>
  <si>
    <t>Concentration</t>
    <phoneticPr fontId="1"/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</si>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</sst>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workbookViewId="0">
      <selection activeCell="S2" sqref="S2"/>
    </sheetView>
  </sheetViews>
  <sheetFormatPr defaultRowHeight="13" x14ac:dyDescent="0.2"/>
  <sheetData>
    <row r="1" spans="1:25" ht="14" x14ac:dyDescent="0.2">
      <c r="A1" s="3" t="s">
        <v>27</v>
      </c>
      <c r="B1" s="3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" x14ac:dyDescent="0.2">
      <c r="A2" s="3" t="s">
        <v>25</v>
      </c>
      <c r="B2" s="3"/>
      <c r="C2" s="3"/>
      <c r="D2" s="3"/>
      <c r="E2" s="2" t="s">
        <v>16</v>
      </c>
      <c r="F2" s="2" t="s">
        <v>0</v>
      </c>
      <c r="G2" s="2" t="s">
        <v>1</v>
      </c>
      <c r="H2" s="2" t="s">
        <v>2</v>
      </c>
      <c r="I2" s="2" t="s">
        <v>17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39</v>
      </c>
      <c r="T2" s="2" t="s">
        <v>12</v>
      </c>
      <c r="U2" s="2" t="s">
        <v>13</v>
      </c>
      <c r="V2" s="2" t="s">
        <v>20</v>
      </c>
      <c r="W2" s="2" t="s">
        <v>14</v>
      </c>
      <c r="X2" s="2" t="s">
        <v>15</v>
      </c>
      <c r="Y2" s="1" t="s">
        <v>36</v>
      </c>
    </row>
    <row r="3" spans="1:25" ht="14" x14ac:dyDescent="0.2">
      <c r="A3" s="3" t="s">
        <v>23</v>
      </c>
      <c r="B3" s="3" t="s">
        <v>28</v>
      </c>
      <c r="C3" s="3" t="s">
        <v>21</v>
      </c>
      <c r="D3" s="3"/>
      <c r="E3" s="1">
        <f>AVERAGE(E21:E23)</f>
        <v>1.1978666666666669</v>
      </c>
      <c r="F3" s="1">
        <f t="shared" ref="F3:X3" si="0">AVERAGE(F21:F23)</f>
        <v>1.8872666666666664</v>
      </c>
      <c r="G3" s="1">
        <f t="shared" si="0"/>
        <v>2.1385333333333332</v>
      </c>
      <c r="H3" s="1">
        <f t="shared" si="0"/>
        <v>1.3528333333333336</v>
      </c>
      <c r="I3" s="1">
        <f t="shared" si="0"/>
        <v>3.5244999999999997</v>
      </c>
      <c r="J3" s="1">
        <f t="shared" si="0"/>
        <v>1.2533333333333334E-2</v>
      </c>
      <c r="K3" s="1">
        <f t="shared" si="0"/>
        <v>0.64146666666666663</v>
      </c>
      <c r="L3" s="1">
        <f t="shared" si="0"/>
        <v>0.85853333333333337</v>
      </c>
      <c r="M3" s="1">
        <f t="shared" si="0"/>
        <v>2.7013999999999996</v>
      </c>
      <c r="N3" s="1">
        <f t="shared" si="0"/>
        <v>3.3039666666666663</v>
      </c>
      <c r="O3" s="1">
        <f t="shared" si="0"/>
        <v>1.5600000000000001E-2</v>
      </c>
      <c r="P3" s="1">
        <f t="shared" si="0"/>
        <v>0.62996666666666667</v>
      </c>
      <c r="Q3" s="1">
        <f t="shared" si="0"/>
        <v>2.5078</v>
      </c>
      <c r="R3" s="1">
        <f t="shared" si="0"/>
        <v>5.8118000000000007</v>
      </c>
      <c r="S3" s="1">
        <f t="shared" si="0"/>
        <v>0.24890000000000001</v>
      </c>
      <c r="T3" s="1">
        <f t="shared" si="0"/>
        <v>2.0459333333333336</v>
      </c>
      <c r="U3" s="1">
        <f t="shared" si="0"/>
        <v>0.80923333333333325</v>
      </c>
      <c r="V3" s="1">
        <f t="shared" si="0"/>
        <v>0.28033333333333338</v>
      </c>
      <c r="W3" s="1">
        <f t="shared" si="0"/>
        <v>4.0177666666666667</v>
      </c>
      <c r="X3" s="1">
        <f t="shared" si="0"/>
        <v>1.7177333333333333</v>
      </c>
      <c r="Y3" s="1">
        <f>AVERAGE(Y21:Y23)</f>
        <v>35.703966666666666</v>
      </c>
    </row>
    <row r="4" spans="1:25" ht="14" x14ac:dyDescent="0.2">
      <c r="A4" s="3"/>
      <c r="B4" s="3"/>
      <c r="C4" s="3" t="s">
        <v>33</v>
      </c>
      <c r="D4" s="3"/>
      <c r="E4" s="1">
        <f>AVERAGE(E24:E26)</f>
        <v>4.9833666666666661</v>
      </c>
      <c r="F4" s="1">
        <f t="shared" ref="F4:Y4" si="1">AVERAGE(F24:F26)</f>
        <v>1.6465000000000003</v>
      </c>
      <c r="G4" s="1">
        <f t="shared" si="1"/>
        <v>1.8175999999999999</v>
      </c>
      <c r="H4" s="1">
        <f t="shared" si="1"/>
        <v>0.42399999999999999</v>
      </c>
      <c r="I4" s="1">
        <f t="shared" si="1"/>
        <v>4.3688333333333338</v>
      </c>
      <c r="J4" s="1">
        <f t="shared" si="1"/>
        <v>0.80913333333333337</v>
      </c>
      <c r="K4" s="1">
        <f t="shared" si="1"/>
        <v>0.97813333333333341</v>
      </c>
      <c r="L4" s="1">
        <f t="shared" si="1"/>
        <v>2.6264000000000003</v>
      </c>
      <c r="M4" s="1">
        <f t="shared" si="1"/>
        <v>5.0269000000000004</v>
      </c>
      <c r="N4" s="1">
        <f t="shared" si="1"/>
        <v>2.1391</v>
      </c>
      <c r="O4" s="1">
        <f t="shared" si="1"/>
        <v>6.9733333333333328E-2</v>
      </c>
      <c r="P4" s="1">
        <f t="shared" si="1"/>
        <v>0.4427666666666667</v>
      </c>
      <c r="Q4" s="1">
        <f t="shared" si="1"/>
        <v>1.7540000000000002</v>
      </c>
      <c r="R4" s="1">
        <f t="shared" si="1"/>
        <v>3.1873</v>
      </c>
      <c r="S4" s="1">
        <f t="shared" si="1"/>
        <v>1.0594000000000001</v>
      </c>
      <c r="T4" s="1">
        <f t="shared" si="1"/>
        <v>1.1057333333333335</v>
      </c>
      <c r="U4" s="1">
        <f t="shared" si="1"/>
        <v>0.34920000000000001</v>
      </c>
      <c r="V4" s="1">
        <f t="shared" si="1"/>
        <v>0.22409999999999999</v>
      </c>
      <c r="W4" s="1">
        <f t="shared" si="1"/>
        <v>2.0126666666666666</v>
      </c>
      <c r="X4" s="1">
        <f t="shared" si="1"/>
        <v>5.0929000000000002</v>
      </c>
      <c r="Y4" s="1">
        <f t="shared" si="1"/>
        <v>40.117766666666661</v>
      </c>
    </row>
    <row r="5" spans="1:25" ht="14" x14ac:dyDescent="0.2">
      <c r="A5" s="3"/>
      <c r="B5" s="4" t="s">
        <v>29</v>
      </c>
      <c r="C5" s="3" t="s">
        <v>21</v>
      </c>
      <c r="D5" s="3"/>
      <c r="E5" s="1">
        <f>_xlfn.STDEV.S(E21:E23)</f>
        <v>1.8774805813465429E-2</v>
      </c>
      <c r="F5" s="1">
        <f t="shared" ref="F5:Y5" si="2">_xlfn.STDEV.S(F21:F23)</f>
        <v>5.1428040341173181E-2</v>
      </c>
      <c r="G5" s="1">
        <f t="shared" si="2"/>
        <v>0.14588729668251893</v>
      </c>
      <c r="H5" s="1">
        <f t="shared" si="2"/>
        <v>2.6791851995211811E-2</v>
      </c>
      <c r="I5" s="1">
        <f t="shared" si="2"/>
        <v>0.17889513688191758</v>
      </c>
      <c r="J5" s="1">
        <f t="shared" si="2"/>
        <v>1.4011899704655809E-3</v>
      </c>
      <c r="K5" s="1">
        <f t="shared" si="2"/>
        <v>0.10578782223551682</v>
      </c>
      <c r="L5" s="1">
        <f t="shared" si="2"/>
        <v>2.2145277901469956E-2</v>
      </c>
      <c r="M5" s="1">
        <f t="shared" si="2"/>
        <v>0.12400528214556038</v>
      </c>
      <c r="N5" s="1">
        <f t="shared" si="2"/>
        <v>3.3403193460106846E-2</v>
      </c>
      <c r="O5" s="1">
        <f t="shared" si="2"/>
        <v>1.2165525060596437E-3</v>
      </c>
      <c r="P5" s="1">
        <f t="shared" si="2"/>
        <v>5.1136809964382059E-2</v>
      </c>
      <c r="Q5" s="1">
        <f t="shared" si="2"/>
        <v>1.8511347870967941E-2</v>
      </c>
      <c r="R5" s="1">
        <f t="shared" si="2"/>
        <v>0.20434228637264465</v>
      </c>
      <c r="S5" s="1">
        <f t="shared" si="2"/>
        <v>7.2518963037263538E-3</v>
      </c>
      <c r="T5" s="1">
        <f t="shared" si="2"/>
        <v>0.14562837406677764</v>
      </c>
      <c r="U5" s="1">
        <f t="shared" si="2"/>
        <v>5.4461760284931451E-2</v>
      </c>
      <c r="V5" s="1">
        <f t="shared" si="2"/>
        <v>4.5456939330902274E-3</v>
      </c>
      <c r="W5" s="1">
        <f t="shared" si="2"/>
        <v>0.30758344125348075</v>
      </c>
      <c r="X5" s="1">
        <f t="shared" si="2"/>
        <v>6.3753457422584842E-2</v>
      </c>
      <c r="Y5" s="1">
        <f t="shared" si="2"/>
        <v>0.33012183104625975</v>
      </c>
    </row>
    <row r="6" spans="1:25" ht="14" x14ac:dyDescent="0.2">
      <c r="A6" s="3"/>
      <c r="B6" s="4"/>
      <c r="C6" s="3" t="s">
        <v>33</v>
      </c>
      <c r="D6" s="3"/>
      <c r="E6" s="1">
        <f>_xlfn.STDEV.S(E24:E26)</f>
        <v>0.76011507242872745</v>
      </c>
      <c r="F6" s="1">
        <f t="shared" ref="F6:Y6" si="3">_xlfn.STDEV.S(F24:F26)</f>
        <v>9.3159701588186664E-2</v>
      </c>
      <c r="G6" s="1">
        <f t="shared" si="3"/>
        <v>5.0119158013677799E-2</v>
      </c>
      <c r="H6" s="1">
        <f t="shared" si="3"/>
        <v>1.9960961900670017E-2</v>
      </c>
      <c r="I6" s="1">
        <f t="shared" si="3"/>
        <v>0.23342866861920236</v>
      </c>
      <c r="J6" s="1">
        <f t="shared" si="3"/>
        <v>9.6205838353674439E-2</v>
      </c>
      <c r="K6" s="1">
        <f t="shared" si="3"/>
        <v>0.102215523935131</v>
      </c>
      <c r="L6" s="1">
        <f t="shared" si="3"/>
        <v>0.19809742552592652</v>
      </c>
      <c r="M6" s="1">
        <f t="shared" si="3"/>
        <v>0.15996137033671617</v>
      </c>
      <c r="N6" s="1">
        <f t="shared" si="3"/>
        <v>2.7489452522740623E-2</v>
      </c>
      <c r="O6" s="1">
        <f t="shared" si="3"/>
        <v>8.6373221158721116E-3</v>
      </c>
      <c r="P6" s="1">
        <f t="shared" si="3"/>
        <v>2.3115651263447733E-2</v>
      </c>
      <c r="Q6" s="1">
        <f t="shared" si="3"/>
        <v>1.7575835684256913E-2</v>
      </c>
      <c r="R6" s="1">
        <f t="shared" si="3"/>
        <v>0.25985278524580024</v>
      </c>
      <c r="S6" s="1">
        <f t="shared" si="3"/>
        <v>5.6807305868171544E-2</v>
      </c>
      <c r="T6" s="1">
        <f t="shared" si="3"/>
        <v>7.7461883099582074E-2</v>
      </c>
      <c r="U6" s="1">
        <f t="shared" si="3"/>
        <v>1.2474373731775061E-2</v>
      </c>
      <c r="V6" s="1">
        <f t="shared" si="3"/>
        <v>1.0688779163215969E-2</v>
      </c>
      <c r="W6" s="1">
        <f t="shared" si="3"/>
        <v>0.11542843381651405</v>
      </c>
      <c r="X6" s="1">
        <f t="shared" si="3"/>
        <v>0.39012970919938911</v>
      </c>
      <c r="Y6" s="1">
        <f t="shared" si="3"/>
        <v>2.1223551100919305</v>
      </c>
    </row>
    <row r="7" spans="1:25" ht="28" x14ac:dyDescent="0.2">
      <c r="A7" s="3" t="s">
        <v>38</v>
      </c>
      <c r="B7" s="3"/>
      <c r="C7" s="3"/>
      <c r="D7" s="3"/>
      <c r="E7" s="2" t="s">
        <v>16</v>
      </c>
      <c r="F7" s="2" t="s">
        <v>0</v>
      </c>
      <c r="G7" s="2" t="s">
        <v>1</v>
      </c>
      <c r="H7" s="2" t="s">
        <v>2</v>
      </c>
      <c r="I7" s="2" t="s">
        <v>17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7</v>
      </c>
      <c r="O7" s="2" t="s">
        <v>8</v>
      </c>
      <c r="P7" s="2" t="s">
        <v>9</v>
      </c>
      <c r="Q7" s="2" t="s">
        <v>10</v>
      </c>
      <c r="R7" s="2" t="s">
        <v>11</v>
      </c>
      <c r="S7" s="2" t="s">
        <v>39</v>
      </c>
      <c r="T7" s="2" t="s">
        <v>12</v>
      </c>
      <c r="U7" s="2" t="s">
        <v>13</v>
      </c>
      <c r="V7" s="2" t="s">
        <v>37</v>
      </c>
      <c r="W7" s="2" t="s">
        <v>14</v>
      </c>
      <c r="X7" s="2" t="s">
        <v>15</v>
      </c>
      <c r="Y7" s="2" t="s">
        <v>35</v>
      </c>
    </row>
    <row r="8" spans="1:25" ht="14" x14ac:dyDescent="0.2">
      <c r="A8" s="3" t="s">
        <v>22</v>
      </c>
      <c r="B8" s="1" t="s">
        <v>30</v>
      </c>
      <c r="C8" s="3" t="s">
        <v>21</v>
      </c>
      <c r="D8" s="4" t="s">
        <v>18</v>
      </c>
      <c r="E8" s="1">
        <v>1.2464999999999999</v>
      </c>
      <c r="F8" s="1">
        <v>1.9476</v>
      </c>
      <c r="G8" s="1">
        <v>2.016</v>
      </c>
      <c r="H8" s="1">
        <v>1.3859999999999999</v>
      </c>
      <c r="I8" s="1">
        <v>3.9260000000000002</v>
      </c>
      <c r="J8" s="1">
        <v>1.8200000000000001E-2</v>
      </c>
      <c r="K8" s="1">
        <v>1.1432</v>
      </c>
      <c r="L8" s="1">
        <v>0.86299999999999999</v>
      </c>
      <c r="M8" s="1">
        <v>2.7048999999999999</v>
      </c>
      <c r="N8" s="1">
        <v>3.3542999999999998</v>
      </c>
      <c r="O8" s="1">
        <v>1.6199999999999999E-2</v>
      </c>
      <c r="P8" s="1">
        <v>1.1688000000000001</v>
      </c>
      <c r="Q8" s="1">
        <v>2.4980000000000002</v>
      </c>
      <c r="R8" s="1">
        <v>6.0720000000000001</v>
      </c>
      <c r="S8" s="1">
        <v>0.24709999999999999</v>
      </c>
      <c r="T8" s="1">
        <v>2.1263000000000001</v>
      </c>
      <c r="U8" s="1">
        <v>0.87480000000000002</v>
      </c>
      <c r="V8" s="1">
        <v>0.38100000000000001</v>
      </c>
      <c r="W8" s="1">
        <v>4.0731000000000002</v>
      </c>
      <c r="X8" s="1">
        <v>1.7136</v>
      </c>
      <c r="Y8" s="1">
        <f>SUM(E8:X8)</f>
        <v>37.776600000000002</v>
      </c>
    </row>
    <row r="9" spans="1:25" ht="14" x14ac:dyDescent="0.2">
      <c r="A9" s="3"/>
      <c r="B9" s="1" t="s">
        <v>31</v>
      </c>
      <c r="C9" s="3"/>
      <c r="D9" s="4"/>
      <c r="E9" s="1">
        <v>1.2381</v>
      </c>
      <c r="F9" s="1">
        <v>1.8476999999999999</v>
      </c>
      <c r="G9" s="1">
        <v>2.3102999999999998</v>
      </c>
      <c r="H9" s="1">
        <v>1.3331999999999999</v>
      </c>
      <c r="I9" s="1">
        <v>3.5539999999999998</v>
      </c>
      <c r="J9" s="1">
        <v>1.8800000000000001E-2</v>
      </c>
      <c r="K9" s="1">
        <v>1.2685999999999999</v>
      </c>
      <c r="L9" s="1">
        <v>0.90590000000000004</v>
      </c>
      <c r="M9" s="1">
        <v>2.8972000000000002</v>
      </c>
      <c r="N9" s="1">
        <v>3.2898000000000001</v>
      </c>
      <c r="O9" s="1">
        <v>1.4200000000000001E-2</v>
      </c>
      <c r="P9" s="1">
        <v>1.1983999999999999</v>
      </c>
      <c r="Q9" s="1">
        <v>2.5299999999999998</v>
      </c>
      <c r="R9" s="1">
        <v>5.77</v>
      </c>
      <c r="S9" s="1">
        <v>0.26369999999999999</v>
      </c>
      <c r="T9" s="1">
        <v>2.3344999999999998</v>
      </c>
      <c r="U9" s="1">
        <v>0.87290000000000001</v>
      </c>
      <c r="V9" s="1">
        <v>0.36680000000000001</v>
      </c>
      <c r="W9" s="1">
        <v>3.7221000000000002</v>
      </c>
      <c r="X9" s="1">
        <v>1.79</v>
      </c>
      <c r="Y9" s="1">
        <f t="shared" ref="Y9:Y19" si="4">SUM(E9:X9)</f>
        <v>37.526199999999996</v>
      </c>
    </row>
    <row r="10" spans="1:25" ht="14" x14ac:dyDescent="0.2">
      <c r="A10" s="3"/>
      <c r="B10" s="1" t="s">
        <v>32</v>
      </c>
      <c r="C10" s="3"/>
      <c r="D10" s="4"/>
      <c r="E10" s="1">
        <v>1.2809999999999999</v>
      </c>
      <c r="F10" s="1">
        <v>1.8903000000000001</v>
      </c>
      <c r="G10" s="1">
        <v>2.1446999999999998</v>
      </c>
      <c r="H10" s="1">
        <v>1.3701000000000001</v>
      </c>
      <c r="I10" s="1">
        <v>3.6160000000000001</v>
      </c>
      <c r="J10" s="1">
        <v>1.7600000000000001E-2</v>
      </c>
      <c r="K10" s="1">
        <v>1.1009</v>
      </c>
      <c r="L10" s="1">
        <v>0.86519999999999997</v>
      </c>
      <c r="M10" s="1">
        <v>2.6646999999999998</v>
      </c>
      <c r="N10" s="1">
        <v>3.3252000000000002</v>
      </c>
      <c r="O10" s="1">
        <v>1.6400000000000001E-2</v>
      </c>
      <c r="P10" s="1">
        <v>1.1100000000000001</v>
      </c>
      <c r="Q10" s="1">
        <v>2.5339999999999998</v>
      </c>
      <c r="R10" s="1">
        <v>5.7</v>
      </c>
      <c r="S10" s="1">
        <v>0.25490000000000002</v>
      </c>
      <c r="T10" s="1">
        <v>2.1476999999999999</v>
      </c>
      <c r="U10" s="1">
        <v>0.78520000000000001</v>
      </c>
      <c r="V10" s="1">
        <v>0.3745</v>
      </c>
      <c r="W10" s="1">
        <v>4.3395000000000001</v>
      </c>
      <c r="X10" s="1">
        <v>1.6658999999999999</v>
      </c>
      <c r="Y10" s="1">
        <f t="shared" si="4"/>
        <v>37.203799999999994</v>
      </c>
    </row>
    <row r="11" spans="1:25" ht="14" x14ac:dyDescent="0.2">
      <c r="A11" s="3"/>
      <c r="B11" s="1" t="s">
        <v>30</v>
      </c>
      <c r="C11" s="3"/>
      <c r="D11" s="4" t="s">
        <v>19</v>
      </c>
      <c r="E11" s="1">
        <v>4.6699999999999998E-2</v>
      </c>
      <c r="F11" s="1">
        <v>6.1000000000000004E-3</v>
      </c>
      <c r="G11" s="1">
        <v>1.6400000000000001E-2</v>
      </c>
      <c r="H11" s="1">
        <v>1.0200000000000001E-2</v>
      </c>
      <c r="I11" s="1">
        <v>0.19769999999999999</v>
      </c>
      <c r="J11" s="1">
        <v>4.1000000000000003E-3</v>
      </c>
      <c r="K11" s="1">
        <v>0.48</v>
      </c>
      <c r="L11" s="1">
        <v>1.52E-2</v>
      </c>
      <c r="M11" s="1">
        <v>5.2400000000000002E-2</v>
      </c>
      <c r="N11" s="1">
        <v>1.72E-2</v>
      </c>
      <c r="O11" s="1">
        <v>0</v>
      </c>
      <c r="P11" s="1">
        <v>0.51529999999999998</v>
      </c>
      <c r="Q11" s="1">
        <v>1.15E-2</v>
      </c>
      <c r="R11" s="1">
        <v>2.7400000000000001E-2</v>
      </c>
      <c r="S11" s="1">
        <v>4.8999999999999998E-3</v>
      </c>
      <c r="T11" s="1">
        <v>0.20050000000000001</v>
      </c>
      <c r="U11" s="1">
        <v>3.1899999999999998E-2</v>
      </c>
      <c r="V11" s="1">
        <v>9.8400000000000001E-2</v>
      </c>
      <c r="W11" s="1">
        <v>0.03</v>
      </c>
      <c r="X11" s="1">
        <v>5.1000000000000004E-3</v>
      </c>
      <c r="Y11" s="1">
        <f t="shared" si="4"/>
        <v>1.7710000000000001</v>
      </c>
    </row>
    <row r="12" spans="1:25" ht="14" x14ac:dyDescent="0.2">
      <c r="A12" s="3"/>
      <c r="B12" s="1" t="s">
        <v>31</v>
      </c>
      <c r="C12" s="3"/>
      <c r="D12" s="4"/>
      <c r="E12" s="1">
        <v>5.9900000000000002E-2</v>
      </c>
      <c r="F12" s="1">
        <v>8.5000000000000006E-3</v>
      </c>
      <c r="G12" s="1">
        <v>1.9800000000000002E-2</v>
      </c>
      <c r="H12" s="1">
        <v>9.7999999999999997E-3</v>
      </c>
      <c r="I12" s="1">
        <v>0.16059999999999999</v>
      </c>
      <c r="J12" s="1">
        <v>6.7000000000000002E-3</v>
      </c>
      <c r="K12" s="1">
        <v>0.53390000000000004</v>
      </c>
      <c r="L12" s="1">
        <v>2.1899999999999999E-2</v>
      </c>
      <c r="M12" s="1">
        <v>5.4800000000000001E-2</v>
      </c>
      <c r="N12" s="1">
        <v>1.95E-2</v>
      </c>
      <c r="O12" s="1">
        <v>0</v>
      </c>
      <c r="P12" s="1">
        <v>0.5333</v>
      </c>
      <c r="Q12" s="1">
        <v>1.3100000000000001E-2</v>
      </c>
      <c r="R12" s="1">
        <v>4.1300000000000003E-2</v>
      </c>
      <c r="S12" s="1">
        <v>7.1000000000000004E-3</v>
      </c>
      <c r="T12" s="1">
        <v>0.12659999999999999</v>
      </c>
      <c r="U12" s="1">
        <v>3.4500000000000003E-2</v>
      </c>
      <c r="V12" s="1">
        <v>9.1700000000000004E-2</v>
      </c>
      <c r="W12" s="1">
        <v>2.3800000000000002E-2</v>
      </c>
      <c r="X12" s="1">
        <v>4.4000000000000003E-3</v>
      </c>
      <c r="Y12" s="1">
        <f t="shared" si="4"/>
        <v>1.7712000000000003</v>
      </c>
    </row>
    <row r="13" spans="1:25" ht="14" x14ac:dyDescent="0.2">
      <c r="A13" s="3"/>
      <c r="B13" s="1" t="s">
        <v>32</v>
      </c>
      <c r="C13" s="3"/>
      <c r="D13" s="4"/>
      <c r="E13" s="1">
        <v>6.54E-2</v>
      </c>
      <c r="F13" s="1">
        <v>9.1999999999999998E-3</v>
      </c>
      <c r="G13" s="1">
        <v>1.9199999999999998E-2</v>
      </c>
      <c r="H13" s="1">
        <v>1.0800000000000001E-2</v>
      </c>
      <c r="I13" s="1">
        <v>0.16420000000000001</v>
      </c>
      <c r="J13" s="1">
        <v>6.1999999999999998E-3</v>
      </c>
      <c r="K13" s="1">
        <v>0.57440000000000002</v>
      </c>
      <c r="L13" s="1">
        <v>2.1399999999999999E-2</v>
      </c>
      <c r="M13" s="1">
        <v>5.5399999999999998E-2</v>
      </c>
      <c r="N13" s="1">
        <v>2.07E-2</v>
      </c>
      <c r="O13" s="1">
        <v>0</v>
      </c>
      <c r="P13" s="1">
        <v>0.53869999999999996</v>
      </c>
      <c r="Q13" s="1">
        <v>1.4E-2</v>
      </c>
      <c r="R13" s="1">
        <v>3.7900000000000003E-2</v>
      </c>
      <c r="S13" s="1">
        <v>7.0000000000000001E-3</v>
      </c>
      <c r="T13" s="1">
        <v>0.14360000000000001</v>
      </c>
      <c r="U13" s="1">
        <v>3.8800000000000001E-2</v>
      </c>
      <c r="V13" s="1">
        <v>9.1200000000000003E-2</v>
      </c>
      <c r="W13" s="1">
        <v>2.76E-2</v>
      </c>
      <c r="X13" s="1">
        <v>6.7999999999999996E-3</v>
      </c>
      <c r="Y13" s="1">
        <f t="shared" si="4"/>
        <v>1.8524999999999998</v>
      </c>
    </row>
    <row r="14" spans="1:25" ht="14" x14ac:dyDescent="0.2">
      <c r="A14" s="3"/>
      <c r="B14" s="1" t="s">
        <v>30</v>
      </c>
      <c r="C14" s="4" t="s">
        <v>34</v>
      </c>
      <c r="D14" s="4" t="s">
        <v>18</v>
      </c>
      <c r="E14" s="1">
        <v>5.6779999999999999</v>
      </c>
      <c r="F14" s="1">
        <v>1.6254</v>
      </c>
      <c r="G14" s="1">
        <v>1.8669</v>
      </c>
      <c r="H14" s="1">
        <v>0.41120000000000001</v>
      </c>
      <c r="I14" s="1">
        <v>4.9000000000000004</v>
      </c>
      <c r="J14" s="1">
        <v>0.91520000000000001</v>
      </c>
      <c r="K14" s="1">
        <v>0.90539999999999998</v>
      </c>
      <c r="L14" s="1">
        <v>2.8188</v>
      </c>
      <c r="M14" s="1">
        <v>5.2095000000000002</v>
      </c>
      <c r="N14" s="1">
        <v>2.1408</v>
      </c>
      <c r="O14" s="1">
        <v>7.9500000000000001E-2</v>
      </c>
      <c r="P14" s="1">
        <v>0.4551</v>
      </c>
      <c r="Q14" s="1">
        <v>1.7721</v>
      </c>
      <c r="R14" s="1">
        <v>3.4079999999999999</v>
      </c>
      <c r="S14" s="1">
        <v>1.1001000000000001</v>
      </c>
      <c r="T14" s="1">
        <v>1.1843999999999999</v>
      </c>
      <c r="U14" s="1">
        <v>0.37709999999999999</v>
      </c>
      <c r="V14" s="1">
        <v>0.25850000000000001</v>
      </c>
      <c r="W14" s="1">
        <v>1.9928999999999999</v>
      </c>
      <c r="X14" s="1">
        <v>5.5133999999999999</v>
      </c>
      <c r="Y14" s="1">
        <f t="shared" si="4"/>
        <v>42.612299999999983</v>
      </c>
    </row>
    <row r="15" spans="1:25" ht="14" x14ac:dyDescent="0.2">
      <c r="A15" s="3"/>
      <c r="B15" s="1" t="s">
        <v>31</v>
      </c>
      <c r="C15" s="4"/>
      <c r="D15" s="4"/>
      <c r="E15" s="1">
        <v>4.1740000000000004</v>
      </c>
      <c r="F15" s="1">
        <v>1.7484</v>
      </c>
      <c r="G15" s="1">
        <v>1.7666999999999999</v>
      </c>
      <c r="H15" s="1">
        <v>0.4138</v>
      </c>
      <c r="I15" s="1">
        <v>4.1379999999999999</v>
      </c>
      <c r="J15" s="1">
        <v>0.72750000000000004</v>
      </c>
      <c r="K15" s="1">
        <v>1.0924</v>
      </c>
      <c r="L15" s="1">
        <v>2.4207000000000001</v>
      </c>
      <c r="M15" s="1">
        <v>5.0121000000000002</v>
      </c>
      <c r="N15" s="1">
        <v>2.1107999999999998</v>
      </c>
      <c r="O15" s="1">
        <v>6.3100000000000003E-2</v>
      </c>
      <c r="P15" s="1">
        <v>0.41610000000000003</v>
      </c>
      <c r="Q15" s="1">
        <v>1.7528999999999999</v>
      </c>
      <c r="R15" s="1">
        <v>2.9</v>
      </c>
      <c r="S15" s="1">
        <v>0.99450000000000005</v>
      </c>
      <c r="T15" s="1">
        <v>1.0275000000000001</v>
      </c>
      <c r="U15" s="1">
        <v>0.3695</v>
      </c>
      <c r="V15" s="1">
        <v>0.21210000000000001</v>
      </c>
      <c r="W15" s="1">
        <v>1.9097999999999999</v>
      </c>
      <c r="X15" s="1">
        <v>4.7427000000000001</v>
      </c>
      <c r="Y15" s="1">
        <f t="shared" si="4"/>
        <v>37.992599999999989</v>
      </c>
    </row>
    <row r="16" spans="1:25" ht="14" x14ac:dyDescent="0.2">
      <c r="A16" s="3"/>
      <c r="B16" s="1" t="s">
        <v>32</v>
      </c>
      <c r="C16" s="4"/>
      <c r="D16" s="4"/>
      <c r="E16" s="1">
        <v>5.1159999999999997</v>
      </c>
      <c r="F16" s="1">
        <v>1.5657000000000001</v>
      </c>
      <c r="G16" s="1">
        <v>1.8191999999999999</v>
      </c>
      <c r="H16" s="1">
        <v>0.44700000000000001</v>
      </c>
      <c r="I16" s="1">
        <v>4.5979999999999999</v>
      </c>
      <c r="J16" s="1">
        <v>0.78469999999999995</v>
      </c>
      <c r="K16" s="1">
        <v>0.9466</v>
      </c>
      <c r="L16" s="1">
        <v>2.6446000000000001</v>
      </c>
      <c r="M16" s="1">
        <v>4.8849</v>
      </c>
      <c r="N16" s="1">
        <v>2.1657000000000002</v>
      </c>
      <c r="O16" s="1">
        <v>6.6600000000000006E-2</v>
      </c>
      <c r="P16" s="1">
        <v>0.45710000000000001</v>
      </c>
      <c r="Q16" s="1">
        <v>1.7370000000000001</v>
      </c>
      <c r="R16" s="1">
        <v>3.2559999999999998</v>
      </c>
      <c r="S16" s="1">
        <v>1.0835999999999999</v>
      </c>
      <c r="T16" s="1">
        <v>1.1073</v>
      </c>
      <c r="U16" s="1">
        <v>0.35210000000000002</v>
      </c>
      <c r="V16" s="1">
        <v>0.24</v>
      </c>
      <c r="W16" s="1">
        <v>2.1375000000000002</v>
      </c>
      <c r="X16" s="1">
        <v>5.0225999999999997</v>
      </c>
      <c r="Y16" s="1">
        <f t="shared" si="4"/>
        <v>40.432200000000002</v>
      </c>
    </row>
    <row r="17" spans="1:25" ht="14" x14ac:dyDescent="0.2">
      <c r="A17" s="3"/>
      <c r="B17" s="1" t="s">
        <v>30</v>
      </c>
      <c r="C17" s="4"/>
      <c r="D17" s="4" t="s">
        <v>19</v>
      </c>
      <c r="E17" s="1">
        <v>5.5999999999999999E-3</v>
      </c>
      <c r="F17" s="1">
        <v>0</v>
      </c>
      <c r="G17" s="1">
        <v>0</v>
      </c>
      <c r="H17" s="1">
        <v>0</v>
      </c>
      <c r="I17" s="1">
        <v>0.32690000000000002</v>
      </c>
      <c r="J17" s="1">
        <v>0</v>
      </c>
      <c r="K17" s="1">
        <v>0.01</v>
      </c>
      <c r="L17" s="1">
        <v>2.8999999999999998E-3</v>
      </c>
      <c r="M17" s="1">
        <v>1.44E-2</v>
      </c>
      <c r="N17" s="1">
        <v>0</v>
      </c>
      <c r="O17" s="1">
        <v>0</v>
      </c>
      <c r="P17" s="1">
        <v>0</v>
      </c>
      <c r="Q17" s="1">
        <v>0</v>
      </c>
      <c r="R17" s="1">
        <v>2.0999999999999999E-3</v>
      </c>
      <c r="S17" s="1">
        <v>0</v>
      </c>
      <c r="T17" s="1">
        <v>2E-3</v>
      </c>
      <c r="U17" s="1">
        <v>2.7E-2</v>
      </c>
      <c r="V17" s="1">
        <v>2.5899999999999999E-2</v>
      </c>
      <c r="W17" s="1">
        <v>2.2000000000000001E-3</v>
      </c>
      <c r="X17" s="1">
        <v>0</v>
      </c>
      <c r="Y17" s="1">
        <f t="shared" si="4"/>
        <v>0.41900000000000004</v>
      </c>
    </row>
    <row r="18" spans="1:25" ht="14" x14ac:dyDescent="0.2">
      <c r="A18" s="3"/>
      <c r="B18" s="1" t="s">
        <v>31</v>
      </c>
      <c r="C18" s="4"/>
      <c r="D18" s="4"/>
      <c r="E18" s="1">
        <v>6.0000000000000001E-3</v>
      </c>
      <c r="F18" s="1">
        <v>0</v>
      </c>
      <c r="G18" s="1">
        <v>0</v>
      </c>
      <c r="H18" s="1">
        <v>0</v>
      </c>
      <c r="I18" s="1">
        <v>2.3599999999999999E-2</v>
      </c>
      <c r="J18" s="1">
        <v>0</v>
      </c>
      <c r="K18" s="1">
        <v>0</v>
      </c>
      <c r="L18" s="1">
        <v>0</v>
      </c>
      <c r="M18" s="1">
        <v>3.2000000000000002E-3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8.3000000000000001E-3</v>
      </c>
      <c r="V18" s="1">
        <v>0</v>
      </c>
      <c r="W18" s="1">
        <v>0</v>
      </c>
      <c r="X18" s="1">
        <v>0</v>
      </c>
      <c r="Y18" s="1">
        <f t="shared" si="4"/>
        <v>4.1100000000000005E-2</v>
      </c>
    </row>
    <row r="19" spans="1:25" ht="14" x14ac:dyDescent="0.2">
      <c r="A19" s="3"/>
      <c r="B19" s="1" t="s">
        <v>32</v>
      </c>
      <c r="C19" s="4"/>
      <c r="D19" s="4"/>
      <c r="E19" s="1">
        <v>6.3E-3</v>
      </c>
      <c r="F19" s="1">
        <v>0</v>
      </c>
      <c r="G19" s="1">
        <v>0</v>
      </c>
      <c r="H19" s="1">
        <v>0</v>
      </c>
      <c r="I19" s="1">
        <v>0.17899999999999999</v>
      </c>
      <c r="J19" s="1">
        <v>0</v>
      </c>
      <c r="K19" s="1">
        <v>0</v>
      </c>
      <c r="L19" s="1">
        <v>2E-3</v>
      </c>
      <c r="M19" s="1">
        <v>8.2000000000000007E-3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1.5800000000000002E-2</v>
      </c>
      <c r="V19" s="1">
        <v>1.24E-2</v>
      </c>
      <c r="W19" s="1">
        <v>0</v>
      </c>
      <c r="X19" s="1">
        <v>0</v>
      </c>
      <c r="Y19" s="1">
        <f t="shared" si="4"/>
        <v>0.22370000000000001</v>
      </c>
    </row>
    <row r="20" spans="1:25" ht="28" x14ac:dyDescent="0.2">
      <c r="A20" s="3" t="s">
        <v>24</v>
      </c>
      <c r="B20" s="3"/>
      <c r="C20" s="3"/>
      <c r="D20" s="3"/>
      <c r="E20" s="2" t="s">
        <v>16</v>
      </c>
      <c r="F20" s="2" t="s">
        <v>0</v>
      </c>
      <c r="G20" s="2" t="s">
        <v>1</v>
      </c>
      <c r="H20" s="2" t="s">
        <v>2</v>
      </c>
      <c r="I20" s="2" t="s">
        <v>17</v>
      </c>
      <c r="J20" s="2" t="s">
        <v>3</v>
      </c>
      <c r="K20" s="2" t="s">
        <v>4</v>
      </c>
      <c r="L20" s="2" t="s">
        <v>5</v>
      </c>
      <c r="M20" s="2" t="s">
        <v>6</v>
      </c>
      <c r="N20" s="2" t="s">
        <v>7</v>
      </c>
      <c r="O20" s="2" t="s">
        <v>8</v>
      </c>
      <c r="P20" s="2" t="s">
        <v>9</v>
      </c>
      <c r="Q20" s="2" t="s">
        <v>10</v>
      </c>
      <c r="R20" s="2" t="s">
        <v>11</v>
      </c>
      <c r="S20" s="2" t="s">
        <v>39</v>
      </c>
      <c r="T20" s="2" t="s">
        <v>12</v>
      </c>
      <c r="U20" s="2" t="s">
        <v>13</v>
      </c>
      <c r="V20" s="2" t="s">
        <v>37</v>
      </c>
      <c r="W20" s="2" t="s">
        <v>14</v>
      </c>
      <c r="X20" s="2" t="s">
        <v>15</v>
      </c>
      <c r="Y20" s="2" t="s">
        <v>35</v>
      </c>
    </row>
    <row r="21" spans="1:25" ht="14" x14ac:dyDescent="0.2">
      <c r="A21" s="3" t="s">
        <v>22</v>
      </c>
      <c r="B21" s="1" t="s">
        <v>30</v>
      </c>
      <c r="C21" s="3" t="s">
        <v>26</v>
      </c>
      <c r="D21" s="3"/>
      <c r="E21" s="1">
        <f>E8-E11</f>
        <v>1.1998</v>
      </c>
      <c r="F21" s="1">
        <f t="shared" ref="F21:Y23" si="5">F8-F11</f>
        <v>1.9415</v>
      </c>
      <c r="G21" s="1">
        <f t="shared" si="5"/>
        <v>1.9996</v>
      </c>
      <c r="H21" s="1">
        <f t="shared" si="5"/>
        <v>1.3757999999999999</v>
      </c>
      <c r="I21" s="1">
        <f t="shared" si="5"/>
        <v>3.7282999999999999</v>
      </c>
      <c r="J21" s="1">
        <f t="shared" si="5"/>
        <v>1.4100000000000001E-2</v>
      </c>
      <c r="K21" s="1">
        <f t="shared" si="5"/>
        <v>0.66320000000000001</v>
      </c>
      <c r="L21" s="1">
        <f t="shared" si="5"/>
        <v>0.8478</v>
      </c>
      <c r="M21" s="1">
        <f t="shared" si="5"/>
        <v>2.6524999999999999</v>
      </c>
      <c r="N21" s="1">
        <f t="shared" si="5"/>
        <v>3.3371</v>
      </c>
      <c r="O21" s="1">
        <f t="shared" si="5"/>
        <v>1.6199999999999999E-2</v>
      </c>
      <c r="P21" s="1">
        <f t="shared" si="5"/>
        <v>0.65350000000000008</v>
      </c>
      <c r="Q21" s="1">
        <f t="shared" si="5"/>
        <v>2.4865000000000004</v>
      </c>
      <c r="R21" s="1">
        <f t="shared" si="5"/>
        <v>6.0446</v>
      </c>
      <c r="S21" s="1">
        <f t="shared" si="5"/>
        <v>0.2422</v>
      </c>
      <c r="T21" s="1">
        <f t="shared" si="5"/>
        <v>1.9258000000000002</v>
      </c>
      <c r="U21" s="1">
        <f t="shared" si="5"/>
        <v>0.84289999999999998</v>
      </c>
      <c r="V21" s="1">
        <f t="shared" si="5"/>
        <v>0.28260000000000002</v>
      </c>
      <c r="W21" s="1">
        <f t="shared" si="5"/>
        <v>4.0430999999999999</v>
      </c>
      <c r="X21" s="1">
        <f t="shared" si="5"/>
        <v>1.7084999999999999</v>
      </c>
      <c r="Y21" s="1">
        <f t="shared" si="5"/>
        <v>36.005600000000001</v>
      </c>
    </row>
    <row r="22" spans="1:25" ht="14" x14ac:dyDescent="0.2">
      <c r="A22" s="3"/>
      <c r="B22" s="1" t="s">
        <v>31</v>
      </c>
      <c r="C22" s="3"/>
      <c r="D22" s="3"/>
      <c r="E22" s="1">
        <f t="shared" ref="E22:T23" si="6">E9-E12</f>
        <v>1.1781999999999999</v>
      </c>
      <c r="F22" s="1">
        <f t="shared" si="6"/>
        <v>1.8391999999999999</v>
      </c>
      <c r="G22" s="1">
        <f t="shared" si="6"/>
        <v>2.2904999999999998</v>
      </c>
      <c r="H22" s="1">
        <f t="shared" si="6"/>
        <v>1.3233999999999999</v>
      </c>
      <c r="I22" s="1">
        <f t="shared" si="6"/>
        <v>3.3933999999999997</v>
      </c>
      <c r="J22" s="1">
        <f t="shared" si="6"/>
        <v>1.21E-2</v>
      </c>
      <c r="K22" s="1">
        <f t="shared" si="6"/>
        <v>0.73469999999999991</v>
      </c>
      <c r="L22" s="1">
        <f t="shared" si="6"/>
        <v>0.88400000000000001</v>
      </c>
      <c r="M22" s="1">
        <f t="shared" si="6"/>
        <v>2.8424</v>
      </c>
      <c r="N22" s="1">
        <f t="shared" si="6"/>
        <v>3.2703000000000002</v>
      </c>
      <c r="O22" s="1">
        <f t="shared" si="6"/>
        <v>1.4200000000000001E-2</v>
      </c>
      <c r="P22" s="1">
        <f t="shared" si="6"/>
        <v>0.66509999999999991</v>
      </c>
      <c r="Q22" s="1">
        <f t="shared" si="6"/>
        <v>2.5168999999999997</v>
      </c>
      <c r="R22" s="1">
        <f t="shared" si="6"/>
        <v>5.7286999999999999</v>
      </c>
      <c r="S22" s="1">
        <f t="shared" si="6"/>
        <v>0.25659999999999999</v>
      </c>
      <c r="T22" s="1">
        <f t="shared" si="6"/>
        <v>2.2079</v>
      </c>
      <c r="U22" s="1">
        <f t="shared" si="5"/>
        <v>0.83840000000000003</v>
      </c>
      <c r="V22" s="1">
        <f t="shared" si="5"/>
        <v>0.27510000000000001</v>
      </c>
      <c r="W22" s="1">
        <f t="shared" si="5"/>
        <v>3.6983000000000001</v>
      </c>
      <c r="X22" s="1">
        <f t="shared" si="5"/>
        <v>1.7856000000000001</v>
      </c>
      <c r="Y22" s="1">
        <f t="shared" si="5"/>
        <v>35.754999999999995</v>
      </c>
    </row>
    <row r="23" spans="1:25" ht="14" x14ac:dyDescent="0.2">
      <c r="A23" s="3"/>
      <c r="B23" s="1" t="s">
        <v>32</v>
      </c>
      <c r="C23" s="3"/>
      <c r="D23" s="3"/>
      <c r="E23" s="1">
        <f t="shared" si="6"/>
        <v>1.2156</v>
      </c>
      <c r="F23" s="1">
        <f t="shared" si="5"/>
        <v>1.8811</v>
      </c>
      <c r="G23" s="1">
        <f t="shared" si="5"/>
        <v>2.1254999999999997</v>
      </c>
      <c r="H23" s="1">
        <f t="shared" si="5"/>
        <v>1.3593000000000002</v>
      </c>
      <c r="I23" s="1">
        <f t="shared" si="5"/>
        <v>3.4518</v>
      </c>
      <c r="J23" s="1">
        <f t="shared" si="5"/>
        <v>1.14E-2</v>
      </c>
      <c r="K23" s="1">
        <f t="shared" si="5"/>
        <v>0.52649999999999997</v>
      </c>
      <c r="L23" s="1">
        <f t="shared" si="5"/>
        <v>0.84379999999999999</v>
      </c>
      <c r="M23" s="1">
        <f t="shared" si="5"/>
        <v>2.6092999999999997</v>
      </c>
      <c r="N23" s="1">
        <f t="shared" si="5"/>
        <v>3.3045</v>
      </c>
      <c r="O23" s="1">
        <f t="shared" si="5"/>
        <v>1.6400000000000001E-2</v>
      </c>
      <c r="P23" s="1">
        <f t="shared" si="5"/>
        <v>0.57130000000000014</v>
      </c>
      <c r="Q23" s="1">
        <f t="shared" si="5"/>
        <v>2.52</v>
      </c>
      <c r="R23" s="1">
        <f t="shared" si="5"/>
        <v>5.6621000000000006</v>
      </c>
      <c r="S23" s="1">
        <f t="shared" si="5"/>
        <v>0.24790000000000001</v>
      </c>
      <c r="T23" s="1">
        <f t="shared" si="5"/>
        <v>2.0040999999999998</v>
      </c>
      <c r="U23" s="1">
        <f t="shared" si="5"/>
        <v>0.74639999999999995</v>
      </c>
      <c r="V23" s="1">
        <f t="shared" si="5"/>
        <v>0.2833</v>
      </c>
      <c r="W23" s="1">
        <f t="shared" si="5"/>
        <v>4.3119000000000005</v>
      </c>
      <c r="X23" s="1">
        <f t="shared" si="5"/>
        <v>1.6591</v>
      </c>
      <c r="Y23" s="1">
        <f t="shared" si="5"/>
        <v>35.351299999999995</v>
      </c>
    </row>
    <row r="24" spans="1:25" ht="14" x14ac:dyDescent="0.2">
      <c r="A24" s="3"/>
      <c r="B24" s="1" t="s">
        <v>30</v>
      </c>
      <c r="C24" s="3" t="s">
        <v>34</v>
      </c>
      <c r="D24" s="3"/>
      <c r="E24" s="1">
        <f>E14-E17</f>
        <v>5.6723999999999997</v>
      </c>
      <c r="F24" s="1">
        <f t="shared" ref="F24:Y26" si="7">F14-F17</f>
        <v>1.6254</v>
      </c>
      <c r="G24" s="1">
        <f t="shared" si="7"/>
        <v>1.8669</v>
      </c>
      <c r="H24" s="1">
        <f t="shared" si="7"/>
        <v>0.41120000000000001</v>
      </c>
      <c r="I24" s="1">
        <f t="shared" si="7"/>
        <v>4.5731000000000002</v>
      </c>
      <c r="J24" s="1">
        <f t="shared" si="7"/>
        <v>0.91520000000000001</v>
      </c>
      <c r="K24" s="1">
        <f t="shared" si="7"/>
        <v>0.89539999999999997</v>
      </c>
      <c r="L24" s="1">
        <f t="shared" si="7"/>
        <v>2.8159000000000001</v>
      </c>
      <c r="M24" s="1">
        <f t="shared" si="7"/>
        <v>5.1951000000000001</v>
      </c>
      <c r="N24" s="1">
        <f t="shared" si="7"/>
        <v>2.1408</v>
      </c>
      <c r="O24" s="1">
        <f t="shared" si="7"/>
        <v>7.9500000000000001E-2</v>
      </c>
      <c r="P24" s="1">
        <f t="shared" si="7"/>
        <v>0.4551</v>
      </c>
      <c r="Q24" s="1">
        <f t="shared" si="7"/>
        <v>1.7721</v>
      </c>
      <c r="R24" s="1">
        <f t="shared" si="7"/>
        <v>3.4058999999999999</v>
      </c>
      <c r="S24" s="1">
        <f t="shared" si="7"/>
        <v>1.1001000000000001</v>
      </c>
      <c r="T24" s="1">
        <f t="shared" si="7"/>
        <v>1.1823999999999999</v>
      </c>
      <c r="U24" s="1">
        <f t="shared" si="7"/>
        <v>0.35009999999999997</v>
      </c>
      <c r="V24" s="1">
        <f t="shared" si="7"/>
        <v>0.2326</v>
      </c>
      <c r="W24" s="1">
        <f t="shared" si="7"/>
        <v>1.9906999999999999</v>
      </c>
      <c r="X24" s="1">
        <f t="shared" si="7"/>
        <v>5.5133999999999999</v>
      </c>
      <c r="Y24" s="1">
        <f t="shared" si="7"/>
        <v>42.193299999999986</v>
      </c>
    </row>
    <row r="25" spans="1:25" ht="14" x14ac:dyDescent="0.2">
      <c r="A25" s="3"/>
      <c r="B25" s="1" t="s">
        <v>31</v>
      </c>
      <c r="C25" s="3"/>
      <c r="D25" s="3"/>
      <c r="E25" s="1">
        <f t="shared" ref="E25:T26" si="8">E15-E18</f>
        <v>4.1680000000000001</v>
      </c>
      <c r="F25" s="1">
        <f t="shared" si="8"/>
        <v>1.7484</v>
      </c>
      <c r="G25" s="1">
        <f t="shared" si="8"/>
        <v>1.7666999999999999</v>
      </c>
      <c r="H25" s="1">
        <f t="shared" si="8"/>
        <v>0.4138</v>
      </c>
      <c r="I25" s="1">
        <f t="shared" si="8"/>
        <v>4.1143999999999998</v>
      </c>
      <c r="J25" s="1">
        <f t="shared" si="8"/>
        <v>0.72750000000000004</v>
      </c>
      <c r="K25" s="1">
        <f t="shared" si="8"/>
        <v>1.0924</v>
      </c>
      <c r="L25" s="1">
        <f t="shared" si="8"/>
        <v>2.4207000000000001</v>
      </c>
      <c r="M25" s="1">
        <f t="shared" si="8"/>
        <v>5.0089000000000006</v>
      </c>
      <c r="N25" s="1">
        <f t="shared" si="8"/>
        <v>2.1107999999999998</v>
      </c>
      <c r="O25" s="1">
        <f t="shared" si="8"/>
        <v>6.3100000000000003E-2</v>
      </c>
      <c r="P25" s="1">
        <f t="shared" si="8"/>
        <v>0.41610000000000003</v>
      </c>
      <c r="Q25" s="1">
        <f t="shared" si="8"/>
        <v>1.7528999999999999</v>
      </c>
      <c r="R25" s="1">
        <f t="shared" si="8"/>
        <v>2.9</v>
      </c>
      <c r="S25" s="1">
        <f t="shared" si="8"/>
        <v>0.99450000000000005</v>
      </c>
      <c r="T25" s="1">
        <f t="shared" si="8"/>
        <v>1.0275000000000001</v>
      </c>
      <c r="U25" s="1">
        <f t="shared" si="7"/>
        <v>0.36120000000000002</v>
      </c>
      <c r="V25" s="1">
        <f t="shared" si="7"/>
        <v>0.21210000000000001</v>
      </c>
      <c r="W25" s="1">
        <f t="shared" si="7"/>
        <v>1.9097999999999999</v>
      </c>
      <c r="X25" s="1">
        <f t="shared" si="7"/>
        <v>4.7427000000000001</v>
      </c>
      <c r="Y25" s="1">
        <f t="shared" si="7"/>
        <v>37.951499999999989</v>
      </c>
    </row>
    <row r="26" spans="1:25" ht="14" x14ac:dyDescent="0.2">
      <c r="A26" s="3"/>
      <c r="B26" s="1" t="s">
        <v>32</v>
      </c>
      <c r="C26" s="3"/>
      <c r="D26" s="3"/>
      <c r="E26" s="1">
        <f t="shared" si="8"/>
        <v>5.1096999999999992</v>
      </c>
      <c r="F26" s="1">
        <f t="shared" si="7"/>
        <v>1.5657000000000001</v>
      </c>
      <c r="G26" s="1">
        <f t="shared" si="7"/>
        <v>1.8191999999999999</v>
      </c>
      <c r="H26" s="1">
        <f t="shared" si="7"/>
        <v>0.44700000000000001</v>
      </c>
      <c r="I26" s="1">
        <f t="shared" si="7"/>
        <v>4.4189999999999996</v>
      </c>
      <c r="J26" s="1">
        <f t="shared" si="7"/>
        <v>0.78469999999999995</v>
      </c>
      <c r="K26" s="1">
        <f t="shared" si="7"/>
        <v>0.9466</v>
      </c>
      <c r="L26" s="1">
        <f t="shared" si="7"/>
        <v>2.6426000000000003</v>
      </c>
      <c r="M26" s="1">
        <f t="shared" si="7"/>
        <v>4.8766999999999996</v>
      </c>
      <c r="N26" s="1">
        <f t="shared" si="7"/>
        <v>2.1657000000000002</v>
      </c>
      <c r="O26" s="1">
        <f t="shared" si="7"/>
        <v>6.6600000000000006E-2</v>
      </c>
      <c r="P26" s="1">
        <f t="shared" si="7"/>
        <v>0.45710000000000001</v>
      </c>
      <c r="Q26" s="1">
        <f t="shared" si="7"/>
        <v>1.7370000000000001</v>
      </c>
      <c r="R26" s="1">
        <f t="shared" si="7"/>
        <v>3.2559999999999998</v>
      </c>
      <c r="S26" s="1">
        <f t="shared" si="7"/>
        <v>1.0835999999999999</v>
      </c>
      <c r="T26" s="1">
        <f t="shared" si="7"/>
        <v>1.1073</v>
      </c>
      <c r="U26" s="1">
        <f t="shared" si="7"/>
        <v>0.33630000000000004</v>
      </c>
      <c r="V26" s="1">
        <f t="shared" si="7"/>
        <v>0.2276</v>
      </c>
      <c r="W26" s="1">
        <f t="shared" si="7"/>
        <v>2.1375000000000002</v>
      </c>
      <c r="X26" s="1">
        <f t="shared" si="7"/>
        <v>5.0225999999999997</v>
      </c>
      <c r="Y26" s="1">
        <f t="shared" si="7"/>
        <v>40.208500000000001</v>
      </c>
    </row>
    <row r="27" spans="1:25" ht="14" x14ac:dyDescent="0.2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" x14ac:dyDescent="0.2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" x14ac:dyDescent="0.2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" x14ac:dyDescent="0.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5:25" ht="14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5:25" ht="14" x14ac:dyDescent="0.2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5:25" ht="14" x14ac:dyDescent="0.2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5:25" ht="14" x14ac:dyDescent="0.2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5:25" ht="14" x14ac:dyDescent="0.2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5:25" ht="14" x14ac:dyDescent="0.2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5:25" ht="14" x14ac:dyDescent="0.2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5:25" ht="14" x14ac:dyDescent="0.2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5:25" ht="14" x14ac:dyDescent="0.2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5:25" ht="14" x14ac:dyDescent="0.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5:25" ht="14" x14ac:dyDescent="0.2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5:25" ht="14" x14ac:dyDescent="0.2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</sheetData>
  <mergeCells count="21">
    <mergeCell ref="D8:D10"/>
    <mergeCell ref="A7:D7"/>
    <mergeCell ref="C21:D23"/>
    <mergeCell ref="C24:D26"/>
    <mergeCell ref="A21:A26"/>
    <mergeCell ref="A8:A19"/>
    <mergeCell ref="A20:D20"/>
    <mergeCell ref="C8:C13"/>
    <mergeCell ref="C14:C19"/>
    <mergeCell ref="D11:D13"/>
    <mergeCell ref="D14:D16"/>
    <mergeCell ref="D17:D19"/>
    <mergeCell ref="A1:C1"/>
    <mergeCell ref="B3:B4"/>
    <mergeCell ref="B5:B6"/>
    <mergeCell ref="A3:A6"/>
    <mergeCell ref="A2:D2"/>
    <mergeCell ref="C3:D3"/>
    <mergeCell ref="C4:D4"/>
    <mergeCell ref="C5:D5"/>
    <mergeCell ref="C6:D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2025-04-05T04:21:17Z</dcterms:modified>
</cp:coreProperties>
</file>