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Figure 3\"/>
    </mc:Choice>
  </mc:AlternateContent>
  <xr:revisionPtr revIDLastSave="0" documentId="13_ncr:1_{14BDACEE-B8D4-46D9-965A-5EED588DF9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ino ac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1" l="1"/>
  <c r="X13" i="1" s="1"/>
  <c r="D13" i="1"/>
  <c r="W15" i="1"/>
  <c r="W3" i="1" s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W14" i="1"/>
  <c r="V14" i="1"/>
  <c r="U14" i="1"/>
  <c r="U4" i="1" s="1"/>
  <c r="T14" i="1"/>
  <c r="S14" i="1"/>
  <c r="R14" i="1"/>
  <c r="Q14" i="1"/>
  <c r="P14" i="1"/>
  <c r="O14" i="1"/>
  <c r="N14" i="1"/>
  <c r="M14" i="1"/>
  <c r="L14" i="1"/>
  <c r="L4" i="1" s="1"/>
  <c r="K14" i="1"/>
  <c r="K4" i="1" s="1"/>
  <c r="J14" i="1"/>
  <c r="J4" i="1" s="1"/>
  <c r="I14" i="1"/>
  <c r="I4" i="1" s="1"/>
  <c r="H14" i="1"/>
  <c r="G14" i="1"/>
  <c r="F14" i="1"/>
  <c r="E14" i="1"/>
  <c r="D14" i="1"/>
  <c r="W13" i="1"/>
  <c r="V13" i="1"/>
  <c r="U13" i="1"/>
  <c r="T13" i="1"/>
  <c r="T3" i="1" s="1"/>
  <c r="S13" i="1"/>
  <c r="S4" i="1" s="1"/>
  <c r="R13" i="1"/>
  <c r="R4" i="1" s="1"/>
  <c r="Q13" i="1"/>
  <c r="P13" i="1"/>
  <c r="O13" i="1"/>
  <c r="N13" i="1"/>
  <c r="M13" i="1"/>
  <c r="L13" i="1"/>
  <c r="K13" i="1"/>
  <c r="J13" i="1"/>
  <c r="I13" i="1"/>
  <c r="H13" i="1"/>
  <c r="H3" i="1" s="1"/>
  <c r="G13" i="1"/>
  <c r="G4" i="1" s="1"/>
  <c r="F13" i="1"/>
  <c r="F4" i="1" s="1"/>
  <c r="E13" i="1"/>
  <c r="E3" i="1" s="1"/>
  <c r="X11" i="1"/>
  <c r="X10" i="1"/>
  <c r="X9" i="1"/>
  <c r="X8" i="1"/>
  <c r="X15" i="1" s="1"/>
  <c r="X7" i="1"/>
  <c r="V4" i="1" l="1"/>
  <c r="W4" i="1"/>
  <c r="P3" i="1"/>
  <c r="Q4" i="1"/>
  <c r="H4" i="1"/>
  <c r="T4" i="1"/>
  <c r="X14" i="1"/>
  <c r="X3" i="1" s="1"/>
  <c r="I3" i="1"/>
  <c r="V3" i="1"/>
  <c r="K3" i="1"/>
  <c r="L3" i="1"/>
  <c r="D3" i="1"/>
  <c r="P4" i="1"/>
  <c r="M4" i="1"/>
  <c r="M3" i="1"/>
  <c r="U3" i="1"/>
  <c r="J3" i="1"/>
  <c r="F3" i="1"/>
  <c r="N3" i="1"/>
  <c r="O3" i="1"/>
  <c r="E4" i="1"/>
  <c r="Q3" i="1"/>
  <c r="R3" i="1"/>
  <c r="O4" i="1"/>
  <c r="S3" i="1"/>
  <c r="G3" i="1"/>
  <c r="N4" i="1"/>
  <c r="D4" i="1"/>
  <c r="X4" i="1" l="1"/>
</calcChain>
</file>

<file path=xl/sharedStrings.xml><?xml version="1.0" encoding="utf-8"?>
<sst xmlns="http://schemas.openxmlformats.org/spreadsheetml/2006/main" count="83" uniqueCount="36">
  <si>
    <t>Threonine</t>
  </si>
  <si>
    <t>Serine</t>
  </si>
  <si>
    <t>Asparagine</t>
  </si>
  <si>
    <t>Glutamine</t>
  </si>
  <si>
    <t>Proline</t>
  </si>
  <si>
    <t>Glycine</t>
  </si>
  <si>
    <t>Alanine</t>
  </si>
  <si>
    <t>Valine</t>
  </si>
  <si>
    <t>Cystine</t>
  </si>
  <si>
    <t>Methionine</t>
  </si>
  <si>
    <t>Isoleucine</t>
  </si>
  <si>
    <t>Leucine</t>
  </si>
  <si>
    <t>Tyrocine</t>
  </si>
  <si>
    <t>Phenylalanine</t>
  </si>
  <si>
    <t>Histidine</t>
  </si>
  <si>
    <t>Lysine</t>
  </si>
  <si>
    <t>Arginine</t>
  </si>
  <si>
    <t>Without bacteria</t>
  </si>
  <si>
    <t>Aspartate</t>
  </si>
  <si>
    <t>Glutamate</t>
  </si>
  <si>
    <t>With bacteria</t>
  </si>
  <si>
    <t>Tryptophan</t>
    <phoneticPr fontId="1"/>
  </si>
  <si>
    <t>Consumption/Production</t>
  </si>
  <si>
    <t>Consumption/Production</t>
    <phoneticPr fontId="1"/>
  </si>
  <si>
    <t>mM</t>
    <phoneticPr fontId="1"/>
  </si>
  <si>
    <t>mean</t>
  </si>
  <si>
    <t>standard deviation</t>
  </si>
  <si>
    <t>n = 1</t>
  </si>
  <si>
    <t>n = 2</t>
  </si>
  <si>
    <t>n = 3</t>
  </si>
  <si>
    <t>Total</t>
  </si>
  <si>
    <t>Total</t>
    <phoneticPr fontId="1"/>
  </si>
  <si>
    <t>Tryptophan</t>
  </si>
  <si>
    <t>mM</t>
  </si>
  <si>
    <t>Concentration</t>
    <phoneticPr fontId="1"/>
  </si>
  <si>
    <t>Amino acids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</si>
</sst>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'Amino acids'!$B$3:$C$3</c:f>
              <c:strCache>
                <c:ptCount val="2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acids'!$D$4:$W$4</c:f>
                <c:numCache>
                  <c:formatCode>General</c:formatCode>
                  <c:ptCount val="20"/>
                  <c:pt idx="0">
                    <c:v>0.1001631336038034</c:v>
                  </c:pt>
                  <c:pt idx="1">
                    <c:v>0.17557466597813401</c:v>
                  </c:pt>
                  <c:pt idx="2">
                    <c:v>0.66564504054338158</c:v>
                  </c:pt>
                  <c:pt idx="3">
                    <c:v>2.0099999999999996E-2</c:v>
                  </c:pt>
                  <c:pt idx="4">
                    <c:v>0.81048380613063775</c:v>
                  </c:pt>
                  <c:pt idx="5">
                    <c:v>2.5403411844343534E-3</c:v>
                  </c:pt>
                  <c:pt idx="6">
                    <c:v>0.1490979655573251</c:v>
                  </c:pt>
                  <c:pt idx="7">
                    <c:v>0.46201744916543297</c:v>
                  </c:pt>
                  <c:pt idx="8">
                    <c:v>0.41834145144845492</c:v>
                  </c:pt>
                  <c:pt idx="9">
                    <c:v>0.20108015814594934</c:v>
                  </c:pt>
                  <c:pt idx="10">
                    <c:v>4.990323970779185E-3</c:v>
                  </c:pt>
                  <c:pt idx="11">
                    <c:v>3.3054954242896749E-2</c:v>
                  </c:pt>
                  <c:pt idx="12">
                    <c:v>0.13120926034392538</c:v>
                  </c:pt>
                  <c:pt idx="13">
                    <c:v>0.20404098444511906</c:v>
                  </c:pt>
                  <c:pt idx="14">
                    <c:v>0.15387176479133502</c:v>
                  </c:pt>
                  <c:pt idx="15">
                    <c:v>0.16542348684512753</c:v>
                  </c:pt>
                  <c:pt idx="16">
                    <c:v>5.6826138351994314E-2</c:v>
                  </c:pt>
                  <c:pt idx="17">
                    <c:v>2.8613982595926769E-2</c:v>
                  </c:pt>
                  <c:pt idx="18">
                    <c:v>0.26166364541780213</c:v>
                  </c:pt>
                  <c:pt idx="19">
                    <c:v>2.6666895832348648E-2</c:v>
                  </c:pt>
                </c:numCache>
              </c:numRef>
            </c:plus>
            <c:minus>
              <c:numRef>
                <c:f>'Amino acids'!$D$4:$W$4</c:f>
                <c:numCache>
                  <c:formatCode>General</c:formatCode>
                  <c:ptCount val="20"/>
                  <c:pt idx="0">
                    <c:v>0.1001631336038034</c:v>
                  </c:pt>
                  <c:pt idx="1">
                    <c:v>0.17557466597813401</c:v>
                  </c:pt>
                  <c:pt idx="2">
                    <c:v>0.66564504054338158</c:v>
                  </c:pt>
                  <c:pt idx="3">
                    <c:v>2.0099999999999996E-2</c:v>
                  </c:pt>
                  <c:pt idx="4">
                    <c:v>0.81048380613063775</c:v>
                  </c:pt>
                  <c:pt idx="5">
                    <c:v>2.5403411844343534E-3</c:v>
                  </c:pt>
                  <c:pt idx="6">
                    <c:v>0.1490979655573251</c:v>
                  </c:pt>
                  <c:pt idx="7">
                    <c:v>0.46201744916543297</c:v>
                  </c:pt>
                  <c:pt idx="8">
                    <c:v>0.41834145144845492</c:v>
                  </c:pt>
                  <c:pt idx="9">
                    <c:v>0.20108015814594934</c:v>
                  </c:pt>
                  <c:pt idx="10">
                    <c:v>4.990323970779185E-3</c:v>
                  </c:pt>
                  <c:pt idx="11">
                    <c:v>3.3054954242896749E-2</c:v>
                  </c:pt>
                  <c:pt idx="12">
                    <c:v>0.13120926034392538</c:v>
                  </c:pt>
                  <c:pt idx="13">
                    <c:v>0.20404098444511906</c:v>
                  </c:pt>
                  <c:pt idx="14">
                    <c:v>0.15387176479133502</c:v>
                  </c:pt>
                  <c:pt idx="15">
                    <c:v>0.16542348684512753</c:v>
                  </c:pt>
                  <c:pt idx="16">
                    <c:v>5.6826138351994314E-2</c:v>
                  </c:pt>
                  <c:pt idx="17">
                    <c:v>2.8613982595926769E-2</c:v>
                  </c:pt>
                  <c:pt idx="18">
                    <c:v>0.26166364541780213</c:v>
                  </c:pt>
                  <c:pt idx="19">
                    <c:v>2.6666895832348648E-2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acids'!$D$2:$W$2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Tyrocine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acids'!$D$3:$W$3</c:f>
              <c:numCache>
                <c:formatCode>General</c:formatCode>
                <c:ptCount val="20"/>
                <c:pt idx="0">
                  <c:v>4.1248666666666667</c:v>
                </c:pt>
                <c:pt idx="1">
                  <c:v>1.5877666666666668</c:v>
                </c:pt>
                <c:pt idx="2">
                  <c:v>0.11119999999999997</c:v>
                </c:pt>
                <c:pt idx="3">
                  <c:v>1.0599999999999998E-2</c:v>
                </c:pt>
                <c:pt idx="4">
                  <c:v>4.0219999999999994</c:v>
                </c:pt>
                <c:pt idx="5">
                  <c:v>1.4666666666666667E-3</c:v>
                </c:pt>
                <c:pt idx="6">
                  <c:v>3.4772666666666669</c:v>
                </c:pt>
                <c:pt idx="7">
                  <c:v>0.41516666666666663</c:v>
                </c:pt>
                <c:pt idx="8">
                  <c:v>0.59049999999999991</c:v>
                </c:pt>
                <c:pt idx="9">
                  <c:v>3.4728999999999997</c:v>
                </c:pt>
                <c:pt idx="10">
                  <c:v>2.5466666666666665E-2</c:v>
                </c:pt>
                <c:pt idx="11">
                  <c:v>1.1928000000000001</c:v>
                </c:pt>
                <c:pt idx="12">
                  <c:v>1.708</c:v>
                </c:pt>
                <c:pt idx="13">
                  <c:v>2.1184333333333334</c:v>
                </c:pt>
                <c:pt idx="14">
                  <c:v>4.0834000000000001</c:v>
                </c:pt>
                <c:pt idx="15">
                  <c:v>3.5402</c:v>
                </c:pt>
                <c:pt idx="16">
                  <c:v>3.8100000000000002E-2</c:v>
                </c:pt>
                <c:pt idx="17">
                  <c:v>0.379</c:v>
                </c:pt>
                <c:pt idx="18">
                  <c:v>5.0958666666666668</c:v>
                </c:pt>
                <c:pt idx="19">
                  <c:v>0.77473333333333338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37-4E8E-A1F2-25F3E8739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40872"/>
        <c:axId val="86636168"/>
      </c:barChart>
      <c:catAx>
        <c:axId val="8664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86636168"/>
        <c:crosses val="autoZero"/>
        <c:auto val="1"/>
        <c:lblAlgn val="ctr"/>
        <c:lblOffset val="100"/>
        <c:noMultiLvlLbl val="0"/>
      </c:catAx>
      <c:valAx>
        <c:axId val="86636168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メイリオ" panose="020B0604030504040204" pitchFamily="50" charset="-128"/>
                    <a:cs typeface="Arial" panose="020B0604020202020204" pitchFamily="34" charset="0"/>
                  </a:defRPr>
                </a:pPr>
                <a:r>
                  <a:rPr lang="en-US" altLang="ja-JP" sz="1200" b="1" i="0" baseline="0">
                    <a:effectLst/>
                  </a:rPr>
                  <a:t>Amino acid consumption/production (</a:t>
                </a:r>
                <a:r>
                  <a:rPr lang="ja-JP" altLang="ja-JP" sz="1200" b="1" i="0" baseline="0">
                    <a:effectLst/>
                  </a:rPr>
                  <a:t>ｍ</a:t>
                </a:r>
                <a:r>
                  <a:rPr lang="en-US" altLang="ja-JP" sz="1200" b="1" i="0" baseline="0">
                    <a:effectLst/>
                  </a:rPr>
                  <a:t>M)</a:t>
                </a:r>
                <a:endParaRPr lang="ja-JP" altLang="ja-JP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169321833943135E-3"/>
              <c:y val="8.33675312644742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メイリオ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8664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chemeClr val="tx1"/>
          </a:solidFill>
          <a:latin typeface="Arial" panose="020B0604020202020204" pitchFamily="34" charset="0"/>
          <a:ea typeface="メイリオ" panose="020B0604030504040204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415924</xdr:colOff>
      <xdr:row>16</xdr:row>
      <xdr:rowOff>146050</xdr:rowOff>
    </xdr:from>
    <xdr:to>
      <xdr:col>17</xdr:col>
      <xdr:colOff>234950</xdr:colOff>
      <xdr:row>43</xdr:row>
      <xdr:rowOff>6350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sqref="A1:C1"/>
    </sheetView>
  </sheetViews>
  <sheetFormatPr defaultRowHeight="13" x14ac:dyDescent="0.2"/>
  <sheetData>
    <row r="1" spans="1:24" ht="14" x14ac:dyDescent="0.2">
      <c r="A1" s="4" t="s">
        <v>35</v>
      </c>
      <c r="B1" s="4"/>
      <c r="C1" s="4"/>
    </row>
    <row r="2" spans="1:24" ht="42" customHeight="1" x14ac:dyDescent="0.2">
      <c r="A2" s="5" t="s">
        <v>22</v>
      </c>
      <c r="B2" s="5"/>
      <c r="C2" s="5"/>
      <c r="D2" s="2" t="s">
        <v>18</v>
      </c>
      <c r="E2" s="2" t="s">
        <v>0</v>
      </c>
      <c r="F2" s="2" t="s">
        <v>1</v>
      </c>
      <c r="G2" s="2" t="s">
        <v>2</v>
      </c>
      <c r="H2" s="2" t="s">
        <v>19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21</v>
      </c>
      <c r="V2" s="2" t="s">
        <v>15</v>
      </c>
      <c r="W2" s="2" t="s">
        <v>16</v>
      </c>
      <c r="X2" s="1" t="s">
        <v>31</v>
      </c>
    </row>
    <row r="3" spans="1:24" ht="14" x14ac:dyDescent="0.2">
      <c r="A3" s="5" t="s">
        <v>24</v>
      </c>
      <c r="B3" s="5" t="s">
        <v>25</v>
      </c>
      <c r="C3" s="5"/>
      <c r="D3" s="1">
        <f>AVERAGE(D13:D15)</f>
        <v>4.1248666666666667</v>
      </c>
      <c r="E3" s="1">
        <f t="shared" ref="E3:J3" si="0">AVERAGE(E13:E15)*-1</f>
        <v>1.5877666666666668</v>
      </c>
      <c r="F3" s="1">
        <f t="shared" si="0"/>
        <v>0.11119999999999997</v>
      </c>
      <c r="G3" s="1">
        <f t="shared" si="0"/>
        <v>1.0599999999999998E-2</v>
      </c>
      <c r="H3" s="1">
        <f t="shared" si="0"/>
        <v>4.0219999999999994</v>
      </c>
      <c r="I3" s="1">
        <f t="shared" si="0"/>
        <v>1.4666666666666667E-3</v>
      </c>
      <c r="J3" s="1">
        <f t="shared" si="0"/>
        <v>3.4772666666666669</v>
      </c>
      <c r="K3" s="1">
        <f t="shared" ref="K3" si="1">AVERAGE(K13:K15)</f>
        <v>0.41516666666666663</v>
      </c>
      <c r="L3" s="1">
        <f t="shared" ref="L3:V3" si="2">AVERAGE(L13:L15)*-1</f>
        <v>0.59049999999999991</v>
      </c>
      <c r="M3" s="1">
        <f t="shared" si="2"/>
        <v>3.4728999999999997</v>
      </c>
      <c r="N3" s="1">
        <f t="shared" si="2"/>
        <v>2.5466666666666665E-2</v>
      </c>
      <c r="O3" s="1">
        <f t="shared" si="2"/>
        <v>1.1928000000000001</v>
      </c>
      <c r="P3" s="1">
        <f t="shared" si="2"/>
        <v>1.708</v>
      </c>
      <c r="Q3" s="1">
        <f t="shared" si="2"/>
        <v>2.1184333333333334</v>
      </c>
      <c r="R3" s="1">
        <f t="shared" si="2"/>
        <v>4.0834000000000001</v>
      </c>
      <c r="S3" s="1">
        <f t="shared" si="2"/>
        <v>3.5402</v>
      </c>
      <c r="T3" s="1">
        <f t="shared" si="2"/>
        <v>3.8100000000000002E-2</v>
      </c>
      <c r="U3" s="1">
        <f t="shared" si="2"/>
        <v>0.379</v>
      </c>
      <c r="V3" s="1">
        <f t="shared" si="2"/>
        <v>5.0958666666666668</v>
      </c>
      <c r="W3" s="1">
        <f>AVERAGE(W13:W15)</f>
        <v>0.77473333333333338</v>
      </c>
      <c r="X3" s="1">
        <f>AVERAGE(X13:X15)</f>
        <v>-26.140199999999993</v>
      </c>
    </row>
    <row r="4" spans="1:24" ht="14" x14ac:dyDescent="0.2">
      <c r="A4" s="5"/>
      <c r="B4" s="4" t="s">
        <v>26</v>
      </c>
      <c r="C4" s="4"/>
      <c r="D4" s="1">
        <f>_xlfn.STDEV.S(D13:D15)</f>
        <v>0.1001631336038034</v>
      </c>
      <c r="E4" s="1">
        <f t="shared" ref="E4:V4" si="3">_xlfn.STDEV.S(E13:E15)</f>
        <v>0.17557466597813401</v>
      </c>
      <c r="F4" s="1">
        <f t="shared" si="3"/>
        <v>0.66564504054338158</v>
      </c>
      <c r="G4" s="1">
        <f t="shared" si="3"/>
        <v>2.0099999999999996E-2</v>
      </c>
      <c r="H4" s="1">
        <f t="shared" si="3"/>
        <v>0.81048380613063775</v>
      </c>
      <c r="I4" s="1">
        <f t="shared" si="3"/>
        <v>2.5403411844343534E-3</v>
      </c>
      <c r="J4" s="1">
        <f t="shared" si="3"/>
        <v>0.1490979655573251</v>
      </c>
      <c r="K4" s="1">
        <f t="shared" si="3"/>
        <v>0.46201744916543297</v>
      </c>
      <c r="L4" s="1">
        <f t="shared" si="3"/>
        <v>0.41834145144845492</v>
      </c>
      <c r="M4" s="1">
        <f t="shared" si="3"/>
        <v>0.20108015814594934</v>
      </c>
      <c r="N4" s="1">
        <f t="shared" si="3"/>
        <v>4.990323970779185E-3</v>
      </c>
      <c r="O4" s="1">
        <f t="shared" si="3"/>
        <v>3.3054954242896749E-2</v>
      </c>
      <c r="P4" s="1">
        <f t="shared" si="3"/>
        <v>0.13120926034392538</v>
      </c>
      <c r="Q4" s="1">
        <f t="shared" si="3"/>
        <v>0.20404098444511906</v>
      </c>
      <c r="R4" s="1">
        <f t="shared" si="3"/>
        <v>0.15387176479133502</v>
      </c>
      <c r="S4" s="1">
        <f t="shared" si="3"/>
        <v>0.16542348684512753</v>
      </c>
      <c r="T4" s="1">
        <f t="shared" si="3"/>
        <v>5.6826138351994314E-2</v>
      </c>
      <c r="U4" s="1">
        <f t="shared" si="3"/>
        <v>2.8613982595926769E-2</v>
      </c>
      <c r="V4" s="1">
        <f t="shared" si="3"/>
        <v>0.26166364541780213</v>
      </c>
      <c r="W4" s="1">
        <f>_xlfn.STDEV.S(W13:W15)</f>
        <v>2.6666895832348648E-2</v>
      </c>
      <c r="X4" s="1">
        <f>_xlfn.STDEV.S(X13:X15)</f>
        <v>2.1075206974072573</v>
      </c>
    </row>
    <row r="5" spans="1:24" ht="28" x14ac:dyDescent="0.2">
      <c r="A5" s="5" t="s">
        <v>34</v>
      </c>
      <c r="B5" s="5"/>
      <c r="C5" s="5"/>
      <c r="D5" s="2" t="s">
        <v>18</v>
      </c>
      <c r="E5" s="2" t="s">
        <v>0</v>
      </c>
      <c r="F5" s="2" t="s">
        <v>1</v>
      </c>
      <c r="G5" s="2" t="s">
        <v>2</v>
      </c>
      <c r="H5" s="2" t="s">
        <v>19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32</v>
      </c>
      <c r="V5" s="2" t="s">
        <v>15</v>
      </c>
      <c r="W5" s="2" t="s">
        <v>16</v>
      </c>
      <c r="X5" s="2" t="s">
        <v>30</v>
      </c>
    </row>
    <row r="6" spans="1:24" ht="14" x14ac:dyDescent="0.2">
      <c r="A6" s="4" t="s">
        <v>33</v>
      </c>
      <c r="B6" s="3" t="s">
        <v>27</v>
      </c>
      <c r="C6" s="5" t="s">
        <v>17</v>
      </c>
      <c r="D6" s="1">
        <v>6.4560000000000004</v>
      </c>
      <c r="E6" s="1">
        <v>0.43980000000000002</v>
      </c>
      <c r="F6" s="1">
        <v>0.85950000000000004</v>
      </c>
      <c r="G6" s="1">
        <v>8.3000000000000001E-3</v>
      </c>
      <c r="H6" s="1">
        <v>3.0720000000000001</v>
      </c>
      <c r="I6" s="1">
        <v>0</v>
      </c>
      <c r="J6" s="1">
        <v>0.45379999999999998</v>
      </c>
      <c r="K6" s="1">
        <v>2.4224999999999999</v>
      </c>
      <c r="L6" s="1">
        <v>2.3319000000000001</v>
      </c>
      <c r="M6" s="1">
        <v>0.23039999999999999</v>
      </c>
      <c r="N6" s="1">
        <v>6.0000000000000001E-3</v>
      </c>
      <c r="O6" s="1">
        <v>0.12</v>
      </c>
      <c r="P6" s="1">
        <v>0.1835</v>
      </c>
      <c r="Q6" s="1">
        <v>0.69120000000000004</v>
      </c>
      <c r="R6" s="1">
        <v>0.25840000000000002</v>
      </c>
      <c r="S6" s="1">
        <v>0.2863</v>
      </c>
      <c r="T6" s="1">
        <v>8.48E-2</v>
      </c>
      <c r="U6" s="1">
        <v>1.78E-2</v>
      </c>
      <c r="V6" s="1">
        <v>0.44919999999999999</v>
      </c>
      <c r="W6" s="1">
        <v>0.76910000000000001</v>
      </c>
      <c r="X6" s="1">
        <f>SUM(D6:W6)</f>
        <v>19.140500000000003</v>
      </c>
    </row>
    <row r="7" spans="1:24" ht="14" x14ac:dyDescent="0.2">
      <c r="A7" s="4"/>
      <c r="B7" s="1" t="s">
        <v>28</v>
      </c>
      <c r="C7" s="5"/>
      <c r="D7" s="1">
        <v>6.8620000000000001</v>
      </c>
      <c r="E7" s="1">
        <v>0.45129999999999998</v>
      </c>
      <c r="F7" s="1">
        <v>0.82779999999999998</v>
      </c>
      <c r="G7" s="1">
        <v>8.6E-3</v>
      </c>
      <c r="H7" s="1">
        <v>3.2120000000000002</v>
      </c>
      <c r="I7" s="1">
        <v>0</v>
      </c>
      <c r="J7" s="1">
        <v>0.4602</v>
      </c>
      <c r="K7" s="1">
        <v>2.4354</v>
      </c>
      <c r="L7" s="1">
        <v>2.2059000000000002</v>
      </c>
      <c r="M7" s="1">
        <v>0.22670000000000001</v>
      </c>
      <c r="N7" s="1">
        <v>5.7000000000000002E-3</v>
      </c>
      <c r="O7" s="1">
        <v>0.10580000000000001</v>
      </c>
      <c r="P7" s="1">
        <v>0.18090000000000001</v>
      </c>
      <c r="Q7" s="1">
        <v>0.65310000000000001</v>
      </c>
      <c r="R7" s="1">
        <v>0.25900000000000001</v>
      </c>
      <c r="S7" s="1">
        <v>0.26690000000000003</v>
      </c>
      <c r="T7" s="1">
        <v>8.8800000000000004E-2</v>
      </c>
      <c r="U7" s="1">
        <v>1.8499999999999999E-2</v>
      </c>
      <c r="V7" s="1">
        <v>0.4955</v>
      </c>
      <c r="W7" s="1">
        <v>0.78390000000000004</v>
      </c>
      <c r="X7" s="1">
        <f t="shared" ref="X7:X11" si="4">SUM(D7:W7)</f>
        <v>19.547999999999998</v>
      </c>
    </row>
    <row r="8" spans="1:24" ht="14" x14ac:dyDescent="0.2">
      <c r="A8" s="4"/>
      <c r="B8" s="1" t="s">
        <v>29</v>
      </c>
      <c r="C8" s="5"/>
      <c r="D8" s="1">
        <v>6.33</v>
      </c>
      <c r="E8" s="1">
        <v>0.45929999999999999</v>
      </c>
      <c r="F8" s="1">
        <v>0.90329999999999999</v>
      </c>
      <c r="G8" s="1">
        <v>8.0000000000000002E-3</v>
      </c>
      <c r="H8" s="1">
        <v>3.08</v>
      </c>
      <c r="I8" s="1">
        <v>0</v>
      </c>
      <c r="J8" s="1">
        <v>0.50480000000000003</v>
      </c>
      <c r="K8" s="1">
        <v>2.5154000000000001</v>
      </c>
      <c r="L8" s="1">
        <v>2.3496999999999999</v>
      </c>
      <c r="M8" s="1">
        <v>0.2293</v>
      </c>
      <c r="N8" s="1">
        <v>5.5999999999999999E-3</v>
      </c>
      <c r="O8" s="1">
        <v>0.12189999999999999</v>
      </c>
      <c r="P8" s="1">
        <v>0.18340000000000001</v>
      </c>
      <c r="Q8" s="1">
        <v>0.64639999999999997</v>
      </c>
      <c r="R8" s="1">
        <v>0.25040000000000001</v>
      </c>
      <c r="S8" s="1">
        <v>0.29599999999999999</v>
      </c>
      <c r="T8" s="1">
        <v>9.9900000000000003E-2</v>
      </c>
      <c r="U8" s="1">
        <v>1.9300000000000001E-2</v>
      </c>
      <c r="V8" s="1">
        <v>0.50370000000000004</v>
      </c>
      <c r="W8" s="1">
        <v>0.82130000000000003</v>
      </c>
      <c r="X8" s="1">
        <f t="shared" si="4"/>
        <v>19.327699999999997</v>
      </c>
    </row>
    <row r="9" spans="1:24" ht="14" x14ac:dyDescent="0.2">
      <c r="A9" s="4"/>
      <c r="B9" s="1" t="s">
        <v>27</v>
      </c>
      <c r="C9" s="5" t="s">
        <v>20</v>
      </c>
      <c r="D9" s="1">
        <v>2.4460000000000002</v>
      </c>
      <c r="E9" s="1">
        <v>2.1456</v>
      </c>
      <c r="F9" s="1">
        <v>1.2383</v>
      </c>
      <c r="G9" s="1">
        <v>9.2999999999999992E-3</v>
      </c>
      <c r="H9" s="1">
        <v>7.806</v>
      </c>
      <c r="I9" s="1">
        <v>0</v>
      </c>
      <c r="J9" s="1">
        <v>3.9990000000000001</v>
      </c>
      <c r="K9" s="1">
        <v>2.3227000000000002</v>
      </c>
      <c r="L9" s="1">
        <v>2.8056999999999999</v>
      </c>
      <c r="M9" s="1">
        <v>3.4958999999999998</v>
      </c>
      <c r="N9" s="1">
        <v>3.7199999999999997E-2</v>
      </c>
      <c r="O9" s="1">
        <v>1.2875000000000001</v>
      </c>
      <c r="P9" s="1">
        <v>1.8335999999999999</v>
      </c>
      <c r="Q9" s="1">
        <v>2.5760000000000001</v>
      </c>
      <c r="R9" s="1">
        <v>4.452</v>
      </c>
      <c r="S9" s="1">
        <v>3.6989000000000001</v>
      </c>
      <c r="T9" s="1">
        <v>0.157</v>
      </c>
      <c r="U9" s="1">
        <v>0.36580000000000001</v>
      </c>
      <c r="V9" s="1">
        <v>5.5220000000000002</v>
      </c>
      <c r="W9" s="1">
        <v>1.7500000000000002E-2</v>
      </c>
      <c r="X9" s="1">
        <f t="shared" si="4"/>
        <v>46.215999999999987</v>
      </c>
    </row>
    <row r="10" spans="1:24" ht="14" x14ac:dyDescent="0.2">
      <c r="A10" s="4"/>
      <c r="B10" s="1" t="s">
        <v>28</v>
      </c>
      <c r="C10" s="5"/>
      <c r="D10" s="1">
        <v>2.6680000000000001</v>
      </c>
      <c r="E10" s="1">
        <v>2.1227999999999998</v>
      </c>
      <c r="F10" s="1">
        <v>1.4292</v>
      </c>
      <c r="G10" s="1">
        <v>4.2299999999999997E-2</v>
      </c>
      <c r="H10" s="1">
        <v>7.4039999999999999</v>
      </c>
      <c r="I10" s="1">
        <v>4.4000000000000003E-3</v>
      </c>
      <c r="J10" s="1">
        <v>3.7665000000000002</v>
      </c>
      <c r="K10" s="1">
        <v>2.2351999999999999</v>
      </c>
      <c r="L10" s="1">
        <v>3.2606999999999999</v>
      </c>
      <c r="M10" s="1">
        <v>3.8936999999999999</v>
      </c>
      <c r="N10" s="1">
        <v>2.7799999999999998E-2</v>
      </c>
      <c r="O10" s="1">
        <v>1.3360000000000001</v>
      </c>
      <c r="P10" s="1">
        <v>2.0390999999999999</v>
      </c>
      <c r="Q10" s="1">
        <v>2.8620000000000001</v>
      </c>
      <c r="R10" s="1">
        <v>4.4080000000000004</v>
      </c>
      <c r="S10" s="1">
        <v>3.7477999999999998</v>
      </c>
      <c r="T10" s="1">
        <v>0.15840000000000001</v>
      </c>
      <c r="U10" s="1">
        <v>0.40310000000000001</v>
      </c>
      <c r="V10" s="1">
        <v>5.3419999999999996</v>
      </c>
      <c r="W10" s="1">
        <v>1.52E-2</v>
      </c>
      <c r="X10" s="1">
        <f t="shared" si="4"/>
        <v>47.166199999999996</v>
      </c>
    </row>
    <row r="11" spans="1:24" ht="14" x14ac:dyDescent="0.2">
      <c r="A11" s="4"/>
      <c r="B11" s="1" t="s">
        <v>29</v>
      </c>
      <c r="C11" s="5"/>
      <c r="D11" s="1">
        <v>2.1594000000000002</v>
      </c>
      <c r="E11" s="1">
        <v>1.8452999999999999</v>
      </c>
      <c r="F11" s="1">
        <v>0.25669999999999998</v>
      </c>
      <c r="G11" s="1">
        <v>5.1000000000000004E-3</v>
      </c>
      <c r="H11" s="1">
        <v>6.22</v>
      </c>
      <c r="I11" s="1">
        <v>0</v>
      </c>
      <c r="J11" s="1">
        <v>4.0850999999999997</v>
      </c>
      <c r="K11" s="1">
        <v>1.5699000000000001</v>
      </c>
      <c r="L11" s="1">
        <v>2.5926</v>
      </c>
      <c r="M11" s="1">
        <v>3.7155</v>
      </c>
      <c r="N11" s="1">
        <v>2.87E-2</v>
      </c>
      <c r="O11" s="1">
        <v>1.3026</v>
      </c>
      <c r="P11" s="1">
        <v>1.7990999999999999</v>
      </c>
      <c r="Q11" s="1">
        <v>2.9079999999999999</v>
      </c>
      <c r="R11" s="1">
        <v>4.1580000000000004</v>
      </c>
      <c r="S11" s="1">
        <v>4.0231000000000003</v>
      </c>
      <c r="T11" s="1">
        <v>7.2400000000000006E-2</v>
      </c>
      <c r="U11" s="1">
        <v>0.42370000000000002</v>
      </c>
      <c r="V11" s="1">
        <v>5.8719999999999999</v>
      </c>
      <c r="W11" s="1">
        <v>1.7399999999999999E-2</v>
      </c>
      <c r="X11" s="1">
        <f t="shared" si="4"/>
        <v>43.054600000000001</v>
      </c>
    </row>
    <row r="12" spans="1:24" ht="33.5" customHeight="1" x14ac:dyDescent="0.2">
      <c r="A12" s="5" t="s">
        <v>23</v>
      </c>
      <c r="B12" s="5"/>
      <c r="C12" s="5"/>
      <c r="D12" s="2" t="s">
        <v>18</v>
      </c>
      <c r="E12" s="2" t="s">
        <v>0</v>
      </c>
      <c r="F12" s="2" t="s">
        <v>1</v>
      </c>
      <c r="G12" s="2" t="s">
        <v>2</v>
      </c>
      <c r="H12" s="2" t="s">
        <v>19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8</v>
      </c>
      <c r="O12" s="2" t="s">
        <v>9</v>
      </c>
      <c r="P12" s="2" t="s">
        <v>10</v>
      </c>
      <c r="Q12" s="2" t="s">
        <v>11</v>
      </c>
      <c r="R12" s="2" t="s">
        <v>12</v>
      </c>
      <c r="S12" s="2" t="s">
        <v>13</v>
      </c>
      <c r="T12" s="2" t="s">
        <v>14</v>
      </c>
      <c r="U12" s="2" t="s">
        <v>32</v>
      </c>
      <c r="V12" s="2" t="s">
        <v>15</v>
      </c>
      <c r="W12" s="2" t="s">
        <v>16</v>
      </c>
      <c r="X12" s="2" t="s">
        <v>30</v>
      </c>
    </row>
    <row r="13" spans="1:24" ht="14" x14ac:dyDescent="0.2">
      <c r="A13" s="5" t="s">
        <v>24</v>
      </c>
      <c r="B13" s="1" t="s">
        <v>27</v>
      </c>
      <c r="C13" s="1"/>
      <c r="D13" s="1">
        <f>D6-D9</f>
        <v>4.01</v>
      </c>
      <c r="E13" s="1">
        <f t="shared" ref="E13:W13" si="5">E6-E9</f>
        <v>-1.7058</v>
      </c>
      <c r="F13" s="1">
        <f t="shared" si="5"/>
        <v>-0.37879999999999991</v>
      </c>
      <c r="G13" s="1">
        <f t="shared" si="5"/>
        <v>-9.9999999999999915E-4</v>
      </c>
      <c r="H13" s="1">
        <f t="shared" si="5"/>
        <v>-4.734</v>
      </c>
      <c r="I13" s="1">
        <f t="shared" si="5"/>
        <v>0</v>
      </c>
      <c r="J13" s="1">
        <f t="shared" si="5"/>
        <v>-3.5452000000000004</v>
      </c>
      <c r="K13" s="1">
        <f t="shared" si="5"/>
        <v>9.9799999999999667E-2</v>
      </c>
      <c r="L13" s="1">
        <f t="shared" si="5"/>
        <v>-0.47379999999999978</v>
      </c>
      <c r="M13" s="1">
        <f t="shared" si="5"/>
        <v>-3.2654999999999998</v>
      </c>
      <c r="N13" s="1">
        <f t="shared" si="5"/>
        <v>-3.1199999999999999E-2</v>
      </c>
      <c r="O13" s="1">
        <f t="shared" si="5"/>
        <v>-1.1675</v>
      </c>
      <c r="P13" s="1">
        <f t="shared" si="5"/>
        <v>-1.6500999999999999</v>
      </c>
      <c r="Q13" s="1">
        <f t="shared" si="5"/>
        <v>-1.8848</v>
      </c>
      <c r="R13" s="1">
        <f t="shared" si="5"/>
        <v>-4.1936</v>
      </c>
      <c r="S13" s="1">
        <f t="shared" si="5"/>
        <v>-3.4126000000000003</v>
      </c>
      <c r="T13" s="1">
        <f t="shared" si="5"/>
        <v>-7.22E-2</v>
      </c>
      <c r="U13" s="1">
        <f t="shared" si="5"/>
        <v>-0.34800000000000003</v>
      </c>
      <c r="V13" s="1">
        <f t="shared" si="5"/>
        <v>-5.0728</v>
      </c>
      <c r="W13" s="1">
        <f t="shared" si="5"/>
        <v>0.75160000000000005</v>
      </c>
      <c r="X13" s="1">
        <f>X6-X9</f>
        <v>-27.075499999999984</v>
      </c>
    </row>
    <row r="14" spans="1:24" ht="14" x14ac:dyDescent="0.2">
      <c r="A14" s="5"/>
      <c r="B14" s="1" t="s">
        <v>28</v>
      </c>
      <c r="C14" s="1"/>
      <c r="D14" s="1">
        <f t="shared" ref="D14:X14" si="6">D7-D10</f>
        <v>4.194</v>
      </c>
      <c r="E14" s="1">
        <f t="shared" si="6"/>
        <v>-1.6714999999999998</v>
      </c>
      <c r="F14" s="1">
        <f t="shared" si="6"/>
        <v>-0.60140000000000005</v>
      </c>
      <c r="G14" s="1">
        <f t="shared" si="6"/>
        <v>-3.3699999999999994E-2</v>
      </c>
      <c r="H14" s="1">
        <f t="shared" si="6"/>
        <v>-4.1920000000000002</v>
      </c>
      <c r="I14" s="1">
        <f t="shared" si="6"/>
        <v>-4.4000000000000003E-3</v>
      </c>
      <c r="J14" s="1">
        <f t="shared" si="6"/>
        <v>-3.3063000000000002</v>
      </c>
      <c r="K14" s="1">
        <f t="shared" si="6"/>
        <v>0.20020000000000016</v>
      </c>
      <c r="L14" s="1">
        <f t="shared" si="6"/>
        <v>-1.0547999999999997</v>
      </c>
      <c r="M14" s="1">
        <f t="shared" si="6"/>
        <v>-3.6669999999999998</v>
      </c>
      <c r="N14" s="1">
        <f t="shared" si="6"/>
        <v>-2.2099999999999998E-2</v>
      </c>
      <c r="O14" s="1">
        <f t="shared" si="6"/>
        <v>-1.2302</v>
      </c>
      <c r="P14" s="1">
        <f t="shared" si="6"/>
        <v>-1.8581999999999999</v>
      </c>
      <c r="Q14" s="1">
        <f t="shared" si="6"/>
        <v>-2.2088999999999999</v>
      </c>
      <c r="R14" s="1">
        <f t="shared" si="6"/>
        <v>-4.149</v>
      </c>
      <c r="S14" s="1">
        <f t="shared" si="6"/>
        <v>-3.4808999999999997</v>
      </c>
      <c r="T14" s="1">
        <f t="shared" si="6"/>
        <v>-6.9600000000000009E-2</v>
      </c>
      <c r="U14" s="1">
        <f t="shared" si="6"/>
        <v>-0.3846</v>
      </c>
      <c r="V14" s="1">
        <f t="shared" si="6"/>
        <v>-4.8464999999999998</v>
      </c>
      <c r="W14" s="1">
        <f t="shared" si="6"/>
        <v>0.76870000000000005</v>
      </c>
      <c r="X14" s="1">
        <f t="shared" si="6"/>
        <v>-27.618199999999998</v>
      </c>
    </row>
    <row r="15" spans="1:24" ht="14" x14ac:dyDescent="0.2">
      <c r="A15" s="5"/>
      <c r="B15" s="1" t="s">
        <v>29</v>
      </c>
      <c r="C15" s="1"/>
      <c r="D15" s="1">
        <f t="shared" ref="D15:X15" si="7">D8-D11</f>
        <v>4.1706000000000003</v>
      </c>
      <c r="E15" s="1">
        <f t="shared" si="7"/>
        <v>-1.3859999999999999</v>
      </c>
      <c r="F15" s="1">
        <f t="shared" si="7"/>
        <v>0.64660000000000006</v>
      </c>
      <c r="G15" s="1">
        <f t="shared" si="7"/>
        <v>2.8999999999999998E-3</v>
      </c>
      <c r="H15" s="1">
        <f t="shared" si="7"/>
        <v>-3.1399999999999997</v>
      </c>
      <c r="I15" s="1">
        <f t="shared" si="7"/>
        <v>0</v>
      </c>
      <c r="J15" s="1">
        <f t="shared" si="7"/>
        <v>-3.5802999999999998</v>
      </c>
      <c r="K15" s="1">
        <f t="shared" si="7"/>
        <v>0.94550000000000001</v>
      </c>
      <c r="L15" s="1">
        <f t="shared" si="7"/>
        <v>-0.24290000000000012</v>
      </c>
      <c r="M15" s="1">
        <f t="shared" si="7"/>
        <v>-3.4862000000000002</v>
      </c>
      <c r="N15" s="1">
        <f t="shared" si="7"/>
        <v>-2.3099999999999999E-2</v>
      </c>
      <c r="O15" s="1">
        <f t="shared" si="7"/>
        <v>-1.1807000000000001</v>
      </c>
      <c r="P15" s="1">
        <f t="shared" si="7"/>
        <v>-1.6156999999999999</v>
      </c>
      <c r="Q15" s="1">
        <f t="shared" si="7"/>
        <v>-2.2616000000000001</v>
      </c>
      <c r="R15" s="1">
        <f t="shared" si="7"/>
        <v>-3.9076000000000004</v>
      </c>
      <c r="S15" s="1">
        <f t="shared" si="7"/>
        <v>-3.7271000000000005</v>
      </c>
      <c r="T15" s="1">
        <f t="shared" si="7"/>
        <v>2.7499999999999997E-2</v>
      </c>
      <c r="U15" s="1">
        <f t="shared" si="7"/>
        <v>-0.40440000000000004</v>
      </c>
      <c r="V15" s="1">
        <f t="shared" si="7"/>
        <v>-5.3682999999999996</v>
      </c>
      <c r="W15" s="1">
        <f t="shared" si="7"/>
        <v>0.80390000000000006</v>
      </c>
      <c r="X15" s="1">
        <f t="shared" si="7"/>
        <v>-23.726900000000004</v>
      </c>
    </row>
  </sheetData>
  <mergeCells count="11">
    <mergeCell ref="A1:C1"/>
    <mergeCell ref="A13:A15"/>
    <mergeCell ref="A5:C5"/>
    <mergeCell ref="A2:C2"/>
    <mergeCell ref="B3:C3"/>
    <mergeCell ref="B4:C4"/>
    <mergeCell ref="A12:C12"/>
    <mergeCell ref="C6:C8"/>
    <mergeCell ref="C9:C11"/>
    <mergeCell ref="A3:A4"/>
    <mergeCell ref="A6:A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Amino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2023-11-20T02:37:45Z</dcterms:created>
  <dcterms:modified xsi:type="dcterms:W3CDTF">2025-04-03T06:09:08Z</dcterms:modified>
</cp:coreProperties>
</file>