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5)\Figure 5\"/>
    </mc:Choice>
  </mc:AlternateContent>
  <xr:revisionPtr revIDLastSave="0" documentId="13_ncr:1_{FA074F54-CCA3-4025-AD30-129D1F850EF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Y6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X14" i="1"/>
  <c r="W14" i="1"/>
  <c r="V14" i="1"/>
  <c r="U14" i="1"/>
  <c r="T14" i="1"/>
  <c r="S14" i="1"/>
  <c r="S4" i="1" s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G4" i="1" s="1"/>
  <c r="F13" i="1"/>
  <c r="Y11" i="1"/>
  <c r="Y10" i="1"/>
  <c r="Y9" i="1"/>
  <c r="Y8" i="1"/>
  <c r="Y15" i="1" s="1"/>
  <c r="Y7" i="1"/>
  <c r="X4" i="1" l="1"/>
  <c r="Y14" i="1"/>
  <c r="O3" i="1"/>
  <c r="X3" i="1"/>
  <c r="Y13" i="1"/>
  <c r="Y4" i="1" s="1"/>
  <c r="H3" i="1"/>
  <c r="L4" i="1"/>
  <c r="T3" i="1"/>
  <c r="I3" i="1"/>
  <c r="U3" i="1"/>
  <c r="M3" i="1"/>
  <c r="P4" i="1"/>
  <c r="H4" i="1"/>
  <c r="T4" i="1"/>
  <c r="E4" i="1"/>
  <c r="Q4" i="1"/>
  <c r="I4" i="1"/>
  <c r="U4" i="1"/>
  <c r="F3" i="1"/>
  <c r="R3" i="1"/>
  <c r="J4" i="1"/>
  <c r="V4" i="1"/>
  <c r="F4" i="1"/>
  <c r="G3" i="1"/>
  <c r="S3" i="1"/>
  <c r="K4" i="1"/>
  <c r="W4" i="1"/>
  <c r="V3" i="1"/>
  <c r="K3" i="1"/>
  <c r="O4" i="1"/>
  <c r="R4" i="1"/>
  <c r="J3" i="1"/>
  <c r="N3" i="1"/>
  <c r="W3" i="1"/>
  <c r="L3" i="1"/>
  <c r="P3" i="1"/>
  <c r="E3" i="1"/>
  <c r="M4" i="1"/>
  <c r="N4" i="1"/>
  <c r="Q3" i="1"/>
  <c r="Y3" i="1" l="1"/>
</calcChain>
</file>

<file path=xl/sharedStrings.xml><?xml version="1.0" encoding="utf-8"?>
<sst xmlns="http://schemas.openxmlformats.org/spreadsheetml/2006/main" count="85" uniqueCount="37">
  <si>
    <t>Threonine</t>
  </si>
  <si>
    <t>Serine</t>
  </si>
  <si>
    <t>Asparagine</t>
  </si>
  <si>
    <t>Glutamine</t>
  </si>
  <si>
    <t>Proline</t>
  </si>
  <si>
    <t>Glycine</t>
  </si>
  <si>
    <t>Alanine</t>
  </si>
  <si>
    <t>Valine</t>
  </si>
  <si>
    <t>Cystine</t>
  </si>
  <si>
    <t>Methionine</t>
  </si>
  <si>
    <t>Isoleucine</t>
  </si>
  <si>
    <t>Leucine</t>
  </si>
  <si>
    <t>Phenylalanine</t>
  </si>
  <si>
    <t>Histidine</t>
  </si>
  <si>
    <t>Lysine</t>
  </si>
  <si>
    <t>Arginine</t>
  </si>
  <si>
    <t>Aspartate</t>
  </si>
  <si>
    <t>Glutamate</t>
  </si>
  <si>
    <t>19 h</t>
  </si>
  <si>
    <t>Tryptophan</t>
    <phoneticPr fontId="1"/>
  </si>
  <si>
    <t>Consumption/Production</t>
  </si>
  <si>
    <t>Consumption/Production</t>
    <phoneticPr fontId="1"/>
  </si>
  <si>
    <t>Total</t>
    <phoneticPr fontId="1"/>
  </si>
  <si>
    <t>mM</t>
    <phoneticPr fontId="1"/>
  </si>
  <si>
    <t>Proliferation phase</t>
    <phoneticPr fontId="1"/>
  </si>
  <si>
    <t>mean</t>
  </si>
  <si>
    <t>standard deviation</t>
  </si>
  <si>
    <t>n = 1</t>
  </si>
  <si>
    <t>n = 2</t>
  </si>
  <si>
    <t>n = 3</t>
  </si>
  <si>
    <t>Without microorganisms</t>
    <phoneticPr fontId="1"/>
  </si>
  <si>
    <t>With microorganisms</t>
    <phoneticPr fontId="1"/>
  </si>
  <si>
    <t>Tryptophan</t>
  </si>
  <si>
    <t>Total</t>
  </si>
  <si>
    <t>Concentration</t>
    <phoneticPr fontId="1"/>
  </si>
  <si>
    <t>19 h</t>
    <phoneticPr fontId="1"/>
  </si>
  <si>
    <t>Tyrosine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</si>
</sst>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acids'!$C$3:$D$3</c:f>
              <c:strCache>
                <c:ptCount val="2"/>
                <c:pt idx="1">
                  <c:v>19 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acids'!$E$4:$X$4</c:f>
                <c:numCache>
                  <c:formatCode>General</c:formatCode>
                  <c:ptCount val="20"/>
                  <c:pt idx="0">
                    <c:v>0.29845602691183876</c:v>
                  </c:pt>
                  <c:pt idx="1">
                    <c:v>5.5768659059845994E-2</c:v>
                  </c:pt>
                  <c:pt idx="2">
                    <c:v>2.3480701295603E-2</c:v>
                  </c:pt>
                  <c:pt idx="3">
                    <c:v>2.5166114784235812E-4</c:v>
                  </c:pt>
                  <c:pt idx="4">
                    <c:v>0.2241457858924262</c:v>
                  </c:pt>
                  <c:pt idx="5">
                    <c:v>0</c:v>
                  </c:pt>
                  <c:pt idx="6">
                    <c:v>4.5391225290063869E-2</c:v>
                  </c:pt>
                  <c:pt idx="7">
                    <c:v>0.10646282606305991</c:v>
                  </c:pt>
                  <c:pt idx="8">
                    <c:v>3.6841462149775406E-2</c:v>
                  </c:pt>
                  <c:pt idx="9">
                    <c:v>6.260902490855437E-2</c:v>
                  </c:pt>
                  <c:pt idx="10">
                    <c:v>2.9999999999999992E-4</c:v>
                  </c:pt>
                  <c:pt idx="11">
                    <c:v>1.9971980372511879E-2</c:v>
                  </c:pt>
                  <c:pt idx="12">
                    <c:v>2.3678963941298901E-2</c:v>
                  </c:pt>
                  <c:pt idx="13">
                    <c:v>6.9552881560244001E-2</c:v>
                  </c:pt>
                  <c:pt idx="14">
                    <c:v>2.2375507443035396E-2</c:v>
                  </c:pt>
                  <c:pt idx="15">
                    <c:v>1.1854253807529712E-2</c:v>
                  </c:pt>
                  <c:pt idx="16">
                    <c:v>6.0384876693865318E-3</c:v>
                  </c:pt>
                  <c:pt idx="17">
                    <c:v>1.824828759089465E-3</c:v>
                  </c:pt>
                  <c:pt idx="18">
                    <c:v>7.7835296192237252E-3</c:v>
                  </c:pt>
                  <c:pt idx="19">
                    <c:v>5.6962297472392391E-2</c:v>
                  </c:pt>
                </c:numCache>
              </c:numRef>
            </c:plus>
            <c:minus>
              <c:numRef>
                <c:f>'Amino acids'!$E$4:$X$4</c:f>
                <c:numCache>
                  <c:formatCode>General</c:formatCode>
                  <c:ptCount val="20"/>
                  <c:pt idx="0">
                    <c:v>0.29845602691183876</c:v>
                  </c:pt>
                  <c:pt idx="1">
                    <c:v>5.5768659059845994E-2</c:v>
                  </c:pt>
                  <c:pt idx="2">
                    <c:v>2.3480701295603E-2</c:v>
                  </c:pt>
                  <c:pt idx="3">
                    <c:v>2.5166114784235812E-4</c:v>
                  </c:pt>
                  <c:pt idx="4">
                    <c:v>0.2241457858924262</c:v>
                  </c:pt>
                  <c:pt idx="5">
                    <c:v>0</c:v>
                  </c:pt>
                  <c:pt idx="6">
                    <c:v>4.5391225290063869E-2</c:v>
                  </c:pt>
                  <c:pt idx="7">
                    <c:v>0.10646282606305991</c:v>
                  </c:pt>
                  <c:pt idx="8">
                    <c:v>3.6841462149775406E-2</c:v>
                  </c:pt>
                  <c:pt idx="9">
                    <c:v>6.260902490855437E-2</c:v>
                  </c:pt>
                  <c:pt idx="10">
                    <c:v>2.9999999999999992E-4</c:v>
                  </c:pt>
                  <c:pt idx="11">
                    <c:v>1.9971980372511879E-2</c:v>
                  </c:pt>
                  <c:pt idx="12">
                    <c:v>2.3678963941298901E-2</c:v>
                  </c:pt>
                  <c:pt idx="13">
                    <c:v>6.9552881560244001E-2</c:v>
                  </c:pt>
                  <c:pt idx="14">
                    <c:v>2.2375507443035396E-2</c:v>
                  </c:pt>
                  <c:pt idx="15">
                    <c:v>1.1854253807529712E-2</c:v>
                  </c:pt>
                  <c:pt idx="16">
                    <c:v>6.0384876693865318E-3</c:v>
                  </c:pt>
                  <c:pt idx="17">
                    <c:v>1.824828759089465E-3</c:v>
                  </c:pt>
                  <c:pt idx="18">
                    <c:v>7.7835296192237252E-3</c:v>
                  </c:pt>
                  <c:pt idx="19">
                    <c:v>5.6962297472392391E-2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acids'!$E$2:$X$2</c:f>
              <c:strCache>
                <c:ptCount val="20"/>
                <c:pt idx="0">
                  <c:v>Aspartate</c:v>
                </c:pt>
                <c:pt idx="1">
                  <c:v>Threonine</c:v>
                </c:pt>
                <c:pt idx="2">
                  <c:v>Serine</c:v>
                </c:pt>
                <c:pt idx="3">
                  <c:v>Asparagine</c:v>
                </c:pt>
                <c:pt idx="4">
                  <c:v>Glutamate</c:v>
                </c:pt>
                <c:pt idx="5">
                  <c:v>Glutamine</c:v>
                </c:pt>
                <c:pt idx="6">
                  <c:v>Proline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Histidine</c:v>
                </c:pt>
                <c:pt idx="17">
                  <c:v>Tryptophan</c:v>
                </c:pt>
                <c:pt idx="18">
                  <c:v>Lysine</c:v>
                </c:pt>
                <c:pt idx="19">
                  <c:v>Arginine</c:v>
                </c:pt>
              </c:strCache>
            </c:strRef>
          </c:cat>
          <c:val>
            <c:numRef>
              <c:f>'Amino acids'!$E$3:$X$3</c:f>
              <c:numCache>
                <c:formatCode>General</c:formatCode>
                <c:ptCount val="20"/>
                <c:pt idx="0">
                  <c:v>0.56400000000000006</c:v>
                </c:pt>
                <c:pt idx="1">
                  <c:v>0.25906666666666661</c:v>
                </c:pt>
                <c:pt idx="2">
                  <c:v>0.13943333333333333</c:v>
                </c:pt>
                <c:pt idx="3">
                  <c:v>5.5333333333333319E-3</c:v>
                </c:pt>
                <c:pt idx="4">
                  <c:v>4.6666666666665968E-3</c:v>
                </c:pt>
                <c:pt idx="5">
                  <c:v>0</c:v>
                </c:pt>
                <c:pt idx="6">
                  <c:v>7.2933333333333336E-2</c:v>
                </c:pt>
                <c:pt idx="7">
                  <c:v>0.18606666666666669</c:v>
                </c:pt>
                <c:pt idx="8">
                  <c:v>1.2640666666666667</c:v>
                </c:pt>
                <c:pt idx="9">
                  <c:v>0.48970000000000002</c:v>
                </c:pt>
                <c:pt idx="10">
                  <c:v>2.8999999999999998E-3</c:v>
                </c:pt>
                <c:pt idx="11">
                  <c:v>2.4900000000000005E-2</c:v>
                </c:pt>
                <c:pt idx="12">
                  <c:v>0.2654333333333333</c:v>
                </c:pt>
                <c:pt idx="13">
                  <c:v>0.94966666666666677</c:v>
                </c:pt>
                <c:pt idx="14">
                  <c:v>0.33843333333333336</c:v>
                </c:pt>
                <c:pt idx="15">
                  <c:v>0.32686666666666669</c:v>
                </c:pt>
                <c:pt idx="16">
                  <c:v>3.0666666666666665E-2</c:v>
                </c:pt>
                <c:pt idx="17">
                  <c:v>1.06E-2</c:v>
                </c:pt>
                <c:pt idx="18">
                  <c:v>0.25596666666666668</c:v>
                </c:pt>
                <c:pt idx="19">
                  <c:v>0.3913666666666667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4-4A2E-A298-77790D96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483840"/>
        <c:axId val="341480312"/>
      </c:barChart>
      <c:catAx>
        <c:axId val="3414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41480312"/>
        <c:crosses val="autoZero"/>
        <c:auto val="1"/>
        <c:lblAlgn val="ctr"/>
        <c:lblOffset val="100"/>
        <c:noMultiLvlLbl val="0"/>
      </c:catAx>
      <c:valAx>
        <c:axId val="341480312"/>
        <c:scaling>
          <c:orientation val="minMax"/>
          <c:max val="4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consumption/production (mM)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9.9185252837601951E-3"/>
              <c:y val="0.1533012968967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34148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149224</xdr:colOff>
      <xdr:row>16</xdr:row>
      <xdr:rowOff>31750</xdr:rowOff>
    </xdr:from>
    <xdr:to>
      <xdr:col>18</xdr:col>
      <xdr:colOff>577850</xdr:colOff>
      <xdr:row>42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workbookViewId="0">
      <selection activeCell="S5" sqref="S5"/>
    </sheetView>
  </sheetViews>
  <sheetFormatPr defaultRowHeight="14" x14ac:dyDescent="0.2"/>
  <cols>
    <col min="1" max="2" width="8.7265625" style="1"/>
  </cols>
  <sheetData>
    <row r="1" spans="1:25" x14ac:dyDescent="0.2">
      <c r="A1" s="4" t="s">
        <v>24</v>
      </c>
      <c r="B1" s="4"/>
      <c r="C1" s="4"/>
    </row>
    <row r="2" spans="1:25" ht="29.5" customHeight="1" x14ac:dyDescent="0.2">
      <c r="A2" s="5" t="s">
        <v>21</v>
      </c>
      <c r="B2" s="5"/>
      <c r="C2" s="5"/>
      <c r="D2" s="5"/>
      <c r="E2" s="2" t="s">
        <v>16</v>
      </c>
      <c r="F2" s="2" t="s">
        <v>0</v>
      </c>
      <c r="G2" s="2" t="s">
        <v>1</v>
      </c>
      <c r="H2" s="2" t="s">
        <v>2</v>
      </c>
      <c r="I2" s="2" t="s">
        <v>17</v>
      </c>
      <c r="J2" s="2" t="s">
        <v>3</v>
      </c>
      <c r="K2" s="2" t="s">
        <v>4</v>
      </c>
      <c r="L2" s="2" t="s">
        <v>5</v>
      </c>
      <c r="M2" s="2" t="s">
        <v>6</v>
      </c>
      <c r="N2" s="2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2" t="s">
        <v>36</v>
      </c>
      <c r="T2" s="2" t="s">
        <v>12</v>
      </c>
      <c r="U2" s="2" t="s">
        <v>13</v>
      </c>
      <c r="V2" s="2" t="s">
        <v>19</v>
      </c>
      <c r="W2" s="2" t="s">
        <v>14</v>
      </c>
      <c r="X2" s="2" t="s">
        <v>15</v>
      </c>
      <c r="Y2" s="1" t="s">
        <v>22</v>
      </c>
    </row>
    <row r="3" spans="1:25" x14ac:dyDescent="0.2">
      <c r="A3" s="4" t="s">
        <v>23</v>
      </c>
      <c r="B3" s="4" t="s">
        <v>25</v>
      </c>
      <c r="C3" s="4"/>
      <c r="D3" s="4" t="s">
        <v>18</v>
      </c>
      <c r="E3" s="1">
        <f>AVERAGE(E13:E15)</f>
        <v>0.56400000000000006</v>
      </c>
      <c r="F3" s="1">
        <f>AVERAGE(F13:F15)*-1</f>
        <v>0.25906666666666661</v>
      </c>
      <c r="G3" s="1">
        <f>AVERAGE(G13:G15)*-1</f>
        <v>0.13943333333333333</v>
      </c>
      <c r="H3" s="1">
        <f t="shared" ref="H3:U3" si="0">AVERAGE(H13:H15)</f>
        <v>5.5333333333333319E-3</v>
      </c>
      <c r="I3" s="1">
        <f t="shared" si="0"/>
        <v>4.6666666666665968E-3</v>
      </c>
      <c r="J3" s="1">
        <f t="shared" si="0"/>
        <v>0</v>
      </c>
      <c r="K3" s="1">
        <f t="shared" ref="K3:T3" si="1">AVERAGE(K13:K15)*-1</f>
        <v>7.2933333333333336E-2</v>
      </c>
      <c r="L3" s="1">
        <f t="shared" si="1"/>
        <v>0.18606666666666669</v>
      </c>
      <c r="M3" s="1">
        <f t="shared" si="1"/>
        <v>1.2640666666666667</v>
      </c>
      <c r="N3" s="1">
        <f t="shared" si="1"/>
        <v>0.48970000000000002</v>
      </c>
      <c r="O3" s="1">
        <f t="shared" si="1"/>
        <v>2.8999999999999998E-3</v>
      </c>
      <c r="P3" s="1">
        <f t="shared" si="1"/>
        <v>2.4900000000000005E-2</v>
      </c>
      <c r="Q3" s="1">
        <f t="shared" si="1"/>
        <v>0.2654333333333333</v>
      </c>
      <c r="R3" s="1">
        <f t="shared" si="1"/>
        <v>0.94966666666666677</v>
      </c>
      <c r="S3" s="1">
        <f t="shared" si="1"/>
        <v>0.33843333333333336</v>
      </c>
      <c r="T3" s="1">
        <f t="shared" si="1"/>
        <v>0.32686666666666669</v>
      </c>
      <c r="U3" s="1">
        <f t="shared" si="0"/>
        <v>3.0666666666666665E-2</v>
      </c>
      <c r="V3" s="1">
        <f>AVERAGE(V13:V15)*-1</f>
        <v>1.06E-2</v>
      </c>
      <c r="W3" s="1">
        <f>AVERAGE(W13:W15)*-1</f>
        <v>0.25596666666666668</v>
      </c>
      <c r="X3" s="1">
        <f>AVERAGE(X13:X15)*-1</f>
        <v>0.3913666666666667</v>
      </c>
      <c r="Y3" s="1">
        <f>AVERAGE(Y13:Y15)*-1</f>
        <v>4.372533333333334</v>
      </c>
    </row>
    <row r="4" spans="1:25" x14ac:dyDescent="0.2">
      <c r="A4" s="4"/>
      <c r="B4" s="4" t="s">
        <v>26</v>
      </c>
      <c r="C4" s="4"/>
      <c r="D4" s="4"/>
      <c r="E4" s="1">
        <f t="shared" ref="E4:Y4" si="2">_xlfn.STDEV.S(E13:E15)</f>
        <v>0.29845602691183876</v>
      </c>
      <c r="F4" s="1">
        <f t="shared" si="2"/>
        <v>5.5768659059845994E-2</v>
      </c>
      <c r="G4" s="1">
        <f t="shared" si="2"/>
        <v>2.3480701295603E-2</v>
      </c>
      <c r="H4" s="1">
        <f t="shared" si="2"/>
        <v>2.5166114784235812E-4</v>
      </c>
      <c r="I4" s="1">
        <f t="shared" si="2"/>
        <v>0.2241457858924262</v>
      </c>
      <c r="J4" s="1">
        <f t="shared" si="2"/>
        <v>0</v>
      </c>
      <c r="K4" s="1">
        <f t="shared" si="2"/>
        <v>4.5391225290063869E-2</v>
      </c>
      <c r="L4" s="1">
        <f t="shared" si="2"/>
        <v>0.10646282606305991</v>
      </c>
      <c r="M4" s="1">
        <f t="shared" si="2"/>
        <v>3.6841462149775406E-2</v>
      </c>
      <c r="N4" s="1">
        <f t="shared" si="2"/>
        <v>6.260902490855437E-2</v>
      </c>
      <c r="O4" s="1">
        <f t="shared" si="2"/>
        <v>2.9999999999999992E-4</v>
      </c>
      <c r="P4" s="1">
        <f t="shared" si="2"/>
        <v>1.9971980372511879E-2</v>
      </c>
      <c r="Q4" s="1">
        <f t="shared" si="2"/>
        <v>2.3678963941298901E-2</v>
      </c>
      <c r="R4" s="1">
        <f t="shared" si="2"/>
        <v>6.9552881560244001E-2</v>
      </c>
      <c r="S4" s="1">
        <f t="shared" si="2"/>
        <v>2.2375507443035396E-2</v>
      </c>
      <c r="T4" s="1">
        <f t="shared" si="2"/>
        <v>1.1854253807529712E-2</v>
      </c>
      <c r="U4" s="1">
        <f t="shared" si="2"/>
        <v>6.0384876693865318E-3</v>
      </c>
      <c r="V4" s="1">
        <f t="shared" si="2"/>
        <v>1.824828759089465E-3</v>
      </c>
      <c r="W4" s="1">
        <f t="shared" si="2"/>
        <v>7.7835296192237252E-3</v>
      </c>
      <c r="X4" s="1">
        <f t="shared" si="2"/>
        <v>5.6962297472392391E-2</v>
      </c>
      <c r="Y4" s="1">
        <f t="shared" si="2"/>
        <v>0.431615110177265</v>
      </c>
    </row>
    <row r="5" spans="1:25" ht="28" x14ac:dyDescent="0.2">
      <c r="A5" s="4" t="s">
        <v>34</v>
      </c>
      <c r="B5" s="4"/>
      <c r="C5" s="4"/>
      <c r="D5" s="4"/>
      <c r="E5" s="2" t="s">
        <v>16</v>
      </c>
      <c r="F5" s="2" t="s">
        <v>0</v>
      </c>
      <c r="G5" s="2" t="s">
        <v>1</v>
      </c>
      <c r="H5" s="2" t="s">
        <v>2</v>
      </c>
      <c r="I5" s="2" t="s">
        <v>17</v>
      </c>
      <c r="J5" s="2" t="s">
        <v>3</v>
      </c>
      <c r="K5" s="2" t="s">
        <v>4</v>
      </c>
      <c r="L5" s="2" t="s">
        <v>5</v>
      </c>
      <c r="M5" s="2" t="s">
        <v>6</v>
      </c>
      <c r="N5" s="2" t="s">
        <v>7</v>
      </c>
      <c r="O5" s="2" t="s">
        <v>8</v>
      </c>
      <c r="P5" s="2" t="s">
        <v>9</v>
      </c>
      <c r="Q5" s="2" t="s">
        <v>10</v>
      </c>
      <c r="R5" s="2" t="s">
        <v>11</v>
      </c>
      <c r="S5" s="2" t="s">
        <v>36</v>
      </c>
      <c r="T5" s="2" t="s">
        <v>12</v>
      </c>
      <c r="U5" s="2" t="s">
        <v>13</v>
      </c>
      <c r="V5" s="2" t="s">
        <v>19</v>
      </c>
      <c r="W5" s="2" t="s">
        <v>14</v>
      </c>
      <c r="X5" s="2" t="s">
        <v>15</v>
      </c>
      <c r="Y5" s="1" t="s">
        <v>22</v>
      </c>
    </row>
    <row r="6" spans="1:25" x14ac:dyDescent="0.2">
      <c r="A6" s="4" t="s">
        <v>23</v>
      </c>
      <c r="B6" s="1" t="s">
        <v>27</v>
      </c>
      <c r="C6" s="4" t="s">
        <v>35</v>
      </c>
      <c r="D6" s="5" t="s">
        <v>30</v>
      </c>
      <c r="E6" s="1">
        <v>5.9580000000000002</v>
      </c>
      <c r="F6" s="1">
        <v>0.44209999999999999</v>
      </c>
      <c r="G6" s="1">
        <v>0.72130000000000005</v>
      </c>
      <c r="H6" s="1">
        <v>5.3E-3</v>
      </c>
      <c r="I6" s="1">
        <v>2.0680000000000001</v>
      </c>
      <c r="J6" s="1">
        <v>0</v>
      </c>
      <c r="K6" s="1">
        <v>0.42799999999999999</v>
      </c>
      <c r="L6" s="1">
        <v>1.8028</v>
      </c>
      <c r="M6" s="1">
        <v>1.9924999999999999</v>
      </c>
      <c r="N6" s="1">
        <v>0.24340000000000001</v>
      </c>
      <c r="O6" s="1">
        <v>5.1000000000000004E-3</v>
      </c>
      <c r="P6" s="1">
        <v>0.10199999999999999</v>
      </c>
      <c r="Q6" s="1">
        <v>0.1794</v>
      </c>
      <c r="R6" s="1">
        <v>0.58320000000000005</v>
      </c>
      <c r="S6" s="1">
        <v>0.22320000000000001</v>
      </c>
      <c r="T6" s="1">
        <v>0.247</v>
      </c>
      <c r="U6" s="1">
        <v>7.0499999999999993E-2</v>
      </c>
      <c r="V6" s="1">
        <v>1.9E-2</v>
      </c>
      <c r="W6" s="1">
        <v>0.40400000000000003</v>
      </c>
      <c r="X6" s="1">
        <v>0.8478</v>
      </c>
      <c r="Y6" s="1">
        <f>SUM(E6:X6)</f>
        <v>16.342600000000001</v>
      </c>
    </row>
    <row r="7" spans="1:25" x14ac:dyDescent="0.2">
      <c r="A7" s="4"/>
      <c r="B7" s="1" t="s">
        <v>28</v>
      </c>
      <c r="C7" s="4"/>
      <c r="D7" s="5"/>
      <c r="E7" s="1">
        <v>5.9740000000000002</v>
      </c>
      <c r="F7" s="1">
        <v>0.4128</v>
      </c>
      <c r="G7" s="1">
        <v>0.75049999999999994</v>
      </c>
      <c r="H7" s="1">
        <v>5.7999999999999996E-3</v>
      </c>
      <c r="I7" s="1">
        <v>1.9239999999999999</v>
      </c>
      <c r="J7" s="1">
        <v>0</v>
      </c>
      <c r="K7" s="1">
        <v>0.41539999999999999</v>
      </c>
      <c r="L7" s="1">
        <v>1.8641000000000001</v>
      </c>
      <c r="M7" s="1">
        <v>1.9999</v>
      </c>
      <c r="N7" s="1">
        <v>0.23619999999999999</v>
      </c>
      <c r="O7" s="1">
        <v>5.1000000000000004E-3</v>
      </c>
      <c r="P7" s="1">
        <v>0.10489999999999999</v>
      </c>
      <c r="Q7" s="1">
        <v>0.18909999999999999</v>
      </c>
      <c r="R7" s="1">
        <v>0.56240000000000001</v>
      </c>
      <c r="S7" s="1">
        <v>0.23180000000000001</v>
      </c>
      <c r="T7" s="1">
        <v>0.2432</v>
      </c>
      <c r="U7" s="1">
        <v>7.5700000000000003E-2</v>
      </c>
      <c r="V7" s="1">
        <v>2.1499999999999998E-2</v>
      </c>
      <c r="W7" s="1">
        <v>0.41310000000000002</v>
      </c>
      <c r="X7" s="1">
        <v>0.78869999999999996</v>
      </c>
      <c r="Y7" s="1">
        <f t="shared" ref="Y7:Y11" si="3">SUM(E7:X7)</f>
        <v>16.2182</v>
      </c>
    </row>
    <row r="8" spans="1:25" x14ac:dyDescent="0.2">
      <c r="A8" s="4"/>
      <c r="B8" s="1" t="s">
        <v>29</v>
      </c>
      <c r="C8" s="4"/>
      <c r="D8" s="5"/>
      <c r="E8" s="1">
        <v>5.9240000000000004</v>
      </c>
      <c r="F8" s="1">
        <v>0.4088</v>
      </c>
      <c r="G8" s="1">
        <v>0.7127</v>
      </c>
      <c r="H8" s="1">
        <v>5.4999999999999997E-3</v>
      </c>
      <c r="I8" s="1">
        <v>2.1819999999999999</v>
      </c>
      <c r="J8" s="1">
        <v>0</v>
      </c>
      <c r="K8" s="1">
        <v>0.41439999999999999</v>
      </c>
      <c r="L8" s="1">
        <v>1.9682999999999999</v>
      </c>
      <c r="M8" s="1">
        <v>1.9968999999999999</v>
      </c>
      <c r="N8" s="1">
        <v>0.23169999999999999</v>
      </c>
      <c r="O8" s="1">
        <v>4.5999999999999999E-3</v>
      </c>
      <c r="P8" s="1">
        <v>9.8299999999999998E-2</v>
      </c>
      <c r="Q8" s="1">
        <v>0.18260000000000001</v>
      </c>
      <c r="R8" s="1">
        <v>0.5897</v>
      </c>
      <c r="S8" s="1">
        <v>0.222</v>
      </c>
      <c r="T8" s="1">
        <v>0.23419999999999999</v>
      </c>
      <c r="U8" s="1">
        <v>7.6799999999999993E-2</v>
      </c>
      <c r="V8" s="1">
        <v>2.06E-2</v>
      </c>
      <c r="W8" s="1">
        <v>0.38829999999999998</v>
      </c>
      <c r="X8" s="1">
        <v>0.79120000000000001</v>
      </c>
      <c r="Y8" s="1">
        <f t="shared" si="3"/>
        <v>16.4526</v>
      </c>
    </row>
    <row r="9" spans="1:25" x14ac:dyDescent="0.2">
      <c r="A9" s="4"/>
      <c r="B9" s="1" t="s">
        <v>27</v>
      </c>
      <c r="C9" s="4"/>
      <c r="D9" s="5" t="s">
        <v>31</v>
      </c>
      <c r="E9" s="1">
        <v>5.7380000000000004</v>
      </c>
      <c r="F9" s="1">
        <v>0.6401</v>
      </c>
      <c r="G9" s="1">
        <v>0.87690000000000001</v>
      </c>
      <c r="H9" s="1">
        <v>0</v>
      </c>
      <c r="I9" s="1">
        <v>2.1680000000000001</v>
      </c>
      <c r="J9" s="1">
        <v>0</v>
      </c>
      <c r="K9" s="1">
        <v>0.45019999999999999</v>
      </c>
      <c r="L9" s="1">
        <v>2.0432000000000001</v>
      </c>
      <c r="M9" s="1">
        <v>3.2492999999999999</v>
      </c>
      <c r="N9" s="1">
        <v>0.66180000000000005</v>
      </c>
      <c r="O9" s="1">
        <v>7.7000000000000002E-3</v>
      </c>
      <c r="P9" s="1">
        <v>0.1497</v>
      </c>
      <c r="Q9" s="1">
        <v>0.41749999999999998</v>
      </c>
      <c r="R9" s="1">
        <v>1.4529000000000001</v>
      </c>
      <c r="S9" s="1">
        <v>0.58740000000000003</v>
      </c>
      <c r="T9" s="1">
        <v>0.58589999999999998</v>
      </c>
      <c r="U9" s="1">
        <v>4.6800000000000001E-2</v>
      </c>
      <c r="V9" s="1">
        <v>3.1699999999999999E-2</v>
      </c>
      <c r="W9" s="1">
        <v>0.6673</v>
      </c>
      <c r="X9" s="1">
        <v>1.2968</v>
      </c>
      <c r="Y9" s="1">
        <f t="shared" si="3"/>
        <v>21.071200000000001</v>
      </c>
    </row>
    <row r="10" spans="1:25" x14ac:dyDescent="0.2">
      <c r="A10" s="4"/>
      <c r="B10" s="1" t="s">
        <v>28</v>
      </c>
      <c r="C10" s="4"/>
      <c r="D10" s="5"/>
      <c r="E10" s="1">
        <v>5.22</v>
      </c>
      <c r="F10" s="1">
        <v>0.68469999999999998</v>
      </c>
      <c r="G10" s="1">
        <v>0.90069999999999995</v>
      </c>
      <c r="H10" s="1">
        <v>0</v>
      </c>
      <c r="I10" s="1">
        <v>2.0720000000000001</v>
      </c>
      <c r="J10" s="1">
        <v>0</v>
      </c>
      <c r="K10" s="1">
        <v>0.52510000000000001</v>
      </c>
      <c r="L10" s="1">
        <v>2.1185</v>
      </c>
      <c r="M10" s="1">
        <v>3.2313000000000001</v>
      </c>
      <c r="N10" s="1">
        <v>0.77190000000000003</v>
      </c>
      <c r="O10" s="1">
        <v>8.0000000000000002E-3</v>
      </c>
      <c r="P10" s="1">
        <v>0.1154</v>
      </c>
      <c r="Q10" s="1">
        <v>0.46760000000000002</v>
      </c>
      <c r="R10" s="1">
        <v>1.5585</v>
      </c>
      <c r="S10" s="1">
        <v>0.55900000000000005</v>
      </c>
      <c r="T10" s="1">
        <v>0.56969999999999998</v>
      </c>
      <c r="U10" s="1">
        <v>4.1799999999999997E-2</v>
      </c>
      <c r="V10" s="1">
        <v>3.09E-2</v>
      </c>
      <c r="W10" s="1">
        <v>0.66090000000000004</v>
      </c>
      <c r="X10" s="1">
        <v>1.1787000000000001</v>
      </c>
      <c r="Y10" s="1">
        <f t="shared" si="3"/>
        <v>20.714700000000001</v>
      </c>
    </row>
    <row r="11" spans="1:25" x14ac:dyDescent="0.2">
      <c r="A11" s="4"/>
      <c r="B11" s="1" t="s">
        <v>29</v>
      </c>
      <c r="C11" s="4"/>
      <c r="D11" s="5"/>
      <c r="E11" s="1">
        <v>5.2060000000000004</v>
      </c>
      <c r="F11" s="1">
        <v>0.71609999999999996</v>
      </c>
      <c r="G11" s="1">
        <v>0.82520000000000004</v>
      </c>
      <c r="H11" s="1">
        <v>0</v>
      </c>
      <c r="I11" s="1">
        <v>1.92</v>
      </c>
      <c r="J11" s="1">
        <v>0</v>
      </c>
      <c r="K11" s="1">
        <v>0.50129999999999997</v>
      </c>
      <c r="L11" s="1">
        <v>2.0316999999999998</v>
      </c>
      <c r="M11" s="1">
        <v>3.3008999999999999</v>
      </c>
      <c r="N11" s="1">
        <v>0.74670000000000003</v>
      </c>
      <c r="O11" s="1">
        <v>7.7999999999999996E-3</v>
      </c>
      <c r="P11" s="1">
        <v>0.1148</v>
      </c>
      <c r="Q11" s="1">
        <v>0.46229999999999999</v>
      </c>
      <c r="R11" s="1">
        <v>1.5729</v>
      </c>
      <c r="S11" s="1">
        <v>0.54590000000000005</v>
      </c>
      <c r="T11" s="1">
        <v>0.5494</v>
      </c>
      <c r="U11" s="1">
        <v>4.24E-2</v>
      </c>
      <c r="V11" s="1">
        <v>3.0300000000000001E-2</v>
      </c>
      <c r="W11" s="1">
        <v>0.64510000000000001</v>
      </c>
      <c r="X11" s="1">
        <v>1.1263000000000001</v>
      </c>
      <c r="Y11" s="1">
        <f t="shared" si="3"/>
        <v>20.345100000000002</v>
      </c>
    </row>
    <row r="12" spans="1:25" ht="31.5" customHeight="1" x14ac:dyDescent="0.2">
      <c r="A12" s="5" t="s">
        <v>20</v>
      </c>
      <c r="B12" s="5"/>
      <c r="C12" s="5"/>
      <c r="D12" s="5"/>
      <c r="E12" s="2" t="s">
        <v>16</v>
      </c>
      <c r="F12" s="2" t="s">
        <v>0</v>
      </c>
      <c r="G12" s="2" t="s">
        <v>1</v>
      </c>
      <c r="H12" s="2" t="s">
        <v>2</v>
      </c>
      <c r="I12" s="2" t="s">
        <v>17</v>
      </c>
      <c r="J12" s="2" t="s">
        <v>3</v>
      </c>
      <c r="K12" s="2" t="s">
        <v>4</v>
      </c>
      <c r="L12" s="2" t="s">
        <v>5</v>
      </c>
      <c r="M12" s="2" t="s">
        <v>6</v>
      </c>
      <c r="N12" s="2" t="s">
        <v>7</v>
      </c>
      <c r="O12" s="2" t="s">
        <v>8</v>
      </c>
      <c r="P12" s="2" t="s">
        <v>9</v>
      </c>
      <c r="Q12" s="2" t="s">
        <v>10</v>
      </c>
      <c r="R12" s="2" t="s">
        <v>11</v>
      </c>
      <c r="S12" s="2" t="s">
        <v>36</v>
      </c>
      <c r="T12" s="2" t="s">
        <v>12</v>
      </c>
      <c r="U12" s="2" t="s">
        <v>13</v>
      </c>
      <c r="V12" s="2" t="s">
        <v>32</v>
      </c>
      <c r="W12" s="2" t="s">
        <v>14</v>
      </c>
      <c r="X12" s="2" t="s">
        <v>15</v>
      </c>
      <c r="Y12" s="2" t="s">
        <v>33</v>
      </c>
    </row>
    <row r="13" spans="1:25" x14ac:dyDescent="0.2">
      <c r="A13" s="4" t="s">
        <v>23</v>
      </c>
      <c r="B13" s="3" t="s">
        <v>27</v>
      </c>
      <c r="C13" s="3"/>
      <c r="D13" s="3"/>
      <c r="E13" s="1">
        <f>E6-E9</f>
        <v>0.21999999999999975</v>
      </c>
      <c r="F13" s="1">
        <f t="shared" ref="F13:Y13" si="4">F6-F9</f>
        <v>-0.19800000000000001</v>
      </c>
      <c r="G13" s="1">
        <f t="shared" si="4"/>
        <v>-0.15559999999999996</v>
      </c>
      <c r="H13" s="1">
        <f t="shared" si="4"/>
        <v>5.3E-3</v>
      </c>
      <c r="I13" s="1">
        <f t="shared" si="4"/>
        <v>-0.10000000000000009</v>
      </c>
      <c r="J13" s="1">
        <f t="shared" si="4"/>
        <v>0</v>
      </c>
      <c r="K13" s="1">
        <f t="shared" si="4"/>
        <v>-2.2199999999999998E-2</v>
      </c>
      <c r="L13" s="1">
        <f t="shared" si="4"/>
        <v>-0.24040000000000017</v>
      </c>
      <c r="M13" s="1">
        <f t="shared" si="4"/>
        <v>-1.2567999999999999</v>
      </c>
      <c r="N13" s="1">
        <f t="shared" si="4"/>
        <v>-0.41840000000000005</v>
      </c>
      <c r="O13" s="1">
        <f t="shared" si="4"/>
        <v>-2.5999999999999999E-3</v>
      </c>
      <c r="P13" s="1">
        <f t="shared" si="4"/>
        <v>-4.7700000000000006E-2</v>
      </c>
      <c r="Q13" s="1">
        <f t="shared" si="4"/>
        <v>-0.23809999999999998</v>
      </c>
      <c r="R13" s="1">
        <f t="shared" si="4"/>
        <v>-0.86970000000000003</v>
      </c>
      <c r="S13" s="1">
        <f t="shared" si="4"/>
        <v>-0.36420000000000002</v>
      </c>
      <c r="T13" s="1">
        <f t="shared" si="4"/>
        <v>-0.33889999999999998</v>
      </c>
      <c r="U13" s="1">
        <f t="shared" si="4"/>
        <v>2.3699999999999992E-2</v>
      </c>
      <c r="V13" s="1">
        <f t="shared" si="4"/>
        <v>-1.2699999999999999E-2</v>
      </c>
      <c r="W13" s="1">
        <f t="shared" si="4"/>
        <v>-0.26329999999999998</v>
      </c>
      <c r="X13" s="1">
        <f t="shared" si="4"/>
        <v>-0.44899999999999995</v>
      </c>
      <c r="Y13" s="1">
        <f t="shared" si="4"/>
        <v>-4.7286000000000001</v>
      </c>
    </row>
    <row r="14" spans="1:25" x14ac:dyDescent="0.2">
      <c r="A14" s="4"/>
      <c r="B14" s="3" t="s">
        <v>28</v>
      </c>
      <c r="C14" s="3"/>
      <c r="D14" s="3"/>
      <c r="E14" s="1">
        <f t="shared" ref="E14:T15" si="5">E7-E10</f>
        <v>0.75400000000000045</v>
      </c>
      <c r="F14" s="1">
        <f t="shared" si="5"/>
        <v>-0.27189999999999998</v>
      </c>
      <c r="G14" s="1">
        <f t="shared" si="5"/>
        <v>-0.1502</v>
      </c>
      <c r="H14" s="1">
        <f t="shared" si="5"/>
        <v>5.7999999999999996E-3</v>
      </c>
      <c r="I14" s="1">
        <f t="shared" si="5"/>
        <v>-0.14800000000000013</v>
      </c>
      <c r="J14" s="1">
        <f t="shared" si="5"/>
        <v>0</v>
      </c>
      <c r="K14" s="1">
        <f t="shared" si="5"/>
        <v>-0.10970000000000002</v>
      </c>
      <c r="L14" s="1">
        <f t="shared" si="5"/>
        <v>-0.25439999999999996</v>
      </c>
      <c r="M14" s="1">
        <f t="shared" si="5"/>
        <v>-1.2314000000000001</v>
      </c>
      <c r="N14" s="1">
        <f t="shared" si="5"/>
        <v>-0.53570000000000007</v>
      </c>
      <c r="O14" s="1">
        <f t="shared" si="5"/>
        <v>-2.8999999999999998E-3</v>
      </c>
      <c r="P14" s="1">
        <f t="shared" si="5"/>
        <v>-1.0500000000000009E-2</v>
      </c>
      <c r="Q14" s="1">
        <f t="shared" si="5"/>
        <v>-0.27850000000000003</v>
      </c>
      <c r="R14" s="1">
        <f t="shared" si="5"/>
        <v>-0.99609999999999999</v>
      </c>
      <c r="S14" s="1">
        <f t="shared" si="5"/>
        <v>-0.32720000000000005</v>
      </c>
      <c r="T14" s="1">
        <f t="shared" si="5"/>
        <v>-0.32650000000000001</v>
      </c>
      <c r="U14" s="1">
        <f t="shared" ref="U14:Y15" si="6">U7-U10</f>
        <v>3.3900000000000007E-2</v>
      </c>
      <c r="V14" s="1">
        <f t="shared" si="6"/>
        <v>-9.4000000000000021E-3</v>
      </c>
      <c r="W14" s="1">
        <f t="shared" si="6"/>
        <v>-0.24780000000000002</v>
      </c>
      <c r="X14" s="1">
        <f t="shared" si="6"/>
        <v>-0.39000000000000012</v>
      </c>
      <c r="Y14" s="1">
        <f t="shared" si="6"/>
        <v>-4.4965000000000011</v>
      </c>
    </row>
    <row r="15" spans="1:25" x14ac:dyDescent="0.2">
      <c r="A15" s="4"/>
      <c r="B15" s="3" t="s">
        <v>29</v>
      </c>
      <c r="C15" s="3"/>
      <c r="D15" s="3"/>
      <c r="E15" s="1">
        <f t="shared" si="5"/>
        <v>0.71799999999999997</v>
      </c>
      <c r="F15" s="1">
        <f t="shared" ref="F15:T15" si="7">F8-F11</f>
        <v>-0.30729999999999996</v>
      </c>
      <c r="G15" s="1">
        <f t="shared" si="7"/>
        <v>-0.11250000000000004</v>
      </c>
      <c r="H15" s="1">
        <f t="shared" si="7"/>
        <v>5.4999999999999997E-3</v>
      </c>
      <c r="I15" s="1">
        <f t="shared" si="7"/>
        <v>0.26200000000000001</v>
      </c>
      <c r="J15" s="1">
        <f t="shared" si="7"/>
        <v>0</v>
      </c>
      <c r="K15" s="1">
        <f t="shared" si="7"/>
        <v>-8.6899999999999977E-2</v>
      </c>
      <c r="L15" s="1">
        <f t="shared" si="7"/>
        <v>-6.3399999999999901E-2</v>
      </c>
      <c r="M15" s="1">
        <f t="shared" si="7"/>
        <v>-1.304</v>
      </c>
      <c r="N15" s="1">
        <f t="shared" si="7"/>
        <v>-0.51500000000000001</v>
      </c>
      <c r="O15" s="1">
        <f t="shared" si="7"/>
        <v>-3.1999999999999997E-3</v>
      </c>
      <c r="P15" s="1">
        <f t="shared" si="7"/>
        <v>-1.6500000000000001E-2</v>
      </c>
      <c r="Q15" s="1">
        <f t="shared" si="7"/>
        <v>-0.27969999999999995</v>
      </c>
      <c r="R15" s="1">
        <f t="shared" si="7"/>
        <v>-0.98319999999999996</v>
      </c>
      <c r="S15" s="1">
        <f t="shared" si="7"/>
        <v>-0.32390000000000008</v>
      </c>
      <c r="T15" s="1">
        <f t="shared" si="7"/>
        <v>-0.31520000000000004</v>
      </c>
      <c r="U15" s="1">
        <f t="shared" si="6"/>
        <v>3.4399999999999993E-2</v>
      </c>
      <c r="V15" s="1">
        <f t="shared" si="6"/>
        <v>-9.7000000000000003E-3</v>
      </c>
      <c r="W15" s="1">
        <f t="shared" si="6"/>
        <v>-0.25680000000000003</v>
      </c>
      <c r="X15" s="1">
        <f t="shared" si="6"/>
        <v>-0.33510000000000006</v>
      </c>
      <c r="Y15" s="1">
        <f t="shared" si="6"/>
        <v>-3.8925000000000018</v>
      </c>
    </row>
  </sheetData>
  <mergeCells count="13">
    <mergeCell ref="A1:C1"/>
    <mergeCell ref="A2:D2"/>
    <mergeCell ref="A12:D12"/>
    <mergeCell ref="C6:C11"/>
    <mergeCell ref="A13:A15"/>
    <mergeCell ref="D6:D8"/>
    <mergeCell ref="D9:D11"/>
    <mergeCell ref="A3:A4"/>
    <mergeCell ref="A6:A11"/>
    <mergeCell ref="A5:D5"/>
    <mergeCell ref="D3:D4"/>
    <mergeCell ref="B3:C3"/>
    <mergeCell ref="B4:C4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2023-11-20T02:37:45Z</dcterms:created>
  <dcterms:modified xsi:type="dcterms:W3CDTF">2025-04-05T04:15:58Z</dcterms:modified>
</cp:coreProperties>
</file>