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high-demand/"/>
    </mc:Choice>
  </mc:AlternateContent>
  <xr:revisionPtr revIDLastSave="0" documentId="13_ncr:1_{5FC30D16-0ABB-C94F-BC65-B8AE247F6FBF}" xr6:coauthVersionLast="47" xr6:coauthVersionMax="47" xr10:uidLastSave="{00000000-0000-0000-0000-000000000000}"/>
  <bookViews>
    <workbookView xWindow="3340" yWindow="760" windowWidth="28040" windowHeight="17440" xr2:uid="{2B21F6D9-D4FB-DF4A-99C5-368962C39B26}"/>
  </bookViews>
  <sheets>
    <sheet name="omega" sheetId="13" r:id="rId1"/>
    <sheet name="Carbon saving" sheetId="12" r:id="rId2"/>
    <sheet name="util-spoke1" sheetId="14" r:id="rId3"/>
    <sheet name="util-spoke2" sheetId="15" r:id="rId4"/>
    <sheet name="util-spoke3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2" i="13"/>
  <c r="L3" i="13"/>
  <c r="L4" i="13"/>
  <c r="L5" i="13"/>
  <c r="L6" i="13"/>
  <c r="L2" i="13"/>
  <c r="J3" i="13" l="1"/>
  <c r="J4" i="13"/>
  <c r="J5" i="13"/>
  <c r="J6" i="13"/>
  <c r="J2" i="13"/>
  <c r="P25" i="12"/>
  <c r="P26" i="12"/>
  <c r="P27" i="12"/>
  <c r="P28" i="12"/>
  <c r="P29" i="12"/>
  <c r="P30" i="12"/>
  <c r="P31" i="12"/>
  <c r="P32" i="12"/>
  <c r="P33" i="12"/>
  <c r="P34" i="12"/>
  <c r="P35" i="12"/>
  <c r="I6" i="13"/>
  <c r="I5" i="13"/>
  <c r="I4" i="13" l="1"/>
  <c r="I3" i="13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1" i="12"/>
</calcChain>
</file>

<file path=xl/sharedStrings.xml><?xml version="1.0" encoding="utf-8"?>
<sst xmlns="http://schemas.openxmlformats.org/spreadsheetml/2006/main" count="26" uniqueCount="24">
  <si>
    <t>time</t>
  </si>
  <si>
    <t>CI</t>
  </si>
  <si>
    <t>omega</t>
  </si>
  <si>
    <t>carbon</t>
  </si>
  <si>
    <t>2/6</t>
  </si>
  <si>
    <t>3/6</t>
  </si>
  <si>
    <t>1/6</t>
  </si>
  <si>
    <t>4/6</t>
  </si>
  <si>
    <t>lateness</t>
  </si>
  <si>
    <t>completiontime</t>
  </si>
  <si>
    <t>#of late</t>
  </si>
  <si>
    <t>max late</t>
  </si>
  <si>
    <t>min late</t>
  </si>
  <si>
    <t>saving</t>
  </si>
  <si>
    <t>0</t>
  </si>
  <si>
    <t>% of late</t>
  </si>
  <si>
    <t>Energy Saving</t>
  </si>
  <si>
    <t>carbon of 1/2</t>
  </si>
  <si>
    <t>carbon of qos</t>
  </si>
  <si>
    <t>lateness per job</t>
  </si>
  <si>
    <t>0-1</t>
  </si>
  <si>
    <t>w-1-2</t>
  </si>
  <si>
    <t>𝜔=0</t>
  </si>
  <si>
    <t>𝜔=1/2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</si>
</sst>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E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74722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omega!$I$2:$I$6</c:f>
              <c:numCache>
                <c:formatCode>General</c:formatCode>
                <c:ptCount val="5"/>
                <c:pt idx="0">
                  <c:v>0</c:v>
                </c:pt>
                <c:pt idx="1">
                  <c:v>9.0998488522911174</c:v>
                </c:pt>
                <c:pt idx="2">
                  <c:v>18.370578539587715</c:v>
                </c:pt>
                <c:pt idx="3">
                  <c:v>28.495775068861274</c:v>
                </c:pt>
                <c:pt idx="4">
                  <c:v>29.523562778024285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A041-AF5B-2F7809A4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𝜔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75001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omega!$L$2:$L$6</c:f>
              <c:numCache>
                <c:formatCode>General</c:formatCode>
                <c:ptCount val="5"/>
                <c:pt idx="0">
                  <c:v>1.72</c:v>
                </c:pt>
                <c:pt idx="1">
                  <c:v>2.12</c:v>
                </c:pt>
                <c:pt idx="2">
                  <c:v>2.33</c:v>
                </c:pt>
                <c:pt idx="3">
                  <c:v>2.4700000000000002</c:v>
                </c:pt>
                <c:pt idx="4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9F4E-8945-F0B8AAD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𝜔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Average Lateness (Hour)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  <a:alpha val="75339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omega!$D$2:$D$6</c:f>
              <c:numCache>
                <c:formatCode>General</c:formatCode>
                <c:ptCount val="5"/>
                <c:pt idx="0">
                  <c:v>7.6014999999999997</c:v>
                </c:pt>
                <c:pt idx="1">
                  <c:v>7.628333333333333</c:v>
                </c:pt>
                <c:pt idx="2">
                  <c:v>8.4339999999999993</c:v>
                </c:pt>
                <c:pt idx="3">
                  <c:v>8.7576666666666672</c:v>
                </c:pt>
                <c:pt idx="4">
                  <c:v>9.4206666666666674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2B41-A604-8A1CBB93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𝜔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Average Completion Time (Hour)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omega!$J$2:$J$6</c:f>
              <c:numCache>
                <c:formatCode>0.00</c:formatCode>
                <c:ptCount val="5"/>
                <c:pt idx="0">
                  <c:v>37</c:v>
                </c:pt>
                <c:pt idx="1">
                  <c:v>40</c:v>
                </c:pt>
                <c:pt idx="2">
                  <c:v>34</c:v>
                </c:pt>
                <c:pt idx="3">
                  <c:v>33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704D-8D27-70BB42A4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Workloads missed deadloine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  <a:alpha val="56872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f>'Carbon saving'!$K$1:$K$36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'Carbon saving'!$P$1:$P$36</c:f>
              <c:numCache>
                <c:formatCode>General</c:formatCode>
                <c:ptCount val="36"/>
                <c:pt idx="0">
                  <c:v>74.912855512506454</c:v>
                </c:pt>
                <c:pt idx="1">
                  <c:v>66.920758166111113</c:v>
                </c:pt>
                <c:pt idx="2">
                  <c:v>58.402350844764925</c:v>
                </c:pt>
                <c:pt idx="3">
                  <c:v>54.515420813580661</c:v>
                </c:pt>
                <c:pt idx="4">
                  <c:v>48.385627980190968</c:v>
                </c:pt>
                <c:pt idx="5">
                  <c:v>41.52374129814428</c:v>
                </c:pt>
                <c:pt idx="6">
                  <c:v>34.269871203664117</c:v>
                </c:pt>
                <c:pt idx="7">
                  <c:v>31.145371676763961</c:v>
                </c:pt>
                <c:pt idx="8">
                  <c:v>30.019470309814174</c:v>
                </c:pt>
                <c:pt idx="9">
                  <c:v>29.467034239164924</c:v>
                </c:pt>
                <c:pt idx="10">
                  <c:v>26.466523571778705</c:v>
                </c:pt>
                <c:pt idx="11">
                  <c:v>27.110478566038008</c:v>
                </c:pt>
                <c:pt idx="12">
                  <c:v>29.579643690586547</c:v>
                </c:pt>
                <c:pt idx="13">
                  <c:v>28.630855434831343</c:v>
                </c:pt>
                <c:pt idx="14">
                  <c:v>27.533891665147959</c:v>
                </c:pt>
                <c:pt idx="15">
                  <c:v>26.131527009040276</c:v>
                </c:pt>
                <c:pt idx="16">
                  <c:v>26.958921079509327</c:v>
                </c:pt>
                <c:pt idx="17">
                  <c:v>27.707449208729262</c:v>
                </c:pt>
                <c:pt idx="18">
                  <c:v>28.720953080103914</c:v>
                </c:pt>
                <c:pt idx="19">
                  <c:v>30.301644019855946</c:v>
                </c:pt>
                <c:pt idx="20">
                  <c:v>32.646914129262868</c:v>
                </c:pt>
                <c:pt idx="21">
                  <c:v>35.230068947344193</c:v>
                </c:pt>
                <c:pt idx="22">
                  <c:v>36.808537677985669</c:v>
                </c:pt>
                <c:pt idx="23">
                  <c:v>37.042445281003481</c:v>
                </c:pt>
                <c:pt idx="24">
                  <c:v>36.747080541975116</c:v>
                </c:pt>
                <c:pt idx="25">
                  <c:v>35.873094126734578</c:v>
                </c:pt>
                <c:pt idx="26">
                  <c:v>35.004638087384976</c:v>
                </c:pt>
                <c:pt idx="27">
                  <c:v>34.163834884136925</c:v>
                </c:pt>
                <c:pt idx="28">
                  <c:v>33.288054755906344</c:v>
                </c:pt>
                <c:pt idx="29">
                  <c:v>32.997473251518109</c:v>
                </c:pt>
                <c:pt idx="30">
                  <c:v>32.699716895169672</c:v>
                </c:pt>
                <c:pt idx="31">
                  <c:v>32.476399627908343</c:v>
                </c:pt>
                <c:pt idx="32">
                  <c:v>32.252035788907762</c:v>
                </c:pt>
                <c:pt idx="33">
                  <c:v>32.024832143501328</c:v>
                </c:pt>
                <c:pt idx="34">
                  <c:v>31.717808270037626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F147-9A2C-2ECE409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11283135"/>
        <c:axId val="1892677312"/>
      </c:barChart>
      <c:catAx>
        <c:axId val="1128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77312"/>
        <c:crosses val="autoZero"/>
        <c:auto val="1"/>
        <c:lblAlgn val="ctr"/>
        <c:lblOffset val="100"/>
        <c:noMultiLvlLbl val="0"/>
      </c:catAx>
      <c:valAx>
        <c:axId val="189267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'util-spoke1'!$A$1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'util-spoke1'!$C$2:$C$38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'util-spoke1'!$A$2:$A$38</c:f>
              <c:numCache>
                <c:formatCode>General</c:formatCode>
                <c:ptCount val="37"/>
                <c:pt idx="0">
                  <c:v>0.59375</c:v>
                </c:pt>
                <c:pt idx="1">
                  <c:v>0.3125</c:v>
                </c:pt>
                <c:pt idx="2">
                  <c:v>0.9375</c:v>
                </c:pt>
                <c:pt idx="3">
                  <c:v>0.84375</c:v>
                </c:pt>
                <c:pt idx="4">
                  <c:v>0.5</c:v>
                </c:pt>
                <c:pt idx="5">
                  <c:v>0.8125</c:v>
                </c:pt>
                <c:pt idx="6">
                  <c:v>0.4375</c:v>
                </c:pt>
                <c:pt idx="7">
                  <c:v>0.4375</c:v>
                </c:pt>
                <c:pt idx="8">
                  <c:v>0.96875</c:v>
                </c:pt>
                <c:pt idx="9">
                  <c:v>0.625</c:v>
                </c:pt>
                <c:pt idx="10">
                  <c:v>0.53125</c:v>
                </c:pt>
                <c:pt idx="11">
                  <c:v>0.875</c:v>
                </c:pt>
                <c:pt idx="12">
                  <c:v>0.8125</c:v>
                </c:pt>
                <c:pt idx="13">
                  <c:v>0.53125</c:v>
                </c:pt>
                <c:pt idx="14">
                  <c:v>0.9375</c:v>
                </c:pt>
                <c:pt idx="15">
                  <c:v>0.75</c:v>
                </c:pt>
                <c:pt idx="16">
                  <c:v>0.84375</c:v>
                </c:pt>
                <c:pt idx="17">
                  <c:v>0.8125</c:v>
                </c:pt>
                <c:pt idx="18">
                  <c:v>0.8125</c:v>
                </c:pt>
                <c:pt idx="19">
                  <c:v>0.8125</c:v>
                </c:pt>
                <c:pt idx="20">
                  <c:v>0.71875</c:v>
                </c:pt>
                <c:pt idx="21">
                  <c:v>0.4375</c:v>
                </c:pt>
                <c:pt idx="22">
                  <c:v>0.71875</c:v>
                </c:pt>
                <c:pt idx="23">
                  <c:v>0.4375</c:v>
                </c:pt>
                <c:pt idx="24">
                  <c:v>0.3125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4-3641-98D3-866F307AA6A4}"/>
            </c:ext>
          </c:extLst>
        </c:ser>
        <c:ser>
          <c:idx val="1"/>
          <c:order val="1"/>
          <c:tx>
            <c:strRef>
              <c:f>'util-spoke1'!$B$1</c:f>
              <c:strCache>
                <c:ptCount val="1"/>
                <c:pt idx="0">
                  <c:v>𝜔=1/2</c:v>
                </c:pt>
              </c:strCache>
            </c:strRef>
          </c:tx>
          <c:spPr>
            <a:solidFill>
              <a:srgbClr val="00B050">
                <a:alpha val="91000"/>
              </a:srgb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'util-spoke1'!$C$2:$C$38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'util-spoke1'!$B$2:$B$38</c:f>
              <c:numCache>
                <c:formatCode>General</c:formatCode>
                <c:ptCount val="37"/>
                <c:pt idx="0">
                  <c:v>0.90625</c:v>
                </c:pt>
                <c:pt idx="1">
                  <c:v>0.75</c:v>
                </c:pt>
                <c:pt idx="2">
                  <c:v>0.96875</c:v>
                </c:pt>
                <c:pt idx="3">
                  <c:v>0.96875</c:v>
                </c:pt>
                <c:pt idx="4">
                  <c:v>0.71875</c:v>
                </c:pt>
                <c:pt idx="5">
                  <c:v>0.90625</c:v>
                </c:pt>
                <c:pt idx="6">
                  <c:v>0.90625</c:v>
                </c:pt>
                <c:pt idx="7">
                  <c:v>0.90625</c:v>
                </c:pt>
                <c:pt idx="8">
                  <c:v>0.90625</c:v>
                </c:pt>
                <c:pt idx="9">
                  <c:v>0.875</c:v>
                </c:pt>
                <c:pt idx="10">
                  <c:v>0.84375</c:v>
                </c:pt>
                <c:pt idx="11">
                  <c:v>0.78125</c:v>
                </c:pt>
                <c:pt idx="12">
                  <c:v>0.84375</c:v>
                </c:pt>
                <c:pt idx="13">
                  <c:v>0.875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0.78125</c:v>
                </c:pt>
                <c:pt idx="18">
                  <c:v>0.96875</c:v>
                </c:pt>
                <c:pt idx="19">
                  <c:v>0.78125</c:v>
                </c:pt>
                <c:pt idx="20">
                  <c:v>0.8125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0.8125</c:v>
                </c:pt>
                <c:pt idx="25">
                  <c:v>0.8125</c:v>
                </c:pt>
                <c:pt idx="26">
                  <c:v>0.8125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0.5625</c:v>
                </c:pt>
                <c:pt idx="32">
                  <c:v>0.59375</c:v>
                </c:pt>
                <c:pt idx="33">
                  <c:v>0.59375</c:v>
                </c:pt>
                <c:pt idx="34">
                  <c:v>0.8125</c:v>
                </c:pt>
                <c:pt idx="35">
                  <c:v>0.78125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4-3641-98D3-866F307A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tickLblSkip val="2"/>
        <c:noMultiLvlLbl val="0"/>
      </c:catAx>
      <c:valAx>
        <c:axId val="31961247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'util-spoke1'!$A$1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rgbClr val="FE3E33">
                <a:alpha val="50196"/>
              </a:srgbClr>
            </a:solidFill>
            <a:ln w="3175">
              <a:solidFill>
                <a:srgbClr val="FF0000"/>
              </a:solidFill>
            </a:ln>
            <a:effectLst/>
          </c:spPr>
          <c:invertIfNegative val="0"/>
          <c:cat>
            <c:numRef>
              <c:f>'util-spoke1'!$C$2:$C$30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'util-spoke2'!$A$2:$A$30</c:f>
              <c:numCache>
                <c:formatCode>General</c:formatCode>
                <c:ptCount val="29"/>
                <c:pt idx="0">
                  <c:v>0.90625</c:v>
                </c:pt>
                <c:pt idx="1">
                  <c:v>0.96875</c:v>
                </c:pt>
                <c:pt idx="2">
                  <c:v>0.78125</c:v>
                </c:pt>
                <c:pt idx="3">
                  <c:v>0.75</c:v>
                </c:pt>
                <c:pt idx="4">
                  <c:v>0.3125</c:v>
                </c:pt>
                <c:pt idx="5">
                  <c:v>0.46875</c:v>
                </c:pt>
                <c:pt idx="6">
                  <c:v>0.25</c:v>
                </c:pt>
                <c:pt idx="7">
                  <c:v>0.84375</c:v>
                </c:pt>
                <c:pt idx="8">
                  <c:v>0.75</c:v>
                </c:pt>
                <c:pt idx="9">
                  <c:v>0.875</c:v>
                </c:pt>
                <c:pt idx="10">
                  <c:v>0.96875</c:v>
                </c:pt>
                <c:pt idx="11">
                  <c:v>1</c:v>
                </c:pt>
                <c:pt idx="12">
                  <c:v>0.96875</c:v>
                </c:pt>
                <c:pt idx="13">
                  <c:v>0.9375</c:v>
                </c:pt>
                <c:pt idx="14">
                  <c:v>0.75</c:v>
                </c:pt>
                <c:pt idx="15">
                  <c:v>0.71875</c:v>
                </c:pt>
                <c:pt idx="16">
                  <c:v>0.75</c:v>
                </c:pt>
                <c:pt idx="17">
                  <c:v>0.96875</c:v>
                </c:pt>
                <c:pt idx="18">
                  <c:v>1</c:v>
                </c:pt>
                <c:pt idx="19">
                  <c:v>1</c:v>
                </c:pt>
                <c:pt idx="20">
                  <c:v>0.78125</c:v>
                </c:pt>
                <c:pt idx="21">
                  <c:v>0.8125</c:v>
                </c:pt>
                <c:pt idx="22">
                  <c:v>0.8125</c:v>
                </c:pt>
                <c:pt idx="23">
                  <c:v>0.8125</c:v>
                </c:pt>
                <c:pt idx="24">
                  <c:v>0.3125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5044-8DC9-80F84BE38EC6}"/>
            </c:ext>
          </c:extLst>
        </c:ser>
        <c:ser>
          <c:idx val="1"/>
          <c:order val="1"/>
          <c:tx>
            <c:strRef>
              <c:f>'util-spoke1'!$B$1</c:f>
              <c:strCache>
                <c:ptCount val="1"/>
                <c:pt idx="0">
                  <c:v>𝜔=1/2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'util-spoke1'!$C$2:$C$30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'util-spoke2'!$B$2:$B$30</c:f>
              <c:numCache>
                <c:formatCode>General</c:formatCode>
                <c:ptCount val="29"/>
                <c:pt idx="0">
                  <c:v>0.75</c:v>
                </c:pt>
                <c:pt idx="1">
                  <c:v>0.46875</c:v>
                </c:pt>
                <c:pt idx="2">
                  <c:v>0.6875</c:v>
                </c:pt>
                <c:pt idx="3">
                  <c:v>0.53125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0.65625</c:v>
                </c:pt>
                <c:pt idx="8">
                  <c:v>0.6875</c:v>
                </c:pt>
                <c:pt idx="9">
                  <c:v>0.53125</c:v>
                </c:pt>
                <c:pt idx="10">
                  <c:v>0.9375</c:v>
                </c:pt>
                <c:pt idx="11">
                  <c:v>0.9375</c:v>
                </c:pt>
                <c:pt idx="12">
                  <c:v>0.8125</c:v>
                </c:pt>
                <c:pt idx="13">
                  <c:v>0.90625</c:v>
                </c:pt>
                <c:pt idx="14">
                  <c:v>0.90625</c:v>
                </c:pt>
                <c:pt idx="15">
                  <c:v>0.96875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0.5625</c:v>
                </c:pt>
                <c:pt idx="20">
                  <c:v>0.28125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0.28125</c:v>
                </c:pt>
                <c:pt idx="26">
                  <c:v>0.28125</c:v>
                </c:pt>
                <c:pt idx="27">
                  <c:v>0.28125</c:v>
                </c:pt>
                <c:pt idx="28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5044-8DC9-80F84BE3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tickLblSkip val="1"/>
        <c:noMultiLvlLbl val="0"/>
      </c:catAx>
      <c:valAx>
        <c:axId val="31961247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'util-spoke1'!$A$1</c:f>
              <c:strCache>
                <c:ptCount val="1"/>
                <c:pt idx="0">
                  <c:v>𝜔=0</c:v>
                </c:pt>
              </c:strCache>
            </c:strRef>
          </c:tx>
          <c:spPr>
            <a:solidFill>
              <a:srgbClr val="C00000">
                <a:alpha val="52000"/>
              </a:srgb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C00000">
                  <a:alpha val="52000"/>
                </a:srgbClr>
              </a:solidFill>
              <a:ln w="3175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C-5449-B8E4-97B76DBFB8BE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>
                  <a:alpha val="52000"/>
                </a:srgbClr>
              </a:solidFill>
              <a:ln w="3175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1C-5449-B8E4-97B76DBFB8BE}"/>
              </c:ext>
            </c:extLst>
          </c:dPt>
          <c:cat>
            <c:numRef>
              <c:f>'util-spoke1'!$C$2:$C$25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'util-spoke3'!$A$2:$A$25</c:f>
              <c:numCache>
                <c:formatCode>General</c:formatCode>
                <c:ptCount val="24"/>
                <c:pt idx="0">
                  <c:v>0.8125</c:v>
                </c:pt>
                <c:pt idx="1">
                  <c:v>0.65625</c:v>
                </c:pt>
                <c:pt idx="2">
                  <c:v>0.875</c:v>
                </c:pt>
                <c:pt idx="3">
                  <c:v>0.8125</c:v>
                </c:pt>
                <c:pt idx="4">
                  <c:v>0.625</c:v>
                </c:pt>
                <c:pt idx="5">
                  <c:v>0.8125</c:v>
                </c:pt>
                <c:pt idx="6">
                  <c:v>0.59375</c:v>
                </c:pt>
                <c:pt idx="7">
                  <c:v>0.15625</c:v>
                </c:pt>
                <c:pt idx="8">
                  <c:v>0.75</c:v>
                </c:pt>
                <c:pt idx="9">
                  <c:v>0.8125</c:v>
                </c:pt>
                <c:pt idx="10">
                  <c:v>0.90625</c:v>
                </c:pt>
                <c:pt idx="11">
                  <c:v>0.875</c:v>
                </c:pt>
                <c:pt idx="12">
                  <c:v>0.84375</c:v>
                </c:pt>
                <c:pt idx="13">
                  <c:v>0.84375</c:v>
                </c:pt>
                <c:pt idx="14">
                  <c:v>0.84375</c:v>
                </c:pt>
                <c:pt idx="15">
                  <c:v>0.8125</c:v>
                </c:pt>
                <c:pt idx="16">
                  <c:v>0.6875</c:v>
                </c:pt>
                <c:pt idx="17">
                  <c:v>0.6875</c:v>
                </c:pt>
                <c:pt idx="18">
                  <c:v>1</c:v>
                </c:pt>
                <c:pt idx="19">
                  <c:v>0.875</c:v>
                </c:pt>
                <c:pt idx="20">
                  <c:v>0.78125</c:v>
                </c:pt>
                <c:pt idx="21">
                  <c:v>0.875</c:v>
                </c:pt>
                <c:pt idx="22">
                  <c:v>0.6875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C-5449-B8E4-97B76DBFB8BE}"/>
            </c:ext>
          </c:extLst>
        </c:ser>
        <c:ser>
          <c:idx val="1"/>
          <c:order val="1"/>
          <c:tx>
            <c:strRef>
              <c:f>'util-spoke1'!$B$1</c:f>
              <c:strCache>
                <c:ptCount val="1"/>
                <c:pt idx="0">
                  <c:v>𝜔=1/2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'util-spoke1'!$C$2:$C$25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'util-spoke3'!$B$2:$B$25</c:f>
              <c:numCache>
                <c:formatCode>General</c:formatCode>
                <c:ptCount val="24"/>
                <c:pt idx="0">
                  <c:v>0</c:v>
                </c:pt>
                <c:pt idx="1">
                  <c:v>0.28125</c:v>
                </c:pt>
                <c:pt idx="2">
                  <c:v>0.3125</c:v>
                </c:pt>
                <c:pt idx="3">
                  <c:v>0.25</c:v>
                </c:pt>
                <c:pt idx="4">
                  <c:v>0.59375</c:v>
                </c:pt>
                <c:pt idx="5">
                  <c:v>0.75</c:v>
                </c:pt>
                <c:pt idx="6">
                  <c:v>0.65625</c:v>
                </c:pt>
                <c:pt idx="7">
                  <c:v>0.71875</c:v>
                </c:pt>
                <c:pt idx="8">
                  <c:v>0.5625</c:v>
                </c:pt>
                <c:pt idx="9">
                  <c:v>0.78125</c:v>
                </c:pt>
                <c:pt idx="10">
                  <c:v>0.9375</c:v>
                </c:pt>
                <c:pt idx="11">
                  <c:v>0.3125</c:v>
                </c:pt>
                <c:pt idx="12">
                  <c:v>0</c:v>
                </c:pt>
                <c:pt idx="13">
                  <c:v>0.46875</c:v>
                </c:pt>
                <c:pt idx="14">
                  <c:v>0.4375</c:v>
                </c:pt>
                <c:pt idx="15">
                  <c:v>0.4375</c:v>
                </c:pt>
                <c:pt idx="16">
                  <c:v>0.21875</c:v>
                </c:pt>
                <c:pt idx="17">
                  <c:v>0.46875</c:v>
                </c:pt>
                <c:pt idx="18">
                  <c:v>0.21875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C-5449-B8E4-97B76DBF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100"/>
        <c:axId val="319547967"/>
        <c:axId val="319612479"/>
      </c:barChart>
      <c:catAx>
        <c:axId val="31954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2479"/>
        <c:crosses val="autoZero"/>
        <c:auto val="1"/>
        <c:lblAlgn val="ctr"/>
        <c:lblOffset val="100"/>
        <c:tickLblSkip val="1"/>
        <c:noMultiLvlLbl val="0"/>
      </c:catAx>
      <c:valAx>
        <c:axId val="31961247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146050</xdr:rowOff>
    </xdr:from>
    <xdr:to>
      <xdr:col>5</xdr:col>
      <xdr:colOff>768350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81027-4EEF-45BF-B181-E08542D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23</xdr:row>
      <xdr:rowOff>114300</xdr:rowOff>
    </xdr:from>
    <xdr:to>
      <xdr:col>12</xdr:col>
      <xdr:colOff>127000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296E-4BCA-BE40-97F0-638C78F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23</xdr:row>
      <xdr:rowOff>88900</xdr:rowOff>
    </xdr:from>
    <xdr:to>
      <xdr:col>18</xdr:col>
      <xdr:colOff>457200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4EAB-8F50-F149-8D7E-4ABCDE1C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4DEBC-D026-FD40-82D5-330E472C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603250</xdr:colOff>
      <xdr:row>9</xdr:row>
      <xdr:rowOff>6350</xdr:rowOff>
    </xdr:from>
    <xdr:to>
      <xdr:col>23</xdr:col>
      <xdr:colOff>222250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B9E75-A5AD-8B27-B865-B0093E43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564243</xdr:colOff>
      <xdr:row>3</xdr:row>
      <xdr:rowOff>908</xdr:rowOff>
    </xdr:from>
    <xdr:to>
      <xdr:col>11</xdr:col>
      <xdr:colOff>254000</xdr:colOff>
      <xdr:row>17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ABA58-D50B-A6DE-8635-A32E8D28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13</xdr:col>
      <xdr:colOff>531720</xdr:colOff>
      <xdr:row>26</xdr:row>
      <xdr:rowOff>20930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6E14E-6487-5140-8E08-4D0E1355F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12</xdr:col>
      <xdr:colOff>531720</xdr:colOff>
      <xdr:row>26</xdr:row>
      <xdr:rowOff>20930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00BC0-06B1-8F40-9342-19CB2FBC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EB9-32CE-264D-A500-B85BD65CE379}">
  <dimension ref="A1:L7"/>
  <sheetViews>
    <sheetView tabSelected="1" workbookViewId="0">
      <selection activeCell="D2" sqref="D2:D6"/>
    </sheetView>
  </sheetViews>
  <sheetFormatPr baseColWidth="10" defaultRowHeight="16" x14ac:dyDescent="0.2"/>
  <sheetData>
    <row r="1" spans="1:12" x14ac:dyDescent="0.2">
      <c r="A1" t="s">
        <v>2</v>
      </c>
      <c r="B1" t="s">
        <v>0</v>
      </c>
      <c r="C1" t="s">
        <v>3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L1" t="s">
        <v>19</v>
      </c>
    </row>
    <row r="2" spans="1:12" x14ac:dyDescent="0.2">
      <c r="A2" s="3" t="s">
        <v>14</v>
      </c>
      <c r="B2" s="2">
        <v>45609</v>
      </c>
      <c r="C2" s="1">
        <v>20106.2922</v>
      </c>
      <c r="D2">
        <f>B2/(60*100)</f>
        <v>7.6014999999999997</v>
      </c>
      <c r="E2">
        <v>172</v>
      </c>
      <c r="F2">
        <v>37</v>
      </c>
      <c r="G2">
        <v>23</v>
      </c>
      <c r="H2">
        <v>1</v>
      </c>
      <c r="I2">
        <v>0</v>
      </c>
      <c r="J2" s="4">
        <f>100*F2/100</f>
        <v>37</v>
      </c>
      <c r="L2">
        <f>E2/100</f>
        <v>1.72</v>
      </c>
    </row>
    <row r="3" spans="1:12" x14ac:dyDescent="0.2">
      <c r="A3" s="3" t="s">
        <v>6</v>
      </c>
      <c r="B3" s="2">
        <v>45770</v>
      </c>
      <c r="C3" s="1">
        <v>18276.650000000001</v>
      </c>
      <c r="D3">
        <f t="shared" ref="D3:D6" si="0">B3/(60*100)</f>
        <v>7.628333333333333</v>
      </c>
      <c r="E3">
        <v>212</v>
      </c>
      <c r="F3">
        <v>40</v>
      </c>
      <c r="G3">
        <v>9</v>
      </c>
      <c r="H3">
        <v>1</v>
      </c>
      <c r="I3">
        <f>100*(C2-C3)/C2</f>
        <v>9.0998488522911174</v>
      </c>
      <c r="J3" s="4">
        <f t="shared" ref="J3:J6" si="1">100*F3/100</f>
        <v>40</v>
      </c>
      <c r="L3">
        <f t="shared" ref="L3:L6" si="2">E3/100</f>
        <v>2.12</v>
      </c>
    </row>
    <row r="4" spans="1:12" x14ac:dyDescent="0.2">
      <c r="A4" s="3" t="s">
        <v>4</v>
      </c>
      <c r="B4" s="2">
        <v>50604</v>
      </c>
      <c r="C4" s="1">
        <v>16412.650000000001</v>
      </c>
      <c r="D4">
        <f t="shared" si="0"/>
        <v>8.4339999999999993</v>
      </c>
      <c r="E4">
        <v>233</v>
      </c>
      <c r="F4">
        <v>34</v>
      </c>
      <c r="G4">
        <v>9</v>
      </c>
      <c r="H4">
        <v>1</v>
      </c>
      <c r="I4">
        <f>100*(C2-C4)/C2</f>
        <v>18.370578539587715</v>
      </c>
      <c r="J4" s="4">
        <f t="shared" si="1"/>
        <v>34</v>
      </c>
      <c r="L4">
        <f t="shared" si="2"/>
        <v>2.33</v>
      </c>
    </row>
    <row r="5" spans="1:12" x14ac:dyDescent="0.2">
      <c r="A5" s="3" t="s">
        <v>5</v>
      </c>
      <c r="B5" s="2">
        <v>52546</v>
      </c>
      <c r="C5" s="1">
        <v>14376.848400000001</v>
      </c>
      <c r="D5">
        <f t="shared" si="0"/>
        <v>8.7576666666666672</v>
      </c>
      <c r="E5">
        <v>247</v>
      </c>
      <c r="F5">
        <v>33</v>
      </c>
      <c r="G5">
        <v>25</v>
      </c>
      <c r="H5">
        <v>1</v>
      </c>
      <c r="I5">
        <f>100*(C2-C5)/C2</f>
        <v>28.495775068861274</v>
      </c>
      <c r="J5" s="4">
        <f t="shared" si="1"/>
        <v>33</v>
      </c>
      <c r="L5">
        <f t="shared" si="2"/>
        <v>2.4700000000000002</v>
      </c>
    </row>
    <row r="6" spans="1:12" x14ac:dyDescent="0.2">
      <c r="A6" s="3" t="s">
        <v>7</v>
      </c>
      <c r="B6" s="2">
        <v>56524</v>
      </c>
      <c r="C6" s="1">
        <v>14170.198399999999</v>
      </c>
      <c r="D6">
        <f t="shared" si="0"/>
        <v>9.4206666666666674</v>
      </c>
      <c r="E6">
        <v>314</v>
      </c>
      <c r="F6">
        <v>34</v>
      </c>
      <c r="G6">
        <v>26</v>
      </c>
      <c r="H6">
        <v>1</v>
      </c>
      <c r="I6">
        <f>100*(C2-C6)/C2</f>
        <v>29.523562778024285</v>
      </c>
      <c r="J6" s="4">
        <f t="shared" si="1"/>
        <v>34</v>
      </c>
      <c r="L6">
        <f t="shared" si="2"/>
        <v>3.14</v>
      </c>
    </row>
    <row r="7" spans="1:12" x14ac:dyDescent="0.2">
      <c r="A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P38"/>
  <sheetViews>
    <sheetView topLeftCell="J1" workbookViewId="0">
      <selection activeCell="Y26" sqref="Y26"/>
    </sheetView>
  </sheetViews>
  <sheetFormatPr baseColWidth="10" defaultRowHeight="16" x14ac:dyDescent="0.2"/>
  <sheetData>
    <row r="1" spans="1:16" x14ac:dyDescent="0.2">
      <c r="A1" s="1">
        <v>76</v>
      </c>
      <c r="B1" s="1">
        <v>428</v>
      </c>
      <c r="C1" s="1">
        <v>410</v>
      </c>
      <c r="D1" s="1"/>
      <c r="E1" s="1"/>
      <c r="F1" s="1"/>
      <c r="K1">
        <v>1</v>
      </c>
      <c r="L1" s="1">
        <v>389.875</v>
      </c>
      <c r="N1" s="1">
        <v>1554.0828100000001</v>
      </c>
      <c r="P1">
        <f>100*(N1-L1)/N1</f>
        <v>74.912855512506454</v>
      </c>
    </row>
    <row r="2" spans="1:16" x14ac:dyDescent="0.2">
      <c r="A2" s="1">
        <v>75</v>
      </c>
      <c r="B2" s="1">
        <v>433</v>
      </c>
      <c r="C2" s="1">
        <v>391</v>
      </c>
      <c r="D2" s="1"/>
      <c r="E2" s="1"/>
      <c r="F2" s="1"/>
      <c r="K2">
        <v>2</v>
      </c>
      <c r="L2" s="1">
        <v>775.55781300000001</v>
      </c>
      <c r="N2" s="1">
        <v>2344.54531</v>
      </c>
      <c r="P2">
        <f t="shared" ref="P2:P35" si="0">100*(N2-L2)/N2</f>
        <v>66.920758166111113</v>
      </c>
    </row>
    <row r="3" spans="1:16" x14ac:dyDescent="0.2">
      <c r="A3" s="1">
        <v>76</v>
      </c>
      <c r="B3" s="1">
        <v>426</v>
      </c>
      <c r="C3" s="1">
        <v>384</v>
      </c>
      <c r="D3" s="1"/>
      <c r="E3" s="1"/>
      <c r="F3" s="1"/>
      <c r="K3">
        <v>3</v>
      </c>
      <c r="L3" s="1">
        <v>1280.05781</v>
      </c>
      <c r="N3" s="1">
        <v>3077.23594</v>
      </c>
      <c r="P3">
        <f t="shared" si="0"/>
        <v>58.402350844764925</v>
      </c>
    </row>
    <row r="4" spans="1:16" x14ac:dyDescent="0.2">
      <c r="A4" s="1">
        <v>78</v>
      </c>
      <c r="B4" s="1">
        <v>417</v>
      </c>
      <c r="C4" s="1">
        <v>379</v>
      </c>
      <c r="D4" s="1"/>
      <c r="E4" s="1"/>
      <c r="F4" s="1"/>
      <c r="K4">
        <v>4</v>
      </c>
      <c r="L4" s="1">
        <v>1686.1140600000001</v>
      </c>
      <c r="N4" s="1">
        <v>3707.0015600000002</v>
      </c>
      <c r="P4">
        <f t="shared" si="0"/>
        <v>54.515420813580661</v>
      </c>
    </row>
    <row r="5" spans="1:16" x14ac:dyDescent="0.2">
      <c r="A5" s="1">
        <v>81</v>
      </c>
      <c r="B5" s="1">
        <v>435</v>
      </c>
      <c r="C5" s="1">
        <v>397</v>
      </c>
      <c r="D5" s="1"/>
      <c r="E5" s="1"/>
      <c r="F5" s="1"/>
      <c r="K5">
        <v>5</v>
      </c>
      <c r="L5" s="1">
        <v>2341.6593800000001</v>
      </c>
      <c r="N5" s="1">
        <v>4536.8359399999999</v>
      </c>
      <c r="P5">
        <f t="shared" si="0"/>
        <v>48.385627980190968</v>
      </c>
    </row>
    <row r="6" spans="1:16" x14ac:dyDescent="0.2">
      <c r="A6" s="1">
        <v>81</v>
      </c>
      <c r="B6" s="1">
        <v>484</v>
      </c>
      <c r="C6" s="1">
        <v>413</v>
      </c>
      <c r="D6" s="1"/>
      <c r="E6" s="1"/>
      <c r="F6" s="1"/>
      <c r="K6">
        <v>6</v>
      </c>
      <c r="L6" s="1">
        <v>3134.2781300000001</v>
      </c>
      <c r="N6" s="1">
        <v>5359.9156300000004</v>
      </c>
      <c r="P6">
        <f t="shared" si="0"/>
        <v>41.52374129814428</v>
      </c>
    </row>
    <row r="7" spans="1:16" x14ac:dyDescent="0.2">
      <c r="A7" s="1">
        <v>83</v>
      </c>
      <c r="B7" s="1">
        <v>488</v>
      </c>
      <c r="C7" s="1">
        <v>433</v>
      </c>
      <c r="D7" s="1"/>
      <c r="E7" s="1"/>
      <c r="F7" s="1"/>
      <c r="K7">
        <v>7</v>
      </c>
      <c r="L7" s="1">
        <v>3902.2765599999998</v>
      </c>
      <c r="N7" s="1">
        <v>5936.8156300000001</v>
      </c>
      <c r="P7">
        <f t="shared" si="0"/>
        <v>34.269871203664117</v>
      </c>
    </row>
    <row r="8" spans="1:16" x14ac:dyDescent="0.2">
      <c r="A8" s="1">
        <v>83</v>
      </c>
      <c r="B8" s="1">
        <v>472</v>
      </c>
      <c r="C8" s="1">
        <v>459</v>
      </c>
      <c r="D8" s="1"/>
      <c r="E8" s="1"/>
      <c r="F8" s="1"/>
      <c r="K8">
        <v>8</v>
      </c>
      <c r="L8" s="1">
        <v>4666.6374999999998</v>
      </c>
      <c r="N8" s="1">
        <v>6777.5218800000002</v>
      </c>
      <c r="P8">
        <f t="shared" si="0"/>
        <v>31.145371676763961</v>
      </c>
    </row>
    <row r="9" spans="1:16" x14ac:dyDescent="0.2">
      <c r="A9" s="1">
        <v>79</v>
      </c>
      <c r="B9" s="1">
        <v>460</v>
      </c>
      <c r="C9" s="1">
        <v>486</v>
      </c>
      <c r="D9" s="1"/>
      <c r="E9" s="1"/>
      <c r="F9" s="1"/>
      <c r="K9">
        <v>9</v>
      </c>
      <c r="L9" s="1">
        <v>5368.8625000000002</v>
      </c>
      <c r="N9" s="1">
        <v>7671.9375</v>
      </c>
      <c r="P9">
        <f t="shared" si="0"/>
        <v>30.019470309814174</v>
      </c>
    </row>
    <row r="10" spans="1:16" x14ac:dyDescent="0.2">
      <c r="A10" s="1">
        <v>80</v>
      </c>
      <c r="B10" s="1">
        <v>445</v>
      </c>
      <c r="C10" s="1">
        <v>487</v>
      </c>
      <c r="D10" s="1"/>
      <c r="E10" s="1"/>
      <c r="F10" s="1"/>
      <c r="K10">
        <v>10</v>
      </c>
      <c r="L10" s="1">
        <v>6112.8078100000002</v>
      </c>
      <c r="N10" s="1">
        <v>8666.5968799999991</v>
      </c>
      <c r="P10">
        <f t="shared" si="0"/>
        <v>29.467034239164924</v>
      </c>
    </row>
    <row r="11" spans="1:16" x14ac:dyDescent="0.2">
      <c r="A11" s="1">
        <v>79</v>
      </c>
      <c r="B11" s="1">
        <v>430</v>
      </c>
      <c r="C11" s="1">
        <v>486</v>
      </c>
      <c r="D11" s="1"/>
      <c r="E11" s="1"/>
      <c r="F11" s="1"/>
      <c r="K11">
        <v>11</v>
      </c>
      <c r="L11" s="1">
        <v>7106.5578100000002</v>
      </c>
      <c r="N11" s="1">
        <v>9664.3843799999995</v>
      </c>
      <c r="P11">
        <f t="shared" si="0"/>
        <v>26.466523571778705</v>
      </c>
    </row>
    <row r="12" spans="1:16" x14ac:dyDescent="0.2">
      <c r="A12" s="1">
        <v>74</v>
      </c>
      <c r="B12" s="1">
        <v>444</v>
      </c>
      <c r="C12" s="1">
        <v>486</v>
      </c>
      <c r="D12" s="1"/>
      <c r="E12" s="1"/>
      <c r="F12" s="1"/>
      <c r="K12">
        <v>12</v>
      </c>
      <c r="L12" s="1">
        <v>7755.2765600000002</v>
      </c>
      <c r="N12" s="1">
        <v>10639.7688</v>
      </c>
      <c r="P12">
        <f t="shared" si="0"/>
        <v>27.110478566038008</v>
      </c>
    </row>
    <row r="13" spans="1:16" x14ac:dyDescent="0.2">
      <c r="A13" s="1">
        <v>74</v>
      </c>
      <c r="B13" s="1">
        <v>458</v>
      </c>
      <c r="C13" s="1">
        <v>486</v>
      </c>
      <c r="D13" s="1"/>
      <c r="E13" s="1"/>
      <c r="F13" s="1"/>
      <c r="K13">
        <v>13</v>
      </c>
      <c r="L13" s="1">
        <v>8189.8390600000002</v>
      </c>
      <c r="N13" s="1">
        <v>11629.9313</v>
      </c>
      <c r="P13">
        <f t="shared" si="0"/>
        <v>29.579643690586547</v>
      </c>
    </row>
    <row r="14" spans="1:16" x14ac:dyDescent="0.2">
      <c r="A14" s="1">
        <v>83</v>
      </c>
      <c r="B14" s="1">
        <v>475</v>
      </c>
      <c r="C14" s="1">
        <v>484</v>
      </c>
      <c r="D14" s="1"/>
      <c r="E14" s="1"/>
      <c r="F14" s="1"/>
      <c r="K14">
        <v>14</v>
      </c>
      <c r="L14" s="1">
        <v>8953.8390600000002</v>
      </c>
      <c r="N14" s="1">
        <v>12545.8125</v>
      </c>
      <c r="P14">
        <f t="shared" si="0"/>
        <v>28.630855434831343</v>
      </c>
    </row>
    <row r="15" spans="1:16" x14ac:dyDescent="0.2">
      <c r="A15" s="1">
        <v>84</v>
      </c>
      <c r="B15" s="1">
        <v>490</v>
      </c>
      <c r="C15" s="1">
        <v>484</v>
      </c>
      <c r="D15" s="1"/>
      <c r="E15" s="1"/>
      <c r="F15" s="1"/>
      <c r="K15">
        <v>15</v>
      </c>
      <c r="L15" s="1">
        <v>9722.7890599999992</v>
      </c>
      <c r="N15" s="1">
        <v>13417.015600000001</v>
      </c>
      <c r="P15">
        <f t="shared" si="0"/>
        <v>27.533891665147959</v>
      </c>
    </row>
    <row r="16" spans="1:16" x14ac:dyDescent="0.2">
      <c r="A16" s="1">
        <v>83</v>
      </c>
      <c r="B16" s="1">
        <v>495</v>
      </c>
      <c r="C16" s="1">
        <v>485</v>
      </c>
      <c r="D16" s="1"/>
      <c r="E16" s="1"/>
      <c r="F16" s="1"/>
      <c r="K16">
        <v>16</v>
      </c>
      <c r="L16" s="1">
        <v>10526.742200000001</v>
      </c>
      <c r="N16" s="1">
        <v>14250.656300000001</v>
      </c>
      <c r="P16">
        <f t="shared" si="0"/>
        <v>26.131527009040276</v>
      </c>
    </row>
    <row r="17" spans="1:16" x14ac:dyDescent="0.2">
      <c r="A17" s="1">
        <v>82</v>
      </c>
      <c r="B17" s="1">
        <v>508</v>
      </c>
      <c r="C17" s="1">
        <v>485</v>
      </c>
      <c r="D17" s="1"/>
      <c r="E17" s="1"/>
      <c r="F17" s="1"/>
      <c r="K17">
        <v>17</v>
      </c>
      <c r="L17" s="1">
        <v>11109.1875</v>
      </c>
      <c r="N17" s="1">
        <v>15209.506299999999</v>
      </c>
      <c r="P17">
        <f t="shared" si="0"/>
        <v>26.958921079509327</v>
      </c>
    </row>
    <row r="18" spans="1:16" x14ac:dyDescent="0.2">
      <c r="A18" s="1">
        <v>82</v>
      </c>
      <c r="B18" s="1">
        <v>526</v>
      </c>
      <c r="C18" s="1">
        <v>484</v>
      </c>
      <c r="D18" s="1"/>
      <c r="E18" s="1"/>
      <c r="F18" s="1"/>
      <c r="K18">
        <v>18</v>
      </c>
      <c r="L18" s="1">
        <v>11828.656300000001</v>
      </c>
      <c r="N18" s="1">
        <v>16362.2063</v>
      </c>
      <c r="P18">
        <f t="shared" si="0"/>
        <v>27.707449208729262</v>
      </c>
    </row>
    <row r="19" spans="1:16" x14ac:dyDescent="0.2">
      <c r="A19" s="1">
        <v>84</v>
      </c>
      <c r="B19" s="1">
        <v>529</v>
      </c>
      <c r="C19" s="1">
        <v>483</v>
      </c>
      <c r="D19" s="1"/>
      <c r="E19" s="1"/>
      <c r="F19" s="1"/>
      <c r="K19">
        <v>19</v>
      </c>
      <c r="L19" s="1">
        <v>12428.285900000001</v>
      </c>
      <c r="N19" s="1">
        <v>17436.099999999999</v>
      </c>
      <c r="P19">
        <f t="shared" si="0"/>
        <v>28.720953080103914</v>
      </c>
    </row>
    <row r="20" spans="1:16" x14ac:dyDescent="0.2">
      <c r="A20" s="1">
        <v>86</v>
      </c>
      <c r="B20" s="1">
        <v>518</v>
      </c>
      <c r="C20" s="1">
        <v>483</v>
      </c>
      <c r="D20" s="1"/>
      <c r="E20" s="1"/>
      <c r="F20" s="1"/>
      <c r="K20">
        <v>20</v>
      </c>
      <c r="L20" s="1">
        <v>12786.848400000001</v>
      </c>
      <c r="N20" s="1">
        <v>18345.982800000002</v>
      </c>
      <c r="P20">
        <f t="shared" si="0"/>
        <v>30.301644019855946</v>
      </c>
    </row>
    <row r="21" spans="1:16" x14ac:dyDescent="0.2">
      <c r="A21" s="1">
        <v>85</v>
      </c>
      <c r="B21" s="1">
        <v>531</v>
      </c>
      <c r="C21" s="1">
        <v>483</v>
      </c>
      <c r="D21" s="1"/>
      <c r="E21" s="1"/>
      <c r="F21" s="1"/>
      <c r="K21">
        <v>21</v>
      </c>
      <c r="L21" s="1">
        <v>13005.2547</v>
      </c>
      <c r="N21" s="1">
        <v>19309.070299999999</v>
      </c>
      <c r="P21">
        <f t="shared" si="0"/>
        <v>32.646914129262868</v>
      </c>
    </row>
    <row r="22" spans="1:16" x14ac:dyDescent="0.2">
      <c r="A22" s="1">
        <v>84</v>
      </c>
      <c r="B22" s="1">
        <v>524</v>
      </c>
      <c r="C22" s="1">
        <v>474</v>
      </c>
      <c r="D22" s="1"/>
      <c r="E22" s="1"/>
      <c r="F22" s="1"/>
      <c r="K22">
        <v>22</v>
      </c>
      <c r="L22" s="1">
        <v>13057.7547</v>
      </c>
      <c r="N22" s="1">
        <v>20160.210899999998</v>
      </c>
      <c r="P22">
        <f t="shared" si="0"/>
        <v>35.230068947344193</v>
      </c>
    </row>
    <row r="23" spans="1:16" x14ac:dyDescent="0.2">
      <c r="A23" s="1">
        <v>86</v>
      </c>
      <c r="B23" s="1">
        <v>519</v>
      </c>
      <c r="C23" s="1">
        <v>465</v>
      </c>
      <c r="D23" s="1"/>
      <c r="E23" s="1"/>
      <c r="F23" s="1"/>
      <c r="K23">
        <v>23</v>
      </c>
      <c r="L23" s="1">
        <v>13111.5047</v>
      </c>
      <c r="N23" s="1">
        <v>20748.8547</v>
      </c>
      <c r="P23">
        <f t="shared" si="0"/>
        <v>36.808537677985669</v>
      </c>
    </row>
    <row r="24" spans="1:16" x14ac:dyDescent="0.2">
      <c r="A24" s="1">
        <v>81</v>
      </c>
      <c r="B24" s="1">
        <v>489</v>
      </c>
      <c r="C24" s="1">
        <v>463</v>
      </c>
      <c r="D24" s="1"/>
      <c r="E24" s="1"/>
      <c r="F24" s="1"/>
      <c r="K24">
        <v>24</v>
      </c>
      <c r="L24" s="1">
        <v>13162.1297</v>
      </c>
      <c r="N24" s="1">
        <v>20906.3547</v>
      </c>
      <c r="P24">
        <f t="shared" si="0"/>
        <v>37.042445281003481</v>
      </c>
    </row>
    <row r="25" spans="1:16" x14ac:dyDescent="0.2">
      <c r="A25" s="1">
        <v>76</v>
      </c>
      <c r="B25" s="1">
        <v>428</v>
      </c>
      <c r="C25" s="1">
        <v>410</v>
      </c>
      <c r="D25" s="1"/>
      <c r="E25" s="1"/>
      <c r="F25" s="1"/>
      <c r="K25">
        <v>25</v>
      </c>
      <c r="L25" s="1">
        <v>13223.8797</v>
      </c>
      <c r="N25" s="1">
        <v>20906.3547</v>
      </c>
      <c r="P25">
        <f>100*(N25-L25)/N25</f>
        <v>36.747080541975116</v>
      </c>
    </row>
    <row r="26" spans="1:16" x14ac:dyDescent="0.2">
      <c r="A26" s="1">
        <v>75</v>
      </c>
      <c r="B26" s="1">
        <v>433</v>
      </c>
      <c r="C26" s="1">
        <v>391</v>
      </c>
      <c r="D26" s="1"/>
      <c r="E26" s="1"/>
      <c r="F26" s="1"/>
      <c r="K26">
        <v>26</v>
      </c>
      <c r="L26" s="1">
        <v>13406.598400000001</v>
      </c>
      <c r="N26" s="1">
        <v>20906.3547</v>
      </c>
      <c r="P26">
        <f t="shared" si="0"/>
        <v>35.873094126734578</v>
      </c>
    </row>
    <row r="27" spans="1:16" x14ac:dyDescent="0.2">
      <c r="A27" s="1">
        <v>76</v>
      </c>
      <c r="B27" s="1">
        <v>426</v>
      </c>
      <c r="C27" s="1">
        <v>384</v>
      </c>
      <c r="D27" s="1"/>
      <c r="E27" s="1"/>
      <c r="F27" s="1"/>
      <c r="K27">
        <v>27</v>
      </c>
      <c r="L27" s="1">
        <v>13588.160900000001</v>
      </c>
      <c r="N27" s="1">
        <v>20906.3547</v>
      </c>
      <c r="P27">
        <f t="shared" si="0"/>
        <v>35.004638087384976</v>
      </c>
    </row>
    <row r="28" spans="1:16" x14ac:dyDescent="0.2">
      <c r="A28" s="1">
        <v>78</v>
      </c>
      <c r="B28" s="1">
        <v>417</v>
      </c>
      <c r="C28" s="1">
        <v>379</v>
      </c>
      <c r="D28" s="1"/>
      <c r="E28" s="1"/>
      <c r="F28" s="1"/>
      <c r="K28">
        <v>28</v>
      </c>
      <c r="L28" s="1">
        <v>13763.9422</v>
      </c>
      <c r="N28" s="1">
        <v>20906.3547</v>
      </c>
      <c r="P28">
        <f t="shared" si="0"/>
        <v>34.163834884136925</v>
      </c>
    </row>
    <row r="29" spans="1:16" x14ac:dyDescent="0.2">
      <c r="A29" s="1">
        <v>81</v>
      </c>
      <c r="B29" s="1">
        <v>435</v>
      </c>
      <c r="C29" s="1">
        <v>397</v>
      </c>
      <c r="D29" s="1"/>
      <c r="E29" s="1"/>
      <c r="F29" s="1"/>
      <c r="K29">
        <v>29</v>
      </c>
      <c r="L29" s="1">
        <v>13947.035900000001</v>
      </c>
      <c r="N29" s="1">
        <v>20906.3547</v>
      </c>
      <c r="P29">
        <f t="shared" si="0"/>
        <v>33.288054755906344</v>
      </c>
    </row>
    <row r="30" spans="1:16" x14ac:dyDescent="0.2">
      <c r="A30" s="1">
        <v>81</v>
      </c>
      <c r="B30" s="1">
        <v>484</v>
      </c>
      <c r="C30" s="1">
        <v>413</v>
      </c>
      <c r="D30" s="1"/>
      <c r="E30" s="1"/>
      <c r="F30" s="1"/>
      <c r="K30">
        <v>30</v>
      </c>
      <c r="L30" s="1">
        <v>14007.785900000001</v>
      </c>
      <c r="N30" s="1">
        <v>20906.3547</v>
      </c>
      <c r="P30">
        <f t="shared" si="0"/>
        <v>32.997473251518109</v>
      </c>
    </row>
    <row r="31" spans="1:16" x14ac:dyDescent="0.2">
      <c r="A31" s="1">
        <v>83</v>
      </c>
      <c r="B31" s="1">
        <v>488</v>
      </c>
      <c r="C31" s="1">
        <v>433</v>
      </c>
      <c r="D31" s="1"/>
      <c r="E31" s="1"/>
      <c r="F31" s="1"/>
      <c r="K31">
        <v>31</v>
      </c>
      <c r="L31" s="1">
        <v>14070.035900000001</v>
      </c>
      <c r="N31" s="1">
        <v>20906.3547</v>
      </c>
      <c r="P31">
        <f t="shared" si="0"/>
        <v>32.699716895169672</v>
      </c>
    </row>
    <row r="32" spans="1:16" x14ac:dyDescent="0.2">
      <c r="A32" s="1">
        <v>83</v>
      </c>
      <c r="B32" s="1">
        <v>472</v>
      </c>
      <c r="C32" s="1">
        <v>459</v>
      </c>
      <c r="D32" s="1"/>
      <c r="E32" s="1"/>
      <c r="F32" s="1"/>
      <c r="K32">
        <v>32</v>
      </c>
      <c r="L32" s="1">
        <v>14116.723400000001</v>
      </c>
      <c r="N32" s="1">
        <v>20906.3547</v>
      </c>
      <c r="P32">
        <f t="shared" si="0"/>
        <v>32.476399627908343</v>
      </c>
    </row>
    <row r="33" spans="2:16" x14ac:dyDescent="0.2">
      <c r="G33" s="1"/>
      <c r="H33" s="1"/>
      <c r="I33" s="1"/>
      <c r="K33">
        <v>33</v>
      </c>
      <c r="L33" s="1">
        <v>14163.6297</v>
      </c>
      <c r="N33" s="1">
        <v>20906.3547</v>
      </c>
      <c r="P33">
        <f t="shared" si="0"/>
        <v>32.252035788907762</v>
      </c>
    </row>
    <row r="34" spans="2:16" x14ac:dyDescent="0.2">
      <c r="B34" t="s">
        <v>1</v>
      </c>
      <c r="K34">
        <v>34</v>
      </c>
      <c r="L34" s="1">
        <v>14211.1297</v>
      </c>
      <c r="N34" s="1">
        <v>20906.3547</v>
      </c>
      <c r="P34">
        <f t="shared" si="0"/>
        <v>32.024832143501328</v>
      </c>
    </row>
    <row r="35" spans="2:16" x14ac:dyDescent="0.2">
      <c r="K35">
        <v>35</v>
      </c>
      <c r="L35" s="1">
        <v>14275.3172</v>
      </c>
      <c r="N35" s="1">
        <v>20906.3547</v>
      </c>
      <c r="P35">
        <f t="shared" si="0"/>
        <v>31.717808270037626</v>
      </c>
    </row>
    <row r="36" spans="2:16" x14ac:dyDescent="0.2">
      <c r="K36">
        <v>36</v>
      </c>
      <c r="L36" s="1">
        <v>14333.1297</v>
      </c>
      <c r="N36" s="1">
        <v>20906.3547</v>
      </c>
    </row>
    <row r="37" spans="2:16" x14ac:dyDescent="0.2">
      <c r="K37">
        <v>37</v>
      </c>
      <c r="L37" s="1">
        <v>14370.1297</v>
      </c>
      <c r="N37" s="1">
        <v>20906.3547</v>
      </c>
    </row>
    <row r="38" spans="2:16" x14ac:dyDescent="0.2">
      <c r="K38">
        <v>38</v>
      </c>
      <c r="L38" t="s">
        <v>17</v>
      </c>
      <c r="N38" t="s">
        <v>18</v>
      </c>
      <c r="P3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A425-4FD9-E443-B732-0DD263D5EA70}">
  <dimension ref="A1:C39"/>
  <sheetViews>
    <sheetView zoomScale="135" workbookViewId="0">
      <selection activeCell="I25" sqref="I25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</row>
    <row r="2" spans="1:3" x14ac:dyDescent="0.2">
      <c r="A2" s="1">
        <v>0.59375</v>
      </c>
      <c r="B2" s="1">
        <v>0.90625</v>
      </c>
      <c r="C2">
        <v>1</v>
      </c>
    </row>
    <row r="3" spans="1:3" x14ac:dyDescent="0.2">
      <c r="A3" s="1">
        <v>0.3125</v>
      </c>
      <c r="B3" s="1">
        <v>0.75</v>
      </c>
      <c r="C3">
        <v>2</v>
      </c>
    </row>
    <row r="4" spans="1:3" x14ac:dyDescent="0.2">
      <c r="A4" s="1">
        <v>0.9375</v>
      </c>
      <c r="B4" s="1">
        <v>0.96875</v>
      </c>
      <c r="C4">
        <v>3</v>
      </c>
    </row>
    <row r="5" spans="1:3" x14ac:dyDescent="0.2">
      <c r="A5" s="1">
        <v>0.84375</v>
      </c>
      <c r="B5" s="1">
        <v>0.96875</v>
      </c>
      <c r="C5">
        <v>4</v>
      </c>
    </row>
    <row r="6" spans="1:3" x14ac:dyDescent="0.2">
      <c r="A6" s="1">
        <v>0.5</v>
      </c>
      <c r="B6" s="1">
        <v>0.71875</v>
      </c>
      <c r="C6">
        <v>5</v>
      </c>
    </row>
    <row r="7" spans="1:3" x14ac:dyDescent="0.2">
      <c r="A7" s="1">
        <v>0.8125</v>
      </c>
      <c r="B7" s="1">
        <v>0.90625</v>
      </c>
      <c r="C7">
        <v>6</v>
      </c>
    </row>
    <row r="8" spans="1:3" x14ac:dyDescent="0.2">
      <c r="A8" s="1">
        <v>0.4375</v>
      </c>
      <c r="B8" s="1">
        <v>0.90625</v>
      </c>
      <c r="C8">
        <v>7</v>
      </c>
    </row>
    <row r="9" spans="1:3" x14ac:dyDescent="0.2">
      <c r="A9" s="1">
        <v>0.4375</v>
      </c>
      <c r="B9" s="1">
        <v>0.90625</v>
      </c>
      <c r="C9">
        <v>8</v>
      </c>
    </row>
    <row r="10" spans="1:3" x14ac:dyDescent="0.2">
      <c r="A10" s="1">
        <v>0.96875</v>
      </c>
      <c r="B10" s="1">
        <v>0.90625</v>
      </c>
      <c r="C10">
        <v>9</v>
      </c>
    </row>
    <row r="11" spans="1:3" x14ac:dyDescent="0.2">
      <c r="A11" s="1">
        <v>0.625</v>
      </c>
      <c r="B11" s="1">
        <v>0.875</v>
      </c>
      <c r="C11">
        <v>10</v>
      </c>
    </row>
    <row r="12" spans="1:3" x14ac:dyDescent="0.2">
      <c r="A12" s="1">
        <v>0.53125</v>
      </c>
      <c r="B12" s="1">
        <v>0.84375</v>
      </c>
      <c r="C12">
        <v>11</v>
      </c>
    </row>
    <row r="13" spans="1:3" x14ac:dyDescent="0.2">
      <c r="A13" s="1">
        <v>0.875</v>
      </c>
      <c r="B13" s="1">
        <v>0.78125</v>
      </c>
      <c r="C13">
        <v>12</v>
      </c>
    </row>
    <row r="14" spans="1:3" x14ac:dyDescent="0.2">
      <c r="A14" s="1">
        <v>0.8125</v>
      </c>
      <c r="B14" s="1">
        <v>0.84375</v>
      </c>
      <c r="C14">
        <v>13</v>
      </c>
    </row>
    <row r="15" spans="1:3" x14ac:dyDescent="0.2">
      <c r="A15" s="1">
        <v>0.53125</v>
      </c>
      <c r="B15" s="1">
        <v>0.875</v>
      </c>
      <c r="C15">
        <v>14</v>
      </c>
    </row>
    <row r="16" spans="1:3" x14ac:dyDescent="0.2">
      <c r="A16" s="1">
        <v>0.9375</v>
      </c>
      <c r="B16" s="1">
        <v>0.96875</v>
      </c>
      <c r="C16">
        <v>15</v>
      </c>
    </row>
    <row r="17" spans="1:3" x14ac:dyDescent="0.2">
      <c r="A17" s="1">
        <v>0.75</v>
      </c>
      <c r="B17" s="1">
        <v>0.96875</v>
      </c>
      <c r="C17">
        <v>16</v>
      </c>
    </row>
    <row r="18" spans="1:3" x14ac:dyDescent="0.2">
      <c r="A18" s="1">
        <v>0.84375</v>
      </c>
      <c r="B18" s="1">
        <v>0.96875</v>
      </c>
      <c r="C18">
        <v>17</v>
      </c>
    </row>
    <row r="19" spans="1:3" x14ac:dyDescent="0.2">
      <c r="A19" s="1">
        <v>0.8125</v>
      </c>
      <c r="B19" s="1">
        <v>0.78125</v>
      </c>
      <c r="C19">
        <v>18</v>
      </c>
    </row>
    <row r="20" spans="1:3" x14ac:dyDescent="0.2">
      <c r="A20" s="1">
        <v>0.8125</v>
      </c>
      <c r="B20" s="1">
        <v>0.96875</v>
      </c>
      <c r="C20">
        <v>19</v>
      </c>
    </row>
    <row r="21" spans="1:3" x14ac:dyDescent="0.2">
      <c r="A21" s="1">
        <v>0.8125</v>
      </c>
      <c r="B21" s="1">
        <v>0.78125</v>
      </c>
      <c r="C21">
        <v>20</v>
      </c>
    </row>
    <row r="22" spans="1:3" x14ac:dyDescent="0.2">
      <c r="A22" s="1">
        <v>0.71875</v>
      </c>
      <c r="B22" s="1">
        <v>0.8125</v>
      </c>
      <c r="C22">
        <v>21</v>
      </c>
    </row>
    <row r="23" spans="1:3" x14ac:dyDescent="0.2">
      <c r="A23" s="1">
        <v>0.4375</v>
      </c>
      <c r="B23" s="1">
        <v>0.625</v>
      </c>
      <c r="C23">
        <v>22</v>
      </c>
    </row>
    <row r="24" spans="1:3" x14ac:dyDescent="0.2">
      <c r="A24" s="1">
        <v>0.71875</v>
      </c>
      <c r="B24" s="1">
        <v>0.625</v>
      </c>
      <c r="C24">
        <v>23</v>
      </c>
    </row>
    <row r="25" spans="1:3" x14ac:dyDescent="0.2">
      <c r="A25" s="1">
        <v>0.4375</v>
      </c>
      <c r="B25" s="1">
        <v>0.625</v>
      </c>
      <c r="C25">
        <v>24</v>
      </c>
    </row>
    <row r="26" spans="1:3" x14ac:dyDescent="0.2">
      <c r="A26" s="1">
        <v>0.3125</v>
      </c>
      <c r="B26" s="1">
        <v>0.8125</v>
      </c>
      <c r="C26">
        <v>25</v>
      </c>
    </row>
    <row r="27" spans="1:3" x14ac:dyDescent="0.2">
      <c r="A27" s="1">
        <v>0</v>
      </c>
      <c r="B27" s="1">
        <v>0.8125</v>
      </c>
      <c r="C27">
        <v>26</v>
      </c>
    </row>
    <row r="28" spans="1:3" x14ac:dyDescent="0.2">
      <c r="A28" s="1">
        <v>0</v>
      </c>
      <c r="B28" s="1">
        <v>0.8125</v>
      </c>
      <c r="C28">
        <v>27</v>
      </c>
    </row>
    <row r="29" spans="1:3" x14ac:dyDescent="0.2">
      <c r="A29" s="1">
        <v>0</v>
      </c>
      <c r="B29" s="1">
        <v>0.75</v>
      </c>
      <c r="C29">
        <v>28</v>
      </c>
    </row>
    <row r="30" spans="1:3" x14ac:dyDescent="0.2">
      <c r="A30" s="1">
        <v>0</v>
      </c>
      <c r="B30" s="1">
        <v>0.75</v>
      </c>
      <c r="C30">
        <v>29</v>
      </c>
    </row>
    <row r="31" spans="1:3" x14ac:dyDescent="0.2">
      <c r="A31" s="1">
        <v>0</v>
      </c>
      <c r="B31" s="1">
        <v>0.75</v>
      </c>
      <c r="C31">
        <v>30</v>
      </c>
    </row>
    <row r="32" spans="1:3" x14ac:dyDescent="0.2">
      <c r="A32" s="1">
        <v>0</v>
      </c>
      <c r="B32" s="1">
        <v>0.75</v>
      </c>
      <c r="C32">
        <v>31</v>
      </c>
    </row>
    <row r="33" spans="1:3" x14ac:dyDescent="0.2">
      <c r="A33" s="1">
        <v>0</v>
      </c>
      <c r="B33" s="1">
        <v>0.5625</v>
      </c>
      <c r="C33">
        <v>32</v>
      </c>
    </row>
    <row r="34" spans="1:3" x14ac:dyDescent="0.2">
      <c r="A34" s="1">
        <v>0</v>
      </c>
      <c r="B34" s="1">
        <v>0.59375</v>
      </c>
      <c r="C34">
        <v>33</v>
      </c>
    </row>
    <row r="35" spans="1:3" x14ac:dyDescent="0.2">
      <c r="A35" s="1">
        <v>0</v>
      </c>
      <c r="B35" s="1">
        <v>0.59375</v>
      </c>
      <c r="C35">
        <v>34</v>
      </c>
    </row>
    <row r="36" spans="1:3" x14ac:dyDescent="0.2">
      <c r="A36" s="1">
        <v>0</v>
      </c>
      <c r="B36" s="1">
        <v>0.8125</v>
      </c>
      <c r="C36">
        <v>35</v>
      </c>
    </row>
    <row r="37" spans="1:3" x14ac:dyDescent="0.2">
      <c r="A37" s="1">
        <v>0</v>
      </c>
      <c r="B37" s="1">
        <v>0.78125</v>
      </c>
      <c r="C37">
        <v>36</v>
      </c>
    </row>
    <row r="38" spans="1:3" x14ac:dyDescent="0.2">
      <c r="A38" s="1">
        <v>0</v>
      </c>
      <c r="B38" s="1">
        <v>0.5</v>
      </c>
      <c r="C38">
        <v>37</v>
      </c>
    </row>
    <row r="39" spans="1:3" x14ac:dyDescent="0.2">
      <c r="B39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085E-0C43-D140-A31B-94FDF60E5E12}">
  <dimension ref="A1:B34"/>
  <sheetViews>
    <sheetView workbookViewId="0">
      <selection activeCell="M27" sqref="M27"/>
    </sheetView>
  </sheetViews>
  <sheetFormatPr baseColWidth="10" defaultRowHeight="16" x14ac:dyDescent="0.2"/>
  <sheetData>
    <row r="1" spans="1:2" x14ac:dyDescent="0.2">
      <c r="A1" t="s">
        <v>20</v>
      </c>
      <c r="B1" s="5" t="s">
        <v>21</v>
      </c>
    </row>
    <row r="2" spans="1:2" x14ac:dyDescent="0.2">
      <c r="A2" s="1">
        <v>0.90625</v>
      </c>
      <c r="B2" s="1">
        <v>0.75</v>
      </c>
    </row>
    <row r="3" spans="1:2" x14ac:dyDescent="0.2">
      <c r="A3" s="1">
        <v>0.96875</v>
      </c>
      <c r="B3" s="1">
        <v>0.46875</v>
      </c>
    </row>
    <row r="4" spans="1:2" x14ac:dyDescent="0.2">
      <c r="A4" s="1">
        <v>0.78125</v>
      </c>
      <c r="B4" s="1">
        <v>0.6875</v>
      </c>
    </row>
    <row r="5" spans="1:2" x14ac:dyDescent="0.2">
      <c r="A5" s="1">
        <v>0.75</v>
      </c>
      <c r="B5" s="1">
        <v>0.53125</v>
      </c>
    </row>
    <row r="6" spans="1:2" x14ac:dyDescent="0.2">
      <c r="A6" s="1">
        <v>0.3125</v>
      </c>
      <c r="B6" s="1">
        <v>0.75</v>
      </c>
    </row>
    <row r="7" spans="1:2" x14ac:dyDescent="0.2">
      <c r="A7" s="1">
        <v>0.46875</v>
      </c>
      <c r="B7" s="1">
        <v>0.75</v>
      </c>
    </row>
    <row r="8" spans="1:2" x14ac:dyDescent="0.2">
      <c r="A8" s="1">
        <v>0.25</v>
      </c>
      <c r="B8" s="1">
        <v>0.75</v>
      </c>
    </row>
    <row r="9" spans="1:2" x14ac:dyDescent="0.2">
      <c r="A9" s="1">
        <v>0.84375</v>
      </c>
      <c r="B9" s="1">
        <v>0.65625</v>
      </c>
    </row>
    <row r="10" spans="1:2" x14ac:dyDescent="0.2">
      <c r="A10" s="1">
        <v>0.75</v>
      </c>
      <c r="B10" s="1">
        <v>0.6875</v>
      </c>
    </row>
    <row r="11" spans="1:2" x14ac:dyDescent="0.2">
      <c r="A11" s="1">
        <v>0.875</v>
      </c>
      <c r="B11" s="1">
        <v>0.53125</v>
      </c>
    </row>
    <row r="12" spans="1:2" x14ac:dyDescent="0.2">
      <c r="A12" s="1">
        <v>0.96875</v>
      </c>
      <c r="B12" s="1">
        <v>0.9375</v>
      </c>
    </row>
    <row r="13" spans="1:2" x14ac:dyDescent="0.2">
      <c r="A13" s="1">
        <v>1</v>
      </c>
      <c r="B13" s="1">
        <v>0.9375</v>
      </c>
    </row>
    <row r="14" spans="1:2" x14ac:dyDescent="0.2">
      <c r="A14" s="1">
        <v>0.96875</v>
      </c>
      <c r="B14" s="1">
        <v>0.8125</v>
      </c>
    </row>
    <row r="15" spans="1:2" x14ac:dyDescent="0.2">
      <c r="A15" s="1">
        <v>0.9375</v>
      </c>
      <c r="B15" s="1">
        <v>0.90625</v>
      </c>
    </row>
    <row r="16" spans="1:2" x14ac:dyDescent="0.2">
      <c r="A16" s="1">
        <v>0.75</v>
      </c>
      <c r="B16" s="1">
        <v>0.90625</v>
      </c>
    </row>
    <row r="17" spans="1:2" x14ac:dyDescent="0.2">
      <c r="A17" s="1">
        <v>0.71875</v>
      </c>
      <c r="B17" s="1">
        <v>0.96875</v>
      </c>
    </row>
    <row r="18" spans="1:2" x14ac:dyDescent="0.2">
      <c r="A18" s="1">
        <v>0.75</v>
      </c>
      <c r="B18" s="1">
        <v>0.75</v>
      </c>
    </row>
    <row r="19" spans="1:2" x14ac:dyDescent="0.2">
      <c r="A19" s="1">
        <v>0.96875</v>
      </c>
      <c r="B19" s="1">
        <v>0.75</v>
      </c>
    </row>
    <row r="20" spans="1:2" x14ac:dyDescent="0.2">
      <c r="A20" s="1">
        <v>1</v>
      </c>
      <c r="B20" s="1">
        <v>0.75</v>
      </c>
    </row>
    <row r="21" spans="1:2" x14ac:dyDescent="0.2">
      <c r="A21" s="1">
        <v>1</v>
      </c>
      <c r="B21" s="1">
        <v>0.5625</v>
      </c>
    </row>
    <row r="22" spans="1:2" x14ac:dyDescent="0.2">
      <c r="A22" s="1">
        <v>0.78125</v>
      </c>
      <c r="B22" s="1">
        <v>0.28125</v>
      </c>
    </row>
    <row r="23" spans="1:2" x14ac:dyDescent="0.2">
      <c r="A23" s="1">
        <v>0.8125</v>
      </c>
      <c r="B23" s="1">
        <v>0</v>
      </c>
    </row>
    <row r="24" spans="1:2" x14ac:dyDescent="0.2">
      <c r="A24" s="1">
        <v>0.8125</v>
      </c>
      <c r="B24" s="1">
        <v>0</v>
      </c>
    </row>
    <row r="25" spans="1:2" x14ac:dyDescent="0.2">
      <c r="A25" s="1">
        <v>0.8125</v>
      </c>
      <c r="B25" s="1">
        <v>0</v>
      </c>
    </row>
    <row r="26" spans="1:2" x14ac:dyDescent="0.2">
      <c r="A26" s="1">
        <v>0.3125</v>
      </c>
      <c r="B26" s="1">
        <v>0</v>
      </c>
    </row>
    <row r="27" spans="1:2" x14ac:dyDescent="0.2">
      <c r="A27" s="1">
        <v>0</v>
      </c>
      <c r="B27" s="1">
        <v>0.28125</v>
      </c>
    </row>
    <row r="28" spans="1:2" x14ac:dyDescent="0.2">
      <c r="A28" s="1">
        <v>0</v>
      </c>
      <c r="B28" s="1">
        <v>0.28125</v>
      </c>
    </row>
    <row r="29" spans="1:2" x14ac:dyDescent="0.2">
      <c r="A29" s="1">
        <v>0</v>
      </c>
      <c r="B29" s="1">
        <v>0.28125</v>
      </c>
    </row>
    <row r="30" spans="1:2" x14ac:dyDescent="0.2">
      <c r="A30" s="1">
        <v>0</v>
      </c>
      <c r="B30" s="1">
        <v>0.28125</v>
      </c>
    </row>
    <row r="31" spans="1:2" x14ac:dyDescent="0.2">
      <c r="A31" s="1">
        <v>0</v>
      </c>
      <c r="B31" s="1">
        <v>0</v>
      </c>
    </row>
    <row r="32" spans="1:2" x14ac:dyDescent="0.2">
      <c r="A32" s="1">
        <v>0</v>
      </c>
      <c r="B32" s="1">
        <v>0</v>
      </c>
    </row>
    <row r="33" spans="1:2" x14ac:dyDescent="0.2">
      <c r="A33" s="1">
        <v>0</v>
      </c>
      <c r="B33" s="1">
        <v>0</v>
      </c>
    </row>
    <row r="34" spans="1:2" x14ac:dyDescent="0.2">
      <c r="A34" s="1">
        <v>0</v>
      </c>
      <c r="B34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A6E-EB1C-854F-99BD-4BCD6F1794D1}">
  <dimension ref="A1:B37"/>
  <sheetViews>
    <sheetView workbookViewId="0">
      <selection activeCell="M7" sqref="M7"/>
    </sheetView>
  </sheetViews>
  <sheetFormatPr baseColWidth="10" defaultRowHeight="16" x14ac:dyDescent="0.2"/>
  <sheetData>
    <row r="1" spans="1:2" x14ac:dyDescent="0.2">
      <c r="A1" t="s">
        <v>20</v>
      </c>
      <c r="B1" s="5" t="s">
        <v>21</v>
      </c>
    </row>
    <row r="2" spans="1:2" x14ac:dyDescent="0.2">
      <c r="A2" s="1">
        <v>0.8125</v>
      </c>
      <c r="B2" s="1">
        <v>0</v>
      </c>
    </row>
    <row r="3" spans="1:2" x14ac:dyDescent="0.2">
      <c r="A3" s="1">
        <v>0.65625</v>
      </c>
      <c r="B3" s="1">
        <v>0.28125</v>
      </c>
    </row>
    <row r="4" spans="1:2" x14ac:dyDescent="0.2">
      <c r="A4" s="1">
        <v>0.875</v>
      </c>
      <c r="B4" s="1">
        <v>0.3125</v>
      </c>
    </row>
    <row r="5" spans="1:2" x14ac:dyDescent="0.2">
      <c r="A5" s="1">
        <v>0.8125</v>
      </c>
      <c r="B5" s="1">
        <v>0.25</v>
      </c>
    </row>
    <row r="6" spans="1:2" x14ac:dyDescent="0.2">
      <c r="A6" s="1">
        <v>0.625</v>
      </c>
      <c r="B6" s="1">
        <v>0.59375</v>
      </c>
    </row>
    <row r="7" spans="1:2" x14ac:dyDescent="0.2">
      <c r="A7" s="1">
        <v>0.8125</v>
      </c>
      <c r="B7" s="1">
        <v>0.75</v>
      </c>
    </row>
    <row r="8" spans="1:2" x14ac:dyDescent="0.2">
      <c r="A8" s="1">
        <v>0.59375</v>
      </c>
      <c r="B8" s="1">
        <v>0.65625</v>
      </c>
    </row>
    <row r="9" spans="1:2" x14ac:dyDescent="0.2">
      <c r="A9" s="1">
        <v>0.15625</v>
      </c>
      <c r="B9" s="1">
        <v>0.71875</v>
      </c>
    </row>
    <row r="10" spans="1:2" x14ac:dyDescent="0.2">
      <c r="A10" s="1">
        <v>0.75</v>
      </c>
      <c r="B10" s="1">
        <v>0.5625</v>
      </c>
    </row>
    <row r="11" spans="1:2" x14ac:dyDescent="0.2">
      <c r="A11" s="1">
        <v>0.8125</v>
      </c>
      <c r="B11" s="1">
        <v>0.78125</v>
      </c>
    </row>
    <row r="12" spans="1:2" x14ac:dyDescent="0.2">
      <c r="A12" s="1">
        <v>0.90625</v>
      </c>
      <c r="B12" s="1">
        <v>0.9375</v>
      </c>
    </row>
    <row r="13" spans="1:2" x14ac:dyDescent="0.2">
      <c r="A13" s="1">
        <v>0.875</v>
      </c>
      <c r="B13" s="1">
        <v>0.3125</v>
      </c>
    </row>
    <row r="14" spans="1:2" x14ac:dyDescent="0.2">
      <c r="A14" s="1">
        <v>0.84375</v>
      </c>
      <c r="B14" s="1">
        <v>0</v>
      </c>
    </row>
    <row r="15" spans="1:2" x14ac:dyDescent="0.2">
      <c r="A15" s="1">
        <v>0.84375</v>
      </c>
      <c r="B15" s="1">
        <v>0.46875</v>
      </c>
    </row>
    <row r="16" spans="1:2" x14ac:dyDescent="0.2">
      <c r="A16" s="1">
        <v>0.84375</v>
      </c>
      <c r="B16" s="1">
        <v>0.4375</v>
      </c>
    </row>
    <row r="17" spans="1:2" x14ac:dyDescent="0.2">
      <c r="A17" s="1">
        <v>0.8125</v>
      </c>
      <c r="B17" s="1">
        <v>0.4375</v>
      </c>
    </row>
    <row r="18" spans="1:2" x14ac:dyDescent="0.2">
      <c r="A18" s="1">
        <v>0.6875</v>
      </c>
      <c r="B18" s="1">
        <v>0.21875</v>
      </c>
    </row>
    <row r="19" spans="1:2" x14ac:dyDescent="0.2">
      <c r="A19" s="1">
        <v>0.6875</v>
      </c>
      <c r="B19" s="1">
        <v>0.46875</v>
      </c>
    </row>
    <row r="20" spans="1:2" x14ac:dyDescent="0.2">
      <c r="A20" s="1">
        <v>1</v>
      </c>
      <c r="B20" s="1">
        <v>0.21875</v>
      </c>
    </row>
    <row r="21" spans="1:2" x14ac:dyDescent="0.2">
      <c r="A21" s="1">
        <v>0.875</v>
      </c>
      <c r="B21" s="1">
        <v>0</v>
      </c>
    </row>
    <row r="22" spans="1:2" x14ac:dyDescent="0.2">
      <c r="A22" s="1">
        <v>0.78125</v>
      </c>
      <c r="B22" s="1">
        <v>0</v>
      </c>
    </row>
    <row r="23" spans="1:2" x14ac:dyDescent="0.2">
      <c r="A23" s="1">
        <v>0.875</v>
      </c>
      <c r="B23" s="1">
        <v>0</v>
      </c>
    </row>
    <row r="24" spans="1:2" x14ac:dyDescent="0.2">
      <c r="A24" s="1">
        <v>0.6875</v>
      </c>
      <c r="B24" s="1">
        <v>0</v>
      </c>
    </row>
    <row r="25" spans="1:2" x14ac:dyDescent="0.2">
      <c r="A25" s="1">
        <v>0.25</v>
      </c>
      <c r="B25" s="1">
        <v>0</v>
      </c>
    </row>
    <row r="26" spans="1:2" x14ac:dyDescent="0.2">
      <c r="A26" s="1">
        <v>0</v>
      </c>
      <c r="B26" s="1">
        <v>0</v>
      </c>
    </row>
    <row r="27" spans="1:2" x14ac:dyDescent="0.2">
      <c r="A27" s="1">
        <v>0</v>
      </c>
      <c r="B27" s="1">
        <v>0</v>
      </c>
    </row>
    <row r="28" spans="1:2" x14ac:dyDescent="0.2">
      <c r="A28" s="1">
        <v>0</v>
      </c>
      <c r="B28" s="1">
        <v>0</v>
      </c>
    </row>
    <row r="29" spans="1:2" x14ac:dyDescent="0.2">
      <c r="A29" s="1">
        <v>0</v>
      </c>
      <c r="B29" s="1">
        <v>0</v>
      </c>
    </row>
    <row r="30" spans="1:2" x14ac:dyDescent="0.2">
      <c r="B30" s="1">
        <v>0</v>
      </c>
    </row>
    <row r="31" spans="1:2" x14ac:dyDescent="0.2">
      <c r="B31" s="1">
        <v>0</v>
      </c>
    </row>
    <row r="32" spans="1:2" x14ac:dyDescent="0.2">
      <c r="B32" s="1">
        <v>0</v>
      </c>
    </row>
    <row r="33" spans="2:2" x14ac:dyDescent="0.2">
      <c r="B33" s="1">
        <v>0</v>
      </c>
    </row>
    <row r="34" spans="2:2" x14ac:dyDescent="0.2">
      <c r="B34" s="1">
        <v>0</v>
      </c>
    </row>
    <row r="35" spans="2:2" x14ac:dyDescent="0.2">
      <c r="B35" s="1">
        <v>0</v>
      </c>
    </row>
    <row r="36" spans="2:2" x14ac:dyDescent="0.2">
      <c r="B36" s="1">
        <v>0</v>
      </c>
    </row>
    <row r="37" spans="2:2" x14ac:dyDescent="0.2">
      <c r="B3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omega</vt:lpstr>
      <vt:lpstr>Carbon saving</vt:lpstr>
      <vt:lpstr>util-spoke1</vt:lpstr>
      <vt:lpstr>util-spoke2</vt:lpstr>
      <vt:lpstr>util-spoke3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2024-01-04T15:48:12Z</dcterms:modified>
</cp:coreProperties>
</file>