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Bosse-M\Desktop\Temp\"/>
    </mc:Choice>
  </mc:AlternateContent>
  <workbookProtection workbookAlgorithmName="SHA-512" workbookHashValue="Wm0w+KuwBnwV/3g4qsK8EOZIXMxDYvN+c3DwsCSdzcO79LBgGAuHHE+Dnh1UjNKmCeLfi7Ze/m3UyXKyTKvK2w==" workbookSaltValue="wDjTLw23Ko4dLpbYYpzNJA==" workbookSpinCount="100000" lockStructure="1"/>
  <bookViews>
    <workbookView xWindow="1200" yWindow="495" windowWidth="25620" windowHeight="15885" firstSheet="2" activeTab="3"/>
  </bookViews>
  <sheets>
    <sheet name="Lists" sheetId="19" state="hidden" r:id="rId1"/>
    <sheet name="Instructions" sheetId="42" r:id="rId2"/>
    <sheet name="Contact details" sheetId="20" r:id="rId3"/>
    <sheet name="Questionnaire" sheetId="2" r:id="rId4"/>
    <sheet name="Supporting documents A1" sheetId="4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5" i="2" l="1"/>
  <c r="H85" i="2"/>
  <c r="H102" i="2"/>
  <c r="H101" i="2"/>
  <c r="H100" i="2"/>
  <c r="H99" i="2"/>
  <c r="H98" i="2"/>
  <c r="H97" i="2"/>
  <c r="H114" i="2"/>
  <c r="H113" i="2"/>
  <c r="H112" i="2"/>
  <c r="H111" i="2"/>
  <c r="H110" i="2"/>
  <c r="H109" i="2"/>
  <c r="H108" i="2"/>
  <c r="H107" i="2"/>
  <c r="H106" i="2"/>
  <c r="H105" i="2"/>
  <c r="H104" i="2"/>
  <c r="H103" i="2"/>
  <c r="H96" i="2"/>
  <c r="H95" i="2"/>
  <c r="H94" i="2"/>
  <c r="H93" i="2"/>
  <c r="H92" i="2"/>
  <c r="H91" i="2"/>
  <c r="H90" i="2"/>
  <c r="H89" i="2"/>
  <c r="H88" i="2"/>
  <c r="H87" i="2"/>
  <c r="H86" i="2"/>
  <c r="AI2" i="19" a="1"/>
  <c r="AI2" i="19" l="1"/>
  <c r="D31" i="2"/>
  <c r="AF2" i="19" a="1"/>
  <c r="AF2" i="19" l="1"/>
  <c r="D22" i="2"/>
  <c r="D56" i="2" l="1"/>
  <c r="D81" i="2"/>
  <c r="D76" i="2"/>
  <c r="D69" i="2"/>
  <c r="D19" i="2"/>
  <c r="D23" i="2" l="1"/>
  <c r="D115" i="2" l="1"/>
  <c r="D117" i="2" l="1"/>
  <c r="H115" i="2"/>
  <c r="D82" i="2"/>
  <c r="D5" i="2" l="1"/>
  <c r="D70" i="2" l="1"/>
  <c r="D119" i="2" l="1"/>
  <c r="AI11" i="19"/>
  <c r="AI10" i="19"/>
  <c r="AI9" i="19"/>
  <c r="AI8" i="19"/>
  <c r="AI7" i="19"/>
  <c r="AI6" i="19"/>
  <c r="AI5" i="19"/>
  <c r="AI4" i="19"/>
  <c r="AI3" i="19"/>
  <c r="AF25" i="19"/>
  <c r="AF24" i="19"/>
  <c r="AF23" i="19"/>
  <c r="AF22" i="19"/>
  <c r="AF21" i="19"/>
  <c r="AF20" i="19"/>
  <c r="AF19" i="19"/>
  <c r="AF18" i="19"/>
  <c r="AF17" i="19"/>
  <c r="AF16" i="19"/>
  <c r="AF15" i="19"/>
  <c r="AF14" i="19"/>
  <c r="AF13" i="19"/>
  <c r="AF12" i="19"/>
  <c r="AF11" i="19"/>
  <c r="AF10" i="19"/>
  <c r="AF9" i="19"/>
  <c r="AF8" i="19"/>
  <c r="AF7" i="19"/>
  <c r="AF6" i="19"/>
  <c r="AF5" i="19"/>
  <c r="AF4" i="19"/>
  <c r="AF3" i="19"/>
</calcChain>
</file>

<file path=xl/comments1.xml><?xml version="1.0" encoding="utf-8"?>
<comments xmlns="http://schemas.openxmlformats.org/spreadsheetml/2006/main">
  <authors>
    <author>tc={4F4BD69C-039C-4E89-9C70-DF31F2CF2355}</author>
    <author>tc={9E029AE4-2613-452A-B398-85051AD3498D}</author>
    <author>tc={B95B6CDD-AA5C-4411-8246-545978887134}</author>
    <author>tc={5FC568C6-8AD3-7345-9DBE-FA9ED610DC61}</author>
  </authors>
  <commentList>
    <comment ref="D37"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Building management and maintenance</t>
        </r>
      </text>
    </comment>
    <comment ref="D51"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Urban Waste collection</t>
        </r>
      </text>
    </comment>
    <comment ref="D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Protecting against human rights abuses (for example, discrimination, unsafe working conditions child labour, forced labour, and human trafficking)</t>
        </r>
      </text>
    </comment>
    <comment ref="D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Promoting transparency and accountability and combatting corruption</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<sst xmlns="http://schemas.openxmlformats.org/spreadsheetml/2006/main" count="843" uniqueCount="484">
  <si>
    <t>A</t>
  </si>
  <si>
    <t>B(a)1</t>
  </si>
  <si>
    <t>B(a)2-1</t>
  </si>
  <si>
    <t>B(a)2-2</t>
  </si>
  <si>
    <t>B(a)3-1</t>
  </si>
  <si>
    <t>B(a)3-2</t>
  </si>
  <si>
    <t>B(a) 4-1</t>
  </si>
  <si>
    <t>B(a) 4-2</t>
  </si>
  <si>
    <t>B(a)5</t>
  </si>
  <si>
    <t>B(a)6</t>
  </si>
  <si>
    <t>B(b)</t>
  </si>
  <si>
    <t>C</t>
  </si>
  <si>
    <t>D(a)</t>
  </si>
  <si>
    <t>D(a) TITLE</t>
  </si>
  <si>
    <t>D(a) values</t>
  </si>
  <si>
    <t>D(b) TITLE</t>
  </si>
  <si>
    <t>D(b) values</t>
  </si>
  <si>
    <t>D(c)</t>
  </si>
  <si>
    <t>E(a)-1</t>
  </si>
  <si>
    <t>E(a)-2</t>
  </si>
  <si>
    <t>E(a)-3</t>
  </si>
  <si>
    <t>E(b)-1</t>
  </si>
  <si>
    <t>E(b)-2</t>
  </si>
  <si>
    <t>E(b)-3</t>
  </si>
  <si>
    <t>LABELS</t>
  </si>
  <si>
    <t>Policies</t>
  </si>
  <si>
    <t>Legal Instruments</t>
  </si>
  <si>
    <t>D(4) supporting doc</t>
  </si>
  <si>
    <t>Not used</t>
  </si>
  <si>
    <t>D(b) not used</t>
  </si>
  <si>
    <t>YES</t>
  </si>
  <si>
    <t>Environmental considerations</t>
  </si>
  <si>
    <t>YES, sustainability requirements can be included in technical specifications</t>
  </si>
  <si>
    <t>YES, functional, output-based, and / or performance-based specifications can be used</t>
  </si>
  <si>
    <t>YES, sustainability requirements can  be specified as pre-qualification / selection criteria</t>
  </si>
  <si>
    <t>YES, sustainability requirements can  be specified as exclusion criteria</t>
  </si>
  <si>
    <t>YES, contract award can be based on such approaches / criteria</t>
  </si>
  <si>
    <t>YES, life-cycle costing can be used</t>
  </si>
  <si>
    <t>YES, contract performance clauses can specify sustainability requirements</t>
  </si>
  <si>
    <t>YES, compliance with sustainability requirements is controlled during performance of contracts</t>
  </si>
  <si>
    <t>YES, it is MANDATORY to procure sustainable products/services at least for some categories</t>
  </si>
  <si>
    <t>o Appliances (commercial and residential appliances, such as clothes washers, ovens, refrigerators, etc.)
o Building interior products (carpeting, wallboards, paint and stains, etc.)
o Healthcare, biomedical equipment and supplies
o Building management and maintenance
o Cleaning products, janitorial and laundry services
o Construction materials and services (including concrete, insulation materials, etc.)
o Doors and windows
o Electricity acquisition and Renewable energy
o Food, catering services and vending machines
o Furniture
o Heating, venting and cooling products
o Landscaping and park services
o Lighting products and equipment (incl. lamp bulbs, indoor and outdoor lighting).
o Meeting and conference services
o Office electronics (incl. computers, monitors and imaging equipment) and electronic equipment leasing
o Office supplies (non-paper supplies)
o Paper and paper products
o Road Design, Construction and Maintenance
o Shipping, Packaging &amp; Packing Supplies
o Textiles (including workwear)
o Transportation services and vehicles (including fleet maintenance)
o Urban Waste collection
o Waste water infrastructure
o Water-using products/ plumbing systems</t>
  </si>
  <si>
    <t>o Appliances</t>
  </si>
  <si>
    <t>o  Protecting against human rights abuses (for example, discrimination, unsafe working conditions child labour, forced labour, and human trafficking).
It is advised to refer to the UN Guiding Principles for Business and Human Rights in the definition of such considerations.
o  Protecting and promoting groups at risk (for example, minorities, indigenous people, persons with disabilities, migrant workers) through social inclusion, which may include employment opportunities.
o  Promoting compliance with ILO standards and decent work
o  Promoting transparency and accountability and combatting corruption
o  Promoting SMEs
o  Promoting fair trade (for example, by ensuring fair living wages for those along the supply chain)
o  Promoting gender equality (for example, through the promotion of women-led businesses, or requiring a certain percentage of women in the workplace)
o  Promoting opportunities for social economy enterprises (NGOs, etc.)
o  Promoting Responsible Business Conduct among  suppliers (governments may refer to the OECD Guidelines for Multinational Enterprises when defining these).
o  Promoting inclusive and equitable quality education, and lifelong learning opportunities for all (such as apprenticeship or training opportunities)</t>
  </si>
  <si>
    <t>o  Protecting against human rights abuses  (for example, discrimination, unsafe working conditions child labour, forced labour, and human trafficking)</t>
  </si>
  <si>
    <t>YES, a risk-assessment analysis has been conducted prior to the selection of categories</t>
  </si>
  <si>
    <t>YES, progress of SPP Action plan / policy is monitored</t>
  </si>
  <si>
    <t>YES, a specific target has been set</t>
  </si>
  <si>
    <t>YES, target achievement is monitored</t>
  </si>
  <si>
    <t>YES, number and /or value of "sustainable" contracts is monitored</t>
  </si>
  <si>
    <t>YES, sustainability outcome(s) are monitored</t>
  </si>
  <si>
    <t>NO monitoring</t>
  </si>
  <si>
    <t>Bio-based</t>
  </si>
  <si>
    <t>SPP policy/strategy</t>
  </si>
  <si>
    <t>Specific act promoting SPP</t>
  </si>
  <si>
    <t>environmental</t>
  </si>
  <si>
    <t>NO</t>
  </si>
  <si>
    <t>Social considerations</t>
  </si>
  <si>
    <t>YES, type I labels or sustainability standards can be used as reference</t>
  </si>
  <si>
    <t>NO, those cannot be used as criteria</t>
  </si>
  <si>
    <t>NO, it is not possible</t>
  </si>
  <si>
    <t>NO, contract award cannot be based on such approaches/ criteria</t>
  </si>
  <si>
    <t>NO, life-cycle costing cannot be used</t>
  </si>
  <si>
    <t>NO, contract performance clauses cannot specify sustainability requirements</t>
  </si>
  <si>
    <t>NO, compliance with sustainability requirements is NOT controlled during performance of contracts</t>
  </si>
  <si>
    <t>NO, it is NOT mandatory (only possible) to procure sustainable products/services</t>
  </si>
  <si>
    <t>o Building interior products (carpeting, wallboards, paint and stains, etc.)</t>
  </si>
  <si>
    <t>o  Protecting and promoting groups at risk (for example, minorities, indigenous people, persons with disabilities, migrant workers) through social inclusion, which may include employment opportunities.</t>
  </si>
  <si>
    <t>NO, no risk-assessment analysis has been conducted</t>
  </si>
  <si>
    <t>Monitoring via surveys, self-assessment, or traditional reporting to management</t>
  </si>
  <si>
    <t>Energy-saving</t>
  </si>
  <si>
    <t>SPP action plan/road map</t>
  </si>
  <si>
    <t>Decree/order promoting SPP</t>
  </si>
  <si>
    <t>social</t>
  </si>
  <si>
    <t>Environmental and social considerations</t>
  </si>
  <si>
    <t>YES, both means are possible</t>
  </si>
  <si>
    <t>o Building management and maintenance</t>
  </si>
  <si>
    <t>o  Promoting compliance with ILO standards and decent work</t>
  </si>
  <si>
    <t>Monitoring via internal/external audit</t>
  </si>
  <si>
    <t>Organic cotton/fabric</t>
  </si>
  <si>
    <t>SPP promoted in national procurement strategy</t>
  </si>
  <si>
    <t>Resolution/circular promoting SPP</t>
  </si>
  <si>
    <t>environmental and social</t>
  </si>
  <si>
    <t>None of those listed</t>
  </si>
  <si>
    <t>NO, such criteria, standards, or labels cannot be used</t>
  </si>
  <si>
    <t>o Cleaning products, janitorial and laundry services</t>
  </si>
  <si>
    <t>o  Promoting transparency and accountability and combatting corruption</t>
  </si>
  <si>
    <t>Monitoring via an information system</t>
  </si>
  <si>
    <t>Organically-grown food</t>
  </si>
  <si>
    <t>SPP promoted in overarching strategy</t>
  </si>
  <si>
    <t>SPP provisions in procurement law/act</t>
  </si>
  <si>
    <t>o Construction materials and services (including concrete, insulation materials, etc.)</t>
  </si>
  <si>
    <t>o  Promoting SMEs</t>
  </si>
  <si>
    <t>Monitoring via an elaborate e-procurement platform</t>
  </si>
  <si>
    <t>Sustainably-sourced paper</t>
  </si>
  <si>
    <t>Other</t>
  </si>
  <si>
    <t>SPP provisions in procurement regulations/rules/code</t>
  </si>
  <si>
    <t>o Doors and windows</t>
  </si>
  <si>
    <t>o  Promoting fair trade (for example, by ensuring fair living wages for those along the supply chain)</t>
  </si>
  <si>
    <t>Sustainably-sourced timber</t>
  </si>
  <si>
    <t>SPP provisions in overarching law (such as environmental law)</t>
  </si>
  <si>
    <t>o Electricity acquisition and Renewable energy</t>
  </si>
  <si>
    <t>o  Promoting gender equality (for example, through the promotion of women-led businesses, or requiring a certain percentage of women in the workplace)</t>
  </si>
  <si>
    <t>Other label (please specify in the next column)</t>
  </si>
  <si>
    <t>o Food, catering services and vending machines</t>
  </si>
  <si>
    <t>o  Promoting opportunities for social economy enterprises (NGOs, etc.)</t>
  </si>
  <si>
    <t>o Furniture</t>
  </si>
  <si>
    <t>o  Promoting Responsible Business Conduct among suppliers</t>
  </si>
  <si>
    <t>o Healthcare, biomedical equipment and supplies</t>
  </si>
  <si>
    <t>o  Promoting inclusive and equitable quality education, and lifelong learning opportunities for all (such as apprenticeship or training opportunities)</t>
  </si>
  <si>
    <t>o Heating, venting and cooling products</t>
  </si>
  <si>
    <t>o  Promoting youth employment and training</t>
  </si>
  <si>
    <t>o Landscaping and park services</t>
  </si>
  <si>
    <t>o Lighting products and equipment (incl. lamp bulbs, indoor and outdoor lighting).</t>
  </si>
  <si>
    <t>o Meeting and conference services</t>
  </si>
  <si>
    <t>o Office electronics (incl. computers, monitors and imaging equipment) and electronic equipment leasing</t>
  </si>
  <si>
    <t>o (Non-paper) Office supplies</t>
  </si>
  <si>
    <t xml:space="preserve">o Office supplies (non-paper) </t>
  </si>
  <si>
    <t>o Paper and paper products</t>
  </si>
  <si>
    <t>o Road Design, Construction and Maintenance</t>
  </si>
  <si>
    <t>o Shipping, Packaging &amp; Packing Supplies</t>
  </si>
  <si>
    <t>o Textiles (including workwear)</t>
  </si>
  <si>
    <t>o Transportation services and vehicles (including fleet maintenance)</t>
  </si>
  <si>
    <t>o Urban Waste collection</t>
  </si>
  <si>
    <t>o Waste water infrastructure</t>
  </si>
  <si>
    <t>o Water-using products/ plumbing systems</t>
  </si>
  <si>
    <t xml:space="preserve">        INSTRUCTIONS</t>
  </si>
  <si>
    <r>
      <t xml:space="preserve">Thank you for taking the time to complete the 2022 Questionnaire on SDG indicator 12.7.1, which measures the number of countries implementing sustainable public procurement (SPP) policies and action plans. Please begin by:
1. First, clicking on the "Contact details” tab at the bottom of this page and entering your contact information in the fields provided. 
2. Next, select the “Questionnaire” tab and respond to as many questions as you can, selecting a response from the drop-down menu in the cells that are shaded yellow.
3. For each response, in the lighter yellow shaded cells, please provide supporting evidence, such as links to relevant documents, as well as references within these documents to specific page numbers and statements. If supporting documents are unavailable online, please upload them to the “Supporting documents” sub-folder in your country folder. </t>
    </r>
    <r>
      <rPr>
        <b/>
        <sz val="16"/>
        <color theme="1"/>
        <rFont val="Calibri"/>
        <family val="2"/>
        <scheme val="minor"/>
      </rPr>
      <t>Responses without supporting evidence will not be credited.</t>
    </r>
    <r>
      <rPr>
        <sz val="16"/>
        <color theme="1"/>
        <rFont val="Calibri"/>
        <family val="2"/>
        <scheme val="minor"/>
      </rPr>
      <t xml:space="preserve">
4. Cells that are shaded grey are optional.</t>
    </r>
  </si>
  <si>
    <r>
      <t>For more detailed instructions on how to complete this excel questionnaire, please see the "</t>
    </r>
    <r>
      <rPr>
        <i/>
        <u/>
        <sz val="18"/>
        <color rgb="FFFF0066"/>
        <rFont val="Calibri (Body)"/>
      </rPr>
      <t>SPP Index Excel Questionnaire Guidelines</t>
    </r>
    <r>
      <rPr>
        <i/>
        <sz val="18"/>
        <color rgb="FFFF0066"/>
        <rFont val="Calibri"/>
        <family val="2"/>
        <scheme val="minor"/>
      </rPr>
      <t xml:space="preserve">". </t>
    </r>
  </si>
  <si>
    <r>
      <t xml:space="preserve"> For further information on the SDG indicator 12.7.1 methodology and scoring system, please refer to the </t>
    </r>
    <r>
      <rPr>
        <u/>
        <sz val="16"/>
        <color rgb="FF0462C2"/>
        <rFont val="Calibri (Body)"/>
      </rPr>
      <t>"SPP Index Calculation Methodology"</t>
    </r>
    <r>
      <rPr>
        <sz val="16"/>
        <color theme="1"/>
        <rFont val="Calibri"/>
        <family val="2"/>
        <scheme val="minor"/>
      </rPr>
      <t xml:space="preserve"> document.</t>
    </r>
  </si>
  <si>
    <r>
      <rPr>
        <sz val="16"/>
        <color theme="1"/>
        <rFont val="Calibri (Body)"/>
      </rPr>
      <t xml:space="preserve">For a country-by-country list of SDG indicator 12.7.1 focal points and alternates, please click </t>
    </r>
    <r>
      <rPr>
        <u/>
        <sz val="16"/>
        <color rgb="FF0462C2"/>
        <rFont val="Calibri (Body)"/>
      </rPr>
      <t>here</t>
    </r>
    <r>
      <rPr>
        <sz val="16"/>
        <color theme="1"/>
        <rFont val="Calibri (Body)"/>
      </rPr>
      <t xml:space="preserve">. </t>
    </r>
  </si>
  <si>
    <t>QUESTIONS?
Please contact us at:</t>
  </si>
  <si>
    <t>agnes.wierzbicki@un.org
cc. farid.yaker@un.org</t>
  </si>
  <si>
    <t>Consultant, UNEP
Programme Officer, UNEP</t>
  </si>
  <si>
    <t>CONTACT INFORMATION OF RESPONDENTS</t>
  </si>
  <si>
    <t>Date (dd/mm/yy)</t>
  </si>
  <si>
    <t>Country</t>
  </si>
  <si>
    <t>First Name</t>
  </si>
  <si>
    <t>Last Name</t>
  </si>
  <si>
    <t>Gender</t>
  </si>
  <si>
    <t>Position</t>
  </si>
  <si>
    <t>Department / Ministry / Organisation</t>
  </si>
  <si>
    <t>Email address</t>
  </si>
  <si>
    <t>Additional
Email address (if relevant)</t>
  </si>
  <si>
    <t>Respondent #1</t>
  </si>
  <si>
    <t>13.10.2022</t>
  </si>
  <si>
    <t>Germany</t>
  </si>
  <si>
    <t>Sven</t>
  </si>
  <si>
    <t>KAUMANNS</t>
  </si>
  <si>
    <t>Male</t>
  </si>
  <si>
    <t>Head of section</t>
  </si>
  <si>
    <t>Federal Statistical Office of Germany, G25</t>
  </si>
  <si>
    <t>sven.kaumanns@destatis.de</t>
  </si>
  <si>
    <t>sdg-indicators@destatis.de</t>
  </si>
  <si>
    <t>Respondent #2</t>
  </si>
  <si>
    <t>22.10.2022</t>
  </si>
  <si>
    <t>Kristin</t>
  </si>
  <si>
    <t>STECHEMESSER</t>
  </si>
  <si>
    <t>Female</t>
  </si>
  <si>
    <t>Research Associate</t>
  </si>
  <si>
    <t>German Environment Agency, III 1.3</t>
  </si>
  <si>
    <t>kristin.stechemesser@uba.de</t>
  </si>
  <si>
    <t>Respondent #3</t>
  </si>
  <si>
    <t>28.10.2022</t>
  </si>
  <si>
    <t>Marion</t>
  </si>
  <si>
    <t>RUMPL</t>
  </si>
  <si>
    <t>Referentin</t>
  </si>
  <si>
    <t>Competence Center for Sustainable Procurement (KNB) at the Procurement Office of the Federal Ministry of the Interior</t>
  </si>
  <si>
    <t>Marion.Rumpl@bescha.bund.de</t>
  </si>
  <si>
    <t>knb@bescha.bund.de</t>
  </si>
  <si>
    <t>Respondent #4</t>
  </si>
  <si>
    <t>Respondent #5</t>
  </si>
  <si>
    <t>Respondent #6</t>
  </si>
  <si>
    <t>Respondent #7</t>
  </si>
  <si>
    <t>Respondent #8</t>
  </si>
  <si>
    <t>Respondent #9</t>
  </si>
  <si>
    <t>Respondent #10</t>
  </si>
  <si>
    <t>Respondent #11</t>
  </si>
  <si>
    <t>Respondent #12</t>
  </si>
  <si>
    <t>Respondent #13</t>
  </si>
  <si>
    <t>Respondent #14</t>
  </si>
  <si>
    <t>Respondent #15</t>
  </si>
  <si>
    <t>QUESTIONNAIRE</t>
  </si>
  <si>
    <t>SUB-INDICATORS AND QUESTIONS</t>
  </si>
  <si>
    <t>SCORE</t>
  </si>
  <si>
    <t>YOUR RESPONSE</t>
  </si>
  <si>
    <t xml:space="preserve">DETAILS AND SUPPORTING DOCUMENTS </t>
  </si>
  <si>
    <t>UNEP 1st Review</t>
  </si>
  <si>
    <t xml:space="preserve">Country Response </t>
  </si>
  <si>
    <t>UNEP Final Review</t>
  </si>
  <si>
    <t>A: Existence of an SPP policy/action plan and/or SPP regulatory requirements</t>
  </si>
  <si>
    <t>1 pt</t>
  </si>
  <si>
    <t>Please click on the cell below and select an answer from the drop-down list</t>
  </si>
  <si>
    <t>Please provide more details to support your answer and kindly include links to relevant documents</t>
  </si>
  <si>
    <r>
      <rPr>
        <b/>
        <sz val="8"/>
        <color rgb="FFC00000"/>
        <rFont val="Calibri"/>
        <family val="2"/>
        <scheme val="minor"/>
      </rPr>
      <t>A.1 Does your country have an approved (national/federal) SPP policy/action plan that is under implementation and/or SPP regulatory requirements?</t>
    </r>
    <r>
      <rPr>
        <b/>
        <sz val="8"/>
        <rFont val="Calibri"/>
        <family val="2"/>
        <scheme val="minor"/>
      </rPr>
      <t xml:space="preserve">
</t>
    </r>
    <r>
      <rPr>
        <sz val="8"/>
        <rFont val="Calibri"/>
        <family val="2"/>
        <scheme val="minor"/>
      </rPr>
      <t xml:space="preserve">
These can be any of the following: 
(1) dedicated SPP policies/strategies, action plans/road maps; and/or 
(2) overarching policies (ie., sustainable development strategies, sustainable consumption and production policies, green economy, circular economy, etc.) with comprehensive SPP provisions; and/or 
(3) public procurement laws and regulations with comprehensive SPP provisions; and/or
(4) sectoral laws with comprehensive SPP provisions (ie., Directives on Energy Efficiency).</t>
    </r>
  </si>
  <si>
    <t>Please click here to provide details on your policies and legal instruments supporting SPP (Supporting documents A1).</t>
  </si>
  <si>
    <t>1) SPP policies/action plans: 
"Maßnahmenprogramm Nachhaltigkeit – Weiterentwicklung 2021
https://www.bundesregierung.de/resource/blob/998008/1953740/1fa562505e19485b107b61ddb19ea0a7/2021-08-25-massnahmenprogramm-nachhaltigkeit-2021-data.pdf?download=1"
2) SPP regulatory/legal criterias:
- 'Ordinance on the award of public contracts (Vergabeverordnung - VgV), articles 31, 46, 49, 58, and 59
https://www.gesetze-im-internet.de/vgv_2016/
- 'timber/wooden products: Joint Decree for Procurement of Wooden Products (Gemeinsamer Erlass zur Beschaffung von Holzprodukten) (http://www.verwaltungsvorschriften-im-internet.de/bsvwvbund_22122010_NII4421040.htm);
- Transposition of the EU ''Clean Vehicules Directive'' into national law: https://www.gesetze-im-internet.de/saubfahrzeugbeschg/SaubFahrzeugBeschG.pdf</t>
  </si>
  <si>
    <t>Validated</t>
  </si>
  <si>
    <t>Your score A:</t>
  </si>
  <si>
    <t>B: The public procurement regulatory framework is conducive to SPP</t>
  </si>
  <si>
    <t>20 pts</t>
  </si>
  <si>
    <t>Please click on the cells below and select an answer from the drop-down lists</t>
  </si>
  <si>
    <t xml:space="preserve">Please provide more details to support your answer and kindly include links to relevant documents </t>
  </si>
  <si>
    <t>B(a) Provisions in the legal and regulatory framework allow for sustainability considerations (environmental and/or social) to be incorporated at the following stages of the procurement process:</t>
  </si>
  <si>
    <t>14 pts</t>
  </si>
  <si>
    <t xml:space="preserve">1/ Requirement definitions </t>
  </si>
  <si>
    <r>
      <rPr>
        <b/>
        <sz val="8"/>
        <color rgb="FFC00000"/>
        <rFont val="Calibri"/>
        <family val="2"/>
        <scheme val="minor"/>
      </rPr>
      <t xml:space="preserve">B.1 Does the legal and regulatory framework allow for sustainability requirements (environmental and/or social) to be included in technical specifications? AND/OR Can type I eco-labels, social labels, or relevant sustainability standards to be used as reference to specify the minimum level of compliance?
</t>
    </r>
    <r>
      <rPr>
        <sz val="8"/>
        <color theme="1"/>
        <rFont val="Calibri"/>
        <family val="2"/>
        <scheme val="minor"/>
      </rPr>
      <t>When defining minimum compliance criteria for a contract, sustainability requirements can be specified. For example: use of sustainable / recycled raw material; biodegradability of products; avoidance of use of harmful substances; environmentally friendly packaging; power consumption level; warranty and durability; guarantee of availability of parts and components.</t>
    </r>
  </si>
  <si>
    <t>2 pts</t>
  </si>
  <si>
    <r>
      <rPr>
        <sz val="8"/>
        <color rgb="FF000000"/>
        <rFont val="Calibri"/>
        <family val="2"/>
      </rPr>
      <t xml:space="preserve">* </t>
    </r>
    <r>
      <rPr>
        <b/>
        <sz val="8"/>
        <color rgb="FF000000"/>
        <rFont val="Calibri"/>
        <family val="2"/>
      </rPr>
      <t>Verordnung über die Vergabe öffentlicher Aufträge (Vergabeverordnung – VgV) in der Fassung der Verordnung zur Modernisierung des Vergaberechts (Vergaberechtsmodernisierungsverordnung – VergRMod-VO)</t>
    </r>
    <r>
      <rPr>
        <sz val="8"/>
        <color rgb="FF000000"/>
        <rFont val="Calibri"/>
        <family val="2"/>
      </rPr>
      <t xml:space="preserve"> vom 12.04.2016 (BGBl. I S. 624) auf Grund der §§ 113 und 114 Abs. 2 S. 4
* </t>
    </r>
    <r>
      <rPr>
        <b/>
        <sz val="8"/>
        <color rgb="FF000000"/>
        <rFont val="Calibri"/>
        <family val="2"/>
      </rPr>
      <t>Gesetz gegen Wettbewerbsbeschränkungen</t>
    </r>
    <r>
      <rPr>
        <sz val="8"/>
        <color rgb="FF000000"/>
        <rFont val="Calibri"/>
        <family val="2"/>
      </rPr>
      <t>, die durch Artikel 1 Nr. 2 des Gesetzes vom 17.02.2016 (BGBl. I S. 203) neu gefasst worden sind.</t>
    </r>
  </si>
  <si>
    <t>Under Section 31 of the ''Ordinance on the award of public contracts (Vergabeverordnung - VgV) 
https://www.gesetze-im-internet.de/vgv_2016/
§ 31 Description of  services
(1)	The contracting authority shall draft the service description (Section 121 of the Act against Restraints of Competition) in such a way that it grants all companies equal access to the procurement procedure and does not unjustifiably hinder the opening of the national procurement market to competition. 
(2) The description of services must describe the characteristics of the subject of the contract: 
1. in the form of performance or functional requirements or a description of the task to be solved, which must be expressed as precisely as possible so that they convey a clear picture of the subject matter of the contract and allow sufficiently comparable offers to be expected that enable the contracting authority to award the contract, 
(...) 3. as a combination of numbers 1 and 2 
a)  in the form of performance or functional requirements with reference to the technical requirements according to number 2 as a means of presuming conformity with these performance and functional requirements (...)
(2)	The characteristics can also concern aspects of quality and innovation as well as social and environmental aspects."</t>
  </si>
  <si>
    <r>
      <rPr>
        <b/>
        <sz val="8"/>
        <color rgb="FFC00000"/>
        <rFont val="Calibri"/>
        <family val="2"/>
        <scheme val="minor"/>
      </rPr>
      <t xml:space="preserve">B.2 Does the legal and regulatory framework allow for Functional / Output-based / Performance-based specifications to be used as criteria?
</t>
    </r>
    <r>
      <rPr>
        <sz val="8"/>
        <rFont val="Calibri"/>
        <family val="2"/>
        <scheme val="minor"/>
      </rPr>
      <t xml:space="preserve">
Such specifications indicate what the procured items should achieve in terms of the functions performed, the level of performance reached, or the delivered outputs/outcomes. For example: light bulbs with limited energy consumption, or vehicles with limited CO2 emissions.</t>
    </r>
  </si>
  <si>
    <t>Kindly make sure to 1) provide links to documents/evidence supporting your anwsers, and 2) indicate the relevant sections/paragraphs related to SPP as provided in each of the questions.</t>
  </si>
  <si>
    <t>Under Section 31 of the ''Ordinance on the award of public contracts (Vergabeverordnung - VgV)''
https://www.gesetze-im-internet.de/vgv_2016/
§ 31 Description of  services (...) 
(2) The description of services must describe the characteristics of the subject of the contract: 
1. in the form of performance or functional requirements or a description of the task to be solved, which must be expressed as precisely as possible so that they convey a clear picture of the subject matter of the contract and allow sufficiently comparable offers to be expected that enable the contracting authority to award the contract, 
(...) 3. as a combination of numbers 1 and 2 
a)  in the form of performance or functional requirements with reference to the technical requirements according to number 2 as a means of presuming conformity with these performance and functional requirements (...)
(2)	The characteristics can also concern aspects of quality and innovation as well as social and environmental aspects."</t>
  </si>
  <si>
    <t>2/ Pre-qualification/qualification</t>
  </si>
  <si>
    <r>
      <rPr>
        <b/>
        <sz val="8"/>
        <color rgb="FFC00000"/>
        <rFont val="Calibri"/>
        <family val="2"/>
        <scheme val="minor"/>
      </rPr>
      <t xml:space="preserve">B.3 Does the legal and regulatory framework allow for sustainability requirements to be specified as pre-qualification / selection criteria?
</t>
    </r>
    <r>
      <rPr>
        <sz val="8"/>
        <rFont val="Calibri"/>
        <family val="2"/>
        <scheme val="minor"/>
      </rPr>
      <t xml:space="preserve">
Selection criteria assess the suitability of an economic operator to carry out a contract. For example: suppliers may be asked to provide proof of compliance with social and/or environmental standards, evidence that they have adopted an environmental management system approach or a supply-chain management and tracking system.</t>
    </r>
  </si>
  <si>
    <t>Under Section 46 and 49 of the ''Ordinance on the award of public contracts (Vergabeverordnung - VgV)'':
Section 46 Technical and professional abilities
'(1) With regard to the technical and professional capabilities of the applicants or tenderers, the contracting authority may set requirements that ensure that the applicants or tenderers have the necessary human and technical resources and sufficient experience to carry out the contract with an appropriate level of quality be able. In the case of supply contracts requiring laying or installation work, as well as service contracts, the professional performance of companies may also be assessed on the basis of their expertise, efficiency, experience and reliability.
(3) Depending on the type, intended use and quantity or scope of the supplies or services to be provided, the contracting authority may only request the submission of one or more of the following documents as proof of the required technical and professional ability of the applicant or bidder:
7. indication of the environmental management measures applied by the company during the execution of the contract,
§ 49  Evidence of compliance with standards of quality assurance and environmental management
(2) If the contracting authority requires the submission of certificates from independent bodies as evidence that candidates or tenderers comply with certain environmental management systems or standards, the contracting authority shall refer
1. either to the community system for environmental management and the environmental audit EMAS of the European Union or
2. to others in accordance with Article 45 of Regulation (EC) No. 1221/2009 of the European Parliament and of the Council of November 25, 2009 on the voluntary participation of organizations in a community system for environmental management and environmental auditing and repealing Regulation (EC) No. 761 /2001, as well as the decisions of the Commission 2001/681/EG and 2006/193/EG (OJ L 342 of 22.12.2009, p. 1) recognized environmental management systems or
3. to other environmental management standards based on relevant European or international standards and certified by accredited bodies.</t>
  </si>
  <si>
    <r>
      <rPr>
        <b/>
        <sz val="8"/>
        <color rgb="FFC00000"/>
        <rFont val="Calibri"/>
        <family val="2"/>
        <scheme val="minor"/>
      </rPr>
      <t xml:space="preserve">B.4 Does the legal and regulatory framework allow for sustainability requirements be specified as exclusion criteria?
</t>
    </r>
    <r>
      <rPr>
        <sz val="8"/>
        <rFont val="Calibri"/>
        <family val="2"/>
        <scheme val="minor"/>
      </rPr>
      <t xml:space="preserve">
Suppliers in breach with environmental or social laws, or, not complying with certain environmental or social standards (such as ILO core conventions), can be excluded from the procurement process.</t>
    </r>
  </si>
  <si>
    <t>Unfortunately, due to missing reference/evidence, this answer could not be verified and therefore could not be considered in the final evaluation.</t>
  </si>
  <si>
    <t>3/ Evaluation and selection</t>
  </si>
  <si>
    <r>
      <rPr>
        <b/>
        <sz val="8"/>
        <color rgb="FFC00000"/>
        <rFont val="Calibri"/>
        <family val="2"/>
        <scheme val="minor"/>
      </rPr>
      <t xml:space="preserve">B.5 Does the legal and regulatory framework allow for contract award to be based on criteria other than price (including sustainability criteria)? </t>
    </r>
    <r>
      <rPr>
        <b/>
        <sz val="8"/>
        <rFont val="Calibri"/>
        <family val="2"/>
        <scheme val="minor"/>
      </rPr>
      <t xml:space="preserve">
</t>
    </r>
    <r>
      <rPr>
        <sz val="8"/>
        <rFont val="Calibri"/>
        <family val="2"/>
        <scheme val="minor"/>
      </rPr>
      <t xml:space="preserve">
For instance, by resorting to the "Best Value for Money" or "Most Economically Advantageous Tender (MEAT)"  approaches.</t>
    </r>
  </si>
  <si>
    <t>'Under Section 58 of the ''Ordinance on the award of public contracts (Vergabeverordnung - VgV)'':
Section 58  award and award criteria
(1) The contract will be awarded to the most economical offer in accordance with Section 127 of the Act Against Restraints of Competition.
(2) The most economical offer is determined on the basis of the best price-performance ratio. In addition to the price or costs, qualitative, environmental or social award criteria can also be taken into account, in particular:
1. the quality, including technical merit, aesthetics, practicality, accessibility of the service, in particular for people with disabilities, its compliance with “Design for All” requirements, social, environmental and innovative characteristics, as well as distribution and commercial conditions</t>
  </si>
  <si>
    <r>
      <rPr>
        <b/>
        <sz val="8"/>
        <color rgb="FFC00000"/>
        <rFont val="Calibri"/>
        <family val="2"/>
        <scheme val="minor"/>
      </rPr>
      <t>B.6 Does the legal and regulatory framework allow for life-cycle costing (LCC) to be used in the evaluation of tenders?</t>
    </r>
    <r>
      <rPr>
        <b/>
        <sz val="8"/>
        <rFont val="Calibri"/>
        <family val="2"/>
        <scheme val="minor"/>
      </rPr>
      <t xml:space="preserve">
</t>
    </r>
    <r>
      <rPr>
        <sz val="8"/>
        <rFont val="Calibri"/>
        <family val="2"/>
        <scheme val="minor"/>
      </rPr>
      <t xml:space="preserve">
LCC is an economic assessment that considers all the costs that will be incurred during the lifetime of a product, work or service (purchase price including delivery; installation costs; operating costs and maintenance; end-of-life costs such as disposal).</t>
    </r>
  </si>
  <si>
    <t>Under Section 59 of the ''Ordinance on the award of public contracts (Vergabeverordnung - VgV) '':
§ 59  Calculation of life cycle costs
(1) The contracting authority can specify that the award criterion "costs" is calculated on the basis of the life cycle costs of the service. 
(2) The contracting authority shall specify the method for calculating the life cycle costs and the information to be provided by the company for the calculation in the contract notice or the tender documents</t>
  </si>
  <si>
    <t>4/ Contract award and management</t>
  </si>
  <si>
    <r>
      <rPr>
        <b/>
        <sz val="8"/>
        <color rgb="FFC00000"/>
        <rFont val="Calibri"/>
        <family val="2"/>
        <scheme val="minor"/>
      </rPr>
      <t xml:space="preserve">B.7 Does the legal and regulatory framework allow for sustainability requirements be specified in contract performance clauses?
</t>
    </r>
    <r>
      <rPr>
        <b/>
        <sz val="8"/>
        <rFont val="Calibri"/>
        <family val="2"/>
        <scheme val="minor"/>
      </rPr>
      <t xml:space="preserve">
</t>
    </r>
    <r>
      <rPr>
        <sz val="8"/>
        <rFont val="Calibri"/>
        <family val="2"/>
        <scheme val="minor"/>
      </rPr>
      <t>For example: requiring compliance with labour rights in the supply chain (e.g. ILO core standards); requiring an efficient use of resources such as electricity and water on construction sites; reduction of CO2 emissions associated with transport; packaging taken away for reuse, recycling or appropriate disposal.</t>
    </r>
  </si>
  <si>
    <t xml:space="preserve">Your score B(a): </t>
  </si>
  <si>
    <t>B(b) Provisions in the legal and regulatory framework mandate the procurement of sustainable alternatives</t>
  </si>
  <si>
    <t>6 pts</t>
  </si>
  <si>
    <r>
      <rPr>
        <b/>
        <sz val="8"/>
        <color rgb="FFC00000"/>
        <rFont val="Calibri"/>
        <family val="2"/>
        <scheme val="minor"/>
      </rPr>
      <t xml:space="preserve">B.8 Does the legal and regulatory framework mandate the procurement of sustainable alternatives for at least one or more categories?
</t>
    </r>
    <r>
      <rPr>
        <b/>
        <sz val="8"/>
        <rFont val="Calibri"/>
        <family val="2"/>
        <scheme val="minor"/>
      </rPr>
      <t xml:space="preserve">
</t>
    </r>
    <r>
      <rPr>
        <sz val="8"/>
        <rFont val="Calibri"/>
        <family val="2"/>
        <scheme val="minor"/>
      </rPr>
      <t>For example, the EU “Clean Vehicles” Directive makes it "mandatory for contracting authorities to take energy and environmental impacts into account when purchasing road transport vehicles”.</t>
    </r>
  </si>
  <si>
    <r>
      <rPr>
        <sz val="8"/>
        <color rgb="FF000000"/>
        <rFont val="Calibri"/>
      </rPr>
      <t xml:space="preserve">* </t>
    </r>
    <r>
      <rPr>
        <b/>
        <sz val="8"/>
        <color rgb="FF000000"/>
        <rFont val="Calibri"/>
      </rPr>
      <t>Timber/wooden products:</t>
    </r>
    <r>
      <rPr>
        <sz val="8"/>
        <color rgb="FF000000"/>
        <rFont val="Calibri"/>
      </rPr>
      <t xml:space="preserve"> Joint Decree for Procurement of Wooden Products (Gemeinsamer Erlass zur Beschaffung von Holzprodukten)
* </t>
    </r>
    <r>
      <rPr>
        <b/>
        <sz val="8"/>
        <color rgb="FF000000"/>
        <rFont val="Calibri"/>
      </rPr>
      <t>Allgemeine Verwaltungsvorschrift zur Beschaffung klimafreundlicher Leistungen (AVV Klima):</t>
    </r>
    <r>
      <rPr>
        <sz val="8"/>
        <color rgb="FF000000"/>
        <rFont val="Calibri"/>
      </rPr>
      <t xml:space="preserve"> https://www.bmwk.de/Redaktion/DE/Downloads/A/allgemeine-verwaltungsvorschrift-zur-beschaffung-klimafreundlicher-leistungen-avv-klima.pdf?__blob=publicationFile&amp;v=3
* </t>
    </r>
    <r>
      <rPr>
        <b/>
        <sz val="8"/>
        <color rgb="FF000000"/>
        <rFont val="Calibri"/>
      </rPr>
      <t>Procurement of road vehicles: Gesetz über die Beschaffung sauberer Straßenfahrzeuge (SaubereFahrzeuge-Beschaffungs-Gesetz - SaubFahrzeugBeschG):</t>
    </r>
    <r>
      <rPr>
        <sz val="8"/>
        <color rgb="FF000000"/>
        <rFont val="Calibri"/>
      </rPr>
      <t xml:space="preserve"> https://www.gesetze-im-internet.de/saubfahrzeugbeschg/SaubFahrzeugBeschG.pdf
* </t>
    </r>
    <r>
      <rPr>
        <b/>
        <sz val="8"/>
        <color rgb="FF000000"/>
        <rFont val="Calibri"/>
      </rPr>
      <t>Gesetz zur Förderung der Kreislaufwirtschaft und Sicherung der umweltverträglichen Bewirtschaftung von Abfällen:</t>
    </r>
    <r>
      <rPr>
        <sz val="8"/>
        <color rgb="FF000000"/>
        <rFont val="Calibri"/>
      </rPr>
      <t xml:space="preserve"> https://www.gesetze-im-internet.de/krwg/
* </t>
    </r>
    <r>
      <rPr>
        <b/>
        <sz val="8"/>
        <color rgb="FF000000"/>
        <rFont val="Calibri"/>
      </rPr>
      <t>NAP National Action Plan Implementation of the UN Guiding Principles on Business and Human Rights:</t>
    </r>
    <r>
      <rPr>
        <sz val="8"/>
        <color rgb="FF000000"/>
        <rFont val="Calibri"/>
      </rPr>
      <t xml:space="preserve"> https://www.auswaertiges-amt.de/de/aussenpolitik/themen/aussenwirtschaft/wirtschaft-und-menschenrechte/nationaler-aktionsplan-wirtschaft-menschenrechte/205208 
</t>
    </r>
  </si>
  <si>
    <t>timber/wooden products: Joint Decree for Procurement of Wooden Products (Gemeinsamer Erlass zur Beschaffung von Holzprodukten) (http://www.verwaltungsvorschriften-im-internet.de/bsvwvbund_22122010_NII4421040.htm);
Transposition of the EU ''Clean Vehicules Directive'' into national law: https://www.gesetze-im-internet.de/saubfahrzeugbeschg/SaubFahrzeugBeschG.pdf</t>
  </si>
  <si>
    <t>Your score B(b):</t>
  </si>
  <si>
    <t>Your score B:</t>
  </si>
  <si>
    <t>C: Practical support delivered to procurement practitioners in the implementation of SPP</t>
  </si>
  <si>
    <t>Please click on the cells below and select an answer from the drop-down list</t>
  </si>
  <si>
    <t>Please provide more details or examples to support your answer and kindly include links to relevant documents</t>
  </si>
  <si>
    <r>
      <rPr>
        <b/>
        <sz val="8"/>
        <color rgb="FFC00000"/>
        <rFont val="Calibri"/>
        <family val="2"/>
        <scheme val="minor"/>
      </rPr>
      <t>C.1 Have guidelines and tools, or an official catalogue of eco-labelled products, been developed in the last five years?</t>
    </r>
    <r>
      <rPr>
        <b/>
        <u/>
        <sz val="8"/>
        <rFont val="Calibri"/>
        <family val="2"/>
        <scheme val="minor"/>
      </rPr>
      <t xml:space="preserve">
</t>
    </r>
    <r>
      <rPr>
        <b/>
        <sz val="8"/>
        <rFont val="Calibri"/>
        <family val="2"/>
        <scheme val="minor"/>
      </rPr>
      <t xml:space="preserve"> 
</t>
    </r>
    <r>
      <rPr>
        <sz val="8"/>
        <rFont val="Calibri"/>
        <family val="2"/>
        <scheme val="minor"/>
      </rPr>
      <t xml:space="preserve">Such as sustainable procurement guidelines/manuals, sustainability criteria, official catalogue of sustainable products, etc. </t>
    </r>
  </si>
  <si>
    <t>4 pts</t>
  </si>
  <si>
    <r>
      <rPr>
        <sz val="8"/>
        <color rgb="FF000000"/>
        <rFont val="Calibri"/>
      </rPr>
      <t xml:space="preserve">* </t>
    </r>
    <r>
      <rPr>
        <b/>
        <sz val="8"/>
        <color rgb="FF000000"/>
        <rFont val="Calibri"/>
      </rPr>
      <t>Website German Environment Agency:</t>
    </r>
    <r>
      <rPr>
        <sz val="8"/>
        <color rgb="FF000000"/>
        <rFont val="Calibri"/>
      </rPr>
      <t xml:space="preserve"> https://www.umweltbundesamt.de/themen/wirtschaft-konsum/umweltfreundliche-beschaffung/empfehlungen-fuer-ihre-ausschreibung (only available in German)
* https://www.blauer-engel.de/en/companies/basic-award-criteria</t>
    </r>
  </si>
  <si>
    <t xml:space="preserve">Catalogue of Eco-labelled products for the prtection of the environment (Blue Angel): https://www.blauer-engel.de/en/companies/basic-award-criteria </t>
  </si>
  <si>
    <r>
      <t xml:space="preserve">C.2 Are specific communication channels used to provide information or tools to procurement practitioners, at least twice a year?
</t>
    </r>
    <r>
      <rPr>
        <sz val="8"/>
        <color theme="1"/>
        <rFont val="Calibri"/>
        <family val="2"/>
        <scheme val="minor"/>
      </rPr>
      <t>Such as a newsletter, website, intranet, social media, etc.</t>
    </r>
  </si>
  <si>
    <r>
      <rPr>
        <sz val="8"/>
        <color rgb="FF000000"/>
        <rFont val="Calibri"/>
      </rPr>
      <t xml:space="preserve">* </t>
    </r>
    <r>
      <rPr>
        <b/>
        <sz val="8"/>
        <color rgb="FF000000"/>
        <rFont val="Calibri"/>
      </rPr>
      <t>Website German Environment Agency:</t>
    </r>
    <r>
      <rPr>
        <sz val="8"/>
        <color rgb="FF000000"/>
        <rFont val="Calibri"/>
      </rPr>
      <t xml:space="preserve"> https://www.umweltbundesamt.de/service/newsletter (only available in German)
* </t>
    </r>
    <r>
      <rPr>
        <b/>
        <sz val="8"/>
        <color rgb="FF000000"/>
        <rFont val="Calibri"/>
      </rPr>
      <t>Website Competence Centre for Sustainable Public Procurement (Procurement Office of the Federal Ministry of the Interior):</t>
    </r>
    <r>
      <rPr>
        <sz val="8"/>
        <color rgb="FF000000"/>
        <rFont val="Calibri"/>
      </rPr>
      <t xml:space="preserve"> www.nachhaltige-beschaffung.info, providing information, including a regular newsletter: https://www.nachhaltige-beschaffung.info/DE/Service/Newsletter/newsletter_node.html</t>
    </r>
  </si>
  <si>
    <t>"Sustainable Procurement Newsletter archive:
https://www-umweltbundesamt-de.translate.goog/service/newsletter/archiv?_x_tr_sl=auto&amp;_x_tr_tl=en&amp;_x_tr_hl=en&amp;_x_tr_pto=wapp</t>
  </si>
  <si>
    <r>
      <t xml:space="preserve">C.3 Are training sessions organised at least once a year to build the capacity of public procurement practitioners in the implementation of SPP?
</t>
    </r>
    <r>
      <rPr>
        <sz val="8"/>
        <color theme="1"/>
        <rFont val="Calibri"/>
        <family val="2"/>
        <scheme val="minor"/>
      </rPr>
      <t xml:space="preserve">Such training sessions should focus on SPP or contain a significant SPP component. These sessions can be in-person and/or virtual and offered to new employees or as continuing education. </t>
    </r>
  </si>
  <si>
    <t>* Competence Centre for Sustainable Public Procurement (Procurement Office of the Federal Ministry of the Interior): http://www.nachhaltige-beschaffung.info/DE/Schulungen/schulungen_node (only available in German)</t>
  </si>
  <si>
    <t xml:space="preserve">All past and future training sessions on public procurement (including SPP) can be found in the competence Centre for Sustainable Public Procurement: http://www.nachhaltige-beschaffung.info/DE/Schulungen/schulungen_node
</t>
  </si>
  <si>
    <r>
      <rPr>
        <b/>
        <sz val="8"/>
        <color rgb="FFC00000"/>
        <rFont val="Calibri"/>
        <family val="2"/>
        <scheme val="minor"/>
      </rPr>
      <t xml:space="preserve">C.4 Are best practices or case studies (at least 3) shared with procurement practitioners? </t>
    </r>
    <r>
      <rPr>
        <b/>
        <sz val="8"/>
        <rFont val="Calibri"/>
        <family val="2"/>
        <scheme val="minor"/>
      </rPr>
      <t xml:space="preserve">
</t>
    </r>
    <r>
      <rPr>
        <sz val="8"/>
        <rFont val="Calibri"/>
        <family val="2"/>
        <scheme val="minor"/>
      </rPr>
      <t xml:space="preserve">
Please only take account of studies developed in the last 3 years, which may include the translation of relevant documents developed by other countries.</t>
    </r>
  </si>
  <si>
    <r>
      <rPr>
        <sz val="8"/>
        <color rgb="FF000000"/>
        <rFont val="Calibri"/>
      </rPr>
      <t xml:space="preserve">* </t>
    </r>
    <r>
      <rPr>
        <b/>
        <sz val="8"/>
        <color rgb="FF000000"/>
        <rFont val="Calibri"/>
      </rPr>
      <t>Website German Environment Agency:</t>
    </r>
    <r>
      <rPr>
        <sz val="8"/>
        <color rgb="FF000000"/>
        <rFont val="Calibri"/>
      </rPr>
      <t xml:space="preserve"> https://www.umweltbundesamt.de/themen/wirtschaft-konsum/umweltfreundliche-beschaffung/gute-praxisbeispiele
* </t>
    </r>
    <r>
      <rPr>
        <b/>
        <sz val="8"/>
        <color rgb="FF000000"/>
        <rFont val="Calibri"/>
      </rPr>
      <t>Website Competence Centre for Sustainable Public Procurement (Procurement Office of the Federal Ministry of the Interior):</t>
    </r>
    <r>
      <rPr>
        <sz val="8"/>
        <color rgb="FF000000"/>
        <rFont val="Calibri"/>
      </rPr>
      <t xml:space="preserve"> www.nachhaltige-beschaffung.info</t>
    </r>
  </si>
  <si>
    <t>validated</t>
  </si>
  <si>
    <r>
      <rPr>
        <b/>
        <sz val="8"/>
        <color rgb="FFC00000"/>
        <rFont val="Calibri"/>
        <family val="2"/>
        <scheme val="minor"/>
      </rPr>
      <t xml:space="preserve">C.5 Does the national government encourage SPP best practices and achievements through awards and/or incentives? 
</t>
    </r>
    <r>
      <rPr>
        <b/>
        <sz val="8"/>
        <rFont val="Calibri"/>
        <family val="2"/>
        <scheme val="minor"/>
      </rPr>
      <t xml:space="preserve">
</t>
    </r>
    <r>
      <rPr>
        <sz val="8"/>
        <rFont val="Calibri"/>
        <family val="2"/>
        <scheme val="minor"/>
      </rPr>
      <t>Awards and incentives increase employee investment in SPP and create a culture that encourages the integration of sustainability considerations in public procurement. Incentives include typical internal recognition and rewards. Other examples include creative competitions among or across organization units, or for specific purchasing categories.</t>
    </r>
    <r>
      <rPr>
        <b/>
        <sz val="8"/>
        <rFont val="Calibri"/>
        <family val="2"/>
        <scheme val="minor"/>
      </rPr>
      <t xml:space="preserve"> </t>
    </r>
    <r>
      <rPr>
        <sz val="8"/>
        <rFont val="Calibri"/>
        <family val="2"/>
        <scheme val="minor"/>
      </rPr>
      <t xml:space="preserve">
</t>
    </r>
  </si>
  <si>
    <t xml:space="preserve">Please provide examples of awards or incentives  </t>
  </si>
  <si>
    <t>Unfortunately, due to missing reference/evidence, the anwser couldn't be verified and therefore couldn't be considered in the final evaluation</t>
  </si>
  <si>
    <r>
      <rPr>
        <b/>
        <sz val="8"/>
        <color rgb="FFC00000"/>
        <rFont val="Calibri"/>
        <family val="2"/>
        <scheme val="minor"/>
      </rPr>
      <t xml:space="preserve">C.6 Is an SPP helpdesk available for procurement practitioners?
</t>
    </r>
    <r>
      <rPr>
        <sz val="8"/>
        <color theme="1"/>
        <rFont val="Calibri"/>
        <family val="2"/>
        <scheme val="minor"/>
      </rPr>
      <t xml:space="preserve">An SPP help desk provides direct assistance by phone, internet, email or through site visits to public contracting authorities on issues related to SPP implementation. This can also be a general public procurement help desk that addresses issues pertaining to SPP. </t>
    </r>
    <r>
      <rPr>
        <sz val="8"/>
        <rFont val="Calibri"/>
        <family val="2"/>
        <scheme val="minor"/>
      </rPr>
      <t xml:space="preserve">
</t>
    </r>
  </si>
  <si>
    <t>* Persons of the German Environment Agency or of the Competence Centre for Sustainable Public Procurement (Procurement Office of the Federal Ministry of the Interior) can be contacted</t>
  </si>
  <si>
    <t>Kindly provide evidence that there is a help desk set-up with direct phone number/email/webite etc. or tohers</t>
  </si>
  <si>
    <t>The Competence Centre for Sustainable Public Procurement is available via Mail- and Phone-Hotline. 
Phone: +49 228-99610-2345
Mail: nachhaltigkeit@bescha.bund.de 
Further information can be found at the website: www.nachhaltige-beschaffung.info</t>
  </si>
  <si>
    <t>Verified</t>
  </si>
  <si>
    <t>Your score C:</t>
  </si>
  <si>
    <t xml:space="preserve">
D: SPP purchasing criteria / buying standards / requirements
</t>
  </si>
  <si>
    <t>Please select relevant categories and products from the drop-down list</t>
  </si>
  <si>
    <t>Please list in detail below the names of (smaller) product group(s) which may fall under the category selected in column D</t>
  </si>
  <si>
    <t>Please provide more details or examples to support your answer and kindly include links to relevant documents/evidence</t>
  </si>
  <si>
    <t>Optional</t>
  </si>
  <si>
    <t>D(a) Environmental criteria</t>
  </si>
  <si>
    <t>10 pts</t>
  </si>
  <si>
    <t xml:space="preserve">
</t>
  </si>
  <si>
    <r>
      <t xml:space="preserve">
D.1 Have green procurement criteria been defined or environmental standards/labels been recommended for specific categories of products and services? 
</t>
    </r>
    <r>
      <rPr>
        <b/>
        <sz val="8"/>
        <color theme="1"/>
        <rFont val="Calibri (Body)"/>
      </rPr>
      <t xml:space="preserve">
If no, please skip to the next question. If yes, please select an answer from the drop-down list in column D.
</t>
    </r>
    <r>
      <rPr>
        <sz val="8"/>
        <color theme="1"/>
        <rFont val="Calibri"/>
        <family val="2"/>
        <scheme val="minor"/>
      </rPr>
      <t xml:space="preserve">Green procurement criteria and environmental standards/labels specify the environmental and climate performance levels of a product or service.  These can be specified in solicitations and contracts, and can be included in the technical evaluation and cost analysis of quotations, bids and proposals. For example, it could be required that vehicles do not emit more than a certain amount of pollutants, or air conditioners do not consume more than a certain amount of energy. </t>
    </r>
    <r>
      <rPr>
        <b/>
        <sz val="8"/>
        <color theme="1"/>
        <rFont val="Calibri"/>
        <family val="2"/>
        <scheme val="minor"/>
      </rPr>
      <t xml:space="preserve">
</t>
    </r>
    <r>
      <rPr>
        <b/>
        <sz val="8"/>
        <color rgb="FFC00000"/>
        <rFont val="Calibri"/>
        <family val="2"/>
        <scheme val="minor"/>
      </rPr>
      <t xml:space="preserve">
</t>
    </r>
  </si>
  <si>
    <r>
      <t xml:space="preserve">Please select up to 18 relevant categories from the drop-down list below for which green procurement criteria has been defined or environmental standards/labels have been recommended. </t>
    </r>
    <r>
      <rPr>
        <b/>
        <i/>
        <sz val="8"/>
        <color theme="1"/>
        <rFont val="Calibri"/>
        <family val="2"/>
        <scheme val="minor"/>
      </rPr>
      <t>Each category can only be selected once.</t>
    </r>
  </si>
  <si>
    <r>
      <t>Please list in detail below</t>
    </r>
    <r>
      <rPr>
        <b/>
        <i/>
        <sz val="8"/>
        <color theme="1"/>
        <rFont val="Calibri"/>
        <family val="2"/>
        <scheme val="minor"/>
      </rPr>
      <t xml:space="preserve"> </t>
    </r>
    <r>
      <rPr>
        <i/>
        <sz val="8"/>
        <color rgb="FFFF0066"/>
        <rFont val="Calibri (Body)"/>
      </rPr>
      <t>the names of (smaller) product or service group(s)</t>
    </r>
    <r>
      <rPr>
        <b/>
        <i/>
        <sz val="8"/>
        <color theme="1"/>
        <rFont val="Calibri"/>
        <family val="2"/>
        <scheme val="minor"/>
      </rPr>
      <t>,</t>
    </r>
    <r>
      <rPr>
        <i/>
        <sz val="8"/>
        <color rgb="FFFF0066"/>
        <rFont val="Calibri"/>
        <family val="2"/>
        <scheme val="minor"/>
      </rPr>
      <t xml:space="preserve"> </t>
    </r>
    <r>
      <rPr>
        <i/>
        <sz val="8"/>
        <color theme="1"/>
        <rFont val="Calibri"/>
        <family val="2"/>
        <scheme val="minor"/>
      </rPr>
      <t>which may fall under the category selected in column D. For example, if the product/service category selected in column D is "Office electronics", then possible smaller product groups could be "monitors," "imaging equipment," etc.</t>
    </r>
  </si>
  <si>
    <t>Please provide more details or examples to support you answer and kindly provide links to relevant documents/evidence</t>
  </si>
  <si>
    <r>
      <rPr>
        <i/>
        <sz val="8"/>
        <color rgb="FFFF0066"/>
        <rFont val="Calibri"/>
        <family val="2"/>
        <scheme val="minor"/>
      </rPr>
      <t>Optional:</t>
    </r>
    <r>
      <rPr>
        <i/>
        <sz val="8"/>
        <color theme="1"/>
        <rFont val="Calibri"/>
        <family val="2"/>
        <scheme val="minor"/>
      </rPr>
      <t xml:space="preserve"> If label(s) have been recommended for those products, please select a label from the drop-down list. If the label is not listed, please type it in the next column.</t>
    </r>
  </si>
  <si>
    <r>
      <rPr>
        <i/>
        <sz val="8"/>
        <color rgb="FFFF0066"/>
        <rFont val="Calibri"/>
        <family val="2"/>
        <scheme val="minor"/>
      </rPr>
      <t>Optional:</t>
    </r>
    <r>
      <rPr>
        <i/>
        <sz val="8"/>
        <color theme="1"/>
        <rFont val="Calibri"/>
        <family val="2"/>
        <scheme val="minor"/>
      </rPr>
      <t xml:space="preserve"> Other type of label
(please specify)</t>
    </r>
  </si>
  <si>
    <r>
      <rPr>
        <b/>
        <sz val="8"/>
        <rFont val="Calibri"/>
        <family val="2"/>
        <scheme val="minor"/>
      </rPr>
      <t xml:space="preserve">
Commonly-found categories of products and services appearing in the drop-down list in column D to the right.
</t>
    </r>
    <r>
      <rPr>
        <sz val="8"/>
        <rFont val="Calibri"/>
        <family val="2"/>
        <scheme val="minor"/>
      </rPr>
      <t xml:space="preserve">
o Appliances (commercial and residential appliances, such as clothes washers, ovens, refrigerators, etc.)
o Building interior products (carpeting, wallboards, paint and stains, etc.)
o Healthcare, biomedical equipment and supplies
o Building management and maintenance
o Cleaning products, janitorial and laundry services
o Construction materials and services (including concrete, insulation materials, etc.)
o Doors and windows
o Electricity acquisition and Renewable energy
o Food, catering services and vending machines
o Furniture
o Heating, venting and cooling products
o Landscaping and park services
o Lighting products and equipment (incl. lamp bulbs, indoor and outdoor lighting)
o Meeting and conference services
o Office electronics (incl. computers, monitors and imaging equipment) and electronic equipment leasing
o Office supplies (non-paper supplies)
o Paper and paper products
o Road Design, Construction and Maintenance
o Shipping, Packaging &amp; Packing Supplies
o Textiles (including workwear)
o Transportation services and vehicles (including fleet maintenance)
o Urban Waste collection
o Waste water infrastructure
o Water-using products/ plumbing systems</t>
    </r>
  </si>
  <si>
    <t>0.5 pts</t>
  </si>
  <si>
    <t>Appliances (commercial and residential appliances, such as clothes washers, ovens, refrigerators, etc.)</t>
  </si>
  <si>
    <t>…</t>
  </si>
  <si>
    <t>Kindly provide links to evidence/documents supporting each anwser, and specify the relevant pages/sections if necessary</t>
  </si>
  <si>
    <t xml:space="preserve">- DE-UZ 87 Low-Energy Hand Driers
- DE-UZ 175 Hair Dryer
- DE-UZ 188 Vakuum Cleaners
- DE-UZ 212 Stoves for wood
Link: https://www.blauer-engel.de/en/certification/basic-award-criteria#UZ175-2019
</t>
  </si>
  <si>
    <t>Building interior products (carpeting, wallboards, paint and stains, etc.)</t>
  </si>
  <si>
    <r>
      <t xml:space="preserve">* Low-pollutant Varnishes, Wallpaper and ingrain wallpaper Coverings primarily made of Recycled Paper, Low emission floor covering adhesives and other installation materials, interior-floor coverings, panels, and doors made of wood and timber products
* </t>
    </r>
    <r>
      <rPr>
        <b/>
        <sz val="8"/>
        <rFont val="Calibri"/>
        <family val="2"/>
        <scheme val="minor"/>
      </rPr>
      <t>Blue Angel_DE-UZ 12a:</t>
    </r>
    <r>
      <rPr>
        <sz val="8"/>
        <rFont val="Calibri"/>
        <family val="2"/>
        <scheme val="minor"/>
      </rPr>
      <t xml:space="preserve"> Low-emission and low-pollutant Varnishes
* </t>
    </r>
    <r>
      <rPr>
        <b/>
        <sz val="8"/>
        <rFont val="Calibri"/>
        <family val="2"/>
        <scheme val="minor"/>
      </rPr>
      <t>Blue Angel _DE-UZ 76:</t>
    </r>
    <r>
      <rPr>
        <sz val="8"/>
        <rFont val="Calibri"/>
        <family val="2"/>
        <scheme val="minor"/>
      </rPr>
      <t xml:space="preserve"> Low-Emission Panel-Shaped Materials (Construction and Furnishing Panels) for Interior Construction</t>
    </r>
  </si>
  <si>
    <t>https://www.blauer-engel.de/en/certification/basic-award-criteria</t>
  </si>
  <si>
    <t>Verified. Some labelled products for this category can be found on: https://www.blauer-engel.de/en/companies/basic-award-criteria</t>
  </si>
  <si>
    <t xml:space="preserve">Unfortunately, since no further references were provided and no evidence could be found, the anwser couldn't be verified and therefore couldn't be considered in the final evaluation
</t>
  </si>
  <si>
    <t>Cleaning products, janitorial and laundry services</t>
  </si>
  <si>
    <t xml:space="preserve">* Die Produktgruppe „Reinigungsmittel und –dienstleistungen (Gebäudereinigung)“ beinhaltet sowohl die eigentliche Dienstleistung der Gebäudereinigung, einschließlich der Reinigung von Fensterflächen, wie auch die zu benutzenden Reinigungsmittel. Hieraus ergeben sich soziale und ökologische Aspekte, die bei der Vergabe beachtet werden können.
* Carbon Dioxide Cleaning Services, Dishwasher detergents, Laundry detergent </t>
  </si>
  <si>
    <t>Information zur Nachhaltigkeit für die ProduktgruppeReinigungsmittel und -dienstleistungen
https://www.nachhaltige-beschaffung.info/SharedDocs/Produktgruppenblaetter/PGBL_Reinigung/PGBL_Reinigung.html?nn=5144814</t>
  </si>
  <si>
    <t>Construction materials and services (including concrete, insulation materials, etc.)</t>
  </si>
  <si>
    <r>
      <t xml:space="preserve">* </t>
    </r>
    <r>
      <rPr>
        <b/>
        <sz val="8"/>
        <rFont val="Calibri"/>
        <family val="2"/>
        <scheme val="minor"/>
      </rPr>
      <t>Blue Angel_DE-UZ 198:</t>
    </r>
    <r>
      <rPr>
        <sz val="8"/>
        <rFont val="Calibri"/>
        <family val="2"/>
        <scheme val="minor"/>
      </rPr>
      <t xml:space="preserve"> Low-Emission Internal Plasters
* </t>
    </r>
    <r>
      <rPr>
        <b/>
        <sz val="8"/>
        <rFont val="Calibri"/>
        <family val="2"/>
        <scheme val="minor"/>
      </rPr>
      <t>Blue Angel_DE-UZ 216:</t>
    </r>
    <r>
      <rPr>
        <sz val="8"/>
        <rFont val="Calibri"/>
        <family val="2"/>
        <scheme val="minor"/>
      </rPr>
      <t xml:space="preserve"> Concrete products containing recycled aggregates for outdoor flooring
* </t>
    </r>
    <r>
      <rPr>
        <b/>
        <sz val="8"/>
        <rFont val="Calibri"/>
        <family val="2"/>
        <scheme val="minor"/>
      </rPr>
      <t>Blue Angel_DE-UZ 218:</t>
    </r>
    <r>
      <rPr>
        <sz val="8"/>
        <rFont val="Calibri"/>
        <family val="2"/>
        <scheme val="minor"/>
      </rPr>
      <t xml:space="preserve"> Mechanical frame fasteners for room doors without the use of building foam
* </t>
    </r>
    <r>
      <rPr>
        <b/>
        <sz val="8"/>
        <rFont val="Calibri"/>
        <family val="2"/>
        <scheme val="minor"/>
      </rPr>
      <t>Blue Angel_DE-UZ 224:</t>
    </r>
    <r>
      <rPr>
        <sz val="8"/>
        <rFont val="Calibri"/>
        <family val="2"/>
        <scheme val="minor"/>
      </rPr>
      <t xml:space="preserve"> Roof and Sealing Sheets</t>
    </r>
  </si>
  <si>
    <t>Kindly note for the next exercice that 
- DE-UZ-218 belongs to the doors and windows category
- DE-UZ-198 ''low emission for internal plaster'' belongs to the building interior products
- DE-UZ 53 Construction machinery is a good reference
The other criteria are valid, therefore the anwser can be considered</t>
  </si>
  <si>
    <t>Doors and windows</t>
  </si>
  <si>
    <r>
      <t xml:space="preserve">* </t>
    </r>
    <r>
      <rPr>
        <b/>
        <sz val="8"/>
        <rFont val="Calibri"/>
        <family val="2"/>
        <scheme val="minor"/>
      </rPr>
      <t>Blue Angel_ DE-UZ 176:</t>
    </r>
    <r>
      <rPr>
        <sz val="8"/>
        <rFont val="Calibri"/>
        <family val="2"/>
        <scheme val="minor"/>
      </rPr>
      <t xml:space="preserve"> Low-Emission Floor Coverings, Panels and Doors for Interiors made of Wood and Wood-Based Materials
* </t>
    </r>
    <r>
      <rPr>
        <b/>
        <sz val="8"/>
        <rFont val="Calibri"/>
        <family val="2"/>
        <scheme val="minor"/>
      </rPr>
      <t>Blue Angel_DE-UZ 218:</t>
    </r>
    <r>
      <rPr>
        <sz val="8"/>
        <rFont val="Calibri"/>
        <family val="2"/>
        <scheme val="minor"/>
      </rPr>
      <t xml:space="preserve"> Mechanical frame fasteners for room doors without the use of building foam</t>
    </r>
  </si>
  <si>
    <t xml:space="preserve">Verified. </t>
  </si>
  <si>
    <t>Electricity acquisition and Renewable energy</t>
  </si>
  <si>
    <r>
      <t xml:space="preserve">* Energie-Contracting bedeutet die Übertragung von eigenen Aufgaben des Rechtssubjekts auf ein Dienstleistungsunternehmen. In seiner Hauptanwendungsform des Liefer-, Anlagen-, Energie- oder Wärme-Contractings bezieht sich der Begriff auf die Bereitstellung bzw. Lieferung von Betriebsstoffen (Wärme, Kälte, Strom, Dampf, Druckluft usw.) und den Betrieb zugehöriger Anlagen.
* </t>
    </r>
    <r>
      <rPr>
        <b/>
        <sz val="8"/>
        <rFont val="Calibri"/>
        <family val="2"/>
        <scheme val="minor"/>
      </rPr>
      <t xml:space="preserve">Arbeitshilfe für eine europaweite Ausschreibung der Lieferung von Ökostrom im offenen Verfahren: </t>
    </r>
    <r>
      <rPr>
        <sz val="8"/>
        <rFont val="Calibri"/>
        <family val="2"/>
        <scheme val="minor"/>
      </rPr>
      <t>https://www.umweltbundesamt.de/publikationen/arbeitshilfe-fuer-eine-europaweite-ausschreibung) (only available in German</t>
    </r>
  </si>
  <si>
    <t>Information zur Nachhaltigkeit für die Produktgruppe Energie-Contracting
https://www.nachhaltige-beschaffung.info/SharedDocs/DokumenteNB/Produktbl%C3%A4tter/Energiecontracting.pdf?__blob=publicationFile&amp;v=15</t>
  </si>
  <si>
    <t>Kindly specify in greater detail how is SPP related to the ''Electricty and renewable energy'' catehory in the evidence provided, since it couldn't be found.</t>
  </si>
  <si>
    <t>DE-UZ 116 ''Solar-Powered Products'' is a good reference for the renewable energy category
Link: https://www.blauer-engel.de/en/certification/basic-award-criteria#UZ116-2012</t>
  </si>
  <si>
    <t>Food, catering services and vending machines</t>
  </si>
  <si>
    <t>* Die Produktgruppe „Lebensmittel / Catering“ beinhaltet sowohl die Beschaffung von Lebensmittel als auch die Beschaffung von professioneller Bereitstellung von Speisen und Getränken als Dienstleistung an einem beliebigen Ort.</t>
  </si>
  <si>
    <r>
      <rPr>
        <b/>
        <sz val="8"/>
        <rFont val="Calibri"/>
        <family val="2"/>
        <scheme val="minor"/>
      </rPr>
      <t>Information zur Nachhaltigkeit für die ProduktgruppeLebensmittel / Catering</t>
    </r>
    <r>
      <rPr>
        <sz val="8"/>
        <rFont val="Calibri"/>
        <family val="2"/>
        <scheme val="minor"/>
      </rPr>
      <t xml:space="preserve">
https://www.nachhaltige-beschaffung.info/SharedDocs/Produktgruppenblaetter/PGBL_Lebensmittel_Catering/PGB.html?nn=5144814</t>
    </r>
  </si>
  <si>
    <t>Furniture</t>
  </si>
  <si>
    <r>
      <t xml:space="preserve">* Die Produktgruppe „Büroeinrichtung“ beinhaltet grundsätzlich alle Möbel, die zur Ausstattung eines Büros erforderlich sind. Dazu gehören Stühle, Tische, Schränke, Regale. Sie beinhaltet keine Ausstattungsgeräte wie z.B. Tischlampen, Aktenvernichter oder IT-Hardware.
* </t>
    </r>
    <r>
      <rPr>
        <b/>
        <sz val="8"/>
        <rFont val="Calibri"/>
        <family val="2"/>
        <scheme val="minor"/>
      </rPr>
      <t xml:space="preserve">Blue Angel_DE-UZ 38: </t>
    </r>
    <r>
      <rPr>
        <sz val="8"/>
        <rFont val="Calibri"/>
        <family val="2"/>
        <scheme val="minor"/>
      </rPr>
      <t xml:space="preserve">Low-Emission Furniture and Slatted Frames made of Wood and Wood-Based Materials; Leather </t>
    </r>
  </si>
  <si>
    <t>Information zur Nachhaltigkeit für die Produktgruppe Büroeinrichtung (Bürostühle, andere Büromöbel)
https://www.nachhaltige-beschaffung.info/SharedDocs/DokumenteNB/Produktbl%C3%A4tter/B%C3%BCroeinrichtung.pdf?__blob=publicationFile&amp;v=19</t>
  </si>
  <si>
    <t>Heating, venting and cooling products</t>
  </si>
  <si>
    <r>
      <t xml:space="preserve">* Die Produktgruppe „Wärmeversorgungssysteme“ umfasst unterschiedliche
technologgische Lösungen zur Wärmeversorgung mit Schwerpunkt erneuerbare Energien und Energieeffizienz.
* </t>
    </r>
    <r>
      <rPr>
        <b/>
        <sz val="8"/>
        <rFont val="Calibri"/>
        <family val="2"/>
        <scheme val="minor"/>
      </rPr>
      <t>Blue Angel_DE-UZ 222:</t>
    </r>
    <r>
      <rPr>
        <sz val="8"/>
        <rFont val="Calibri"/>
        <family val="2"/>
        <scheme val="minor"/>
      </rPr>
      <t xml:space="preserve"> Particle separator for firewood single-room heating appliances</t>
    </r>
  </si>
  <si>
    <t>Information zur Nachhaltigkeit für die Produktgruppe
Wärmeversorgungssysteme'
https://www.nachhaltige-beschaffung.info/SharedDocs/DokumenteNB/Produktbl%C3%A4tter/Waermeversorgungssysteme.pdf?__blob=publicationFile&amp;v=14</t>
  </si>
  <si>
    <t>Lighting products and equipment (incl. lamp bulbs, indoor and outdoor lighting)</t>
  </si>
  <si>
    <t>* Die Produktgruppe „Beleuchtung“, umfasst einzelne konventionelle Lampen und Leuchtmittel zur Innenbeleuchtung sowie umfassende technische Lösungen zur Innen- und Außenbeleuchtung.</t>
  </si>
  <si>
    <r>
      <rPr>
        <b/>
        <sz val="8"/>
        <rFont val="Calibri"/>
        <family val="2"/>
        <scheme val="minor"/>
      </rPr>
      <t>Information zur Nachhaltigkeit für die Produktgruppe "Beleuchtung"</t>
    </r>
    <r>
      <rPr>
        <sz val="8"/>
        <rFont val="Calibri"/>
        <family val="2"/>
        <scheme val="minor"/>
      </rPr>
      <t xml:space="preserve">
https://www.nachhaltige-beschaffung.info/SharedDocs/DokumenteNB/Produktbl%C3%A4tter/Beleuchtung.pdf?__blob=publicationFile&amp;v=14</t>
    </r>
  </si>
  <si>
    <t>Meeting and conference services</t>
  </si>
  <si>
    <t>* Guideline for the Sustainable Organisation of Events</t>
  </si>
  <si>
    <t>Leitfaden für die nachhaltige Organisation von Veranstaltungen | Umweltbundesamt</t>
  </si>
  <si>
    <t>Office electronics (incl. computers, monitors and imaging equipment) and electronic equipment leasing</t>
  </si>
  <si>
    <r>
      <t xml:space="preserve">* Die Produktgruppe „Bürogeräte beinhaltet Geräte zum Einscannen, Kopieren und Ausdrucken von Dokumenten. Sie betrachtet weiterhin das dazu notwendige Zubehör, wie Tonermodule und Tintenpatronen. Nicht Bestandteil dieser Produktgruppe ist das zu verwendende Papier (Kopier-/Druckpapier). Diese Artikel werden in der Produktgruppe 3 (Papierprodukte) behandelt.
* Die Produktgruppe IKT beinhaltet Informationen zur IT-Hard- und Software, sowie IT-Dienstleistungen.
* Computer and Keyboards, Low-Energy Hand Driers, Beamer, Digital cordless phone
* </t>
    </r>
    <r>
      <rPr>
        <b/>
        <sz val="8"/>
        <rFont val="Calibri"/>
        <family val="2"/>
        <scheme val="minor"/>
      </rPr>
      <t>Blue Angel_ DE-UZ 106:</t>
    </r>
    <r>
      <rPr>
        <sz val="8"/>
        <rFont val="Calibri"/>
        <family val="2"/>
        <scheme val="minor"/>
      </rPr>
      <t xml:space="preserve"> Mobiltelefone, Smartphones und Tablets</t>
    </r>
  </si>
  <si>
    <r>
      <rPr>
        <b/>
        <sz val="8"/>
        <rFont val="Calibri"/>
        <family val="2"/>
        <scheme val="minor"/>
      </rPr>
      <t>Information zur Nachhaltigkeit für die Produktgruppe Bürogeräte (Multifunktionsgeräte inklusive Kopierer, Laserdrucker, Tinten- und Tonermodule)</t>
    </r>
    <r>
      <rPr>
        <sz val="8"/>
        <rFont val="Calibri"/>
        <family val="2"/>
        <scheme val="minor"/>
      </rPr>
      <t xml:space="preserve">
https://www.nachhaltige-beschaffung.info/SharedDocs/DokumenteNB/Produktbl%C3%A4tter/B%C3%BCrogeraete.pdf?__blob=publicationFile&amp;v=27
</t>
    </r>
    <r>
      <rPr>
        <b/>
        <sz val="8"/>
        <rFont val="Calibri"/>
        <family val="2"/>
        <scheme val="minor"/>
      </rPr>
      <t xml:space="preserve">Information zur Nachhaltigkeit für die ProduktgruppeInformations- und Kommunikationstechnik (IKT)
</t>
    </r>
    <r>
      <rPr>
        <sz val="8"/>
        <rFont val="Calibri"/>
        <family val="2"/>
        <scheme val="minor"/>
      </rPr>
      <t>https://www.nachhaltige-beschaffung.info/SharedDocs/Produktgruppenblaetter/PGBL_IT/PGB_IT.html?nn=5144814</t>
    </r>
  </si>
  <si>
    <t>Office supplies (non-paper supplies)</t>
  </si>
  <si>
    <t xml:space="preserve">* Die Produktgruppe „Büroverbrauchsmaterialien“, umfasst u. a. Hefter, Ordner, Stifte, Haftnotizen, Etiketten sowie Ordnungshilfen. Das zu verwendende Papier (Kopier-/Druckpapier) ist nicht Bestandteil dieser Produktgruppe. Hierfür ist das Produktgruppenblatt "Papierprodukte" vorgesehen. </t>
  </si>
  <si>
    <r>
      <rPr>
        <b/>
        <sz val="8"/>
        <rFont val="Calibri"/>
        <family val="2"/>
        <scheme val="minor"/>
      </rPr>
      <t>Information zur Nachhaltigkeit für die ProduktgruppeBüroverbrauchsmaterial</t>
    </r>
    <r>
      <rPr>
        <sz val="8"/>
        <rFont val="Calibri"/>
        <family val="2"/>
        <scheme val="minor"/>
      </rPr>
      <t xml:space="preserve">
https://www.nachhaltige-beschaffung.info/SharedDocs/Produktgruppenblaetter/PGBL_Bueroartikel_KM/PGB.html?nn=5144814</t>
    </r>
  </si>
  <si>
    <t>Paper and paper products</t>
  </si>
  <si>
    <t>* Die Produktgruppe „Papierprodukte“ beinhaltet die Produktgruppe "Druckerzeugnisse", "Druck- und Pressepapier", "Produkte aus Recycling-Karton (inkl. Ordner)" und "Papierprodukte (inkl. Kuverts)".
* Sanitary Paper Products, Recycled Paper, Graphic paper and cardboard made from 100% waste paper (recycled paper and cardboard), Finished products made from recovcered paper, Printing and Publication Paper made primarily from Waste Paper</t>
  </si>
  <si>
    <r>
      <rPr>
        <b/>
        <sz val="8"/>
        <rFont val="Calibri"/>
        <family val="2"/>
        <scheme val="minor"/>
      </rPr>
      <t>Information zur Nachhaltigkeit für die ProduktgruppePapierprodukte</t>
    </r>
    <r>
      <rPr>
        <sz val="8"/>
        <rFont val="Calibri"/>
        <family val="2"/>
        <scheme val="minor"/>
      </rPr>
      <t xml:space="preserve">
https://www.nachhaltige-beschaffung.info/SharedDocs/Produktgruppenblaetter/PGBL_Papierprodukte/PGB.html?nn=5144814</t>
    </r>
  </si>
  <si>
    <t>Transportation services and vehicles (including fleet maintenance)</t>
  </si>
  <si>
    <r>
      <t xml:space="preserve">* Die Produktgruppe „Mobilitätsmanagement/(Elektro-) Mobilität“ beinhaltet neben Elektrofahrzeugen und deren Ladeinfrastruktur auch Informationen zu anderen Mobilitätsformen und -konzepten.
* </t>
    </r>
    <r>
      <rPr>
        <b/>
        <sz val="8"/>
        <rFont val="Calibri"/>
        <family val="2"/>
        <scheme val="minor"/>
      </rPr>
      <t>Blue Angel_DE-UZ 59a:</t>
    </r>
    <r>
      <rPr>
        <sz val="8"/>
        <rFont val="Calibri"/>
        <family val="2"/>
        <scheme val="minor"/>
      </rPr>
      <t xml:space="preserve"> Municipal Vehicles
* </t>
    </r>
    <r>
      <rPr>
        <b/>
        <sz val="8"/>
        <rFont val="Calibri"/>
        <family val="2"/>
        <scheme val="minor"/>
      </rPr>
      <t>Blue Angel_DE-UZ 59b:</t>
    </r>
    <r>
      <rPr>
        <sz val="8"/>
        <rFont val="Calibri"/>
        <family val="2"/>
        <scheme val="minor"/>
      </rPr>
      <t xml:space="preserve"> Buses
* </t>
    </r>
    <r>
      <rPr>
        <b/>
        <sz val="8"/>
        <rFont val="Calibri"/>
        <family val="2"/>
        <scheme val="minor"/>
      </rPr>
      <t>Blue Angel_DE-UZ 226:</t>
    </r>
    <r>
      <rPr>
        <sz val="8"/>
        <rFont val="Calibri"/>
        <family val="2"/>
        <scheme val="minor"/>
      </rPr>
      <t xml:space="preserve"> Last mile delivery services
* </t>
    </r>
    <r>
      <rPr>
        <b/>
        <sz val="8"/>
        <rFont val="Calibri"/>
        <family val="2"/>
        <scheme val="minor"/>
      </rPr>
      <t>Blue Angel_DE-UZ 27:</t>
    </r>
    <r>
      <rPr>
        <sz val="8"/>
        <rFont val="Calibri"/>
        <family val="2"/>
        <scheme val="minor"/>
      </rPr>
      <t xml:space="preserve"> Returnable Transportation Packagings</t>
    </r>
  </si>
  <si>
    <r>
      <rPr>
        <b/>
        <sz val="8"/>
        <rFont val="Calibri"/>
        <family val="2"/>
        <scheme val="minor"/>
      </rPr>
      <t>Information zur Nachhaltigkeit für die ProduktgruppeElektromobilität / Mobilitätsmanagement</t>
    </r>
    <r>
      <rPr>
        <sz val="8"/>
        <rFont val="Calibri"/>
        <family val="2"/>
        <scheme val="minor"/>
      </rPr>
      <t xml:space="preserve">
https://www.nachhaltige-beschaffung.info/SharedDocs/Produktgruppenblaetter/PGBL_Emob/PGBL_EMob.html?nn=5144814</t>
    </r>
  </si>
  <si>
    <t>Category: Urban Waste collection
Unfortunately, since no further references were made available, the anwser couldn't be verified and therefore couldn't be considered in the final evaluation</t>
  </si>
  <si>
    <t>Water-using products/ plumbing systems</t>
  </si>
  <si>
    <t>* Water-saving Flushing Boxes</t>
  </si>
  <si>
    <t>Verified. 
DE-UZ 32 Water-saving Flushing Boxes</t>
  </si>
  <si>
    <t>Additional product/service categories that do not appear in the drop-down list.</t>
  </si>
  <si>
    <t>Data center operation</t>
  </si>
  <si>
    <t>* Energy Efficient Data Center Operation</t>
  </si>
  <si>
    <t>Verified.
DE-UZ 161 Energy Efficient Data Center Operation</t>
  </si>
  <si>
    <t>* Construction Machines</t>
  </si>
  <si>
    <t>Construction machines belong to the Construction materials and services category</t>
  </si>
  <si>
    <t>Software products</t>
  </si>
  <si>
    <r>
      <rPr>
        <sz val="8"/>
        <color rgb="FF000000"/>
        <rFont val="Calibri"/>
      </rPr>
      <t xml:space="preserve">* Resources and Energy-Efficient Software Products
* </t>
    </r>
    <r>
      <rPr>
        <b/>
        <sz val="8"/>
        <color rgb="FF000000"/>
        <rFont val="Calibri"/>
      </rPr>
      <t>Blue Angel_DE-UZ 213:</t>
    </r>
    <r>
      <rPr>
        <sz val="8"/>
        <color rgb="FF000000"/>
        <rFont val="Calibri"/>
      </rPr>
      <t xml:space="preserve"> Server and Data Storage Products
* </t>
    </r>
    <r>
      <rPr>
        <b/>
        <sz val="8"/>
        <color rgb="FF000000"/>
        <rFont val="Calibri"/>
      </rPr>
      <t xml:space="preserve">Blue Angel_DE-UZ 214: </t>
    </r>
    <r>
      <rPr>
        <sz val="8"/>
        <color rgb="FF000000"/>
        <rFont val="Calibri"/>
      </rPr>
      <t>Climate-Friendly Co-Location Data Center</t>
    </r>
  </si>
  <si>
    <t>Kindly note for the next exercice that the following products belong to the ''data center operations'' category:
* Blue Angel_DE-UZ 213: Server and Data Storage Products
* Blue Angel_DE-UZ 214: Climate-Friendly Co-Location Data Center
The other criteria is valid, therefore the anwser can be considered</t>
  </si>
  <si>
    <t>Your score D(a):</t>
  </si>
  <si>
    <t>D(b) Social / economic / governance-related considerations</t>
  </si>
  <si>
    <r>
      <t xml:space="preserve">D.2 Have social requirements have been defined, and/or social standards/labels been applied to public procurement?
</t>
    </r>
    <r>
      <rPr>
        <b/>
        <sz val="8"/>
        <color theme="1"/>
        <rFont val="Calibri (Body)"/>
      </rPr>
      <t>If no, please skip to the next question. If yes, please make a selection from the drop-down list in column D.</t>
    </r>
    <r>
      <rPr>
        <b/>
        <sz val="8"/>
        <color rgb="FFC00000"/>
        <rFont val="Calibri"/>
        <family val="2"/>
        <scheme val="minor"/>
      </rPr>
      <t xml:space="preserve">
</t>
    </r>
    <r>
      <rPr>
        <sz val="8"/>
        <color theme="1"/>
        <rFont val="Calibri"/>
        <family val="2"/>
        <scheme val="minor"/>
      </rPr>
      <t>Social requirements and standards advance certain social objectives, such as those listed below. These can be described in policy/legal documents and specified in selection and exclusion criteria, solicitations and contracts, or, if appropriate, can be applied in the technical evaluation and cost analysis of submitted quotations, bids and proposals.</t>
    </r>
    <r>
      <rPr>
        <b/>
        <sz val="8"/>
        <color rgb="FFC00000"/>
        <rFont val="Calibri"/>
        <family val="2"/>
        <scheme val="minor"/>
      </rPr>
      <t xml:space="preserve"> </t>
    </r>
    <r>
      <rPr>
        <sz val="8"/>
        <color theme="1"/>
        <rFont val="Calibri"/>
        <family val="2"/>
        <scheme val="minor"/>
      </rPr>
      <t xml:space="preserve">For example, it could be required that bidders comply with certain labor and health standards, have a corporate social responsibility policy, etc. In addition, social requirements may specify quotas or set-asides, where a certain percentage of public procurement is reserved for SMEs, groups at risk, etc. </t>
    </r>
  </si>
  <si>
    <r>
      <t xml:space="preserve">Please select up to 9 relevant social/economic/governance-related considerations from the drop-down list below. </t>
    </r>
    <r>
      <rPr>
        <b/>
        <i/>
        <sz val="8"/>
        <rFont val="Calibri"/>
        <family val="2"/>
        <scheme val="minor"/>
      </rPr>
      <t>Each consideration can only be selected once.</t>
    </r>
  </si>
  <si>
    <t xml:space="preserve">Please describe the sustainability consideration in greater detail below and provide links to supporting documents/evidence. For example, if you selected "promoting SMEs", "promoting women-owned businesses" or "promoting groups at risk" then indicate the quota or set-aside and provide a link to the policy/legal document, soliciation, etc. that demonstrates this requirement. </t>
  </si>
  <si>
    <t>Kindly note for the next exercice that there seems to be social criteria for the following categories:
- transparency, accountability and combatting corruption : the use of electronic procurement, under section 25 of the ''Ordinance on the award of public contracts (Vergabeverordnung - VgV) 
https://www.gesetze-im-internet.de/vgv_2016/
(1) The contracting authority may conduct an electronic auction as part of an open, restricted or negotiated procedure prior to the award of the contract, provided that the content of the tender documents is described with sufficient precision and the service can be classified using automatic evaluation methods.
- Promotion of SMEs, under section 30, division into lots, of the ''Ordinance on the award of public contracts (Vergabeverordnung - VgV) 
https://www.gesetze-im-internet.de/vgv_2016/
(1) Irrespective of Section 97 (4) of the Act against Restraints of Competition, the contracting authority may determine whether the tenders may only be submitted for one lot, for several lots or for all lots. Although tenders may be submitted for several or all lots, he may limit the number of lots to a maximum number for which a single tenderer can be awarded the contract.</t>
  </si>
  <si>
    <r>
      <rPr>
        <b/>
        <sz val="8"/>
        <rFont val="Calibri"/>
        <family val="2"/>
        <scheme val="minor"/>
      </rPr>
      <t xml:space="preserve">Common social/economic/governance criteria appearing in the drop-down menu in column D to the right.
</t>
    </r>
    <r>
      <rPr>
        <sz val="8"/>
        <rFont val="Calibri"/>
        <family val="2"/>
        <scheme val="minor"/>
      </rPr>
      <t>o  Promoting compliance with ILO standards and decent work
o  Promoting fair trade (for example, by ensuring fair living wages for those along the supply chain)
o  Promoting gender equality (for example, through the promotion of women-led businesses, or requiring
    a certain percentage of women in the workplace)
o  Promoting inclusive and equitable quality education, and lifelong learning opportunities for all (such as 
    apprenticeship or training opportunities)o  Promoting SMEs
o  Promoting opportunities for social economy enterprises (NGOs, etc.)
o  Promoting Responsible Business Conduct among suppliers
o  Promoting SMEs
o  Promoting transparency and accountability and combatting corruption
o  Protecting against human rights abuses  (for example, discrimination, unsafe working conditions child labour, 
    forced labour, and human trafficking)
o  Protecting and promoting groups at risk (for example, minorities, indigenous people, persons with disabilities, 
    migrant workers) through social inclusion, which may include employment opportunities.</t>
    </r>
  </si>
  <si>
    <t>Promoting compliance with ILO standards and decent work</t>
  </si>
  <si>
    <r>
      <rPr>
        <b/>
        <sz val="8"/>
        <color rgb="FF000000"/>
        <rFont val="Calibri"/>
      </rPr>
      <t xml:space="preserve">The Declaration of commitment to compliance with labour and social standards in public procurement of ICT (Information and Communications Technology), available in German and English: </t>
    </r>
    <r>
      <rPr>
        <sz val="8"/>
        <color rgb="FF000000"/>
        <rFont val="Calibri"/>
      </rPr>
      <t>https://www.nachhaltige-beschaffung.info/DE/Themen/2_2_2_VE_2019/2_2_2_VE_2019_node.html</t>
    </r>
  </si>
  <si>
    <t>The evidence provided isn't enough for the anwser to be considered here because compliance with ILO standards should be promoted throughout the procurement of all products, not only ICO.</t>
  </si>
  <si>
    <t xml:space="preserve">The Declaration of commitment is the standard regarding ILO standards in the ICT procurement. If it not sufficient here, it should be listed in an other section </t>
  </si>
  <si>
    <t>Declaration on social sustainability for IT
http://www.nachhaltige-beschaffung.info/SharedDocs/DokumenteNB/141118_Erkl%C3%A4rung_soziale_Nachhaltigkeit_IT.pdf?__blob=publicationFile&amp;v=4
“The parties recognize the importance of social sustainability in public procurement deliberately. For this reason, when submitting an offer, the contractor has undertaken to Compliance with the core labor standards of the International Labor Organization (IL0) 1 to ensure order execution.
In view of this, the contracting authority can provide the contractor with a request remedial action within a reasonable period of time in the event that the Contractor himself or those commissioned by him as part of the execution of the order who "ILO core labor standards" within the meaning of section 1 of the declaration of commitment do not observe the Evidence within the meaning of section 2 of the declaration of commitment to comply with the “core labor standards ILO "does not submit or the review of the working conditions not in accordance with the Declaration of commitment to comply with the "core labor standards ILO" (see section 2 last Paragraph)</t>
  </si>
  <si>
    <t>Kindly make sure to 1) provide links to documents/evidence supporting your anwsers, and 2) indicate the relevant sections/paragraphs related to SPP as provided in each of the questions (if necessary)</t>
  </si>
  <si>
    <t>Category: Protecting against human rights abuses  (for example, discrimination, unsafe working conditions child labour, forced labour, and human trafficking)
Unfortunately, since no further references were provided, the anwser couldn't be verified and therefore couldn't be considered in the final evaluation.</t>
  </si>
  <si>
    <t>Additional social/economic/governance consideration that does not appear in the drop-down list above.</t>
  </si>
  <si>
    <t>Your score D(b):</t>
  </si>
  <si>
    <t>Your score D:</t>
  </si>
  <si>
    <t>E: Existence of an SPP monitoring system</t>
  </si>
  <si>
    <t>Please provide more details to support your answer and kindly include links to relevant documents/evidence</t>
  </si>
  <si>
    <r>
      <t xml:space="preserve">E(a) Monitoring of SPP </t>
    </r>
    <r>
      <rPr>
        <b/>
        <u/>
        <sz val="8"/>
        <color theme="1" tint="0.249977111117893"/>
        <rFont val="Calibri"/>
        <family val="2"/>
        <scheme val="minor"/>
      </rPr>
      <t>action plan / policy</t>
    </r>
    <r>
      <rPr>
        <b/>
        <sz val="8"/>
        <color theme="1" tint="0.249977111117893"/>
        <rFont val="Calibri"/>
        <family val="2"/>
        <scheme val="minor"/>
      </rPr>
      <t xml:space="preserve"> implementation</t>
    </r>
  </si>
  <si>
    <t>8 pts</t>
  </si>
  <si>
    <r>
      <rPr>
        <b/>
        <sz val="8"/>
        <color rgb="FFC00000"/>
        <rFont val="Calibri"/>
        <family val="2"/>
        <scheme val="minor"/>
      </rPr>
      <t xml:space="preserve">E.1 Is the progress of your SPP action plan / policy implementation monitored?
</t>
    </r>
    <r>
      <rPr>
        <sz val="8"/>
        <rFont val="Calibri"/>
        <family val="2"/>
        <scheme val="minor"/>
      </rPr>
      <t xml:space="preserve">
This includes the monitoring of the adoption of SPP policies across organizations, integration of sustainability considerations in procedures and tools, as well as staff trained in SPP. This aspect of SPP monitoring is usually referred to as the "degree of SPP institutionalization."</t>
    </r>
  </si>
  <si>
    <t>* https://www.bundesregierung.de/resource/blob/998008/1953740/1fa562505e19485b107b61ddb19ea0a7/2021-08-25-massnahmenprogramm-nachhaltigkeit-2021-data.pdf?download=1</t>
  </si>
  <si>
    <t>Here you must provide examples such as the most recent monitoring reports.</t>
  </si>
  <si>
    <t>Monitorig report for 2020: 
https://www.bundesregierung.de/resource/blob/998006/1929120/2e32cdc2e9949e887ec1d88a3c71e71f/2021-06-14-monitoringbericht-2020-data.pdf?download=1</t>
  </si>
  <si>
    <r>
      <rPr>
        <b/>
        <sz val="8"/>
        <color rgb="FFC00000"/>
        <rFont val="Calibri"/>
        <family val="2"/>
        <scheme val="minor"/>
      </rPr>
      <t>E.2 Has a specific target been set for sustainable procurement implementation?</t>
    </r>
    <r>
      <rPr>
        <b/>
        <sz val="8"/>
        <rFont val="Calibri"/>
        <family val="2"/>
        <scheme val="minor"/>
      </rPr>
      <t xml:space="preserve">
</t>
    </r>
    <r>
      <rPr>
        <sz val="8"/>
        <rFont val="Calibri"/>
        <family val="2"/>
        <scheme val="minor"/>
      </rPr>
      <t xml:space="preserve">
For example, a specific % of "green", or socially-responsible contracts.</t>
    </r>
  </si>
  <si>
    <t>* Different product groups are adressed (paper, veicles, textiles) in the "Maßnahmenprogramm Nachhaltigkeit – Weiterentwicklung 2021", e.g. 50 % of the procured textiles should be sustainable</t>
  </si>
  <si>
    <t>E.3 If your responded "yes" to the question above (E.2), is the progress towards the achievement of this target monitored?</t>
  </si>
  <si>
    <t>* Please see the Monitoringberichte at "Supporting documents"</t>
  </si>
  <si>
    <t>The most relevant indicator monitored is CO2 emissions. You can include CO2 emissions as a specific target for SPP in the question above.</t>
  </si>
  <si>
    <t>Your score E(a):</t>
  </si>
  <si>
    <t>E(b) Monitoring of SPP output and outcomes</t>
  </si>
  <si>
    <t>12 pts</t>
  </si>
  <si>
    <r>
      <rPr>
        <b/>
        <sz val="8"/>
        <color rgb="FFC00000"/>
        <rFont val="Calibri"/>
        <family val="2"/>
        <scheme val="minor"/>
      </rPr>
      <t xml:space="preserve">E.4 Is the number and/or value of contracts which include sustainability requirements monitored?
</t>
    </r>
    <r>
      <rPr>
        <sz val="8"/>
        <color rgb="FFC00000"/>
        <rFont val="Calibri"/>
        <family val="2"/>
        <scheme val="minor"/>
      </rPr>
      <t xml:space="preserve">
</t>
    </r>
    <r>
      <rPr>
        <sz val="8"/>
        <color theme="1"/>
        <rFont val="Calibri"/>
        <family val="2"/>
        <scheme val="minor"/>
      </rPr>
      <t xml:space="preserve">These are the direct results, or outputs, of sustainable public procurement activities. </t>
    </r>
  </si>
  <si>
    <t>* This is only valid for some product specific framework agreements and only shows a small part of the whole amount of the procured products and services</t>
  </si>
  <si>
    <t>Kindly specify the nature of the products, and provide evidence that their presence in contracts is being monitored (as SPP), either by value or number of contracts. These should be reflected in F1</t>
  </si>
  <si>
    <r>
      <rPr>
        <b/>
        <sz val="8"/>
        <color rgb="FFC00000"/>
        <rFont val="Calibri"/>
        <family val="2"/>
        <scheme val="minor"/>
      </rPr>
      <t xml:space="preserve">E.5 Does monitoring also entail the measurement of sustainability outcome(s)?
</t>
    </r>
    <r>
      <rPr>
        <sz val="8"/>
        <rFont val="Calibri"/>
        <family val="2"/>
        <scheme val="minor"/>
      </rPr>
      <t xml:space="preserve">
Sustainability outcomes are the benefits to or impacts on the environment or society generated by SPP practices, such as reductions in greenhouse gas emissions, the creation of green jobs, etc.</t>
    </r>
  </si>
  <si>
    <r>
      <rPr>
        <b/>
        <sz val="8"/>
        <color rgb="FFC00000"/>
        <rFont val="Calibri"/>
        <family val="2"/>
        <scheme val="minor"/>
      </rPr>
      <t>E.6 How</t>
    </r>
    <r>
      <rPr>
        <sz val="8"/>
        <color rgb="FFC00000"/>
        <rFont val="Calibri"/>
        <family val="2"/>
        <scheme val="minor"/>
      </rPr>
      <t xml:space="preserve"> </t>
    </r>
    <r>
      <rPr>
        <b/>
        <sz val="8"/>
        <color rgb="FFC00000"/>
        <rFont val="Calibri"/>
        <family val="2"/>
        <scheme val="minor"/>
      </rPr>
      <t>are data monitored</t>
    </r>
    <r>
      <rPr>
        <sz val="8"/>
        <color rgb="FFC00000"/>
        <rFont val="Calibri"/>
        <family val="2"/>
        <scheme val="minor"/>
      </rPr>
      <t xml:space="preserve">?
</t>
    </r>
    <r>
      <rPr>
        <sz val="8"/>
        <rFont val="Calibri"/>
        <family val="2"/>
        <scheme val="minor"/>
      </rPr>
      <t xml:space="preserve">Please choose the most suitable option:
o Via surveys, self-assessment, or traditional reporting to management (2 pts),  </t>
    </r>
    <r>
      <rPr>
        <b/>
        <sz val="8"/>
        <rFont val="Calibri"/>
        <family val="2"/>
        <scheme val="minor"/>
      </rPr>
      <t xml:space="preserve">OR;
</t>
    </r>
    <r>
      <rPr>
        <sz val="8"/>
        <rFont val="Calibri"/>
        <family val="2"/>
        <scheme val="minor"/>
      </rPr>
      <t xml:space="preserve">o Via internal/external audit (2 pts),  </t>
    </r>
    <r>
      <rPr>
        <b/>
        <sz val="8"/>
        <rFont val="Calibri"/>
        <family val="2"/>
        <scheme val="minor"/>
      </rPr>
      <t>OR;</t>
    </r>
    <r>
      <rPr>
        <sz val="8"/>
        <rFont val="Calibri"/>
        <family val="2"/>
        <scheme val="minor"/>
      </rPr>
      <t xml:space="preserve">
o Via an information system (3 pts),  </t>
    </r>
    <r>
      <rPr>
        <b/>
        <sz val="8"/>
        <rFont val="Calibri"/>
        <family val="2"/>
        <scheme val="minor"/>
      </rPr>
      <t>OR</t>
    </r>
    <r>
      <rPr>
        <sz val="8"/>
        <rFont val="Calibri"/>
        <family val="2"/>
        <scheme val="minor"/>
      </rPr>
      <t>;
o Via an elaborate e-procurement platform (4 pts).</t>
    </r>
  </si>
  <si>
    <t>2-4 pts</t>
  </si>
  <si>
    <t>* From the 1/10/2020 onwards the Procurement statistics regulation (VergStatVO) started. Main aim ist to capture the procurment expenditures;; to report about environmental or social aspects ist not mandataory; the procurer  have the choice.</t>
  </si>
  <si>
    <t>Your score E(b):</t>
  </si>
  <si>
    <t>Your score E:</t>
  </si>
  <si>
    <t>F: Percentage of sustainable public procurement</t>
  </si>
  <si>
    <t>Please enter the requested values in the cells below</t>
  </si>
  <si>
    <t>Please provide more details to support your answer and kindly include links to documents/evidence</t>
  </si>
  <si>
    <r>
      <rPr>
        <b/>
        <sz val="8"/>
        <color rgb="FFC00000"/>
        <rFont val="Calibri"/>
        <family val="2"/>
        <scheme val="minor"/>
      </rPr>
      <t xml:space="preserve">F.1 Does your country measure the percentage of SPP for the prioritized product/services categories listed in sub-indicator D.1. and/or social/economic/governance related considerations in D.2?
</t>
    </r>
    <r>
      <rPr>
        <sz val="8"/>
        <color theme="1"/>
        <rFont val="Calibri"/>
        <family val="2"/>
        <scheme val="minor"/>
      </rPr>
      <t xml:space="preserve">If yes, please specify the categories and the total value of contracts per category, using the latest available data (2021 or 2020). If no, you have now completed the questionnaire. 
</t>
    </r>
    <r>
      <rPr>
        <b/>
        <sz val="8"/>
        <color rgb="FFC00000"/>
        <rFont val="Calibri"/>
        <family val="2"/>
        <scheme val="minor"/>
      </rPr>
      <t xml:space="preserve">
</t>
    </r>
    <r>
      <rPr>
        <sz val="8"/>
        <color theme="1"/>
        <rFont val="Calibri"/>
        <family val="2"/>
        <scheme val="minor"/>
      </rPr>
      <t>Please list the public procurement spend categories used by your government below.</t>
    </r>
  </si>
  <si>
    <t>Please select year of reference: 2020 or 2021</t>
  </si>
  <si>
    <r>
      <t xml:space="preserve">Please indicate the </t>
    </r>
    <r>
      <rPr>
        <i/>
        <sz val="8"/>
        <color rgb="FFFF0066"/>
        <rFont val="Calibri (Body)"/>
      </rPr>
      <t>total value of national/federal contracts that include sustainability requirements</t>
    </r>
    <r>
      <rPr>
        <i/>
        <sz val="8"/>
        <color rgb="FF000000"/>
        <rFont val="Calibri"/>
        <family val="2"/>
        <scheme val="minor"/>
      </rPr>
      <t xml:space="preserve"> for the spend categories listed in column B</t>
    </r>
  </si>
  <si>
    <r>
      <t>Please provide details regarding what is considered a</t>
    </r>
    <r>
      <rPr>
        <i/>
        <sz val="8"/>
        <color rgb="FFFF0066"/>
        <rFont val="Calibri (Body)"/>
      </rPr>
      <t xml:space="preserve"> "sustainable contract" </t>
    </r>
    <r>
      <rPr>
        <i/>
        <sz val="8"/>
        <rFont val="Calibri"/>
        <family val="2"/>
        <scheme val="minor"/>
      </rPr>
      <t xml:space="preserve">in calculating this total value and provide supporting evidence.
</t>
    </r>
  </si>
  <si>
    <r>
      <rPr>
        <i/>
        <sz val="8"/>
        <color rgb="FFFF0066"/>
        <rFont val="Calibri"/>
        <family val="2"/>
        <scheme val="minor"/>
      </rPr>
      <t>Optional</t>
    </r>
    <r>
      <rPr>
        <i/>
        <sz val="8"/>
        <rFont val="Calibri"/>
        <family val="2"/>
        <scheme val="minor"/>
      </rPr>
      <t>: Please indicate the total value of all national/federal procurement contracts
(sustainable + non-sustainable) for the category listed in column B</t>
    </r>
  </si>
  <si>
    <r>
      <rPr>
        <i/>
        <sz val="8"/>
        <color rgb="FFFF0066"/>
        <rFont val="Calibri"/>
        <family val="2"/>
        <scheme val="minor"/>
      </rPr>
      <t>Indicative percentage of SPP per procurement category</t>
    </r>
    <r>
      <rPr>
        <i/>
        <sz val="8"/>
        <rFont val="Calibri"/>
        <family val="2"/>
        <scheme val="minor"/>
      </rPr>
      <t xml:space="preserve">
(Please note that this percentage is not used in calculation, it is only displayed for information)</t>
    </r>
  </si>
  <si>
    <t xml:space="preserve"> The response received from country by email on 30/11/2022 indicated that :
"Currently, we are not able to provide suitable data for "the Total Value of Federal / National Sustainable Public Procurement". For "Total Value of Federal / National Public Procurement", we can provide you with the first annual data from our new federal public procurement statistics next year."
https://www.destatis.de/EN/Press/2020/10/PE20_386_713.html
Indeed,  the new federal public procurement statistics are launched today, on 1 October 2020. From now on, contracting authorities of all government levels (Federation, Länder, municipalities) will report data on contracts or concessions awarded by them to the Federal Statistical Office (Destatis), which has been commissioned by the Federal Ministry for Economic Affairs and Energy to compile public procurement statistics. Individual data on the public award procedures carried out in Germany will be recorded, differentiated among other things according to construction, supply or service contracts and concessions. </t>
  </si>
  <si>
    <t>1. Your category here</t>
  </si>
  <si>
    <t>2. Your category here</t>
  </si>
  <si>
    <t>3. Your category here</t>
  </si>
  <si>
    <t>4. Your category here</t>
  </si>
  <si>
    <t>5. …</t>
  </si>
  <si>
    <t>6. …</t>
  </si>
  <si>
    <t>7. …</t>
  </si>
  <si>
    <t>8. …</t>
  </si>
  <si>
    <t>9. …</t>
  </si>
  <si>
    <t>10. …</t>
  </si>
  <si>
    <t>11. …</t>
  </si>
  <si>
    <t>12. …</t>
  </si>
  <si>
    <t>13. …</t>
  </si>
  <si>
    <t>14. …</t>
  </si>
  <si>
    <t>15. …</t>
  </si>
  <si>
    <t>16. …</t>
  </si>
  <si>
    <t>17. …</t>
  </si>
  <si>
    <t>18. …</t>
  </si>
  <si>
    <t>19. …</t>
  </si>
  <si>
    <t>20. …</t>
  </si>
  <si>
    <t>21. …</t>
  </si>
  <si>
    <t>22. …</t>
  </si>
  <si>
    <t>23. …</t>
  </si>
  <si>
    <t>24. …</t>
  </si>
  <si>
    <t>...</t>
  </si>
  <si>
    <t>25. …</t>
  </si>
  <si>
    <t>26. …</t>
  </si>
  <si>
    <t>27. …</t>
  </si>
  <si>
    <t>28. …</t>
  </si>
  <si>
    <t>29. …</t>
  </si>
  <si>
    <t>30. …</t>
  </si>
  <si>
    <r>
      <t xml:space="preserve">Total Value of
</t>
    </r>
    <r>
      <rPr>
        <b/>
        <sz val="8"/>
        <color theme="9" tint="-0.249977111117893"/>
        <rFont val="Calibri"/>
        <family val="2"/>
        <scheme val="minor"/>
      </rPr>
      <t>Federal / National
Sustainable Public Procurement</t>
    </r>
  </si>
  <si>
    <r>
      <t xml:space="preserve">Total Value of
</t>
    </r>
    <r>
      <rPr>
        <b/>
        <sz val="8"/>
        <color theme="9" tint="-0.249977111117893"/>
        <rFont val="Calibri"/>
        <family val="2"/>
        <scheme val="minor"/>
      </rPr>
      <t>Federal / National Public Procurement</t>
    </r>
  </si>
  <si>
    <t>Your score F:</t>
  </si>
  <si>
    <t>FEDERAL / NATIONAL GOVERNMENT
SUB-INDEX
A *(B + C + D + E + F)</t>
  </si>
  <si>
    <t>YOUR TOTAL SCORE:</t>
  </si>
  <si>
    <t>SUPPORTING DOCUMENTS A1</t>
  </si>
  <si>
    <t>Return to Questionnaire</t>
  </si>
  <si>
    <r>
      <rPr>
        <b/>
        <sz val="11"/>
        <color rgb="FFC00000"/>
        <rFont val="Calibri (Body)"/>
      </rPr>
      <t>What policies/strategies or action plans/roadmaps does your government (federal/national) have that support SPP implementation?</t>
    </r>
    <r>
      <rPr>
        <sz val="11"/>
        <color theme="1"/>
        <rFont val="Calibri"/>
        <family val="2"/>
        <scheme val="minor"/>
      </rPr>
      <t xml:space="preserve">
These can be dedicated SPP policies, action plans, strategies, road maps; and/or overarching policies (such as Sustainable Development policies, Sustainable Consumption and Production policies, etc.) with comprehensive SPP provisions.</t>
    </r>
  </si>
  <si>
    <t>Policies/strategies and action plans/roadmaps supporting SPP</t>
  </si>
  <si>
    <t>Please select the document type from the drop-down list below</t>
  </si>
  <si>
    <t>Please select the SPP objective from the drop-down list below</t>
  </si>
  <si>
    <t>Date of approval
(dd/mm/yy)</t>
  </si>
  <si>
    <t>Document name and link</t>
  </si>
  <si>
    <t>Please make reference below to the relevant sections and page numbers that relate to SPP of the documents listed in column F.</t>
  </si>
  <si>
    <r>
      <rPr>
        <b/>
        <sz val="11"/>
        <color rgb="FF000000"/>
        <rFont val="Calibri"/>
      </rPr>
      <t xml:space="preserve">Maßnahmenprogramm Nachhaltigkeit – Weiterentwicklung 2021
</t>
    </r>
    <r>
      <rPr>
        <sz val="11"/>
        <color rgb="FF000000"/>
        <rFont val="Calibri"/>
      </rPr>
      <t>https://www.bundesregierung.de/resource/blob/998008/1953740/1fa562505e19485b107b61ddb19ea0a7/2021-08-25-massnahmenprogramm-nachhaltigkeit-2021-data.pdf?download=1</t>
    </r>
  </si>
  <si>
    <t>see page 14 onwards</t>
  </si>
  <si>
    <r>
      <rPr>
        <b/>
        <sz val="11"/>
        <color theme="1"/>
        <rFont val="Calibri"/>
        <family val="2"/>
        <scheme val="minor"/>
      </rPr>
      <t>Nachhaltigkeit konkret im Verwaltungshandeln umsetzen</t>
    </r>
    <r>
      <rPr>
        <sz val="11"/>
        <color theme="1"/>
        <rFont val="Calibri"/>
        <family val="2"/>
        <scheme val="minor"/>
      </rPr>
      <t xml:space="preserve">
https://www.bundesregierung.de/resource/blob/974430/426424/ce303cc4bf64c43e7775dc20f031fb2b/2015-03-30-massnahmenprogramm-nachhaltigkeit-data.pdf?download=1</t>
    </r>
  </si>
  <si>
    <t>see page 7 onwards</t>
  </si>
  <si>
    <r>
      <rPr>
        <b/>
        <sz val="11"/>
        <color rgb="FF000000"/>
        <rFont val="Calibri"/>
      </rPr>
      <t xml:space="preserve">Monitoringbericht 2020
</t>
    </r>
    <r>
      <rPr>
        <sz val="11"/>
        <color rgb="FF000000"/>
        <rFont val="Calibri"/>
      </rPr>
      <t>https://www.bundesregierung.de/resource/blob/998006/1929120/2e32cdc2e9949e887ec1d88a3c71e71f/2021-06-14-monitoringbericht-2020-data.pdf?download=1</t>
    </r>
  </si>
  <si>
    <t>see page 18 onwards</t>
  </si>
  <si>
    <r>
      <rPr>
        <b/>
        <sz val="11"/>
        <rFont val="Calibri"/>
        <family val="2"/>
        <scheme val="minor"/>
      </rPr>
      <t>Monitoringbericht 2019</t>
    </r>
    <r>
      <rPr>
        <sz val="11"/>
        <rFont val="Calibri"/>
        <family val="2"/>
        <scheme val="minor"/>
      </rPr>
      <t xml:space="preserve">
https://www.bundesregierung.de/resource/blob/998006/1768512/0cb7394ac8424fb18292216d81faa870/monitoringbericht-2019-massnahmenprogramm-data.pdf?download=1</t>
    </r>
  </si>
  <si>
    <t>see page 17 onwards</t>
  </si>
  <si>
    <r>
      <rPr>
        <b/>
        <sz val="11"/>
        <rFont val="Calibri"/>
        <family val="2"/>
        <scheme val="minor"/>
      </rPr>
      <t>Monitoringbericht 2018</t>
    </r>
    <r>
      <rPr>
        <sz val="11"/>
        <rFont val="Calibri"/>
        <family val="2"/>
        <scheme val="minor"/>
      </rPr>
      <t xml:space="preserve">
https://www.bundesregierung.de/resource/blob/974430/1631064/1d0265c8c5529ef1738f44710c6913a9/2019-05-28-monitoringbericht-2018-data.pdf?download=1</t>
    </r>
  </si>
  <si>
    <r>
      <rPr>
        <b/>
        <sz val="11"/>
        <rFont val="Calibri"/>
        <family val="2"/>
        <scheme val="minor"/>
      </rPr>
      <t>Monitoringbericht 2017</t>
    </r>
    <r>
      <rPr>
        <sz val="11"/>
        <rFont val="Calibri"/>
        <family val="2"/>
        <scheme val="minor"/>
      </rPr>
      <t xml:space="preserve">
https://www.bundesregierung.de/resource/blob/974430/1142096/cba9d29cdb4b67c2c3b6249ffa884ea1/monitoringbericht-data.pdf?download=1</t>
    </r>
  </si>
  <si>
    <r>
      <rPr>
        <b/>
        <sz val="11"/>
        <rFont val="Calibri"/>
        <family val="2"/>
        <scheme val="minor"/>
      </rPr>
      <t>Monitoringbericht 2016</t>
    </r>
    <r>
      <rPr>
        <sz val="11"/>
        <rFont val="Calibri"/>
        <family val="2"/>
        <scheme val="minor"/>
      </rPr>
      <t xml:space="preserve">
https://www.bundesregierung.de/resource/blob/974430/426488/85dd903087275f5a4248766c74bf36f4/2017-04-24-sts-ausschuss-nachhaltigkeit-monitoring-2016-data.pdf?download=1</t>
    </r>
  </si>
  <si>
    <t>see page 15 onwards</t>
  </si>
  <si>
    <r>
      <rPr>
        <b/>
        <sz val="11"/>
        <rFont val="Calibri"/>
        <family val="2"/>
        <scheme val="minor"/>
      </rPr>
      <t>Monitoringbericht 2015</t>
    </r>
    <r>
      <rPr>
        <sz val="11"/>
        <rFont val="Calibri"/>
        <family val="2"/>
        <scheme val="minor"/>
      </rPr>
      <t xml:space="preserve">
https://www.bundesregierung.de/resource/blob/998008/427922/80090e32c89e9d3d9d5b5b2694a08575/monitoringbericht-2015-data.pdf?download=1</t>
    </r>
  </si>
  <si>
    <t>see page 13 onwards</t>
  </si>
  <si>
    <t>July 2019</t>
  </si>
  <si>
    <r>
      <rPr>
        <b/>
        <sz val="11"/>
        <color theme="1"/>
        <rFont val="Calibri"/>
        <family val="2"/>
        <scheme val="minor"/>
      </rPr>
      <t>Kompass Nachhaltigkeit</t>
    </r>
    <r>
      <rPr>
        <sz val="11"/>
        <color theme="1"/>
        <rFont val="Calibri"/>
        <family val="2"/>
        <scheme val="minor"/>
      </rPr>
      <t xml:space="preserve">
https://www.kompass-nachhaltigkeit.de/</t>
    </r>
  </si>
  <si>
    <t>Dieses Webportal bietet Ihnen umfangreiche Informationen zur nachhaltigen öffentlichen Beschaffung. Der Kompass Nachhaltigkeit ist ein lebendes Projekt. Schauen Sie daher regelmäßig vorbei, um neue Produktgruppen, Gütezeichen, Ausschreibungsbeispiele oder Anbieter zu entdecken.</t>
  </si>
  <si>
    <r>
      <rPr>
        <b/>
        <sz val="11"/>
        <color theme="1"/>
        <rFont val="Calibri"/>
        <family val="2"/>
        <scheme val="minor"/>
      </rPr>
      <t>Die Kompetenzstelle für nachhaltige Beschaffung</t>
    </r>
    <r>
      <rPr>
        <sz val="11"/>
        <color theme="1"/>
        <rFont val="Calibri"/>
        <family val="2"/>
        <scheme val="minor"/>
      </rPr>
      <t xml:space="preserve">
https://www.nachhaltige-beschaffung.info/DE/Home/home_node.html</t>
    </r>
  </si>
  <si>
    <t>Die Kompetenzstelle für nachhaltige Beschaffung beim Beschaffungsamt des Bundesministeriums des Innern (KNB) unterstützt öffentliche Auftraggeber bei der Berücksichtigung von Kriterien der Nachhaltigkeit bei Beschaffungsvorhaben.</t>
  </si>
  <si>
    <r>
      <rPr>
        <b/>
        <sz val="11"/>
        <color rgb="FFC00000"/>
        <rFont val="Calibri (Body)"/>
      </rPr>
      <t>What legal instruments does your government (federal/national) have that support SPP implementation?</t>
    </r>
    <r>
      <rPr>
        <sz val="11"/>
        <color theme="1"/>
        <rFont val="Calibri"/>
        <family val="2"/>
        <scheme val="minor"/>
      </rPr>
      <t xml:space="preserve">
These can be dedicated SPP legal instruments, such as a specific act, decree, order and/or resolution supporting SPP; and/or public procurement laws and regulations with comprehensive SPP provisions; and/or sectoral laws with comprehensive SPP provisions.</t>
    </r>
  </si>
  <si>
    <t>Legal instruments supporting SPP</t>
  </si>
  <si>
    <t>Please select the document type from the drop-down list</t>
  </si>
  <si>
    <t>Please select the SPP objective</t>
  </si>
  <si>
    <r>
      <rPr>
        <b/>
        <sz val="11"/>
        <color theme="1"/>
        <rFont val="Calibri"/>
        <family val="2"/>
        <scheme val="minor"/>
      </rPr>
      <t>Allgemeine Verwaltungsvorschrift zur Beschaffung klimafreundlicher Leistungen (AVV Klima)</t>
    </r>
    <r>
      <rPr>
        <sz val="11"/>
        <color theme="1"/>
        <rFont val="Calibri"/>
        <family val="2"/>
        <scheme val="minor"/>
      </rPr>
      <t xml:space="preserve">
https://www.bmwk.de/Redaktion/DE/Downloads/A/allgemeine-verwaltungsvorschrift-zur-beschaffung-klimafreundlicher-leistungen-avv-klima.html</t>
    </r>
  </si>
  <si>
    <r>
      <t xml:space="preserve">Gesetz über die Beschaffung sauberer Straßenfahrzeuge (SaubFahrzeugBeschG) 
</t>
    </r>
    <r>
      <rPr>
        <sz val="11"/>
        <rFont val="Calibri"/>
        <family val="2"/>
        <scheme val="minor"/>
      </rPr>
      <t>https://www.bgbl.de/xaver/bgbl/start.xav?startbk=Bundesanzeiger_BGBl&amp;start=//%2A%5B%40attr_id%3D%27bgbl121s1710.pdf%27%5D#__bgbl__%2F%2F*%5B%40attr_id%3D%27bgbl121s1691.pdf%27%5D__1665762865198</t>
    </r>
  </si>
  <si>
    <r>
      <rPr>
        <b/>
        <sz val="11"/>
        <rFont val="Calibri"/>
        <family val="2"/>
        <scheme val="minor"/>
      </rPr>
      <t xml:space="preserve">Gesetz zur Umsetzung der Abfallrahmenrichtlinie der Europäischen Union
</t>
    </r>
    <r>
      <rPr>
        <sz val="11"/>
        <rFont val="Calibri"/>
        <family val="2"/>
        <scheme val="minor"/>
      </rPr>
      <t>https://www.bgbl.de/xaver/bgbl/start.xav#__bgbl__%2F%2F*%5B%40attr_id%3D%27bgbl120s2232.pdf%27%5D__1665762952726</t>
    </r>
  </si>
  <si>
    <r>
      <t>(u.a. mit Änderungen des Kreislaufwirtschaftsgesetzes)</t>
    </r>
    <r>
      <rPr>
        <b/>
        <sz val="11"/>
        <color theme="1"/>
        <rFont val="Calibri"/>
        <family val="2"/>
        <scheme val="minor"/>
      </rPr>
      <t xml:space="preserve">
Gesetz zur Förderung der Kreislaufwirtschaft und Sicherung der umweltverträglichen Bewirtschaftung von Abfällen</t>
    </r>
    <r>
      <rPr>
        <sz val="11"/>
        <color theme="1"/>
        <rFont val="Calibri"/>
        <family val="2"/>
        <scheme val="minor"/>
      </rPr>
      <t xml:space="preserve">
http://www.gesetze-im-internet.de/krwg/index.html</t>
    </r>
  </si>
  <si>
    <r>
      <rPr>
        <b/>
        <sz val="11"/>
        <rFont val="Calibri"/>
        <family val="2"/>
        <scheme val="minor"/>
      </rPr>
      <t xml:space="preserve">Allgemeine Verwaltungsvorschrift zur Beschaffung energieeffizienter Leistungen (AVV-EnEff)
</t>
    </r>
    <r>
      <rPr>
        <sz val="11"/>
        <rFont val="Calibri"/>
        <family val="2"/>
        <scheme val="minor"/>
      </rPr>
      <t>https://www.bundesanzeiger.de/pub/publication/jQjAyr5JaJ6sngqTyxF?0</t>
    </r>
  </si>
  <si>
    <r>
      <rPr>
        <b/>
        <sz val="11"/>
        <rFont val="Calibri"/>
        <family val="2"/>
        <scheme val="minor"/>
      </rPr>
      <t xml:space="preserve">Gesetz zur Einführung eines Bundes-Klimaschutzgesetzes und zur Änderung weiterer Vorschriften
</t>
    </r>
    <r>
      <rPr>
        <sz val="11"/>
        <rFont val="Calibri"/>
        <family val="2"/>
        <scheme val="minor"/>
      </rPr>
      <t>https://www.bgbl.de/xaver/bgbl/start.xav?start=//%2A%5B%40attr_id%3D%27bgbl157i1081.pdf%27%5D#__bgbl__%2F%2F*%5B%40attr_id%3D%27bgbl119s2513.pdf%27%5D__1665763256276</t>
    </r>
  </si>
  <si>
    <r>
      <rPr>
        <b/>
        <sz val="11"/>
        <rFont val="Calibri"/>
        <family val="2"/>
        <scheme val="minor"/>
      </rPr>
      <t>Verordnung zur Änderung der Vergabeverordnung und der Vergabeverordnung Verteidigung und Sicherheit</t>
    </r>
    <r>
      <rPr>
        <sz val="11"/>
        <rFont val="Calibri"/>
        <family val="2"/>
        <scheme val="minor"/>
      </rPr>
      <t xml:space="preserve">
https://www.bgbl.de/xaver/bgbl/start.xav?start=//%2A%5B%40attr_id%3D%27bgbl157i1081.pdf%27%5D#__bgbl__%2F%2F*%5B%40attr_id%3D%27bgbl119s1081.pdf%27%5D__1563444791743</t>
    </r>
  </si>
  <si>
    <r>
      <rPr>
        <b/>
        <sz val="11"/>
        <rFont val="Calibri"/>
        <family val="2"/>
        <scheme val="minor"/>
      </rPr>
      <t>Vergabe- und Vertragsordnung für Bauleistungen Teil A (VOB/A) - Ausgabe 2019</t>
    </r>
    <r>
      <rPr>
        <sz val="11"/>
        <rFont val="Calibri"/>
        <family val="2"/>
        <scheme val="minor"/>
      </rPr>
      <t xml:space="preserve">
</t>
    </r>
  </si>
  <si>
    <r>
      <rPr>
        <b/>
        <sz val="11"/>
        <color theme="1"/>
        <rFont val="Calibri"/>
        <family val="2"/>
        <scheme val="minor"/>
      </rPr>
      <t>Einführungserlass zur Vergabe- und Vertragsordnung für Bauleistungen Teil A (VOB/A), Abschnitt 1, Ausgabe 2019 vom 20.02.2019</t>
    </r>
    <r>
      <rPr>
        <sz val="11"/>
        <color theme="1"/>
        <rFont val="Calibri"/>
        <family val="2"/>
        <scheme val="minor"/>
      </rPr>
      <t xml:space="preserve">
https://www.absthessen.de/pdf/2019_02_20_BWI7_70421_VOB_A_2019_Abschnitt_1.pdf</t>
    </r>
  </si>
  <si>
    <r>
      <rPr>
        <b/>
        <sz val="11"/>
        <rFont val="Calibri"/>
        <family val="2"/>
        <scheme val="minor"/>
      </rPr>
      <t>Verfahrensordnung für die Vergabe öffentlicher Liefer- und Dienstleistungsaufträge unterhalb der EU-Schwellenwerte (Unterschwellenvergabeordnung – UVgO)</t>
    </r>
    <r>
      <rPr>
        <sz val="11"/>
        <rFont val="Calibri"/>
        <family val="2"/>
        <scheme val="minor"/>
      </rPr>
      <t xml:space="preserve">
https://www.bmwk.de/Redaktion/DE/Downloads/U/unterschwellenvergabeordnung-uvgo.pdf?__blob=publicationFile&amp;v=4</t>
    </r>
  </si>
  <si>
    <r>
      <rPr>
        <b/>
        <sz val="11"/>
        <color theme="1"/>
        <rFont val="Calibri"/>
        <family val="2"/>
        <scheme val="minor"/>
      </rPr>
      <t xml:space="preserve">Erläuterungen zur Unterschwellenvergabeordnung </t>
    </r>
    <r>
      <rPr>
        <sz val="11"/>
        <color theme="1"/>
        <rFont val="Calibri"/>
        <family val="2"/>
        <scheme val="minor"/>
      </rPr>
      <t xml:space="preserve">
https://www.bmwk.de/Redaktion/DE/Downloads/U/unterschwellenvergabeordnung-uvgo-erlaeuterungen.pdf?__blob=publicationFile&amp;v=4</t>
    </r>
  </si>
  <si>
    <t>Bekanntgabe der Vergabe- und Vertragsordnung für Bauleistungen Teil A - VOB/A - Ausgabe 2016</t>
  </si>
  <si>
    <r>
      <rPr>
        <b/>
        <sz val="11"/>
        <color theme="1"/>
        <rFont val="Calibri"/>
        <family val="2"/>
        <scheme val="minor"/>
      </rPr>
      <t>Einführungserlass zur Vergabe- und Vertragsordnung für Bauleistungen (VOB) 2016 vom 09.09.2016</t>
    </r>
    <r>
      <rPr>
        <sz val="11"/>
        <color theme="1"/>
        <rFont val="Calibri"/>
        <family val="2"/>
        <scheme val="minor"/>
      </rPr>
      <t xml:space="preserve">
http://www.verwaltungsvorschriften-im-internet.de/bsvwvbund_09092016_BI78106361.htm</t>
    </r>
  </si>
  <si>
    <r>
      <rPr>
        <b/>
        <sz val="11"/>
        <rFont val="Calibri"/>
        <family val="2"/>
        <scheme val="minor"/>
      </rPr>
      <t>Bekanntmachung gemäß § 106 Absatz 3 des Gesetzes gegen Wettbewerbsbeschränkungen</t>
    </r>
    <r>
      <rPr>
        <sz val="11"/>
        <color rgb="FF0070C0"/>
        <rFont val="Calibri"/>
        <family val="2"/>
        <scheme val="minor"/>
      </rPr>
      <t xml:space="preserve">
</t>
    </r>
  </si>
  <si>
    <r>
      <rPr>
        <b/>
        <sz val="11"/>
        <color rgb="FF000000"/>
        <rFont val="Calibri"/>
      </rPr>
      <t xml:space="preserve">Verordnung zur Modernisierung des Vergaberechts (Vergaberechtsmodernisierungsverordnung - VergRModVO)
</t>
    </r>
    <r>
      <rPr>
        <sz val="11"/>
        <color rgb="FF000000"/>
        <rFont val="Calibri"/>
      </rPr>
      <t>https://www.bgbl.de/xaver/bgbl/start.xav?startbk=Bundesanzeiger_BGBl#__bgbl__%2F%2F*%5B%40attr_id%3D%27bgbl116s0624.pdf%27%5D__1665763801859</t>
    </r>
  </si>
  <si>
    <r>
      <rPr>
        <b/>
        <sz val="11"/>
        <color theme="1"/>
        <rFont val="Calibri"/>
        <family val="2"/>
        <scheme val="minor"/>
      </rPr>
      <t>Gesetz zur Modernisierung des Vergaberechts (Vergaberechtsmodernisierungsgesetz - VergRModG)</t>
    </r>
    <r>
      <rPr>
        <sz val="11"/>
        <color theme="1"/>
        <rFont val="Calibri"/>
        <family val="2"/>
        <scheme val="minor"/>
      </rPr>
      <t xml:space="preserve">
https://www.bgbl.de/xaver/bgbl/start.xav?startbk=Bundesanzeiger_BGBl#__bgbl__%2F%2F*%5B%40attr_id%3D%27bgbl116s0203.pdf%27%5D__1665763878546</t>
    </r>
  </si>
  <si>
    <r>
      <rPr>
        <b/>
        <sz val="11"/>
        <color theme="1"/>
        <rFont val="Calibri"/>
        <family val="2"/>
        <scheme val="minor"/>
      </rPr>
      <t>Bekanntmachung der Vergabe- und Vertragsordnung für Bauleistungen - Teil A (VOB/A) und Teil B (VOB/B), Ausgabe 2016</t>
    </r>
    <r>
      <rPr>
        <sz val="11"/>
        <color theme="1"/>
        <rFont val="Calibri"/>
        <family val="2"/>
        <scheme val="minor"/>
      </rPr>
      <t xml:space="preserve">
</t>
    </r>
  </si>
  <si>
    <r>
      <rPr>
        <b/>
        <sz val="11"/>
        <color theme="1"/>
        <rFont val="Calibri"/>
        <family val="2"/>
        <scheme val="minor"/>
      </rPr>
      <t>Berichtigung vom 21. März 2016 im Bundesanzeiger AT 01. April 2016 B1</t>
    </r>
    <r>
      <rPr>
        <sz val="11"/>
        <color theme="1"/>
        <rFont val="Calibri"/>
        <family val="2"/>
        <scheme val="minor"/>
      </rPr>
      <t xml:space="preserve">
</t>
    </r>
  </si>
  <si>
    <r>
      <rPr>
        <b/>
        <sz val="11"/>
        <color theme="1"/>
        <rFont val="Calibri"/>
        <family val="2"/>
        <scheme val="minor"/>
      </rPr>
      <t>Gemeinsamer Erlass zur Beschaffung von Holzprodukten</t>
    </r>
    <r>
      <rPr>
        <sz val="11"/>
        <color theme="1"/>
        <rFont val="Calibri"/>
        <family val="2"/>
        <scheme val="minor"/>
      </rPr>
      <t xml:space="preserve">
</t>
    </r>
  </si>
  <si>
    <r>
      <rPr>
        <b/>
        <sz val="11"/>
        <color rgb="FF000000"/>
        <rFont val="Calibri"/>
      </rPr>
      <t xml:space="preserve">Gemeinsamer Leitfaden zum Beschaffungserlass für Holzprodukte (2017)
</t>
    </r>
    <r>
      <rPr>
        <sz val="11"/>
        <color rgb="FF000000"/>
        <rFont val="Calibri"/>
      </rPr>
      <t>http://www.verwaltungsvorschriften-im-internet.de/bsvwvbund_06102017_534625050005.htm</t>
    </r>
  </si>
  <si>
    <r>
      <rPr>
        <b/>
        <sz val="11"/>
        <color theme="1"/>
        <rFont val="Calibri"/>
        <family val="2"/>
        <scheme val="minor"/>
      </rPr>
      <t>Vergabe- und Vertragsordnung für Leistungen (VOL)</t>
    </r>
    <r>
      <rPr>
        <sz val="11"/>
        <color theme="1"/>
        <rFont val="Calibri"/>
        <family val="2"/>
        <scheme val="minor"/>
      </rPr>
      <t xml:space="preserve">
https://www.bmwk.de/Redaktion/DE/Downloads/Gesetz/verdingungsordnung-fuer-leistungen-vol-a-2009.html</t>
    </r>
  </si>
  <si>
    <r>
      <rPr>
        <b/>
        <sz val="11"/>
        <color theme="1"/>
        <rFont val="Calibri"/>
        <family val="2"/>
        <scheme val="minor"/>
      </rPr>
      <t>Verpflichtungserklärung zur Einhaltung von Arbeits- und Sozialstandards in der öffentlichen ITK-Beschaffung</t>
    </r>
    <r>
      <rPr>
        <sz val="11"/>
        <color theme="1"/>
        <rFont val="Calibri"/>
        <family val="2"/>
        <scheme val="minor"/>
      </rPr>
      <t xml:space="preserve">
https://www.nachhaltige-beschaffung.info/SharedDocs/DokumenteNB/Verpflichtungserkl%C3%A4rung_ILO_BeschA_Bitkom_2019.pdf?__blob=publicationFile&amp;v=6</t>
    </r>
  </si>
  <si>
    <r>
      <t xml:space="preserve">Nationaler Aktionsplan
Umsetzung der VN-Leitprinzipien für
Wirtschaft und Menschenrechte: </t>
    </r>
    <r>
      <rPr>
        <sz val="11"/>
        <rFont val="Calibri"/>
        <family val="2"/>
        <scheme val="minor"/>
      </rPr>
      <t>https://www.auswaertiges-amt.de/de/aussenpolitik/themen/aussenwirtschaft/wirtschaft-und-menschenrechte/nationaler-aktionsplan-wirtschaft-menschenrechte/205208</t>
    </r>
  </si>
  <si>
    <r>
      <rPr>
        <b/>
        <sz val="11"/>
        <color theme="1"/>
        <rFont val="Calibri"/>
        <family val="2"/>
        <scheme val="minor"/>
      </rPr>
      <t xml:space="preserve">Leitfaden Sozialorientierte Beschaffung
</t>
    </r>
    <r>
      <rPr>
        <sz val="11"/>
        <color theme="1"/>
        <rFont val="Calibri"/>
        <family val="2"/>
        <scheme val="minor"/>
      </rPr>
      <t xml:space="preserve">https://www.nachhaltige-beschaffung.info/SharedDocs/DokumenteNB/210706_LF_EU_Sozial.pdf?__blob=publicationFile&amp;v=7
</t>
    </r>
  </si>
  <si>
    <t>Unfortunately, since no further evidence was provided, the answer could not be verified. Also, the existence of an e-procurement system is not sufficient for credit.</t>
  </si>
  <si>
    <t>Validated. Progress towards the targets are detailed in this document: https://www.bundesregierung.de/resource/blob/998006/1929120/2e32cdc2e9949e887ec1d88a3c71e71f/2021-06-14-monitoringbericht-2020-data.pdf?download=1</t>
  </si>
  <si>
    <t>Validated. This information is detailed by product in the following document: https://www.bundesregierung.de/resource/blob/998006/1929120/2e32cdc2e9949e887ec1d88a3c71e71f/2021-06-14-monitoringbericht-2020-data.pdf?download=1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</si>
</sst>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2">
    <font>
      <sz val="11"/>
      <color theme="1"/>
      <name val="Calibri"/>
      <family val="2"/>
      <scheme val="minor"/>
    </font>
    <font>
      <sz val="12"/>
      <color theme="1"/>
      <name val="Calibri"/>
      <family val="2"/>
      <scheme val="minor"/>
    </font>
    <font>
      <b/>
      <sz val="8"/>
      <name val="Calibri"/>
      <family val="2"/>
      <scheme val="minor"/>
    </font>
    <font>
      <sz val="8"/>
      <name val="Calibri"/>
      <family val="2"/>
      <scheme val="minor"/>
    </font>
    <font>
      <b/>
      <sz val="10"/>
      <color theme="0"/>
      <name val="Calibri"/>
      <family val="2"/>
      <scheme val="minor"/>
    </font>
    <font>
      <i/>
      <sz val="8"/>
      <name val="Calibri"/>
      <family val="2"/>
      <scheme val="minor"/>
    </font>
    <font>
      <b/>
      <i/>
      <sz val="8"/>
      <name val="Calibri"/>
      <family val="2"/>
      <scheme val="minor"/>
    </font>
    <font>
      <sz val="8"/>
      <color theme="0" tint="-0.499984740745262"/>
      <name val="Calibri"/>
      <family val="2"/>
      <scheme val="minor"/>
    </font>
    <font>
      <b/>
      <sz val="8"/>
      <color theme="0"/>
      <name val="Calibri"/>
      <family val="2"/>
      <scheme val="minor"/>
    </font>
    <font>
      <sz val="8"/>
      <color theme="0"/>
      <name val="Calibri"/>
      <family val="2"/>
      <scheme val="minor"/>
    </font>
    <font>
      <b/>
      <sz val="12"/>
      <color theme="0"/>
      <name val="Calibri"/>
      <family val="2"/>
      <scheme val="minor"/>
    </font>
    <font>
      <u/>
      <sz val="11"/>
      <color theme="10"/>
      <name val="Calibri"/>
      <family val="2"/>
      <scheme val="minor"/>
    </font>
    <font>
      <b/>
      <sz val="14"/>
      <color theme="4" tint="-0.499984740745262"/>
      <name val="Calibri"/>
      <family val="2"/>
      <scheme val="minor"/>
    </font>
    <font>
      <b/>
      <sz val="9"/>
      <color rgb="FF006666"/>
      <name val="Calibri"/>
      <family val="2"/>
      <scheme val="minor"/>
    </font>
    <font>
      <b/>
      <sz val="8"/>
      <color theme="8" tint="-0.249977111117893"/>
      <name val="Calibri"/>
      <family val="2"/>
      <scheme val="minor"/>
    </font>
    <font>
      <b/>
      <sz val="8"/>
      <color rgb="FF009999"/>
      <name val="Calibri"/>
      <family val="2"/>
      <scheme val="minor"/>
    </font>
    <font>
      <u/>
      <sz val="8"/>
      <name val="Calibri"/>
      <family val="2"/>
      <scheme val="minor"/>
    </font>
    <font>
      <sz val="11"/>
      <color rgb="FF002060"/>
      <name val="Calibri"/>
      <family val="2"/>
      <scheme val="minor"/>
    </font>
    <font>
      <sz val="14"/>
      <color theme="1"/>
      <name val="Calibri"/>
      <family val="2"/>
      <scheme val="minor"/>
    </font>
    <font>
      <i/>
      <sz val="8"/>
      <color theme="0" tint="-0.499984740745262"/>
      <name val="Calibri"/>
      <family val="2"/>
      <scheme val="minor"/>
    </font>
    <font>
      <b/>
      <i/>
      <sz val="8"/>
      <color theme="0" tint="-0.499984740745262"/>
      <name val="Calibri"/>
      <family val="2"/>
      <scheme val="minor"/>
    </font>
    <font>
      <sz val="8"/>
      <color theme="1"/>
      <name val="Calibri"/>
      <family val="2"/>
      <scheme val="minor"/>
    </font>
    <font>
      <b/>
      <u/>
      <sz val="8"/>
      <name val="Calibri"/>
      <family val="2"/>
      <scheme val="minor"/>
    </font>
    <font>
      <b/>
      <sz val="8"/>
      <color theme="1"/>
      <name val="Calibri (Body)"/>
    </font>
    <font>
      <b/>
      <u/>
      <sz val="14"/>
      <color rgb="FF000000"/>
      <name val="Calibri"/>
      <family val="2"/>
      <scheme val="minor"/>
    </font>
    <font>
      <u/>
      <sz val="12"/>
      <color theme="10"/>
      <name val="Calibri"/>
      <family val="2"/>
      <scheme val="minor"/>
    </font>
    <font>
      <sz val="11"/>
      <color rgb="FF000000"/>
      <name val="Calibri"/>
      <family val="2"/>
      <scheme val="minor"/>
    </font>
    <font>
      <sz val="12"/>
      <color theme="4" tint="-0.499984740745262"/>
      <name val="Calibri"/>
      <family val="2"/>
      <scheme val="minor"/>
    </font>
    <font>
      <sz val="12"/>
      <name val="Calibri"/>
      <family val="2"/>
      <scheme val="minor"/>
    </font>
    <font>
      <sz val="16"/>
      <color theme="1"/>
      <name val="Calibri"/>
      <family val="2"/>
      <scheme val="minor"/>
    </font>
    <font>
      <b/>
      <sz val="16"/>
      <color theme="1"/>
      <name val="Calibri"/>
      <family val="2"/>
      <scheme val="minor"/>
    </font>
    <font>
      <u/>
      <sz val="11"/>
      <color theme="4" tint="-0.499984740745262"/>
      <name val="Calibri"/>
      <family val="2"/>
      <scheme val="minor"/>
    </font>
    <font>
      <b/>
      <sz val="9"/>
      <color theme="1"/>
      <name val="Calibri"/>
      <family val="2"/>
      <scheme val="minor"/>
    </font>
    <font>
      <b/>
      <sz val="8"/>
      <color theme="9" tint="-0.249977111117893"/>
      <name val="Calibri"/>
      <family val="2"/>
      <scheme val="minor"/>
    </font>
    <font>
      <b/>
      <sz val="8"/>
      <color theme="1"/>
      <name val="Calibri"/>
      <family val="2"/>
      <scheme val="minor"/>
    </font>
    <font>
      <b/>
      <sz val="9"/>
      <color theme="0"/>
      <name val="Calibri"/>
      <family val="2"/>
      <scheme val="minor"/>
    </font>
    <font>
      <b/>
      <sz val="8"/>
      <color rgb="FFC00000"/>
      <name val="Calibri"/>
      <family val="2"/>
      <scheme val="minor"/>
    </font>
    <font>
      <b/>
      <sz val="9"/>
      <color rgb="FFC00000"/>
      <name val="Calibri"/>
      <family val="2"/>
      <scheme val="minor"/>
    </font>
    <font>
      <b/>
      <sz val="8"/>
      <color theme="1" tint="0.249977111117893"/>
      <name val="Calibri"/>
      <family val="2"/>
      <scheme val="minor"/>
    </font>
    <font>
      <i/>
      <sz val="9"/>
      <color theme="0"/>
      <name val="Calibri"/>
      <family val="2"/>
      <scheme val="minor"/>
    </font>
    <font>
      <b/>
      <i/>
      <sz val="8"/>
      <color theme="1" tint="0.34998626667073579"/>
      <name val="Calibri"/>
      <family val="2"/>
      <scheme val="minor"/>
    </font>
    <font>
      <b/>
      <i/>
      <sz val="8"/>
      <color theme="1" tint="0.249977111117893"/>
      <name val="Calibri"/>
      <family val="2"/>
      <scheme val="minor"/>
    </font>
    <font>
      <sz val="8"/>
      <color rgb="FFC00000"/>
      <name val="Calibri"/>
      <family val="2"/>
      <scheme val="minor"/>
    </font>
    <font>
      <sz val="11"/>
      <color theme="1" tint="0.249977111117893"/>
      <name val="Calibri"/>
      <family val="2"/>
      <scheme val="minor"/>
    </font>
    <font>
      <sz val="9"/>
      <color rgb="FFC00000"/>
      <name val="Calibri"/>
      <family val="2"/>
      <scheme val="minor"/>
    </font>
    <font>
      <i/>
      <sz val="8"/>
      <color theme="1"/>
      <name val="Calibri"/>
      <family val="2"/>
      <scheme val="minor"/>
    </font>
    <font>
      <b/>
      <u/>
      <sz val="8"/>
      <color theme="1" tint="0.249977111117893"/>
      <name val="Calibri"/>
      <family val="2"/>
      <scheme val="minor"/>
    </font>
    <font>
      <b/>
      <sz val="11"/>
      <color rgb="FFC00000"/>
      <name val="Calibri (Body)"/>
    </font>
    <font>
      <b/>
      <i/>
      <sz val="8"/>
      <color theme="1"/>
      <name val="Calibri"/>
      <family val="2"/>
      <scheme val="minor"/>
    </font>
    <font>
      <u/>
      <sz val="8"/>
      <color rgb="FFFF0066"/>
      <name val="Calibri"/>
      <family val="2"/>
      <scheme val="minor"/>
    </font>
    <font>
      <i/>
      <sz val="8"/>
      <color rgb="FFFF0066"/>
      <name val="Calibri"/>
      <family val="2"/>
      <scheme val="minor"/>
    </font>
    <font>
      <u/>
      <sz val="14"/>
      <color theme="10"/>
      <name val="Calibri"/>
      <family val="2"/>
      <scheme val="minor"/>
    </font>
    <font>
      <i/>
      <sz val="14"/>
      <color rgb="FF002060"/>
      <name val="Calibri"/>
      <family val="2"/>
      <scheme val="minor"/>
    </font>
    <font>
      <i/>
      <sz val="16"/>
      <color rgb="FFFF0066"/>
      <name val="Calibri"/>
      <family val="2"/>
      <scheme val="minor"/>
    </font>
    <font>
      <u/>
      <sz val="16"/>
      <color rgb="FF0462C2"/>
      <name val="Calibri (Body)"/>
    </font>
    <font>
      <i/>
      <sz val="8"/>
      <color rgb="FFFF0066"/>
      <name val="Calibri (Body)"/>
    </font>
    <font>
      <i/>
      <sz val="18"/>
      <color rgb="FFFF0066"/>
      <name val="Calibri"/>
      <family val="2"/>
      <scheme val="minor"/>
    </font>
    <font>
      <i/>
      <u/>
      <sz val="18"/>
      <color rgb="FFFF0066"/>
      <name val="Calibri (Body)"/>
    </font>
    <font>
      <sz val="16"/>
      <color theme="1"/>
      <name val="Calibri (Body)"/>
    </font>
    <font>
      <i/>
      <sz val="8"/>
      <color rgb="FF000000"/>
      <name val="Calibri"/>
      <family val="2"/>
      <scheme val="minor"/>
    </font>
    <font>
      <b/>
      <sz val="11"/>
      <color theme="1"/>
      <name val="Calibri"/>
      <family val="2"/>
      <scheme val="minor"/>
    </font>
    <font>
      <sz val="11"/>
      <color rgb="FF0070C0"/>
      <name val="Calibri"/>
      <family val="2"/>
      <scheme val="minor"/>
    </font>
    <font>
      <sz val="8"/>
      <color rgb="FF0070C0"/>
      <name val="Calibri"/>
      <family val="2"/>
      <scheme val="minor"/>
    </font>
    <font>
      <b/>
      <sz val="11"/>
      <name val="Calibri"/>
      <family val="2"/>
      <scheme val="minor"/>
    </font>
    <font>
      <sz val="11"/>
      <name val="Calibri"/>
      <family val="2"/>
      <scheme val="minor"/>
    </font>
    <font>
      <sz val="11"/>
      <color theme="5" tint="-0.249977111117893"/>
      <name val="Calibri"/>
      <family val="2"/>
      <scheme val="minor"/>
    </font>
    <font>
      <u/>
      <sz val="8"/>
      <color rgb="FFFF0000"/>
      <name val="Calibri"/>
      <family val="2"/>
      <scheme val="minor"/>
    </font>
    <font>
      <b/>
      <sz val="12"/>
      <color rgb="FFFF0000"/>
      <name val="Calibri"/>
      <family val="2"/>
      <scheme val="minor"/>
    </font>
    <font>
      <b/>
      <sz val="12"/>
      <name val="Calibri"/>
      <family val="2"/>
      <scheme val="minor"/>
    </font>
    <font>
      <sz val="8"/>
      <color rgb="FFFF0000"/>
      <name val="Calibri"/>
      <family val="2"/>
      <scheme val="minor"/>
    </font>
    <font>
      <sz val="8"/>
      <color rgb="FF000000"/>
      <name val="Calibri"/>
      <family val="2"/>
    </font>
    <font>
      <b/>
      <sz val="8"/>
      <color rgb="FF000000"/>
      <name val="Calibri"/>
      <family val="2"/>
    </font>
    <font>
      <sz val="8"/>
      <color theme="10"/>
      <name val="Calibri"/>
      <family val="2"/>
      <scheme val="minor"/>
    </font>
    <font>
      <b/>
      <sz val="11"/>
      <color rgb="FF000000"/>
      <name val="Calibri"/>
    </font>
    <font>
      <sz val="11"/>
      <color rgb="FF000000"/>
      <name val="Calibri"/>
    </font>
    <font>
      <sz val="8"/>
      <color rgb="FF000000"/>
      <name val="Calibri"/>
    </font>
    <font>
      <b/>
      <sz val="8"/>
      <color rgb="FF000000"/>
      <name val="Calibri"/>
    </font>
    <font>
      <u/>
      <sz val="9"/>
      <color rgb="FFFF0000"/>
      <name val="Calibri"/>
      <family val="2"/>
      <scheme val="minor"/>
    </font>
    <font>
      <b/>
      <sz val="9"/>
      <color rgb="FFFF0000"/>
      <name val="Calibri"/>
      <family val="2"/>
      <scheme val="minor"/>
    </font>
    <font>
      <sz val="9"/>
      <color rgb="FFFF0000"/>
      <name val="Calibri"/>
      <family val="2"/>
      <scheme val="minor"/>
    </font>
    <font>
      <sz val="9"/>
      <name val="Calibri"/>
      <family val="2"/>
      <scheme val="minor"/>
    </font>
    <font>
      <sz val="9"/>
      <color rgb="FFFF0000"/>
      <name val="Calibri"/>
    </font>
  </fonts>
  <fills count="21">
    <fill>
      <patternFill patternType="none"/>
    </fill>
    <fill>
      <patternFill patternType="gray125"/>
    </fill>
    <fill>
      <patternFill patternType="lightUp">
        <fgColor theme="0" tint="-0.14996795556505021"/>
        <bgColor theme="0" tint="-4.9989318521683403E-2"/>
      </patternFill>
    </fill>
    <fill>
      <patternFill patternType="solid">
        <fgColor theme="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lightGray">
        <fgColor rgb="FFFFFFCD"/>
        <bgColor theme="7" tint="0.59999389629810485"/>
      </patternFill>
    </fill>
    <fill>
      <patternFill patternType="solid">
        <fgColor theme="9" tint="0.79998168889431442"/>
        <bgColor indexed="64"/>
      </patternFill>
    </fill>
    <fill>
      <patternFill patternType="solid">
        <fgColor theme="9" tint="-0.249977111117893"/>
        <bgColor indexed="64"/>
      </patternFill>
    </fill>
    <fill>
      <patternFill patternType="solid">
        <fgColor theme="7"/>
        <bgColor indexed="64"/>
      </patternFill>
    </fill>
    <fill>
      <patternFill patternType="solid">
        <fgColor theme="9" tint="-0.499984740745262"/>
        <bgColor indexed="64"/>
      </patternFill>
    </fill>
    <fill>
      <patternFill patternType="lightDown">
        <fgColor theme="9" tint="-0.24994659260841701"/>
        <bgColor theme="9" tint="0.79995117038483843"/>
      </patternFill>
    </fill>
    <fill>
      <patternFill patternType="lightDown">
        <fgColor theme="9" tint="-0.24994659260841701"/>
        <bgColor theme="9" tint="0.79998168889431442"/>
      </patternFill>
    </fill>
    <fill>
      <patternFill patternType="solid">
        <fgColor rgb="FFAD0403"/>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2"/>
        <bgColor indexed="64"/>
      </patternFill>
    </fill>
    <fill>
      <patternFill patternType="solid">
        <fgColor rgb="FFFF0000"/>
        <bgColor indexed="64"/>
      </patternFill>
    </fill>
    <fill>
      <patternFill patternType="solid">
        <fgColor rgb="FFFFC000"/>
        <bgColor indexed="64"/>
      </patternFill>
    </fill>
    <fill>
      <patternFill patternType="solid">
        <fgColor rgb="FFE7E6E6"/>
        <bgColor indexed="64"/>
      </patternFill>
    </fill>
  </fills>
  <borders count="76">
    <border>
      <left/>
      <right/>
      <top/>
      <bottom/>
      <diagonal/>
    </border>
    <border>
      <left style="thin">
        <color theme="9" tint="0.39994506668294322"/>
      </left>
      <right style="thin">
        <color theme="9" tint="0.39994506668294322"/>
      </right>
      <top style="thin">
        <color theme="9" tint="0.39994506668294322"/>
      </top>
      <bottom style="thin">
        <color theme="9" tint="0.39994506668294322"/>
      </bottom>
      <diagonal/>
    </border>
    <border>
      <left/>
      <right/>
      <top/>
      <bottom style="thin">
        <color theme="0"/>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style="thin">
        <color theme="0"/>
      </right>
      <top/>
      <bottom style="thin">
        <color theme="0"/>
      </bottom>
      <diagonal/>
    </border>
    <border>
      <left style="thin">
        <color theme="9"/>
      </left>
      <right style="thin">
        <color theme="9"/>
      </right>
      <top style="thin">
        <color theme="9"/>
      </top>
      <bottom style="thin">
        <color theme="9"/>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9"/>
      </left>
      <right style="thin">
        <color theme="9"/>
      </right>
      <top/>
      <bottom style="thin">
        <color theme="9"/>
      </bottom>
      <diagonal/>
    </border>
    <border>
      <left style="thin">
        <color theme="9"/>
      </left>
      <right style="thin">
        <color theme="9"/>
      </right>
      <top style="thin">
        <color theme="9"/>
      </top>
      <bottom style="thin">
        <color theme="0"/>
      </bottom>
      <diagonal/>
    </border>
    <border>
      <left style="thin">
        <color theme="9"/>
      </left>
      <right style="thin">
        <color theme="9"/>
      </right>
      <top/>
      <bottom style="thin">
        <color theme="0"/>
      </bottom>
      <diagonal/>
    </border>
    <border>
      <left style="thin">
        <color theme="9"/>
      </left>
      <right style="thin">
        <color theme="9"/>
      </right>
      <top style="thin">
        <color theme="0"/>
      </top>
      <bottom style="thin">
        <color theme="0"/>
      </bottom>
      <diagonal/>
    </border>
    <border>
      <left style="thin">
        <color theme="9"/>
      </left>
      <right style="thin">
        <color theme="9"/>
      </right>
      <top style="thin">
        <color theme="0"/>
      </top>
      <bottom style="thin">
        <color theme="9"/>
      </bottom>
      <diagonal/>
    </border>
    <border>
      <left style="thin">
        <color theme="9"/>
      </left>
      <right style="thin">
        <color theme="9"/>
      </right>
      <top style="thin">
        <color theme="9"/>
      </top>
      <bottom/>
      <diagonal/>
    </border>
    <border>
      <left style="thin">
        <color theme="9"/>
      </left>
      <right/>
      <top style="thin">
        <color theme="0"/>
      </top>
      <bottom style="thin">
        <color theme="0"/>
      </bottom>
      <diagonal/>
    </border>
    <border>
      <left style="thin">
        <color theme="9"/>
      </left>
      <right style="thin">
        <color theme="9"/>
      </right>
      <top style="thin">
        <color theme="0"/>
      </top>
      <bottom/>
      <diagonal/>
    </border>
    <border>
      <left style="thin">
        <color theme="9"/>
      </left>
      <right style="thin">
        <color theme="9"/>
      </right>
      <top style="thin">
        <color theme="0"/>
      </top>
      <bottom style="medium">
        <color theme="0"/>
      </bottom>
      <diagonal/>
    </border>
    <border>
      <left style="thin">
        <color theme="9"/>
      </left>
      <right style="thin">
        <color theme="9"/>
      </right>
      <top/>
      <bottom style="medium">
        <color theme="0"/>
      </bottom>
      <diagonal/>
    </border>
    <border>
      <left style="thin">
        <color theme="9"/>
      </left>
      <right style="thin">
        <color theme="9"/>
      </right>
      <top style="thin">
        <color theme="9"/>
      </top>
      <bottom style="medium">
        <color theme="0"/>
      </bottom>
      <diagonal/>
    </border>
    <border>
      <left style="thin">
        <color theme="9"/>
      </left>
      <right style="thin">
        <color theme="9"/>
      </right>
      <top/>
      <bottom/>
      <diagonal/>
    </border>
    <border>
      <left style="thin">
        <color theme="9"/>
      </left>
      <right style="thin">
        <color theme="9"/>
      </right>
      <top style="medium">
        <color theme="0"/>
      </top>
      <bottom style="thin">
        <color theme="0"/>
      </bottom>
      <diagonal/>
    </border>
    <border>
      <left style="thin">
        <color theme="9"/>
      </left>
      <right/>
      <top/>
      <bottom style="thin">
        <color theme="9"/>
      </bottom>
      <diagonal/>
    </border>
    <border>
      <left/>
      <right style="thin">
        <color theme="9"/>
      </right>
      <top/>
      <bottom style="thin">
        <color theme="9"/>
      </bottom>
      <diagonal/>
    </border>
    <border>
      <left style="thin">
        <color theme="9"/>
      </left>
      <right style="thin">
        <color theme="9"/>
      </right>
      <top style="medium">
        <color theme="0"/>
      </top>
      <bottom/>
      <diagonal/>
    </border>
    <border>
      <left/>
      <right/>
      <top/>
      <bottom style="thin">
        <color theme="9"/>
      </bottom>
      <diagonal/>
    </border>
    <border>
      <left style="thin">
        <color theme="9"/>
      </left>
      <right/>
      <top style="thin">
        <color theme="0"/>
      </top>
      <bottom/>
      <diagonal/>
    </border>
    <border>
      <left/>
      <right/>
      <top style="thin">
        <color theme="0"/>
      </top>
      <bottom/>
      <diagonal/>
    </border>
    <border>
      <left/>
      <right/>
      <top style="thin">
        <color theme="0"/>
      </top>
      <bottom style="thin">
        <color theme="0"/>
      </bottom>
      <diagonal/>
    </border>
    <border>
      <left/>
      <right style="thin">
        <color theme="9"/>
      </right>
      <top style="thin">
        <color theme="0"/>
      </top>
      <bottom style="thin">
        <color theme="0"/>
      </bottom>
      <diagonal/>
    </border>
    <border>
      <left/>
      <right style="thin">
        <color theme="9"/>
      </right>
      <top style="thin">
        <color theme="0"/>
      </top>
      <bottom/>
      <diagonal/>
    </border>
    <border>
      <left style="thin">
        <color theme="9"/>
      </left>
      <right/>
      <top style="thin">
        <color theme="0"/>
      </top>
      <bottom style="medium">
        <color theme="0"/>
      </bottom>
      <diagonal/>
    </border>
    <border>
      <left/>
      <right/>
      <top style="thin">
        <color theme="0"/>
      </top>
      <bottom style="medium">
        <color theme="0"/>
      </bottom>
      <diagonal/>
    </border>
    <border>
      <left/>
      <right style="thin">
        <color theme="9"/>
      </right>
      <top style="thin">
        <color theme="0"/>
      </top>
      <bottom style="medium">
        <color theme="0"/>
      </bottom>
      <diagonal/>
    </border>
    <border>
      <left style="thin">
        <color theme="9"/>
      </left>
      <right/>
      <top/>
      <bottom style="thin">
        <color theme="0"/>
      </bottom>
      <diagonal/>
    </border>
    <border>
      <left/>
      <right style="thin">
        <color theme="9"/>
      </right>
      <top/>
      <bottom style="thin">
        <color theme="0"/>
      </bottom>
      <diagonal/>
    </border>
    <border>
      <left style="thin">
        <color theme="9"/>
      </left>
      <right/>
      <top/>
      <bottom/>
      <diagonal/>
    </border>
    <border>
      <left style="thin">
        <color theme="9"/>
      </left>
      <right/>
      <top style="thin">
        <color theme="9"/>
      </top>
      <bottom style="thin">
        <color theme="0"/>
      </bottom>
      <diagonal/>
    </border>
    <border>
      <left/>
      <right style="thin">
        <color theme="9"/>
      </right>
      <top style="thin">
        <color theme="9"/>
      </top>
      <bottom style="thin">
        <color theme="0"/>
      </bottom>
      <diagonal/>
    </border>
    <border>
      <left/>
      <right/>
      <top/>
      <bottom style="double">
        <color theme="7" tint="0.59999389629810485"/>
      </bottom>
      <diagonal/>
    </border>
    <border>
      <left/>
      <right/>
      <top style="double">
        <color theme="7" tint="0.59999389629810485"/>
      </top>
      <bottom/>
      <diagonal/>
    </border>
    <border>
      <left style="double">
        <color theme="7" tint="0.59999389629810485"/>
      </left>
      <right/>
      <top style="double">
        <color theme="7" tint="0.59999389629810485"/>
      </top>
      <bottom/>
      <diagonal/>
    </border>
    <border>
      <left style="double">
        <color theme="7" tint="0.59999389629810485"/>
      </left>
      <right/>
      <top/>
      <bottom/>
      <diagonal/>
    </border>
    <border>
      <left/>
      <right style="thin">
        <color theme="0"/>
      </right>
      <top style="double">
        <color theme="7" tint="0.59999389629810485"/>
      </top>
      <bottom/>
      <diagonal/>
    </border>
    <border>
      <left/>
      <right style="double">
        <color theme="7" tint="0.59999389629810485"/>
      </right>
      <top/>
      <bottom/>
      <diagonal/>
    </border>
    <border>
      <left style="thin">
        <color theme="9"/>
      </left>
      <right/>
      <top style="medium">
        <color theme="0"/>
      </top>
      <bottom style="thin">
        <color theme="0"/>
      </bottom>
      <diagonal/>
    </border>
    <border>
      <left style="thin">
        <color theme="9"/>
      </left>
      <right/>
      <top style="medium">
        <color theme="0"/>
      </top>
      <bottom style="thin">
        <color theme="9"/>
      </bottom>
      <diagonal/>
    </border>
    <border>
      <left/>
      <right/>
      <top style="medium">
        <color theme="0"/>
      </top>
      <bottom style="thin">
        <color theme="9"/>
      </bottom>
      <diagonal/>
    </border>
    <border>
      <left/>
      <right style="thin">
        <color theme="9"/>
      </right>
      <top style="medium">
        <color theme="0"/>
      </top>
      <bottom style="thin">
        <color theme="9"/>
      </bottom>
      <diagonal/>
    </border>
    <border>
      <left/>
      <right/>
      <top style="thin">
        <color theme="9"/>
      </top>
      <bottom style="thin">
        <color theme="0"/>
      </bottom>
      <diagonal/>
    </border>
    <border>
      <left style="thin">
        <color theme="9"/>
      </left>
      <right/>
      <top style="medium">
        <color theme="0"/>
      </top>
      <bottom/>
      <diagonal/>
    </border>
    <border>
      <left/>
      <right/>
      <top style="medium">
        <color theme="0"/>
      </top>
      <bottom/>
      <diagonal/>
    </border>
    <border>
      <left/>
      <right style="thin">
        <color theme="9"/>
      </right>
      <top style="medium">
        <color theme="0"/>
      </top>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right style="thin">
        <color theme="9"/>
      </right>
      <top/>
      <bottom/>
      <diagonal/>
    </border>
    <border>
      <left style="thin">
        <color theme="9"/>
      </left>
      <right/>
      <top style="thin">
        <color theme="0"/>
      </top>
      <bottom style="thin">
        <color theme="9"/>
      </bottom>
      <diagonal/>
    </border>
    <border>
      <left/>
      <right/>
      <top style="thin">
        <color theme="0"/>
      </top>
      <bottom style="thin">
        <color theme="9"/>
      </bottom>
      <diagonal/>
    </border>
    <border>
      <left/>
      <right style="thin">
        <color theme="9"/>
      </right>
      <top style="thin">
        <color theme="0"/>
      </top>
      <bottom style="thin">
        <color theme="9"/>
      </bottom>
      <diagonal/>
    </border>
    <border>
      <left style="thin">
        <color theme="9" tint="0.39994506668294322"/>
      </left>
      <right/>
      <top style="thin">
        <color theme="9" tint="0.39994506668294322"/>
      </top>
      <bottom style="thin">
        <color theme="9" tint="0.39994506668294322"/>
      </bottom>
      <diagonal/>
    </border>
    <border>
      <left/>
      <right style="thin">
        <color theme="9" tint="0.39994506668294322"/>
      </right>
      <top style="thin">
        <color theme="9" tint="0.39994506668294322"/>
      </top>
      <bottom style="thin">
        <color theme="9" tint="0.39994506668294322"/>
      </bottom>
      <diagonal/>
    </border>
    <border>
      <left/>
      <right style="double">
        <color theme="7" tint="0.59999389629810485"/>
      </right>
      <top style="double">
        <color theme="7" tint="0.59999389629810485"/>
      </top>
      <bottom/>
      <diagonal/>
    </border>
    <border>
      <left/>
      <right/>
      <top/>
      <bottom style="double">
        <color theme="7" tint="0.59996337778862885"/>
      </bottom>
      <diagonal/>
    </border>
    <border>
      <left style="thin">
        <color theme="9"/>
      </left>
      <right/>
      <top/>
      <bottom style="medium">
        <color theme="0"/>
      </bottom>
      <diagonal/>
    </border>
    <border>
      <left/>
      <right/>
      <top/>
      <bottom style="medium">
        <color theme="0"/>
      </bottom>
      <diagonal/>
    </border>
    <border>
      <left/>
      <right style="thin">
        <color theme="9"/>
      </right>
      <top/>
      <bottom style="medium">
        <color theme="0"/>
      </bottom>
      <diagonal/>
    </border>
    <border>
      <left/>
      <right style="thin">
        <color theme="9"/>
      </right>
      <top style="thin">
        <color theme="9"/>
      </top>
      <bottom style="medium">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70">
    <xf numFmtId="0" fontId="0" fillId="0" borderId="0" xfId="0"/>
    <xf numFmtId="0" fontId="3" fillId="0" borderId="0" xfId="0" applyFont="1" applyAlignment="1">
      <alignment horizontal="center" vertical="center" wrapText="1"/>
    </xf>
    <xf numFmtId="2" fontId="3" fillId="0" borderId="0" xfId="0" applyNumberFormat="1" applyFont="1" applyAlignment="1">
      <alignment horizontal="center" vertical="center" wrapText="1"/>
    </xf>
    <xf numFmtId="0" fontId="6"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49" fontId="0" fillId="0" borderId="0" xfId="0" applyNumberFormat="1" applyAlignment="1">
      <alignment wrapText="1"/>
    </xf>
    <xf numFmtId="0" fontId="9"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left"/>
    </xf>
    <xf numFmtId="0" fontId="17" fillId="0" borderId="0" xfId="0" applyFont="1" applyAlignment="1">
      <alignment horizontal="center" vertical="center"/>
    </xf>
    <xf numFmtId="0" fontId="0" fillId="0" borderId="1" xfId="0" applyBorder="1" applyAlignment="1">
      <alignment horizontal="center" vertical="center" wrapText="1"/>
    </xf>
    <xf numFmtId="0" fontId="26" fillId="0" borderId="0" xfId="0" applyFont="1" applyAlignment="1">
      <alignment wrapText="1"/>
    </xf>
    <xf numFmtId="0" fontId="1" fillId="0" borderId="0" xfId="0" applyFont="1" applyAlignment="1">
      <alignment horizontal="center" vertical="center"/>
    </xf>
    <xf numFmtId="0" fontId="18" fillId="0" borderId="0" xfId="0" applyFont="1"/>
    <xf numFmtId="0" fontId="18" fillId="0" borderId="4" xfId="0" applyFont="1" applyBorder="1"/>
    <xf numFmtId="0" fontId="18" fillId="0" borderId="5" xfId="0" applyFont="1" applyBorder="1"/>
    <xf numFmtId="0" fontId="18" fillId="0" borderId="0" xfId="0" applyFont="1" applyAlignment="1">
      <alignment horizontal="center" vertical="center" wrapText="1"/>
    </xf>
    <xf numFmtId="0" fontId="12" fillId="0" borderId="0" xfId="0" applyFont="1" applyAlignment="1">
      <alignment horizontal="center" vertical="center"/>
    </xf>
    <xf numFmtId="0" fontId="30" fillId="0" borderId="0" xfId="0" applyFont="1" applyAlignment="1">
      <alignment horizontal="center" vertical="center"/>
    </xf>
    <xf numFmtId="0" fontId="31" fillId="0" borderId="0" xfId="1" applyFont="1" applyFill="1" applyBorder="1" applyAlignment="1">
      <alignment horizontal="center" vertical="center" wrapText="1"/>
    </xf>
    <xf numFmtId="0" fontId="25" fillId="0" borderId="0" xfId="1" applyFont="1" applyFill="1" applyBorder="1" applyAlignment="1">
      <alignment horizontal="center" vertical="center"/>
    </xf>
    <xf numFmtId="0" fontId="8" fillId="0" borderId="0" xfId="0" applyFont="1" applyAlignment="1">
      <alignment horizontal="center" vertical="center" wrapText="1"/>
    </xf>
    <xf numFmtId="0" fontId="29" fillId="4" borderId="0" xfId="0" applyFont="1" applyFill="1"/>
    <xf numFmtId="0" fontId="0" fillId="6" borderId="1" xfId="0" applyFill="1" applyBorder="1" applyAlignment="1">
      <alignment horizontal="center" vertical="center"/>
    </xf>
    <xf numFmtId="49" fontId="3" fillId="4" borderId="1" xfId="0" applyNumberFormat="1" applyFont="1" applyFill="1" applyBorder="1" applyAlignment="1" applyProtection="1">
      <alignment horizontal="center" vertical="center" wrapText="1"/>
      <protection locked="0"/>
    </xf>
    <xf numFmtId="0" fontId="3" fillId="0" borderId="7" xfId="0" applyFont="1" applyBorder="1" applyAlignment="1">
      <alignment vertical="center" wrapText="1"/>
    </xf>
    <xf numFmtId="0" fontId="3" fillId="0" borderId="7" xfId="0" applyFont="1" applyBorder="1" applyAlignment="1">
      <alignment horizontal="center" vertical="center" wrapText="1"/>
    </xf>
    <xf numFmtId="49" fontId="3" fillId="6" borderId="7" xfId="0" applyNumberFormat="1" applyFont="1" applyFill="1" applyBorder="1" applyAlignment="1" applyProtection="1">
      <alignment horizontal="center" vertical="center" wrapText="1"/>
      <protection locked="0"/>
    </xf>
    <xf numFmtId="0" fontId="21" fillId="0" borderId="7" xfId="0" applyFont="1" applyBorder="1" applyAlignment="1">
      <alignment horizontal="center" vertical="center" wrapText="1"/>
    </xf>
    <xf numFmtId="0" fontId="3" fillId="0" borderId="7" xfId="0" quotePrefix="1" applyFont="1" applyBorder="1" applyAlignment="1">
      <alignment vertical="center" wrapText="1"/>
    </xf>
    <xf numFmtId="49" fontId="3" fillId="7" borderId="7" xfId="0" applyNumberFormat="1" applyFont="1" applyFill="1" applyBorder="1" applyAlignment="1" applyProtection="1">
      <alignment horizontal="center" vertical="center" wrapText="1"/>
      <protection locked="0"/>
    </xf>
    <xf numFmtId="0" fontId="3" fillId="0" borderId="7" xfId="0" quotePrefix="1" applyFont="1" applyBorder="1" applyAlignment="1">
      <alignment horizontal="center" vertical="center" wrapText="1"/>
    </xf>
    <xf numFmtId="0" fontId="3" fillId="0" borderId="7" xfId="0" applyFont="1" applyBorder="1" applyAlignment="1">
      <alignment horizontal="left" vertical="center" wrapText="1"/>
    </xf>
    <xf numFmtId="0" fontId="3" fillId="4" borderId="7" xfId="0" quotePrefix="1" applyFont="1" applyFill="1" applyBorder="1" applyAlignment="1" applyProtection="1">
      <alignment horizontal="center" vertical="center" wrapText="1"/>
      <protection locked="0"/>
    </xf>
    <xf numFmtId="0" fontId="15" fillId="0" borderId="7" xfId="0" applyFont="1" applyBorder="1" applyAlignment="1">
      <alignment horizontal="left" vertical="center" wrapText="1"/>
    </xf>
    <xf numFmtId="3" fontId="5" fillId="4" borderId="7" xfId="0" applyNumberFormat="1" applyFont="1" applyFill="1" applyBorder="1" applyAlignment="1" applyProtection="1">
      <alignment horizontal="left" vertical="center" wrapText="1"/>
      <protection locked="0"/>
    </xf>
    <xf numFmtId="10" fontId="19" fillId="2" borderId="7" xfId="0" applyNumberFormat="1" applyFont="1" applyFill="1" applyBorder="1" applyAlignment="1">
      <alignment horizontal="center" vertical="center" wrapText="1"/>
    </xf>
    <xf numFmtId="0" fontId="5" fillId="4" borderId="7" xfId="0" applyFont="1" applyFill="1" applyBorder="1" applyAlignment="1" applyProtection="1">
      <alignment horizontal="left" vertical="center" wrapText="1"/>
      <protection locked="0"/>
    </xf>
    <xf numFmtId="0" fontId="5" fillId="4" borderId="7" xfId="0" applyFont="1" applyFill="1" applyBorder="1" applyAlignment="1" applyProtection="1">
      <alignment horizontal="center" vertical="center" wrapText="1"/>
      <protection locked="0"/>
    </xf>
    <xf numFmtId="0" fontId="34" fillId="3" borderId="7" xfId="0" applyFont="1" applyFill="1" applyBorder="1" applyAlignment="1">
      <alignment horizontal="center" vertical="center" wrapText="1"/>
    </xf>
    <xf numFmtId="0" fontId="5" fillId="6" borderId="7" xfId="0" applyFont="1" applyFill="1" applyBorder="1" applyAlignment="1">
      <alignment horizontal="center" vertical="center" wrapText="1"/>
    </xf>
    <xf numFmtId="2" fontId="27" fillId="0" borderId="1" xfId="0" applyNumberFormat="1" applyFont="1" applyBorder="1" applyAlignment="1">
      <alignment horizontal="center" vertical="center" wrapText="1"/>
    </xf>
    <xf numFmtId="0" fontId="27" fillId="0" borderId="1" xfId="0" applyFont="1" applyBorder="1" applyAlignment="1">
      <alignment horizontal="center" vertical="center" wrapText="1"/>
    </xf>
    <xf numFmtId="49" fontId="28" fillId="0" borderId="1" xfId="0" applyNumberFormat="1" applyFont="1" applyBorder="1" applyAlignment="1">
      <alignment horizontal="center" vertical="center" wrapText="1"/>
    </xf>
    <xf numFmtId="49" fontId="28"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5" fillId="9" borderId="13" xfId="0" applyFont="1" applyFill="1" applyBorder="1" applyAlignment="1">
      <alignment horizontal="center" vertical="center" wrapText="1"/>
    </xf>
    <xf numFmtId="0" fontId="35" fillId="9" borderId="11" xfId="0" applyFont="1" applyFill="1" applyBorder="1" applyAlignment="1">
      <alignment horizontal="center" vertical="center" wrapText="1"/>
    </xf>
    <xf numFmtId="0" fontId="35" fillId="9" borderId="22" xfId="0" applyFont="1" applyFill="1" applyBorder="1" applyAlignment="1">
      <alignment horizontal="center" vertical="center" wrapText="1"/>
    </xf>
    <xf numFmtId="0" fontId="40" fillId="0" borderId="7" xfId="0" applyFont="1" applyBorder="1" applyAlignment="1">
      <alignment vertical="center" wrapText="1"/>
    </xf>
    <xf numFmtId="0" fontId="41" fillId="0" borderId="7" xfId="0" applyFont="1" applyBorder="1" applyAlignment="1">
      <alignment vertical="center" wrapText="1"/>
    </xf>
    <xf numFmtId="49" fontId="3" fillId="6" borderId="11" xfId="0" applyNumberFormat="1" applyFont="1" applyFill="1" applyBorder="1" applyAlignment="1" applyProtection="1">
      <alignment horizontal="center" vertical="center" wrapText="1"/>
      <protection locked="0"/>
    </xf>
    <xf numFmtId="0" fontId="35" fillId="9" borderId="23" xfId="0" applyFont="1" applyFill="1" applyBorder="1" applyAlignment="1">
      <alignment horizontal="center" vertical="center" wrapText="1"/>
    </xf>
    <xf numFmtId="0" fontId="39" fillId="9" borderId="26" xfId="0" applyFont="1" applyFill="1" applyBorder="1" applyAlignment="1">
      <alignment horizontal="center" vertical="center" wrapText="1"/>
    </xf>
    <xf numFmtId="0" fontId="5" fillId="12" borderId="19" xfId="0" applyFont="1" applyFill="1" applyBorder="1" applyAlignment="1">
      <alignment horizontal="center" vertical="center" wrapText="1"/>
    </xf>
    <xf numFmtId="0" fontId="37" fillId="12" borderId="19" xfId="0" applyFont="1" applyFill="1" applyBorder="1" applyAlignment="1">
      <alignment horizontal="center" vertical="center" wrapText="1"/>
    </xf>
    <xf numFmtId="0" fontId="2" fillId="0" borderId="12" xfId="0" applyFont="1" applyBorder="1" applyAlignment="1">
      <alignment vertical="center" wrapText="1"/>
    </xf>
    <xf numFmtId="0" fontId="3" fillId="0" borderId="12" xfId="0" applyFont="1" applyBorder="1" applyAlignment="1">
      <alignment horizontal="center" vertical="center" wrapText="1"/>
    </xf>
    <xf numFmtId="0" fontId="42" fillId="8" borderId="14" xfId="0" applyFont="1" applyFill="1" applyBorder="1" applyAlignment="1">
      <alignment horizontal="center" vertical="center" wrapText="1"/>
    </xf>
    <xf numFmtId="0" fontId="3" fillId="0" borderId="16" xfId="0" applyFont="1" applyBorder="1" applyAlignment="1">
      <alignment horizontal="center" vertical="center" wrapText="1"/>
    </xf>
    <xf numFmtId="0" fontId="44" fillId="8" borderId="14" xfId="0" applyFont="1" applyFill="1" applyBorder="1" applyAlignment="1">
      <alignment horizontal="center" vertical="center" wrapText="1"/>
    </xf>
    <xf numFmtId="0" fontId="3" fillId="0" borderId="12" xfId="0" applyFont="1" applyBorder="1" applyAlignment="1">
      <alignment horizontal="left" vertical="center" wrapText="1"/>
    </xf>
    <xf numFmtId="0" fontId="3" fillId="0" borderId="16" xfId="0" quotePrefix="1" applyFont="1" applyBorder="1" applyAlignment="1">
      <alignment horizontal="center" vertical="center" wrapText="1"/>
    </xf>
    <xf numFmtId="0" fontId="42" fillId="8" borderId="22" xfId="0" applyFont="1" applyFill="1" applyBorder="1" applyAlignment="1">
      <alignment horizontal="center" vertical="center" wrapText="1"/>
    </xf>
    <xf numFmtId="49" fontId="3" fillId="6" borderId="16" xfId="0" applyNumberFormat="1" applyFont="1" applyFill="1" applyBorder="1" applyAlignment="1" applyProtection="1">
      <alignment horizontal="center" vertical="center" wrapText="1"/>
      <protection locked="0"/>
    </xf>
    <xf numFmtId="0" fontId="3" fillId="0" borderId="16" xfId="0" applyFont="1" applyBorder="1" applyAlignment="1">
      <alignment horizontal="left" vertical="center" wrapText="1"/>
    </xf>
    <xf numFmtId="0" fontId="15" fillId="8" borderId="18" xfId="0" applyFont="1" applyFill="1" applyBorder="1" applyAlignment="1">
      <alignment horizontal="center" vertical="center" wrapText="1"/>
    </xf>
    <xf numFmtId="0" fontId="42" fillId="8" borderId="18" xfId="0" applyFont="1" applyFill="1" applyBorder="1" applyAlignment="1">
      <alignment horizontal="center" vertical="center" wrapText="1"/>
    </xf>
    <xf numFmtId="0" fontId="3" fillId="3" borderId="16" xfId="0" applyFont="1" applyFill="1" applyBorder="1" applyAlignment="1">
      <alignment horizontal="left" vertical="center" wrapText="1"/>
    </xf>
    <xf numFmtId="0" fontId="3" fillId="0" borderId="11" xfId="0" quotePrefix="1" applyFont="1" applyBorder="1" applyAlignment="1">
      <alignment horizontal="center" vertical="center" wrapText="1"/>
    </xf>
    <xf numFmtId="0" fontId="8" fillId="9" borderId="23" xfId="0" applyFont="1" applyFill="1" applyBorder="1" applyAlignment="1">
      <alignment horizontal="center" vertical="center" wrapText="1"/>
    </xf>
    <xf numFmtId="0" fontId="2" fillId="3" borderId="11" xfId="0" quotePrefix="1" applyFont="1" applyFill="1" applyBorder="1" applyAlignment="1">
      <alignment horizontal="left" vertical="center" wrapText="1"/>
    </xf>
    <xf numFmtId="0" fontId="38" fillId="5" borderId="22" xfId="0" applyFont="1" applyFill="1" applyBorder="1" applyAlignment="1">
      <alignment horizontal="left" vertical="center" wrapText="1"/>
    </xf>
    <xf numFmtId="0" fontId="3" fillId="0" borderId="11" xfId="0" applyFont="1" applyBorder="1" applyAlignment="1">
      <alignment horizontal="center" vertical="center" wrapText="1"/>
    </xf>
    <xf numFmtId="0" fontId="45" fillId="0" borderId="11" xfId="0" applyFont="1" applyBorder="1" applyAlignment="1">
      <alignment horizontal="center" vertical="center" wrapText="1"/>
    </xf>
    <xf numFmtId="0" fontId="38" fillId="5" borderId="18" xfId="0" applyFont="1" applyFill="1" applyBorder="1" applyAlignment="1">
      <alignment horizontal="left" vertical="center" wrapText="1"/>
    </xf>
    <xf numFmtId="0" fontId="3" fillId="3" borderId="14" xfId="0" applyFont="1" applyFill="1" applyBorder="1" applyAlignment="1">
      <alignment vertical="center" wrapText="1"/>
    </xf>
    <xf numFmtId="0" fontId="3" fillId="0" borderId="22" xfId="0" applyFont="1" applyBorder="1" applyAlignment="1">
      <alignment horizontal="center" vertical="center" wrapText="1"/>
    </xf>
    <xf numFmtId="49" fontId="3" fillId="7" borderId="22" xfId="0" applyNumberFormat="1" applyFont="1" applyFill="1" applyBorder="1" applyAlignment="1" applyProtection="1">
      <alignment horizontal="center" vertical="center" wrapText="1"/>
      <protection locked="0"/>
    </xf>
    <xf numFmtId="0" fontId="2" fillId="0" borderId="15" xfId="0" applyFont="1" applyBorder="1" applyAlignment="1">
      <alignment horizontal="center" vertical="center" wrapText="1"/>
    </xf>
    <xf numFmtId="0" fontId="3" fillId="3" borderId="15" xfId="0" applyFont="1" applyFill="1" applyBorder="1" applyAlignment="1">
      <alignment horizontal="left" vertical="center" wrapText="1"/>
    </xf>
    <xf numFmtId="0" fontId="3" fillId="0" borderId="15" xfId="0" applyFont="1" applyBorder="1" applyAlignment="1">
      <alignment horizontal="center" vertical="center" wrapText="1"/>
    </xf>
    <xf numFmtId="0" fontId="34" fillId="3" borderId="16"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37" fillId="13" borderId="19" xfId="0" applyFont="1" applyFill="1" applyBorder="1" applyAlignment="1">
      <alignment horizontal="center" vertical="center" wrapText="1"/>
    </xf>
    <xf numFmtId="0" fontId="37" fillId="13" borderId="20" xfId="0" applyFont="1" applyFill="1" applyBorder="1" applyAlignment="1">
      <alignment horizontal="center" vertical="center" wrapText="1"/>
    </xf>
    <xf numFmtId="0" fontId="42" fillId="8" borderId="38" xfId="0" applyFont="1" applyFill="1" applyBorder="1" applyAlignment="1">
      <alignment horizontal="center" vertical="center" wrapText="1"/>
    </xf>
    <xf numFmtId="0" fontId="8" fillId="12" borderId="19" xfId="0" applyFont="1" applyFill="1" applyBorder="1" applyAlignment="1">
      <alignment horizontal="center" vertical="center" wrapText="1"/>
    </xf>
    <xf numFmtId="0" fontId="4" fillId="12" borderId="14" xfId="0" applyFont="1" applyFill="1" applyBorder="1" applyAlignment="1">
      <alignment horizontal="center" vertical="center" wrapText="1"/>
    </xf>
    <xf numFmtId="0" fontId="37" fillId="12" borderId="22" xfId="0" applyFont="1" applyFill="1" applyBorder="1" applyAlignment="1">
      <alignment horizontal="center" vertical="center" wrapText="1"/>
    </xf>
    <xf numFmtId="0" fontId="3" fillId="0" borderId="7" xfId="0" applyFont="1" applyBorder="1" applyAlignment="1" applyProtection="1">
      <alignment horizontal="center" vertical="center" wrapText="1"/>
      <protection locked="0"/>
    </xf>
    <xf numFmtId="0" fontId="8" fillId="0" borderId="29" xfId="0" applyFont="1" applyBorder="1" applyAlignment="1">
      <alignment horizontal="center" vertical="center" wrapText="1"/>
    </xf>
    <xf numFmtId="0" fontId="45" fillId="0" borderId="11" xfId="0" applyFont="1" applyBorder="1" applyAlignment="1">
      <alignment horizontal="left" vertical="center" wrapText="1"/>
    </xf>
    <xf numFmtId="0" fontId="36" fillId="12" borderId="20" xfId="0" applyFont="1" applyFill="1" applyBorder="1" applyAlignment="1">
      <alignment horizontal="center" vertical="center" wrapText="1"/>
    </xf>
    <xf numFmtId="0" fontId="36" fillId="12" borderId="19" xfId="0" applyFont="1" applyFill="1" applyBorder="1" applyAlignment="1">
      <alignment horizontal="center" vertical="center" wrapText="1"/>
    </xf>
    <xf numFmtId="0" fontId="36" fillId="12" borderId="14" xfId="0" applyFont="1" applyFill="1" applyBorder="1" applyAlignment="1">
      <alignment horizontal="center" vertical="center" wrapText="1"/>
    </xf>
    <xf numFmtId="0" fontId="39" fillId="9" borderId="22" xfId="0" applyFont="1" applyFill="1" applyBorder="1" applyAlignment="1">
      <alignment horizontal="center" vertical="center" wrapText="1"/>
    </xf>
    <xf numFmtId="0" fontId="4" fillId="14" borderId="8" xfId="0" applyFont="1" applyFill="1" applyBorder="1" applyAlignment="1">
      <alignment horizontal="center" vertical="center" wrapText="1"/>
    </xf>
    <xf numFmtId="0" fontId="4" fillId="14" borderId="0" xfId="0" applyFont="1" applyFill="1" applyAlignment="1">
      <alignment horizontal="center" vertical="center" wrapText="1"/>
    </xf>
    <xf numFmtId="49" fontId="3" fillId="6" borderId="24" xfId="0" applyNumberFormat="1" applyFont="1" applyFill="1" applyBorder="1" applyAlignment="1" applyProtection="1">
      <alignment horizontal="center" vertical="center" wrapText="1"/>
      <protection locked="0"/>
    </xf>
    <xf numFmtId="49" fontId="3" fillId="6" borderId="8" xfId="0" applyNumberFormat="1" applyFont="1" applyFill="1" applyBorder="1" applyAlignment="1" applyProtection="1">
      <alignment horizontal="center" vertical="center" wrapText="1"/>
      <protection locked="0"/>
    </xf>
    <xf numFmtId="49" fontId="3" fillId="6" borderId="39" xfId="0" applyNumberFormat="1" applyFont="1" applyFill="1" applyBorder="1" applyAlignment="1" applyProtection="1">
      <alignment horizontal="center" vertical="center" wrapText="1"/>
      <protection locked="0"/>
    </xf>
    <xf numFmtId="3" fontId="5" fillId="4" borderId="7" xfId="0" applyNumberFormat="1" applyFont="1" applyFill="1" applyBorder="1" applyAlignment="1" applyProtection="1">
      <alignment horizontal="center" vertical="center" wrapText="1"/>
      <protection locked="0"/>
    </xf>
    <xf numFmtId="0" fontId="3" fillId="0" borderId="28" xfId="0" applyFont="1" applyBorder="1" applyAlignment="1">
      <alignment vertical="center" wrapText="1"/>
    </xf>
    <xf numFmtId="0" fontId="38" fillId="5" borderId="13" xfId="0" applyFont="1" applyFill="1" applyBorder="1" applyAlignment="1">
      <alignment horizontal="left" vertical="center" wrapText="1"/>
    </xf>
    <xf numFmtId="0" fontId="38" fillId="5" borderId="36" xfId="0" applyFont="1" applyFill="1" applyBorder="1" applyAlignment="1">
      <alignment horizontal="center" vertical="center" wrapText="1"/>
    </xf>
    <xf numFmtId="0" fontId="36" fillId="13" borderId="19" xfId="0" applyFont="1" applyFill="1" applyBorder="1" applyAlignment="1">
      <alignment horizontal="center" vertical="center" wrapText="1"/>
    </xf>
    <xf numFmtId="0" fontId="39" fillId="9" borderId="11" xfId="0" applyFont="1" applyFill="1" applyBorder="1" applyAlignment="1">
      <alignment horizontal="center" vertical="center" wrapText="1"/>
    </xf>
    <xf numFmtId="0" fontId="3" fillId="4" borderId="7" xfId="0" applyFont="1" applyFill="1" applyBorder="1" applyAlignment="1" applyProtection="1">
      <alignment horizontal="center" vertical="center" wrapText="1"/>
      <protection locked="0"/>
    </xf>
    <xf numFmtId="0" fontId="5" fillId="0" borderId="16" xfId="0" applyFont="1" applyBorder="1" applyAlignment="1">
      <alignment horizontal="center" vertical="center" wrapText="1"/>
    </xf>
    <xf numFmtId="0" fontId="38" fillId="5" borderId="18" xfId="0" applyFont="1" applyFill="1" applyBorder="1" applyAlignment="1">
      <alignment horizontal="center" vertical="center" wrapText="1"/>
    </xf>
    <xf numFmtId="0" fontId="3" fillId="4" borderId="16" xfId="0" applyFont="1" applyFill="1" applyBorder="1" applyAlignment="1" applyProtection="1">
      <alignment horizontal="center" vertical="center" wrapText="1"/>
      <protection locked="0"/>
    </xf>
    <xf numFmtId="0" fontId="15" fillId="8" borderId="22" xfId="0" applyFont="1" applyFill="1" applyBorder="1" applyAlignment="1">
      <alignment horizontal="center" vertical="center" wrapText="1"/>
    </xf>
    <xf numFmtId="0" fontId="39" fillId="9" borderId="13" xfId="0" applyFont="1" applyFill="1" applyBorder="1" applyAlignment="1">
      <alignment horizontal="center" vertical="center" wrapText="1"/>
    </xf>
    <xf numFmtId="0" fontId="38" fillId="5" borderId="14"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10" fillId="11" borderId="21" xfId="0" applyFont="1" applyFill="1" applyBorder="1" applyAlignment="1">
      <alignment horizontal="center" vertical="center" wrapText="1"/>
    </xf>
    <xf numFmtId="0" fontId="39" fillId="9" borderId="23" xfId="0" applyFont="1" applyFill="1" applyBorder="1" applyAlignment="1">
      <alignment horizontal="center" vertical="center" wrapText="1"/>
    </xf>
    <xf numFmtId="0" fontId="5" fillId="0" borderId="11" xfId="0" applyFont="1" applyBorder="1" applyAlignment="1">
      <alignment horizontal="center" vertical="center" wrapText="1"/>
    </xf>
    <xf numFmtId="0" fontId="3" fillId="9" borderId="0" xfId="0" applyFont="1" applyFill="1" applyAlignment="1">
      <alignment vertical="center" wrapText="1"/>
    </xf>
    <xf numFmtId="3" fontId="42" fillId="8" borderId="38" xfId="0" applyNumberFormat="1" applyFont="1" applyFill="1" applyBorder="1" applyAlignment="1">
      <alignment horizontal="center" vertical="center" wrapText="1"/>
    </xf>
    <xf numFmtId="0" fontId="11" fillId="0" borderId="0" xfId="1" applyFill="1" applyBorder="1" applyAlignment="1">
      <alignment horizontal="center" vertical="center" wrapText="1"/>
    </xf>
    <xf numFmtId="0" fontId="36" fillId="3" borderId="7" xfId="0" applyFont="1" applyFill="1" applyBorder="1" applyAlignment="1">
      <alignment horizontal="left" vertical="center" wrapText="1"/>
    </xf>
    <xf numFmtId="0" fontId="36" fillId="0" borderId="7" xfId="0" applyFont="1" applyBorder="1" applyAlignment="1">
      <alignment horizontal="left" vertical="center" wrapText="1"/>
    </xf>
    <xf numFmtId="0" fontId="36" fillId="0" borderId="15" xfId="0" applyFont="1" applyBorder="1" applyAlignment="1">
      <alignment horizontal="left" vertical="center" wrapText="1"/>
    </xf>
    <xf numFmtId="0" fontId="36" fillId="0" borderId="15" xfId="0" applyFont="1" applyBorder="1" applyAlignment="1">
      <alignment vertical="center" wrapText="1"/>
    </xf>
    <xf numFmtId="0" fontId="36" fillId="3" borderId="16" xfId="0" applyFont="1" applyFill="1" applyBorder="1" applyAlignment="1">
      <alignment horizontal="left" vertical="center" wrapText="1"/>
    </xf>
    <xf numFmtId="0" fontId="36" fillId="8" borderId="22" xfId="0" applyFont="1" applyFill="1" applyBorder="1" applyAlignment="1">
      <alignment horizontal="left" vertical="center" wrapText="1"/>
    </xf>
    <xf numFmtId="0" fontId="0" fillId="0" borderId="3" xfId="0" applyBorder="1"/>
    <xf numFmtId="0" fontId="0" fillId="0" borderId="4" xfId="0" applyBorder="1"/>
    <xf numFmtId="0" fontId="0" fillId="0" borderId="5" xfId="0" applyBorder="1"/>
    <xf numFmtId="0" fontId="0" fillId="0" borderId="2" xfId="0" applyBorder="1"/>
    <xf numFmtId="0" fontId="0" fillId="0" borderId="6" xfId="0" applyBorder="1"/>
    <xf numFmtId="0" fontId="30" fillId="0" borderId="0" xfId="0" applyFont="1" applyAlignment="1">
      <alignment horizontal="left" vertical="center" indent="13"/>
    </xf>
    <xf numFmtId="0" fontId="0" fillId="0" borderId="42" xfId="0" applyBorder="1"/>
    <xf numFmtId="0" fontId="0" fillId="0" borderId="45" xfId="0" applyBorder="1"/>
    <xf numFmtId="0" fontId="29" fillId="4" borderId="46" xfId="0" applyFont="1" applyFill="1" applyBorder="1"/>
    <xf numFmtId="0" fontId="18" fillId="0" borderId="44" xfId="0" applyFont="1" applyBorder="1"/>
    <xf numFmtId="0" fontId="0" fillId="0" borderId="44" xfId="0" applyBorder="1"/>
    <xf numFmtId="49" fontId="3" fillId="6" borderId="1" xfId="0" applyNumberFormat="1" applyFont="1" applyFill="1" applyBorder="1" applyAlignment="1" applyProtection="1">
      <alignment horizontal="center" vertical="center" wrapText="1"/>
      <protection locked="0"/>
    </xf>
    <xf numFmtId="0" fontId="39" fillId="9" borderId="47" xfId="0" applyFont="1" applyFill="1" applyBorder="1" applyAlignment="1">
      <alignment horizontal="center" vertical="center" wrapText="1"/>
    </xf>
    <xf numFmtId="0" fontId="32" fillId="5" borderId="36" xfId="0" applyFont="1" applyFill="1" applyBorder="1" applyAlignment="1">
      <alignment vertical="center" wrapText="1"/>
    </xf>
    <xf numFmtId="0" fontId="38" fillId="5" borderId="13" xfId="0" applyFont="1" applyFill="1" applyBorder="1" applyAlignment="1">
      <alignment horizontal="center" vertical="center" wrapText="1"/>
    </xf>
    <xf numFmtId="49" fontId="3" fillId="4" borderId="7" xfId="0" applyNumberFormat="1" applyFont="1" applyFill="1" applyBorder="1" applyAlignment="1" applyProtection="1">
      <alignment horizontal="center" vertical="center" wrapText="1"/>
      <protection locked="0"/>
    </xf>
    <xf numFmtId="1" fontId="8" fillId="14" borderId="0" xfId="0" applyNumberFormat="1" applyFont="1" applyFill="1" applyAlignment="1">
      <alignment horizontal="center" vertical="center" wrapText="1"/>
    </xf>
    <xf numFmtId="0" fontId="29" fillId="4" borderId="65" xfId="0" applyFont="1" applyFill="1" applyBorder="1"/>
    <xf numFmtId="0" fontId="5" fillId="4" borderId="16" xfId="0" applyFont="1" applyFill="1" applyBorder="1" applyAlignment="1" applyProtection="1">
      <alignment horizontal="center" vertical="center" wrapText="1"/>
      <protection locked="0"/>
    </xf>
    <xf numFmtId="0" fontId="3" fillId="15" borderId="7" xfId="0" quotePrefix="1" applyFont="1" applyFill="1" applyBorder="1" applyAlignment="1" applyProtection="1">
      <alignment horizontal="center" vertical="center" wrapText="1"/>
      <protection locked="0"/>
    </xf>
    <xf numFmtId="0" fontId="3" fillId="15" borderId="12" xfId="0" quotePrefix="1" applyFont="1" applyFill="1" applyBorder="1" applyAlignment="1" applyProtection="1">
      <alignment horizontal="center" vertical="center" wrapText="1"/>
      <protection locked="0"/>
    </xf>
    <xf numFmtId="0" fontId="5" fillId="0" borderId="7" xfId="0" applyFont="1" applyBorder="1" applyAlignment="1">
      <alignment horizontal="center" vertical="center" wrapText="1"/>
    </xf>
    <xf numFmtId="0" fontId="5" fillId="0" borderId="15" xfId="0" applyFont="1" applyBorder="1" applyAlignment="1">
      <alignment horizontal="center" vertical="center" wrapText="1"/>
    </xf>
    <xf numFmtId="49" fontId="3" fillId="6" borderId="17" xfId="0" applyNumberFormat="1" applyFont="1" applyFill="1" applyBorder="1" applyAlignment="1" applyProtection="1">
      <alignment horizontal="center" vertical="center" wrapText="1"/>
      <protection locked="0"/>
    </xf>
    <xf numFmtId="0" fontId="32" fillId="5" borderId="39" xfId="0" applyFont="1" applyFill="1" applyBorder="1" applyAlignment="1">
      <alignment vertical="center" wrapText="1"/>
    </xf>
    <xf numFmtId="0" fontId="15" fillId="5" borderId="38" xfId="0" applyFont="1" applyFill="1" applyBorder="1" applyAlignment="1">
      <alignment horizontal="center" vertical="center" wrapText="1"/>
    </xf>
    <xf numFmtId="3" fontId="5" fillId="15" borderId="10" xfId="0" applyNumberFormat="1" applyFont="1" applyFill="1" applyBorder="1" applyAlignment="1" applyProtection="1">
      <alignment horizontal="center" vertical="center" wrapText="1"/>
      <protection locked="0"/>
    </xf>
    <xf numFmtId="0" fontId="3" fillId="3" borderId="11" xfId="0" applyFont="1" applyFill="1" applyBorder="1" applyAlignment="1">
      <alignment horizontal="left" vertical="center" wrapText="1"/>
    </xf>
    <xf numFmtId="0" fontId="15" fillId="5" borderId="18"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10" fontId="20" fillId="2" borderId="10" xfId="0" applyNumberFormat="1" applyFont="1" applyFill="1" applyBorder="1" applyAlignment="1">
      <alignment horizontal="center" vertical="center" wrapText="1"/>
    </xf>
    <xf numFmtId="3" fontId="5" fillId="15" borderId="57" xfId="0" applyNumberFormat="1" applyFont="1" applyFill="1" applyBorder="1" applyAlignment="1" applyProtection="1">
      <alignment horizontal="center" vertical="center" wrapText="1"/>
      <protection locked="0"/>
    </xf>
    <xf numFmtId="3" fontId="36" fillId="2" borderId="7" xfId="0" applyNumberFormat="1" applyFont="1" applyFill="1" applyBorder="1" applyAlignment="1">
      <alignment horizontal="center" vertical="center" wrapText="1"/>
    </xf>
    <xf numFmtId="0" fontId="0" fillId="0" borderId="41" xfId="0" applyBorder="1" applyAlignment="1">
      <alignment horizontal="center" vertical="center"/>
    </xf>
    <xf numFmtId="0" fontId="59" fillId="0" borderId="0" xfId="0" applyFont="1" applyAlignment="1">
      <alignment horizontal="left" vertical="center" wrapText="1"/>
    </xf>
    <xf numFmtId="14" fontId="0" fillId="4" borderId="1" xfId="0" applyNumberFormat="1" applyFill="1" applyBorder="1" applyAlignment="1">
      <alignment horizontal="center" vertical="center"/>
    </xf>
    <xf numFmtId="0" fontId="0" fillId="4" borderId="63" xfId="0" applyFill="1" applyBorder="1" applyAlignment="1">
      <alignment horizontal="center" vertical="center"/>
    </xf>
    <xf numFmtId="0" fontId="24" fillId="10" borderId="1" xfId="0" applyFont="1" applyFill="1" applyBorder="1" applyAlignment="1">
      <alignment horizontal="left" vertical="center" indent="57"/>
    </xf>
    <xf numFmtId="0" fontId="0" fillId="4" borderId="1" xfId="0" applyFill="1" applyBorder="1" applyAlignment="1">
      <alignment horizontal="left" vertical="top" wrapText="1"/>
    </xf>
    <xf numFmtId="0" fontId="0" fillId="4" borderId="62" xfId="0" applyFill="1" applyBorder="1" applyAlignment="1">
      <alignment horizontal="left" vertical="top"/>
    </xf>
    <xf numFmtId="0" fontId="0" fillId="4" borderId="63" xfId="0" applyFill="1" applyBorder="1" applyAlignment="1">
      <alignment horizontal="center" vertical="center" wrapText="1"/>
    </xf>
    <xf numFmtId="49" fontId="3" fillId="6" borderId="7" xfId="0" applyNumberFormat="1" applyFont="1" applyFill="1" applyBorder="1" applyAlignment="1" applyProtection="1">
      <alignment horizontal="left" vertical="top" wrapText="1"/>
      <protection locked="0"/>
    </xf>
    <xf numFmtId="0" fontId="0" fillId="6" borderId="1" xfId="0" applyFill="1" applyBorder="1" applyAlignment="1">
      <alignment horizontal="center" vertical="center" wrapText="1"/>
    </xf>
    <xf numFmtId="0" fontId="3" fillId="4" borderId="7" xfId="0" quotePrefix="1" applyFont="1" applyFill="1" applyBorder="1" applyAlignment="1" applyProtection="1">
      <alignment horizontal="left" vertical="top" wrapText="1"/>
      <protection locked="0"/>
    </xf>
    <xf numFmtId="0" fontId="3" fillId="4" borderId="7" xfId="0" applyFont="1" applyFill="1" applyBorder="1" applyAlignment="1" applyProtection="1">
      <alignment horizontal="left" vertical="top" wrapText="1"/>
      <protection locked="0"/>
    </xf>
    <xf numFmtId="0" fontId="61" fillId="4" borderId="1" xfId="0" applyFont="1" applyFill="1" applyBorder="1" applyAlignment="1">
      <alignment horizontal="left" vertical="top" wrapText="1"/>
    </xf>
    <xf numFmtId="0" fontId="0" fillId="4" borderId="62" xfId="0" applyFill="1" applyBorder="1" applyAlignment="1">
      <alignment horizontal="left" vertical="top" wrapText="1"/>
    </xf>
    <xf numFmtId="0" fontId="0" fillId="4" borderId="63" xfId="0" applyFill="1" applyBorder="1" applyAlignment="1">
      <alignment horizontal="left" vertical="top"/>
    </xf>
    <xf numFmtId="49" fontId="62" fillId="6" borderId="7" xfId="0" applyNumberFormat="1" applyFont="1" applyFill="1" applyBorder="1" applyAlignment="1" applyProtection="1">
      <alignment horizontal="left" vertical="top" wrapText="1"/>
      <protection locked="0"/>
    </xf>
    <xf numFmtId="0" fontId="63" fillId="4" borderId="1" xfId="0" applyFont="1" applyFill="1" applyBorder="1" applyAlignment="1">
      <alignment horizontal="left" vertical="top" wrapText="1"/>
    </xf>
    <xf numFmtId="0" fontId="64" fillId="4" borderId="1" xfId="0" applyFont="1" applyFill="1" applyBorder="1" applyAlignment="1">
      <alignment horizontal="left" vertical="top" wrapText="1"/>
    </xf>
    <xf numFmtId="0" fontId="3" fillId="15" borderId="16" xfId="0" quotePrefix="1" applyFont="1" applyFill="1" applyBorder="1" applyAlignment="1" applyProtection="1">
      <alignment horizontal="center" vertical="center" wrapText="1"/>
      <protection locked="0"/>
    </xf>
    <xf numFmtId="0" fontId="65" fillId="0" borderId="0" xfId="0" applyFont="1" applyAlignment="1">
      <alignment horizontal="center" vertical="center" wrapText="1"/>
    </xf>
    <xf numFmtId="0" fontId="65" fillId="6" borderId="1" xfId="0" applyFont="1" applyFill="1" applyBorder="1" applyAlignment="1">
      <alignment horizontal="center" vertical="center" wrapText="1"/>
    </xf>
    <xf numFmtId="0" fontId="65" fillId="6" borderId="1" xfId="0" applyFont="1" applyFill="1" applyBorder="1" applyAlignment="1">
      <alignment horizontal="center" vertical="center"/>
    </xf>
    <xf numFmtId="0" fontId="65" fillId="4" borderId="62" xfId="0" applyFont="1" applyFill="1" applyBorder="1" applyAlignment="1">
      <alignment horizontal="left" vertical="top" wrapText="1"/>
    </xf>
    <xf numFmtId="0" fontId="65" fillId="4" borderId="63" xfId="0" applyFont="1" applyFill="1" applyBorder="1" applyAlignment="1">
      <alignment horizontal="left" vertical="top"/>
    </xf>
    <xf numFmtId="0" fontId="65" fillId="0" borderId="0" xfId="0" applyFont="1"/>
    <xf numFmtId="0" fontId="0" fillId="0" borderId="0" xfId="0" applyAlignment="1">
      <alignment vertical="center"/>
    </xf>
    <xf numFmtId="49" fontId="28" fillId="4" borderId="1" xfId="0" applyNumberFormat="1" applyFont="1" applyFill="1" applyBorder="1" applyAlignment="1" applyProtection="1">
      <alignment horizontal="left" vertical="center" wrapText="1"/>
      <protection locked="0"/>
    </xf>
    <xf numFmtId="49" fontId="28" fillId="6" borderId="1" xfId="0" applyNumberFormat="1" applyFont="1" applyFill="1" applyBorder="1" applyAlignment="1" applyProtection="1">
      <alignment horizontal="left" vertical="center" wrapText="1"/>
      <protection locked="0"/>
    </xf>
    <xf numFmtId="49" fontId="3" fillId="4" borderId="1" xfId="0" applyNumberFormat="1" applyFont="1" applyFill="1" applyBorder="1" applyAlignment="1" applyProtection="1">
      <alignment horizontal="left" vertical="center" wrapText="1"/>
      <protection locked="0"/>
    </xf>
    <xf numFmtId="49" fontId="28" fillId="4" borderId="1" xfId="1" applyNumberFormat="1" applyFont="1" applyFill="1" applyBorder="1" applyAlignment="1" applyProtection="1">
      <alignment horizontal="left" vertical="center" wrapText="1"/>
      <protection locked="0"/>
    </xf>
    <xf numFmtId="49" fontId="64" fillId="4" borderId="1" xfId="1" applyNumberFormat="1" applyFont="1" applyFill="1" applyBorder="1" applyAlignment="1" applyProtection="1">
      <alignment horizontal="left" vertical="center" wrapText="1"/>
      <protection locked="0"/>
    </xf>
    <xf numFmtId="14" fontId="64" fillId="4" borderId="1" xfId="0" applyNumberFormat="1" applyFont="1" applyFill="1" applyBorder="1" applyAlignment="1">
      <alignment horizontal="center" vertical="center"/>
    </xf>
    <xf numFmtId="0" fontId="66" fillId="0" borderId="0" xfId="0" applyFont="1" applyAlignment="1">
      <alignment horizontal="center" vertical="center" wrapText="1"/>
    </xf>
    <xf numFmtId="0" fontId="67" fillId="16" borderId="69" xfId="0" applyFont="1" applyFill="1" applyBorder="1" applyAlignment="1">
      <alignment horizontal="center" vertical="center" wrapText="1"/>
    </xf>
    <xf numFmtId="0" fontId="68" fillId="4" borderId="21" xfId="0" applyFont="1" applyFill="1" applyBorder="1" applyAlignment="1">
      <alignment horizontal="center" vertical="center" wrapText="1"/>
    </xf>
    <xf numFmtId="0" fontId="69" fillId="0" borderId="38" xfId="0" applyFont="1" applyBorder="1" applyAlignment="1">
      <alignment horizontal="center" vertical="center" wrapText="1"/>
    </xf>
    <xf numFmtId="0" fontId="69" fillId="17" borderId="70" xfId="0" quotePrefix="1" applyFont="1" applyFill="1" applyBorder="1" applyAlignment="1">
      <alignment horizontal="center" vertical="center" wrapText="1"/>
    </xf>
    <xf numFmtId="0" fontId="3" fillId="4" borderId="70" xfId="0" applyFont="1" applyFill="1" applyBorder="1" applyAlignment="1">
      <alignment horizontal="center" vertical="center" wrapText="1"/>
    </xf>
    <xf numFmtId="0" fontId="69" fillId="0" borderId="0" xfId="0" applyFont="1" applyAlignment="1">
      <alignment horizontal="center" vertical="center" wrapText="1"/>
    </xf>
    <xf numFmtId="0" fontId="69" fillId="17" borderId="70" xfId="0" quotePrefix="1" applyFont="1" applyFill="1" applyBorder="1" applyAlignment="1">
      <alignment vertical="center" wrapText="1"/>
    </xf>
    <xf numFmtId="0" fontId="69" fillId="17" borderId="71" xfId="0" applyFont="1" applyFill="1" applyBorder="1" applyAlignment="1">
      <alignment vertical="center" wrapText="1"/>
    </xf>
    <xf numFmtId="0" fontId="69" fillId="17" borderId="70" xfId="0" applyFont="1" applyFill="1" applyBorder="1" applyAlignment="1">
      <alignment horizontal="center" vertical="center" wrapText="1"/>
    </xf>
    <xf numFmtId="0" fontId="69" fillId="17" borderId="70" xfId="0" applyFont="1" applyFill="1" applyBorder="1" applyAlignment="1">
      <alignment vertical="center" wrapText="1"/>
    </xf>
    <xf numFmtId="0" fontId="69" fillId="17" borderId="72" xfId="0" quotePrefix="1" applyFont="1" applyFill="1" applyBorder="1" applyAlignment="1">
      <alignment vertical="center" wrapText="1"/>
    </xf>
    <xf numFmtId="0" fontId="3" fillId="4" borderId="73" xfId="0" applyFont="1" applyFill="1" applyBorder="1" applyAlignment="1">
      <alignment horizontal="center" vertical="center" wrapText="1"/>
    </xf>
    <xf numFmtId="0" fontId="69" fillId="17" borderId="70" xfId="0" quotePrefix="1" applyFont="1" applyFill="1" applyBorder="1" applyAlignment="1">
      <alignment vertical="center"/>
    </xf>
    <xf numFmtId="0" fontId="72" fillId="4" borderId="7" xfId="1" quotePrefix="1" applyFont="1" applyFill="1" applyBorder="1" applyAlignment="1" applyProtection="1">
      <alignment horizontal="left" vertical="top" wrapText="1"/>
      <protection locked="0"/>
    </xf>
    <xf numFmtId="0" fontId="3" fillId="4" borderId="70" xfId="0" applyFont="1" applyFill="1" applyBorder="1" applyAlignment="1">
      <alignment horizontal="left" vertical="top" wrapText="1"/>
    </xf>
    <xf numFmtId="0" fontId="74" fillId="4" borderId="1" xfId="0" applyFont="1" applyFill="1" applyBorder="1" applyAlignment="1">
      <alignment horizontal="left" vertical="top" wrapText="1"/>
    </xf>
    <xf numFmtId="49" fontId="3" fillId="18" borderId="7" xfId="0" applyNumberFormat="1" applyFont="1" applyFill="1" applyBorder="1" applyAlignment="1" applyProtection="1">
      <alignment horizontal="center" vertical="center" wrapText="1"/>
      <protection locked="0"/>
    </xf>
    <xf numFmtId="49" fontId="3" fillId="18" borderId="16" xfId="0" applyNumberFormat="1" applyFont="1" applyFill="1" applyBorder="1" applyAlignment="1" applyProtection="1">
      <alignment horizontal="center" vertical="center" wrapText="1"/>
      <protection locked="0"/>
    </xf>
    <xf numFmtId="49" fontId="3" fillId="18" borderId="8" xfId="0" applyNumberFormat="1" applyFont="1" applyFill="1" applyBorder="1" applyAlignment="1" applyProtection="1">
      <alignment horizontal="center" vertical="center" wrapText="1"/>
      <protection locked="0"/>
    </xf>
    <xf numFmtId="49" fontId="3" fillId="18" borderId="7" xfId="0" applyNumberFormat="1" applyFont="1" applyFill="1" applyBorder="1" applyAlignment="1" applyProtection="1">
      <alignment horizontal="left" vertical="top" wrapText="1"/>
      <protection locked="0"/>
    </xf>
    <xf numFmtId="0" fontId="72" fillId="4" borderId="8" xfId="1" quotePrefix="1" applyFont="1" applyFill="1" applyBorder="1" applyAlignment="1" applyProtection="1">
      <alignment horizontal="left" vertical="top" wrapText="1"/>
      <protection locked="0"/>
    </xf>
    <xf numFmtId="0" fontId="3" fillId="18" borderId="16" xfId="0" applyFont="1" applyFill="1" applyBorder="1" applyAlignment="1" applyProtection="1">
      <alignment horizontal="center" vertical="center" wrapText="1"/>
      <protection locked="0"/>
    </xf>
    <xf numFmtId="0" fontId="75" fillId="4" borderId="7" xfId="0" applyFont="1" applyFill="1" applyBorder="1" applyAlignment="1" applyProtection="1">
      <alignment horizontal="left" vertical="top" wrapText="1"/>
      <protection locked="0"/>
    </xf>
    <xf numFmtId="49" fontId="3" fillId="18" borderId="12" xfId="0" applyNumberFormat="1" applyFont="1" applyFill="1" applyBorder="1" applyAlignment="1" applyProtection="1">
      <alignment horizontal="center" vertical="center" wrapText="1"/>
      <protection locked="0"/>
    </xf>
    <xf numFmtId="49" fontId="3" fillId="18" borderId="15" xfId="0" applyNumberFormat="1" applyFont="1" applyFill="1" applyBorder="1" applyAlignment="1" applyProtection="1">
      <alignment horizontal="center" vertical="center" wrapText="1"/>
      <protection locked="0"/>
    </xf>
    <xf numFmtId="49" fontId="62" fillId="18" borderId="7" xfId="0" applyNumberFormat="1" applyFont="1" applyFill="1" applyBorder="1" applyAlignment="1" applyProtection="1">
      <alignment horizontal="left" vertical="top" wrapText="1"/>
      <protection locked="0"/>
    </xf>
    <xf numFmtId="0" fontId="77" fillId="0" borderId="0" xfId="0" applyFont="1" applyAlignment="1">
      <alignment horizontal="center" vertical="center" wrapText="1"/>
    </xf>
    <xf numFmtId="0" fontId="78" fillId="16" borderId="69" xfId="0" applyFont="1" applyFill="1" applyBorder="1" applyAlignment="1">
      <alignment horizontal="center" vertical="center" wrapText="1"/>
    </xf>
    <xf numFmtId="0" fontId="79" fillId="0" borderId="38" xfId="0" applyFont="1" applyBorder="1" applyAlignment="1">
      <alignment horizontal="center" vertical="center" wrapText="1"/>
    </xf>
    <xf numFmtId="0" fontId="79" fillId="17" borderId="70" xfId="0" quotePrefix="1" applyFont="1" applyFill="1" applyBorder="1" applyAlignment="1">
      <alignment horizontal="center" vertical="center" wrapText="1"/>
    </xf>
    <xf numFmtId="0" fontId="79" fillId="0" borderId="0" xfId="0" applyFont="1" applyAlignment="1">
      <alignment horizontal="center" vertical="center" wrapText="1"/>
    </xf>
    <xf numFmtId="0" fontId="79" fillId="17" borderId="70" xfId="0" quotePrefix="1" applyFont="1" applyFill="1" applyBorder="1" applyAlignment="1">
      <alignment vertical="center" wrapText="1"/>
    </xf>
    <xf numFmtId="0" fontId="80" fillId="0" borderId="0" xfId="0" applyFont="1" applyAlignment="1">
      <alignment horizontal="center" vertical="center" wrapText="1"/>
    </xf>
    <xf numFmtId="0" fontId="81" fillId="20" borderId="70" xfId="0" quotePrefix="1" applyFont="1" applyFill="1" applyBorder="1" applyAlignment="1">
      <alignment vertical="center" wrapText="1"/>
    </xf>
    <xf numFmtId="0" fontId="79" fillId="19" borderId="70" xfId="0" quotePrefix="1" applyFont="1" applyFill="1" applyBorder="1" applyAlignment="1">
      <alignment vertical="center" wrapText="1"/>
    </xf>
    <xf numFmtId="0" fontId="77" fillId="17" borderId="70" xfId="1" quotePrefix="1" applyFont="1" applyFill="1" applyBorder="1" applyAlignment="1">
      <alignment horizontal="center" vertical="center" wrapText="1"/>
    </xf>
    <xf numFmtId="0" fontId="79" fillId="17" borderId="71" xfId="0" applyFont="1" applyFill="1" applyBorder="1" applyAlignment="1">
      <alignment vertical="center" wrapText="1"/>
    </xf>
    <xf numFmtId="0" fontId="79" fillId="17" borderId="70" xfId="0" applyFont="1" applyFill="1" applyBorder="1" applyAlignment="1">
      <alignment horizontal="center" vertical="center" wrapText="1"/>
    </xf>
    <xf numFmtId="0" fontId="79" fillId="19" borderId="70" xfId="0" applyFont="1" applyFill="1" applyBorder="1" applyAlignment="1">
      <alignment horizontal="center" vertical="center" wrapText="1"/>
    </xf>
    <xf numFmtId="0" fontId="79" fillId="17" borderId="70" xfId="0" applyFont="1" applyFill="1" applyBorder="1" applyAlignment="1">
      <alignment vertical="center" wrapText="1"/>
    </xf>
    <xf numFmtId="0" fontId="79" fillId="19" borderId="70" xfId="0" applyFont="1" applyFill="1" applyBorder="1" applyAlignment="1">
      <alignment vertical="center" wrapText="1"/>
    </xf>
    <xf numFmtId="0" fontId="79" fillId="19" borderId="72" xfId="0" applyFont="1" applyFill="1" applyBorder="1" applyAlignment="1">
      <alignment vertical="center" wrapText="1"/>
    </xf>
    <xf numFmtId="0" fontId="79" fillId="20" borderId="75" xfId="0" applyFont="1" applyFill="1" applyBorder="1" applyAlignment="1">
      <alignment vertical="center" wrapText="1"/>
    </xf>
    <xf numFmtId="0" fontId="79" fillId="19" borderId="75" xfId="0" applyFont="1" applyFill="1" applyBorder="1" applyAlignment="1">
      <alignment vertical="center" wrapText="1"/>
    </xf>
    <xf numFmtId="0" fontId="79" fillId="17" borderId="72" xfId="0" quotePrefix="1" applyFont="1" applyFill="1" applyBorder="1" applyAlignment="1">
      <alignment vertical="center" wrapText="1"/>
    </xf>
    <xf numFmtId="0" fontId="3" fillId="0" borderId="0" xfId="0" applyFont="1" applyFill="1" applyAlignment="1">
      <alignment horizontal="center" vertical="center" wrapText="1"/>
    </xf>
    <xf numFmtId="0" fontId="16" fillId="0" borderId="0" xfId="0" applyFont="1" applyFill="1" applyAlignment="1">
      <alignment horizontal="center" vertical="center" wrapText="1"/>
    </xf>
    <xf numFmtId="0" fontId="67" fillId="0" borderId="0" xfId="0" applyFont="1" applyFill="1" applyAlignment="1">
      <alignment horizontal="center" vertical="center" wrapText="1"/>
    </xf>
    <xf numFmtId="0" fontId="69" fillId="0" borderId="0" xfId="0" applyFont="1" applyFill="1" applyAlignment="1">
      <alignment horizontal="center" vertical="center" wrapText="1"/>
    </xf>
    <xf numFmtId="0" fontId="9" fillId="0" borderId="0" xfId="0" applyFont="1" applyFill="1" applyAlignment="1">
      <alignment horizontal="center" vertical="center" wrapText="1"/>
    </xf>
    <xf numFmtId="0" fontId="6" fillId="0" borderId="0" xfId="0" applyFont="1" applyFill="1" applyAlignment="1">
      <alignment horizontal="center" vertical="center" wrapText="1"/>
    </xf>
    <xf numFmtId="0" fontId="29" fillId="4" borderId="43" xfId="0" applyFont="1" applyFill="1" applyBorder="1" applyAlignment="1">
      <alignment horizontal="left" vertical="center" wrapText="1" indent="1"/>
    </xf>
    <xf numFmtId="0" fontId="29" fillId="4" borderId="42" xfId="0" applyFont="1" applyFill="1" applyBorder="1" applyAlignment="1">
      <alignment horizontal="left" vertical="center" wrapText="1" indent="1"/>
    </xf>
    <xf numFmtId="0" fontId="29" fillId="4" borderId="64" xfId="0" applyFont="1" applyFill="1" applyBorder="1" applyAlignment="1">
      <alignment horizontal="left" vertical="center" wrapText="1" indent="1"/>
    </xf>
    <xf numFmtId="0" fontId="53" fillId="4" borderId="44" xfId="0" applyFont="1" applyFill="1" applyBorder="1" applyAlignment="1">
      <alignment horizontal="center" vertical="center" wrapText="1"/>
    </xf>
    <xf numFmtId="0" fontId="51" fillId="4" borderId="0" xfId="1" applyFont="1" applyFill="1" applyBorder="1" applyAlignment="1">
      <alignment horizontal="center" vertical="center" wrapText="1"/>
    </xf>
    <xf numFmtId="0" fontId="51" fillId="4" borderId="41" xfId="1" applyFont="1" applyFill="1" applyBorder="1" applyAlignment="1">
      <alignment horizontal="center" vertical="center" wrapText="1"/>
    </xf>
    <xf numFmtId="0" fontId="52" fillId="4" borderId="0" xfId="0" applyFont="1" applyFill="1" applyAlignment="1">
      <alignment horizontal="left" vertical="center" wrapText="1"/>
    </xf>
    <xf numFmtId="0" fontId="56" fillId="4" borderId="44" xfId="1" applyFont="1" applyFill="1" applyBorder="1" applyAlignment="1">
      <alignment horizontal="left" vertical="center" wrapText="1"/>
    </xf>
    <xf numFmtId="0" fontId="56" fillId="4" borderId="0" xfId="1" applyFont="1" applyFill="1" applyBorder="1" applyAlignment="1">
      <alignment horizontal="left" vertical="center" wrapText="1"/>
    </xf>
    <xf numFmtId="0" fontId="56" fillId="4" borderId="46" xfId="1" applyFont="1" applyFill="1" applyBorder="1" applyAlignment="1">
      <alignment horizontal="left" vertical="center" wrapText="1"/>
    </xf>
    <xf numFmtId="0" fontId="29" fillId="4" borderId="44" xfId="0" applyFont="1" applyFill="1" applyBorder="1" applyAlignment="1">
      <alignment horizontal="left" vertical="center" wrapText="1"/>
    </xf>
    <xf numFmtId="0" fontId="29" fillId="4" borderId="0" xfId="0" applyFont="1" applyFill="1" applyAlignment="1">
      <alignment horizontal="left" vertical="center" wrapText="1"/>
    </xf>
    <xf numFmtId="0" fontId="29" fillId="4" borderId="46" xfId="0" applyFont="1" applyFill="1" applyBorder="1" applyAlignment="1">
      <alignment horizontal="left" vertical="center" wrapText="1"/>
    </xf>
    <xf numFmtId="0" fontId="58" fillId="4" borderId="44" xfId="0" applyFont="1" applyFill="1" applyBorder="1" applyAlignment="1">
      <alignment horizontal="left" vertical="center" wrapText="1" indent="1"/>
    </xf>
    <xf numFmtId="0" fontId="29" fillId="4" borderId="0" xfId="0" applyFont="1" applyFill="1" applyAlignment="1">
      <alignment horizontal="left" vertical="center" wrapText="1" indent="1"/>
    </xf>
    <xf numFmtId="0" fontId="29" fillId="4" borderId="46" xfId="0" applyFont="1" applyFill="1" applyBorder="1" applyAlignment="1">
      <alignment horizontal="left" vertical="center" wrapText="1" indent="1"/>
    </xf>
    <xf numFmtId="0" fontId="69" fillId="17" borderId="72" xfId="0" applyFont="1" applyFill="1" applyBorder="1" applyAlignment="1">
      <alignment horizontal="center" vertical="center" wrapText="1"/>
    </xf>
    <xf numFmtId="0" fontId="69" fillId="17" borderId="74" xfId="0" applyFont="1" applyFill="1" applyBorder="1" applyAlignment="1">
      <alignment horizontal="center" vertical="center" wrapText="1"/>
    </xf>
    <xf numFmtId="0" fontId="69" fillId="17" borderId="71" xfId="0" applyFont="1" applyFill="1" applyBorder="1" applyAlignment="1">
      <alignment horizontal="center" vertical="center" wrapText="1"/>
    </xf>
    <xf numFmtId="3" fontId="5" fillId="4" borderId="8" xfId="0" applyNumberFormat="1" applyFont="1" applyFill="1" applyBorder="1" applyAlignment="1" applyProtection="1">
      <alignment horizontal="center" vertical="center" wrapText="1"/>
      <protection locked="0"/>
    </xf>
    <xf numFmtId="3" fontId="5" fillId="4" borderId="10" xfId="0" applyNumberFormat="1" applyFont="1" applyFill="1" applyBorder="1" applyAlignment="1" applyProtection="1">
      <alignment horizontal="center" vertical="center" wrapText="1"/>
      <protection locked="0"/>
    </xf>
    <xf numFmtId="0" fontId="15" fillId="8" borderId="22" xfId="0" applyFont="1" applyFill="1" applyBorder="1" applyAlignment="1">
      <alignment horizontal="center" vertical="center" wrapText="1"/>
    </xf>
    <xf numFmtId="0" fontId="3" fillId="12" borderId="19" xfId="0" applyFont="1" applyFill="1" applyBorder="1" applyAlignment="1">
      <alignment horizontal="center" vertical="center" wrapText="1"/>
    </xf>
    <xf numFmtId="0" fontId="3" fillId="8" borderId="36" xfId="0" applyFont="1" applyFill="1" applyBorder="1" applyAlignment="1" applyProtection="1">
      <alignment horizontal="center" vertical="center" wrapText="1"/>
      <protection locked="0"/>
    </xf>
    <xf numFmtId="0" fontId="3" fillId="8" borderId="2" xfId="0" applyFont="1" applyFill="1" applyBorder="1" applyAlignment="1" applyProtection="1">
      <alignment horizontal="center" vertical="center" wrapText="1"/>
      <protection locked="0"/>
    </xf>
    <xf numFmtId="0" fontId="3" fillId="8" borderId="37" xfId="0" applyFont="1" applyFill="1" applyBorder="1" applyAlignment="1" applyProtection="1">
      <alignment horizontal="center" vertical="center" wrapText="1"/>
      <protection locked="0"/>
    </xf>
    <xf numFmtId="0" fontId="15" fillId="5" borderId="28" xfId="0" applyFont="1" applyFill="1" applyBorder="1" applyAlignment="1">
      <alignment horizontal="center" vertical="center" wrapText="1"/>
    </xf>
    <xf numFmtId="0" fontId="0" fillId="0" borderId="29" xfId="0" applyBorder="1" applyAlignment="1">
      <alignment horizontal="center" vertical="center" wrapText="1"/>
    </xf>
    <xf numFmtId="0" fontId="0" fillId="0" borderId="32" xfId="0" applyBorder="1" applyAlignment="1">
      <alignment horizontal="center" vertical="center" wrapText="1"/>
    </xf>
    <xf numFmtId="0" fontId="3" fillId="4" borderId="8" xfId="0" applyFont="1" applyFill="1" applyBorder="1" applyAlignment="1" applyProtection="1">
      <alignment horizontal="left" vertical="top" wrapText="1"/>
      <protection locked="0"/>
    </xf>
    <xf numFmtId="0" fontId="3" fillId="4" borderId="9" xfId="0" applyFont="1" applyFill="1" applyBorder="1" applyAlignment="1" applyProtection="1">
      <alignment horizontal="left" vertical="top" wrapText="1"/>
      <protection locked="0"/>
    </xf>
    <xf numFmtId="0" fontId="3" fillId="4" borderId="10" xfId="0" applyFont="1" applyFill="1" applyBorder="1" applyAlignment="1" applyProtection="1">
      <alignment horizontal="left" vertical="top" wrapText="1"/>
      <protection locked="0"/>
    </xf>
    <xf numFmtId="0" fontId="13" fillId="8" borderId="17"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8" borderId="30" xfId="0" applyFont="1" applyFill="1" applyBorder="1" applyAlignment="1">
      <alignment horizontal="center" vertical="center" wrapText="1"/>
    </xf>
    <xf numFmtId="0" fontId="13" fillId="8" borderId="31" xfId="0" applyFont="1" applyFill="1" applyBorder="1" applyAlignment="1">
      <alignment horizontal="center" vertical="center" wrapText="1"/>
    </xf>
    <xf numFmtId="0" fontId="9" fillId="14" borderId="0" xfId="0" applyFont="1" applyFill="1" applyAlignment="1">
      <alignment horizontal="center" vertical="center" wrapText="1"/>
    </xf>
    <xf numFmtId="0" fontId="3" fillId="12" borderId="13" xfId="0"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22" xfId="0" applyFont="1" applyBorder="1" applyAlignment="1">
      <alignment horizontal="center" vertical="center" wrapText="1"/>
    </xf>
    <xf numFmtId="0" fontId="5" fillId="12" borderId="33" xfId="0" applyFont="1" applyFill="1" applyBorder="1" applyAlignment="1">
      <alignment horizontal="center" vertical="center" wrapText="1"/>
    </xf>
    <xf numFmtId="0" fontId="5" fillId="12" borderId="34" xfId="0" applyFont="1" applyFill="1" applyBorder="1" applyAlignment="1">
      <alignment horizontal="center" vertical="center" wrapText="1"/>
    </xf>
    <xf numFmtId="0" fontId="5" fillId="12" borderId="35" xfId="0" applyFont="1" applyFill="1" applyBorder="1" applyAlignment="1">
      <alignment horizontal="center" vertical="center" wrapText="1"/>
    </xf>
    <xf numFmtId="3" fontId="7" fillId="2" borderId="8" xfId="0" applyNumberFormat="1" applyFont="1" applyFill="1" applyBorder="1" applyAlignment="1">
      <alignment horizontal="center" vertical="center" wrapText="1"/>
    </xf>
    <xf numFmtId="3" fontId="7" fillId="2" borderId="9" xfId="0" applyNumberFormat="1" applyFont="1" applyFill="1" applyBorder="1" applyAlignment="1">
      <alignment horizontal="center" vertical="center" wrapText="1"/>
    </xf>
    <xf numFmtId="0" fontId="39" fillId="9" borderId="52" xfId="0" applyFont="1" applyFill="1" applyBorder="1" applyAlignment="1">
      <alignment horizontal="center" vertical="center" wrapText="1"/>
    </xf>
    <xf numFmtId="0" fontId="39" fillId="9" borderId="53" xfId="0" applyFont="1" applyFill="1" applyBorder="1" applyAlignment="1">
      <alignment horizontal="center" vertical="center" wrapText="1"/>
    </xf>
    <xf numFmtId="0" fontId="39" fillId="9" borderId="54" xfId="0" applyFont="1" applyFill="1" applyBorder="1" applyAlignment="1">
      <alignment horizontal="center" vertical="center" wrapText="1"/>
    </xf>
    <xf numFmtId="0" fontId="3" fillId="4" borderId="8" xfId="1" applyNumberFormat="1" applyFont="1" applyFill="1" applyBorder="1" applyAlignment="1" applyProtection="1">
      <alignment horizontal="left" vertical="top" wrapText="1"/>
      <protection locked="0"/>
    </xf>
    <xf numFmtId="49" fontId="3" fillId="0" borderId="16" xfId="0" quotePrefix="1" applyNumberFormat="1" applyFont="1" applyBorder="1" applyAlignment="1">
      <alignment horizontal="left" vertical="center" wrapText="1"/>
    </xf>
    <xf numFmtId="49" fontId="3" fillId="0" borderId="22" xfId="0" quotePrefix="1" applyNumberFormat="1" applyFont="1" applyBorder="1" applyAlignment="1">
      <alignment horizontal="left" vertical="center" wrapText="1"/>
    </xf>
    <xf numFmtId="49" fontId="3" fillId="0" borderId="11" xfId="0" quotePrefix="1" applyNumberFormat="1" applyFont="1" applyBorder="1" applyAlignment="1">
      <alignment horizontal="left" vertical="center" wrapText="1"/>
    </xf>
    <xf numFmtId="0" fontId="45" fillId="0" borderId="59" xfId="0" applyFont="1" applyBorder="1" applyAlignment="1">
      <alignment horizontal="center" vertical="center" wrapText="1"/>
    </xf>
    <xf numFmtId="0" fontId="45" fillId="0" borderId="60" xfId="0" applyFont="1" applyBorder="1" applyAlignment="1">
      <alignment horizontal="center" vertical="center" wrapText="1"/>
    </xf>
    <xf numFmtId="0" fontId="45" fillId="0" borderId="61" xfId="0" applyFont="1" applyBorder="1" applyAlignment="1">
      <alignment horizontal="center" vertical="center" wrapText="1"/>
    </xf>
    <xf numFmtId="0" fontId="75" fillId="4" borderId="8" xfId="0" applyFont="1" applyFill="1" applyBorder="1" applyAlignment="1" applyProtection="1">
      <alignment horizontal="left" vertical="top" wrapText="1"/>
      <protection locked="0"/>
    </xf>
    <xf numFmtId="0" fontId="30" fillId="0" borderId="27" xfId="0" applyFont="1" applyBorder="1" applyAlignment="1">
      <alignment horizontal="left" vertical="center" wrapText="1" indent="43"/>
    </xf>
    <xf numFmtId="0" fontId="3" fillId="12" borderId="33" xfId="0" applyFont="1" applyFill="1" applyBorder="1" applyAlignment="1">
      <alignment horizontal="center" vertical="center" wrapText="1"/>
    </xf>
    <xf numFmtId="0" fontId="3" fillId="12" borderId="34" xfId="0" applyFont="1" applyFill="1" applyBorder="1" applyAlignment="1">
      <alignment horizontal="center" vertical="center" wrapText="1"/>
    </xf>
    <xf numFmtId="0" fontId="3" fillId="12" borderId="35" xfId="0" applyFont="1" applyFill="1" applyBorder="1" applyAlignment="1">
      <alignment horizontal="center" vertical="center" wrapText="1"/>
    </xf>
    <xf numFmtId="0" fontId="15" fillId="8" borderId="17" xfId="0" applyFont="1" applyFill="1" applyBorder="1" applyAlignment="1">
      <alignment horizontal="center" vertical="center" wrapText="1"/>
    </xf>
    <xf numFmtId="0" fontId="15" fillId="8" borderId="30" xfId="0" applyFont="1" applyFill="1" applyBorder="1" applyAlignment="1">
      <alignment horizontal="center" vertical="center" wrapText="1"/>
    </xf>
    <xf numFmtId="0" fontId="15" fillId="8" borderId="31" xfId="0" applyFont="1" applyFill="1" applyBorder="1" applyAlignment="1">
      <alignment horizontal="center" vertical="center" wrapText="1"/>
    </xf>
    <xf numFmtId="0" fontId="10" fillId="11" borderId="69" xfId="0" applyFont="1" applyFill="1" applyBorder="1" applyAlignment="1">
      <alignment horizontal="center" vertical="center" wrapText="1"/>
    </xf>
    <xf numFmtId="0" fontId="10" fillId="11" borderId="21" xfId="0" applyFont="1" applyFill="1" applyBorder="1" applyAlignment="1">
      <alignment horizontal="center" vertical="center" wrapText="1"/>
    </xf>
    <xf numFmtId="0" fontId="39" fillId="9" borderId="23" xfId="0" applyFont="1" applyFill="1" applyBorder="1" applyAlignment="1">
      <alignment horizontal="center" vertical="center" wrapText="1"/>
    </xf>
    <xf numFmtId="0" fontId="49" fillId="4" borderId="18" xfId="1" quotePrefix="1" applyNumberFormat="1" applyFont="1" applyFill="1" applyBorder="1" applyAlignment="1" applyProtection="1">
      <alignment horizontal="center" vertical="center" wrapText="1"/>
      <protection locked="0"/>
    </xf>
    <xf numFmtId="0" fontId="11" fillId="4" borderId="18" xfId="1" quotePrefix="1" applyNumberFormat="1" applyFill="1" applyBorder="1" applyAlignment="1" applyProtection="1">
      <alignment horizontal="center" vertical="center" wrapText="1"/>
      <protection locked="0"/>
    </xf>
    <xf numFmtId="0" fontId="5" fillId="13" borderId="66" xfId="0" applyFont="1" applyFill="1" applyBorder="1" applyAlignment="1">
      <alignment horizontal="center" vertical="center" wrapText="1"/>
    </xf>
    <xf numFmtId="0" fontId="5" fillId="13" borderId="67" xfId="0" applyFont="1" applyFill="1" applyBorder="1" applyAlignment="1">
      <alignment horizontal="center" vertical="center" wrapText="1"/>
    </xf>
    <xf numFmtId="0" fontId="5" fillId="13" borderId="68" xfId="0" applyFont="1" applyFill="1" applyBorder="1" applyAlignment="1">
      <alignment horizontal="center" vertical="center" wrapText="1"/>
    </xf>
    <xf numFmtId="0" fontId="39" fillId="9" borderId="48" xfId="0" applyFont="1" applyFill="1" applyBorder="1" applyAlignment="1">
      <alignment horizontal="center" vertical="center" wrapText="1"/>
    </xf>
    <xf numFmtId="0" fontId="39" fillId="9" borderId="49" xfId="0" applyFont="1" applyFill="1" applyBorder="1" applyAlignment="1">
      <alignment horizontal="center" vertical="center" wrapText="1"/>
    </xf>
    <xf numFmtId="0" fontId="39" fillId="9" borderId="50" xfId="0" applyFont="1" applyFill="1" applyBorder="1" applyAlignment="1">
      <alignment horizontal="center" vertical="center" wrapText="1"/>
    </xf>
    <xf numFmtId="0" fontId="41" fillId="0" borderId="24" xfId="0" applyFont="1" applyBorder="1" applyAlignment="1">
      <alignment vertical="center" wrapText="1"/>
    </xf>
    <xf numFmtId="0" fontId="43" fillId="0" borderId="27" xfId="0" applyFont="1" applyBorder="1" applyAlignment="1">
      <alignment vertical="center" wrapText="1"/>
    </xf>
    <xf numFmtId="0" fontId="0" fillId="0" borderId="27" xfId="0" applyBorder="1" applyAlignment="1">
      <alignment vertical="center" wrapText="1"/>
    </xf>
    <xf numFmtId="0" fontId="0" fillId="0" borderId="25" xfId="0" applyBorder="1" applyAlignment="1">
      <alignment vertical="center" wrapText="1"/>
    </xf>
    <xf numFmtId="0" fontId="38" fillId="5" borderId="51" xfId="0" applyFont="1" applyFill="1" applyBorder="1" applyAlignment="1">
      <alignment horizontal="center" vertical="center" wrapText="1"/>
    </xf>
    <xf numFmtId="0" fontId="38" fillId="5" borderId="40" xfId="0" applyFont="1" applyFill="1" applyBorder="1" applyAlignment="1">
      <alignment horizontal="center" vertical="center" wrapText="1"/>
    </xf>
    <xf numFmtId="0" fontId="70" fillId="4" borderId="8" xfId="0" applyFont="1" applyFill="1" applyBorder="1" applyAlignment="1" applyProtection="1">
      <alignment horizontal="left" vertical="top" wrapText="1"/>
      <protection locked="0"/>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49" fontId="3" fillId="3" borderId="7" xfId="0" applyNumberFormat="1"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7" xfId="0" applyFont="1" applyFill="1" applyBorder="1" applyAlignment="1">
      <alignment horizontal="left" vertical="center" wrapText="1"/>
    </xf>
    <xf numFmtId="0" fontId="3" fillId="3" borderId="16"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15" fillId="5" borderId="17" xfId="0" applyFont="1" applyFill="1"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15" fillId="8" borderId="28" xfId="0" applyFont="1" applyFill="1" applyBorder="1" applyAlignment="1">
      <alignment horizontal="center" vertical="center" wrapText="1"/>
    </xf>
    <xf numFmtId="0" fontId="15" fillId="8" borderId="29" xfId="0" applyFont="1" applyFill="1" applyBorder="1" applyAlignment="1">
      <alignment horizontal="center" vertical="center" wrapText="1"/>
    </xf>
    <xf numFmtId="0" fontId="15" fillId="8" borderId="32" xfId="0" applyFont="1" applyFill="1" applyBorder="1" applyAlignment="1">
      <alignment horizontal="center" vertical="center" wrapText="1"/>
    </xf>
    <xf numFmtId="0" fontId="3" fillId="13" borderId="20" xfId="0" applyFont="1" applyFill="1" applyBorder="1" applyAlignment="1">
      <alignment horizontal="center" vertical="center" wrapText="1"/>
    </xf>
    <xf numFmtId="0" fontId="38" fillId="5" borderId="2" xfId="0" applyFont="1" applyFill="1" applyBorder="1" applyAlignment="1">
      <alignment horizontal="center" vertical="center" wrapText="1"/>
    </xf>
    <xf numFmtId="0" fontId="38" fillId="5" borderId="37" xfId="0" applyFont="1" applyFill="1" applyBorder="1" applyAlignment="1">
      <alignment horizontal="center" vertical="center" wrapText="1"/>
    </xf>
    <xf numFmtId="0" fontId="38" fillId="5" borderId="30" xfId="0" applyFont="1" applyFill="1" applyBorder="1" applyAlignment="1">
      <alignment horizontal="center" vertical="center" wrapText="1"/>
    </xf>
    <xf numFmtId="0" fontId="3" fillId="4" borderId="55" xfId="0" applyFont="1" applyFill="1" applyBorder="1" applyAlignment="1" applyProtection="1">
      <alignment horizontal="center" vertical="center" wrapText="1"/>
      <protection locked="0"/>
    </xf>
    <xf numFmtId="0" fontId="3" fillId="4" borderId="56" xfId="0" applyFont="1" applyFill="1" applyBorder="1" applyAlignment="1" applyProtection="1">
      <alignment horizontal="center" vertical="center" wrapText="1"/>
      <protection locked="0"/>
    </xf>
    <xf numFmtId="0" fontId="3" fillId="4" borderId="57" xfId="0" applyFont="1" applyFill="1" applyBorder="1" applyAlignment="1" applyProtection="1">
      <alignment horizontal="center" vertical="center" wrapText="1"/>
      <protection locked="0"/>
    </xf>
    <xf numFmtId="0" fontId="5" fillId="3" borderId="8"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8" fillId="5" borderId="38" xfId="0" applyFont="1" applyFill="1" applyBorder="1" applyAlignment="1">
      <alignment horizontal="center" vertical="center" wrapText="1"/>
    </xf>
    <xf numFmtId="0" fontId="38" fillId="5" borderId="0" xfId="0" applyFont="1" applyFill="1" applyAlignment="1">
      <alignment horizontal="center" vertical="center" wrapText="1"/>
    </xf>
    <xf numFmtId="0" fontId="38" fillId="5" borderId="58" xfId="0" applyFont="1" applyFill="1" applyBorder="1" applyAlignment="1">
      <alignment horizontal="center" vertical="center" wrapText="1"/>
    </xf>
    <xf numFmtId="0" fontId="3" fillId="4" borderId="55" xfId="0" applyFont="1" applyFill="1" applyBorder="1" applyAlignment="1" applyProtection="1">
      <alignment horizontal="left" vertical="top" wrapText="1"/>
      <protection locked="0"/>
    </xf>
    <xf numFmtId="0" fontId="3" fillId="4" borderId="56" xfId="0" applyFont="1" applyFill="1" applyBorder="1" applyAlignment="1" applyProtection="1">
      <alignment horizontal="left" vertical="top" wrapText="1"/>
      <protection locked="0"/>
    </xf>
    <xf numFmtId="0" fontId="3" fillId="4" borderId="57" xfId="0" applyFont="1" applyFill="1" applyBorder="1" applyAlignment="1" applyProtection="1">
      <alignment horizontal="left" vertical="top" wrapText="1"/>
      <protection locked="0"/>
    </xf>
    <xf numFmtId="0" fontId="0" fillId="4" borderId="62" xfId="0" applyFill="1" applyBorder="1" applyAlignment="1">
      <alignment horizontal="left" vertical="top" wrapText="1"/>
    </xf>
    <xf numFmtId="0" fontId="0" fillId="4" borderId="63" xfId="0" applyFill="1" applyBorder="1" applyAlignment="1">
      <alignment horizontal="left" vertical="top"/>
    </xf>
    <xf numFmtId="0" fontId="0" fillId="0" borderId="62" xfId="0" applyBorder="1" applyAlignment="1">
      <alignment horizontal="center" vertical="center" wrapText="1"/>
    </xf>
    <xf numFmtId="0" fontId="0" fillId="0" borderId="63" xfId="0" applyBorder="1" applyAlignment="1">
      <alignment horizontal="center" vertical="center" wrapText="1"/>
    </xf>
    <xf numFmtId="0" fontId="24" fillId="10" borderId="1" xfId="0" applyFont="1" applyFill="1" applyBorder="1" applyAlignment="1">
      <alignment horizontal="left" vertical="center" indent="47"/>
    </xf>
    <xf numFmtId="0" fontId="0" fillId="0" borderId="1" xfId="0" applyBorder="1" applyAlignment="1">
      <alignment horizontal="center" vertical="center" wrapText="1"/>
    </xf>
    <xf numFmtId="0" fontId="0" fillId="4" borderId="62" xfId="0" applyFill="1" applyBorder="1" applyAlignment="1">
      <alignment horizontal="left" vertical="top"/>
    </xf>
    <xf numFmtId="0" fontId="0" fillId="4" borderId="63" xfId="0" applyFill="1" applyBorder="1" applyAlignment="1">
      <alignment horizontal="left" vertical="top" wrapText="1"/>
    </xf>
    <xf numFmtId="0" fontId="74" fillId="4" borderId="62" xfId="0" applyFont="1" applyFill="1" applyBorder="1" applyAlignment="1">
      <alignment horizontal="left" vertical="top" wrapText="1"/>
    </xf>
  </cellXfs>
  <cellStyles count="2">
    <cellStyle name="Hyperlink" xfId="1"/>
    <cellStyle name="Standard" xfId="0" builtinId="0"/>
  </cellStyles>
  <dxfs count="8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5" tint="0.599963377788628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ill>
        <patternFill>
          <bgColor theme="5" tint="0.59996337778862885"/>
        </patternFill>
      </fill>
    </dxf>
    <dxf>
      <fill>
        <patternFill>
          <bgColor theme="8" tint="0.59996337778862885"/>
        </patternFill>
      </fill>
    </dxf>
    <dxf>
      <fill>
        <patternFill>
          <bgColor theme="5" tint="0.599963377788628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5" tint="0.59996337778862885"/>
        </patternFill>
      </fill>
    </dxf>
    <dxf>
      <font>
        <color rgb="FF006100"/>
      </font>
      <fill>
        <patternFill>
          <bgColor rgb="FFC6EFCE"/>
        </patternFill>
      </fill>
    </dxf>
    <dxf>
      <font>
        <color rgb="FF9C5700"/>
      </font>
      <fill>
        <patternFill>
          <bgColor rgb="FFFFEB9C"/>
        </patternFill>
      </fill>
    </dxf>
    <dxf>
      <fill>
        <patternFill>
          <bgColor theme="5" tint="0.59996337778862885"/>
        </patternFill>
      </fill>
    </dxf>
    <dxf>
      <font>
        <color rgb="FF9C5700"/>
      </font>
      <fill>
        <patternFill>
          <bgColor rgb="FFFFEB9C"/>
        </patternFill>
      </fill>
    </dxf>
    <dxf>
      <fill>
        <patternFill>
          <bgColor theme="8" tint="0.59996337778862885"/>
        </patternFill>
      </fill>
    </dxf>
    <dxf>
      <fill>
        <patternFill>
          <bgColor theme="5" tint="0.599963377788628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0066"/>
      <color rgb="FFDEEFDE"/>
      <color rgb="FF0462C2"/>
      <color rgb="FFE5F8E9"/>
      <color rgb="FF009999"/>
      <color rgb="FFAD0403"/>
      <color rgb="FFFEFECC"/>
      <color rgb="FFEEFCEB"/>
      <color rgb="FFE2F1DE"/>
      <color rgb="FF71B1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10/relationships/person" Target="persons/perso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person displayName="Lamia Moubayed Bissat" id="{72BAACD9-3FE7-45E9-A175-CDBF2E12217F}" userId="S::lmoubayed@iof.gov.lb::6647d7fb-bbd9-457f-a6bf-d63ef35fea41" providerId="AD"/>
  <person displayName="Agnes Wierzbicki(Affiliate)" id="{8BAAE8BF-3884-FC4C-A1B3-6AE4188DFC49}" userId="S::agnes.wierzbicki@un.org::9b520078-66cc-47d6-b644-d18f1413c2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7" dT="2022-12-10T15:23:55.79" personId="{72BAACD9-3FE7-45E9-A175-CDBF2E12217F}" id="{4F4BD69C-039C-4E89-9C70-DF31F2CF2355}">
    <text>Building management and maintenance</text>
  </threadedComment>
  <threadedComment ref="D51" dT="2022-12-10T15:23:20.37" personId="{72BAACD9-3FE7-45E9-A175-CDBF2E12217F}" id="{9E029AE4-2613-452A-B398-85051AD3498D}">
    <text>Urban Waste collection</text>
  </threadedComment>
  <threadedComment ref="D60" dT="2022-12-10T15:22:08.68" personId="{72BAACD9-3FE7-45E9-A175-CDBF2E12217F}" id="{B95B6CDD-AA5C-4411-8246-545978887134}">
    <text>Protecting against human rights abuses (for example, discrimination, unsafe working conditions child labour, forced labour, and human trafficking)</text>
  </threadedComment>
  <threadedComment ref="D61" dT="2023-04-26T13:34:33.18" personId="{8BAAE8BF-3884-FC4C-A1B3-6AE4188DFC49}" id="{5FC568C6-8AD3-7345-9DBE-FA9ED610DC61}">
    <text>Promoting transparency and accountability and combatting corruption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rion.Rumpl@bescha.bund.d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umweltbundesamt.de/publikationen/leitfaden-fuer-die-nachhaltige-organisation-von" TargetMode="External"/><Relationship Id="rId13" Type="http://schemas.openxmlformats.org/officeDocument/2006/relationships/comments" Target="../comments1.xml"/><Relationship Id="rId3" Type="http://schemas.openxmlformats.org/officeDocument/2006/relationships/hyperlink" Target="https://www.blauer-engel.de/en/certification/basic-award-criteria" TargetMode="External"/><Relationship Id="rId7" Type="http://schemas.openxmlformats.org/officeDocument/2006/relationships/hyperlink" Target="https://www.blauer-engel.de/en/certification/basic-award-criteria" TargetMode="External"/><Relationship Id="rId12" Type="http://schemas.openxmlformats.org/officeDocument/2006/relationships/vmlDrawing" Target="../drawings/vmlDrawing3.vml"/><Relationship Id="rId2" Type="http://schemas.openxmlformats.org/officeDocument/2006/relationships/hyperlink" Target="https://www.blauer-engel.de/en/certification/basic-award-criteria" TargetMode="External"/><Relationship Id="rId1" Type="http://schemas.openxmlformats.org/officeDocument/2006/relationships/hyperlink" Target="https://www.blauer-engel.de/en/certification/basic-award-criteria" TargetMode="External"/><Relationship Id="rId6" Type="http://schemas.openxmlformats.org/officeDocument/2006/relationships/hyperlink" Target="https://www.blauer-engel.de/en/certification/basic-award-criteria" TargetMode="External"/><Relationship Id="rId11" Type="http://schemas.openxmlformats.org/officeDocument/2006/relationships/vmlDrawing" Target="../drawings/vmlDrawing2.vml"/><Relationship Id="rId5" Type="http://schemas.openxmlformats.org/officeDocument/2006/relationships/hyperlink" Target="https://www.blauer-engel.de/en/certification/basic-award-criteria" TargetMode="External"/><Relationship Id="rId10" Type="http://schemas.openxmlformats.org/officeDocument/2006/relationships/printerSettings" Target="../printerSettings/printerSettings3.bin"/><Relationship Id="rId4" Type="http://schemas.openxmlformats.org/officeDocument/2006/relationships/hyperlink" Target="https://www.blauer-engel.de/en/certification/basic-award-criteria" TargetMode="External"/><Relationship Id="rId9" Type="http://schemas.openxmlformats.org/officeDocument/2006/relationships/hyperlink" Target="https://www.nachhaltige-beschaffung.info/DE/Service/Newsletter/newsletter_node.html" TargetMode="External"/><Relationship Id="rId1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I26"/>
  <sheetViews>
    <sheetView topLeftCell="Z1" zoomScaleNormal="100" workbookViewId="0">
      <selection activeCell="Z6" sqref="Z6"/>
    </sheetView>
  </sheetViews>
  <sheetFormatPr baseColWidth="10" defaultColWidth="19.28515625" defaultRowHeight="15"/>
  <cols>
    <col min="1" max="1" width="3.7109375" style="7" bestFit="1" customWidth="1"/>
    <col min="2" max="2" width="14.7109375" style="7" customWidth="1"/>
    <col min="3" max="4" width="19.28515625" style="7"/>
    <col min="5" max="5" width="17.28515625" style="7" customWidth="1"/>
    <col min="6" max="6" width="15.42578125" style="7" customWidth="1"/>
    <col min="7" max="11" width="19.28515625" style="7"/>
    <col min="12" max="12" width="3.7109375" style="7" bestFit="1" customWidth="1"/>
    <col min="13" max="14" width="5.42578125" style="7" customWidth="1"/>
    <col min="15" max="15" width="19.7109375" style="7" customWidth="1"/>
    <col min="16" max="16" width="42.42578125" style="7" customWidth="1"/>
    <col min="17" max="17" width="25" style="7" customWidth="1"/>
    <col min="18" max="18" width="19.28515625" style="7"/>
    <col min="19" max="19" width="6" style="7" customWidth="1"/>
    <col min="20" max="20" width="9.7109375" style="7" customWidth="1"/>
    <col min="21" max="21" width="6.28515625" style="7" customWidth="1"/>
    <col min="22" max="22" width="8.7109375" style="7" customWidth="1"/>
    <col min="23" max="30" width="19.28515625" style="7"/>
    <col min="31" max="31" width="19.7109375" style="7" customWidth="1"/>
    <col min="32" max="33" width="19.28515625" style="7"/>
    <col min="34" max="34" width="24.42578125" style="7" customWidth="1"/>
    <col min="35" max="16384" width="19.28515625" style="7"/>
  </cols>
  <sheetData>
    <row r="1" spans="1:35" ht="30">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AA1" s="7" t="s">
        <v>25</v>
      </c>
      <c r="AB1" s="7" t="s">
        <v>26</v>
      </c>
      <c r="AC1" s="7" t="s">
        <v>27</v>
      </c>
      <c r="AE1" s="7" t="s">
        <v>14</v>
      </c>
      <c r="AF1" s="7" t="s">
        <v>28</v>
      </c>
      <c r="AH1" s="7" t="s">
        <v>16</v>
      </c>
      <c r="AI1" s="7" t="s">
        <v>29</v>
      </c>
    </row>
    <row r="2" spans="1:35" ht="89.1" customHeight="1">
      <c r="A2" s="8" t="s">
        <v>30</v>
      </c>
      <c r="B2" s="7" t="s">
        <v>31</v>
      </c>
      <c r="C2" s="7" t="s">
        <v>32</v>
      </c>
      <c r="D2" s="8" t="s">
        <v>33</v>
      </c>
      <c r="E2" s="8" t="s">
        <v>34</v>
      </c>
      <c r="F2" s="8" t="s">
        <v>35</v>
      </c>
      <c r="G2" s="8" t="s">
        <v>36</v>
      </c>
      <c r="H2" s="8" t="s">
        <v>37</v>
      </c>
      <c r="I2" s="8" t="s">
        <v>38</v>
      </c>
      <c r="J2" s="8" t="s">
        <v>39</v>
      </c>
      <c r="K2" s="8" t="s">
        <v>40</v>
      </c>
      <c r="L2" s="8" t="s">
        <v>30</v>
      </c>
      <c r="M2" s="8" t="s">
        <v>30</v>
      </c>
      <c r="N2" s="8" t="s">
        <v>41</v>
      </c>
      <c r="O2" s="8" t="s">
        <v>42</v>
      </c>
      <c r="P2" s="8" t="s">
        <v>43</v>
      </c>
      <c r="Q2" s="11" t="s">
        <v>44</v>
      </c>
      <c r="R2" s="8" t="s">
        <v>45</v>
      </c>
      <c r="S2" s="7" t="s">
        <v>46</v>
      </c>
      <c r="T2" s="7" t="s">
        <v>47</v>
      </c>
      <c r="U2" s="7" t="s">
        <v>48</v>
      </c>
      <c r="V2" s="7" t="s">
        <v>49</v>
      </c>
      <c r="W2" s="7" t="s">
        <v>50</v>
      </c>
      <c r="X2" s="7" t="s">
        <v>51</v>
      </c>
      <c r="Y2" s="7" t="s">
        <v>52</v>
      </c>
      <c r="AA2" s="7" t="s">
        <v>53</v>
      </c>
      <c r="AB2" s="15" t="s">
        <v>54</v>
      </c>
      <c r="AC2" s="7" t="s">
        <v>55</v>
      </c>
      <c r="AE2" s="8" t="s">
        <v>42</v>
      </c>
      <c r="AF2" s="7" t="str" cm="1">
        <f t="array" ref="AF2:AF25">_xlfn._xlws.SORT(_xlfn._xlws.FILTER(AE2:AE25,COUNTIF(Questionnaire!D35:D52,Lists!AE2:AE25)=0))</f>
        <v>o Appliances</v>
      </c>
      <c r="AH2" s="161" t="s">
        <v>44</v>
      </c>
      <c r="AI2" s="7" t="str" cm="1">
        <f t="array" ref="AI2:AI11">_xlfn._xlws.SORT(_xlfn._xlws.FILTER(AH2:AH11,COUNTIF(Questionnaire!D59:D67,Lists!AH2:AH11)=0))</f>
        <v>o  Promoting compliance with ILO standards and decent work</v>
      </c>
    </row>
    <row r="3" spans="1:35" ht="135">
      <c r="A3" s="8" t="s">
        <v>56</v>
      </c>
      <c r="B3" s="7" t="s">
        <v>57</v>
      </c>
      <c r="C3" s="7" t="s">
        <v>58</v>
      </c>
      <c r="D3" s="8" t="s">
        <v>59</v>
      </c>
      <c r="E3" s="8" t="s">
        <v>60</v>
      </c>
      <c r="F3" s="8" t="s">
        <v>60</v>
      </c>
      <c r="G3" s="8" t="s">
        <v>61</v>
      </c>
      <c r="H3" s="8" t="s">
        <v>62</v>
      </c>
      <c r="I3" s="8" t="s">
        <v>63</v>
      </c>
      <c r="J3" s="8" t="s">
        <v>64</v>
      </c>
      <c r="K3" s="8" t="s">
        <v>65</v>
      </c>
      <c r="L3" s="8" t="s">
        <v>56</v>
      </c>
      <c r="M3" s="8" t="s">
        <v>56</v>
      </c>
      <c r="N3" s="8"/>
      <c r="O3" s="8" t="s">
        <v>66</v>
      </c>
      <c r="P3" s="8"/>
      <c r="Q3" s="11" t="s">
        <v>67</v>
      </c>
      <c r="R3" s="8" t="s">
        <v>68</v>
      </c>
      <c r="S3" s="7" t="s">
        <v>56</v>
      </c>
      <c r="T3" s="7" t="s">
        <v>56</v>
      </c>
      <c r="U3" s="7" t="s">
        <v>56</v>
      </c>
      <c r="V3" s="7" t="s">
        <v>56</v>
      </c>
      <c r="W3" s="7" t="s">
        <v>56</v>
      </c>
      <c r="X3" s="7" t="s">
        <v>69</v>
      </c>
      <c r="Y3" s="7" t="s">
        <v>70</v>
      </c>
      <c r="AA3" s="7" t="s">
        <v>71</v>
      </c>
      <c r="AB3" s="15" t="s">
        <v>72</v>
      </c>
      <c r="AC3" s="7" t="s">
        <v>73</v>
      </c>
      <c r="AE3" s="8" t="s">
        <v>66</v>
      </c>
      <c r="AF3" s="7" t="str">
        <v>o Building interior products (carpeting, wallboards, paint and stains, etc.)</v>
      </c>
      <c r="AH3" s="161" t="s">
        <v>67</v>
      </c>
      <c r="AI3" s="7" t="str">
        <v>o  Promoting fair trade (for example, by ensuring fair living wages for those along the supply chain)</v>
      </c>
    </row>
    <row r="4" spans="1:35" ht="150">
      <c r="A4" s="8"/>
      <c r="B4" s="7" t="s">
        <v>74</v>
      </c>
      <c r="C4" s="7" t="s">
        <v>75</v>
      </c>
      <c r="D4" s="8"/>
      <c r="E4" s="8"/>
      <c r="F4" s="8"/>
      <c r="G4" s="8"/>
      <c r="H4" s="8"/>
      <c r="I4" s="8"/>
      <c r="J4" s="8"/>
      <c r="L4" s="8"/>
      <c r="M4" s="8"/>
      <c r="N4" s="8"/>
      <c r="O4" s="7" t="s">
        <v>76</v>
      </c>
      <c r="P4" s="8"/>
      <c r="Q4" s="11" t="s">
        <v>77</v>
      </c>
      <c r="R4" s="8"/>
      <c r="X4" s="7" t="s">
        <v>78</v>
      </c>
      <c r="Y4" s="7" t="s">
        <v>79</v>
      </c>
      <c r="AA4" s="7" t="s">
        <v>80</v>
      </c>
      <c r="AB4" s="15" t="s">
        <v>81</v>
      </c>
      <c r="AC4" s="7" t="s">
        <v>82</v>
      </c>
      <c r="AE4" s="7" t="s">
        <v>76</v>
      </c>
      <c r="AF4" s="7" t="str">
        <v>o Building management and maintenance</v>
      </c>
      <c r="AH4" s="161" t="s">
        <v>77</v>
      </c>
      <c r="AI4" s="7" t="str">
        <v>o  Promoting gender equality (for example, through the promotion of women-led businesses, or requiring a certain percentage of women in the workplace)</v>
      </c>
    </row>
    <row r="5" spans="1:35" ht="150">
      <c r="B5" s="7" t="s">
        <v>83</v>
      </c>
      <c r="C5" s="7" t="s">
        <v>84</v>
      </c>
      <c r="K5" s="8"/>
      <c r="O5" s="7" t="s">
        <v>85</v>
      </c>
      <c r="Q5" s="11" t="s">
        <v>86</v>
      </c>
      <c r="X5" s="7" t="s">
        <v>87</v>
      </c>
      <c r="Y5" s="7" t="s">
        <v>88</v>
      </c>
      <c r="AA5" s="7" t="s">
        <v>89</v>
      </c>
      <c r="AB5" s="15" t="s">
        <v>90</v>
      </c>
      <c r="AE5" s="7" t="s">
        <v>85</v>
      </c>
      <c r="AF5" s="7" t="str">
        <v>o Cleaning products, janitorial and laundry services</v>
      </c>
      <c r="AH5" s="161" t="s">
        <v>86</v>
      </c>
      <c r="AI5" s="7" t="str">
        <v>o  Promoting inclusive and equitable quality education, and lifelong learning opportunities for all (such as apprenticeship or training opportunities)</v>
      </c>
    </row>
    <row r="6" spans="1:35" ht="75">
      <c r="O6" s="7" t="s">
        <v>91</v>
      </c>
      <c r="Q6" s="11" t="s">
        <v>92</v>
      </c>
      <c r="X6" s="7" t="s">
        <v>93</v>
      </c>
      <c r="Y6" s="7" t="s">
        <v>94</v>
      </c>
      <c r="AA6" s="7" t="s">
        <v>95</v>
      </c>
      <c r="AB6" s="15" t="s">
        <v>96</v>
      </c>
      <c r="AE6" s="7" t="s">
        <v>91</v>
      </c>
      <c r="AF6" s="7" t="str">
        <v>o Construction materials and services (including concrete, insulation materials, etc.)</v>
      </c>
      <c r="AH6" s="161" t="s">
        <v>92</v>
      </c>
      <c r="AI6" s="7" t="str">
        <v>o  Promoting opportunities for social economy enterprises (NGOs, etc.)</v>
      </c>
    </row>
    <row r="7" spans="1:35" ht="71.849999999999994" customHeight="1">
      <c r="O7" s="7" t="s">
        <v>97</v>
      </c>
      <c r="Q7" s="11" t="s">
        <v>98</v>
      </c>
      <c r="Y7" s="7" t="s">
        <v>99</v>
      </c>
      <c r="AB7" s="15" t="s">
        <v>100</v>
      </c>
      <c r="AE7" s="7" t="s">
        <v>97</v>
      </c>
      <c r="AF7" s="7" t="str">
        <v>o Doors and windows</v>
      </c>
      <c r="AH7" s="161" t="s">
        <v>98</v>
      </c>
      <c r="AI7" s="7" t="str">
        <v>o  Promoting Responsible Business Conduct among suppliers</v>
      </c>
    </row>
    <row r="8" spans="1:35" ht="105">
      <c r="O8" s="7" t="s">
        <v>101</v>
      </c>
      <c r="Q8" s="11" t="s">
        <v>102</v>
      </c>
      <c r="Y8" s="7" t="s">
        <v>103</v>
      </c>
      <c r="AB8" s="7" t="s">
        <v>95</v>
      </c>
      <c r="AE8" s="7" t="s">
        <v>101</v>
      </c>
      <c r="AF8" s="7" t="str">
        <v>o Electricity acquisition and Renewable energy</v>
      </c>
      <c r="AH8" s="161" t="s">
        <v>102</v>
      </c>
      <c r="AI8" s="7" t="str">
        <v>o  Promoting SMEs</v>
      </c>
    </row>
    <row r="9" spans="1:35" ht="75">
      <c r="O9" s="7" t="s">
        <v>104</v>
      </c>
      <c r="Q9" s="12" t="s">
        <v>105</v>
      </c>
      <c r="AE9" s="7" t="s">
        <v>104</v>
      </c>
      <c r="AF9" s="7" t="str">
        <v>o Food, catering services and vending machines</v>
      </c>
      <c r="AH9" s="162" t="s">
        <v>105</v>
      </c>
      <c r="AI9" s="7" t="str">
        <v>o  Promoting transparency and accountability and combatting corruption</v>
      </c>
    </row>
    <row r="10" spans="1:35" ht="23.85" customHeight="1">
      <c r="O10" s="7" t="s">
        <v>106</v>
      </c>
      <c r="Q10" s="11" t="s">
        <v>107</v>
      </c>
      <c r="AE10" s="7" t="s">
        <v>106</v>
      </c>
      <c r="AF10" s="7" t="str">
        <v>o Furniture</v>
      </c>
      <c r="AH10" s="161" t="s">
        <v>107</v>
      </c>
      <c r="AI10" s="7" t="str">
        <v>o  Protecting against human rights abuses  (for example, discrimination, unsafe working conditions child labour, forced labour, and human trafficking)</v>
      </c>
    </row>
    <row r="11" spans="1:35" ht="180">
      <c r="O11" s="7" t="s">
        <v>108</v>
      </c>
      <c r="Q11" s="11" t="s">
        <v>109</v>
      </c>
      <c r="AE11" s="7" t="s">
        <v>108</v>
      </c>
      <c r="AF11" s="7" t="str">
        <v>o Healthcare, biomedical equipment and supplies</v>
      </c>
      <c r="AH11" s="161" t="s">
        <v>109</v>
      </c>
      <c r="AI11" s="7" t="str">
        <v>o  Protecting and promoting groups at risk (for example, minorities, indigenous people, persons with disabilities, migrant workers) through social inclusion, which may include employment opportunities.</v>
      </c>
    </row>
    <row r="12" spans="1:35" ht="45">
      <c r="O12" s="7" t="s">
        <v>110</v>
      </c>
      <c r="Q12" s="11" t="s">
        <v>111</v>
      </c>
      <c r="AE12" s="7" t="s">
        <v>110</v>
      </c>
      <c r="AF12" s="7" t="str">
        <v>o Heating, venting and cooling products</v>
      </c>
      <c r="AH12" s="161"/>
    </row>
    <row r="13" spans="1:35" ht="30">
      <c r="O13" s="7" t="s">
        <v>112</v>
      </c>
      <c r="AE13" s="7" t="s">
        <v>112</v>
      </c>
      <c r="AF13" s="7" t="str">
        <v>o Landscaping and park services</v>
      </c>
    </row>
    <row r="14" spans="1:35" ht="75">
      <c r="O14" s="7" t="s">
        <v>113</v>
      </c>
      <c r="AE14" s="7" t="s">
        <v>113</v>
      </c>
      <c r="AF14" s="7" t="str">
        <v>o Lighting products and equipment (incl. lamp bulbs, indoor and outdoor lighting).</v>
      </c>
    </row>
    <row r="15" spans="1:35" ht="30">
      <c r="O15" s="7" t="s">
        <v>114</v>
      </c>
      <c r="AE15" s="7" t="s">
        <v>114</v>
      </c>
      <c r="AF15" s="7" t="str">
        <v>o Meeting and conference services</v>
      </c>
    </row>
    <row r="16" spans="1:35" ht="90">
      <c r="O16" s="7" t="s">
        <v>115</v>
      </c>
      <c r="AE16" s="7" t="s">
        <v>115</v>
      </c>
      <c r="AF16" s="7" t="str">
        <v>o Office electronics (incl. computers, monitors and imaging equipment) and electronic equipment leasing</v>
      </c>
    </row>
    <row r="17" spans="15:32" ht="30">
      <c r="O17" s="7" t="s">
        <v>116</v>
      </c>
      <c r="AE17" s="7" t="s">
        <v>117</v>
      </c>
      <c r="AF17" s="7" t="str">
        <v xml:space="preserve">o Office supplies (non-paper) </v>
      </c>
    </row>
    <row r="18" spans="15:32" ht="30">
      <c r="O18" s="7" t="s">
        <v>118</v>
      </c>
      <c r="AE18" s="7" t="s">
        <v>118</v>
      </c>
      <c r="AF18" s="7" t="str">
        <v>o Paper and paper products</v>
      </c>
    </row>
    <row r="19" spans="15:32" ht="45">
      <c r="O19" s="7" t="s">
        <v>119</v>
      </c>
      <c r="AE19" s="7" t="s">
        <v>119</v>
      </c>
      <c r="AF19" s="7" t="str">
        <v>o Road Design, Construction and Maintenance</v>
      </c>
    </row>
    <row r="20" spans="15:32" ht="45">
      <c r="O20" s="7" t="s">
        <v>120</v>
      </c>
      <c r="AE20" s="7" t="s">
        <v>120</v>
      </c>
      <c r="AF20" s="7" t="str">
        <v>o Shipping, Packaging &amp; Packing Supplies</v>
      </c>
    </row>
    <row r="21" spans="15:32" ht="30">
      <c r="O21" s="7" t="s">
        <v>121</v>
      </c>
      <c r="AE21" s="7" t="s">
        <v>121</v>
      </c>
      <c r="AF21" s="7" t="str">
        <v>o Textiles (including workwear)</v>
      </c>
    </row>
    <row r="22" spans="15:32" ht="60">
      <c r="O22" s="7" t="s">
        <v>122</v>
      </c>
      <c r="AE22" s="7" t="s">
        <v>122</v>
      </c>
      <c r="AF22" s="7" t="str">
        <v>o Transportation services and vehicles (including fleet maintenance)</v>
      </c>
    </row>
    <row r="23" spans="15:32" ht="30">
      <c r="O23" s="7" t="s">
        <v>123</v>
      </c>
      <c r="AE23" s="7" t="s">
        <v>123</v>
      </c>
      <c r="AF23" s="7" t="str">
        <v>o Urban Waste collection</v>
      </c>
    </row>
    <row r="24" spans="15:32" ht="30">
      <c r="O24" s="7" t="s">
        <v>124</v>
      </c>
      <c r="AE24" s="7" t="s">
        <v>124</v>
      </c>
      <c r="AF24" s="7" t="str">
        <v>o Waste water infrastructure</v>
      </c>
    </row>
    <row r="25" spans="15:32" ht="45">
      <c r="O25" s="7" t="s">
        <v>125</v>
      </c>
      <c r="AE25" s="7" t="s">
        <v>125</v>
      </c>
      <c r="AF25" s="7" t="str">
        <v>o Water-using products/ plumbing systems</v>
      </c>
    </row>
    <row r="26" spans="15:32" ht="29.1" customHeight="1"/>
  </sheetData>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J9"/>
  <sheetViews>
    <sheetView showGridLines="0" zoomScaleNormal="100" workbookViewId="0"/>
  </sheetViews>
  <sheetFormatPr baseColWidth="10" defaultColWidth="10.7109375" defaultRowHeight="15"/>
  <cols>
    <col min="1" max="1" width="10.7109375" customWidth="1"/>
    <col min="2" max="2" width="31.28515625" customWidth="1"/>
    <col min="3" max="3" width="35.42578125" customWidth="1"/>
    <col min="4" max="4" width="63.28515625" customWidth="1"/>
    <col min="5" max="5" width="17.42578125" customWidth="1"/>
    <col min="8" max="8" width="8.7109375" customWidth="1"/>
    <col min="9" max="9" width="10" customWidth="1"/>
  </cols>
  <sheetData>
    <row r="1" spans="1:10" s="6" customFormat="1" ht="46.35" customHeight="1" thickBot="1">
      <c r="D1" s="137" t="s">
        <v>126</v>
      </c>
      <c r="H1" s="166"/>
    </row>
    <row r="2" spans="1:10" ht="228" customHeight="1" thickTop="1">
      <c r="A2" s="132"/>
      <c r="B2" s="250" t="s">
        <v>127</v>
      </c>
      <c r="C2" s="251"/>
      <c r="D2" s="251"/>
      <c r="E2" s="251"/>
      <c r="F2" s="251"/>
      <c r="G2" s="251"/>
      <c r="H2" s="251"/>
      <c r="I2" s="252"/>
      <c r="J2" s="142"/>
    </row>
    <row r="3" spans="1:10" ht="40.35" customHeight="1">
      <c r="A3" s="133"/>
      <c r="B3" s="257" t="s">
        <v>128</v>
      </c>
      <c r="C3" s="258"/>
      <c r="D3" s="258"/>
      <c r="E3" s="258"/>
      <c r="F3" s="258"/>
      <c r="G3" s="258"/>
      <c r="H3" s="258"/>
      <c r="I3" s="259"/>
      <c r="J3" s="142"/>
    </row>
    <row r="4" spans="1:10" ht="21">
      <c r="A4" s="133"/>
      <c r="B4" s="260" t="s">
        <v>129</v>
      </c>
      <c r="C4" s="261"/>
      <c r="D4" s="261"/>
      <c r="E4" s="261"/>
      <c r="F4" s="261"/>
      <c r="G4" s="261"/>
      <c r="H4" s="261"/>
      <c r="I4" s="262"/>
      <c r="J4" s="142"/>
    </row>
    <row r="5" spans="1:10" ht="29.1" customHeight="1">
      <c r="A5" s="133"/>
      <c r="B5" s="263" t="s">
        <v>130</v>
      </c>
      <c r="C5" s="264"/>
      <c r="D5" s="264"/>
      <c r="E5" s="264"/>
      <c r="F5" s="264"/>
      <c r="G5" s="264"/>
      <c r="H5" s="264"/>
      <c r="I5" s="265"/>
      <c r="J5" s="142"/>
    </row>
    <row r="6" spans="1:10" s="17" customFormat="1" ht="58.35" customHeight="1">
      <c r="A6" s="18"/>
      <c r="B6" s="253" t="s">
        <v>131</v>
      </c>
      <c r="C6" s="254" t="s">
        <v>132</v>
      </c>
      <c r="D6" s="256" t="s">
        <v>133</v>
      </c>
      <c r="E6" s="26"/>
      <c r="F6" s="26"/>
      <c r="G6" s="26"/>
      <c r="H6" s="26"/>
      <c r="I6" s="26"/>
      <c r="J6" s="141"/>
    </row>
    <row r="7" spans="1:10" s="17" customFormat="1" ht="27" customHeight="1" thickBot="1">
      <c r="A7" s="19"/>
      <c r="B7" s="253"/>
      <c r="C7" s="255"/>
      <c r="D7" s="256"/>
      <c r="E7" s="26"/>
      <c r="F7" s="26"/>
      <c r="G7" s="149"/>
      <c r="H7" s="149"/>
      <c r="I7" s="140"/>
    </row>
    <row r="8" spans="1:10" ht="15.75" thickTop="1">
      <c r="A8" s="133"/>
      <c r="B8" s="138"/>
      <c r="D8" s="138"/>
      <c r="E8" s="138"/>
      <c r="F8" s="138"/>
      <c r="I8" s="139"/>
    </row>
    <row r="9" spans="1:10">
      <c r="A9" s="134"/>
      <c r="B9" s="135"/>
      <c r="C9" s="135"/>
      <c r="D9" s="135"/>
      <c r="E9" s="135"/>
      <c r="F9" s="135"/>
      <c r="G9" s="135"/>
      <c r="H9" s="135"/>
      <c r="I9" s="136"/>
    </row>
  </sheetData>
  <mergeCells count="7">
    <mergeCell ref="B2:I2"/>
    <mergeCell ref="B6:B7"/>
    <mergeCell ref="C6:C7"/>
    <mergeCell ref="D6:D7"/>
    <mergeCell ref="B3:I3"/>
    <mergeCell ref="B4:I4"/>
    <mergeCell ref="B5:I5"/>
  </mergeCells>
  <hyperlinks>
    <hyperlink ref="C6" display="agnes.wierzbicki@un.org"/>
    <hyperlink ref="B4:I4" display="For further information on the SDG indicator 12.7.1 methodology and scoring system, please refer to the &quot;SPP Index Methodology&quot; document."/>
    <hyperlink ref="B5:I5" display="For a country-by-country list of SDG indicator 12.7.1 focal points and alternates, please click here. "/>
    <hyperlink ref="B3:I3" display="For more detailed instructions on how to complete this excel questionnaire, please see the &quot;SPP Index Excel Questionnaire Guidelines.&quot; "/>
  </hyperlinks>
  <pageMargins left="0.7" right="0.7" top="0.75" bottom="0.75" header="0.3" footer="0.3"/>
  <pageSetup orientation="portrait" horizontalDpi="0" verticalDpi="0"/>
  <headerFooter>
    <oddHeader>&amp;C&amp;G</oddHead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J22"/>
  <sheetViews>
    <sheetView showGridLines="0" zoomScaleNormal="100" workbookViewId="0">
      <pane xSplit="1" ySplit="1" topLeftCell="B2" activePane="bottomRight" state="frozen"/>
      <selection pane="topRight"/>
      <selection pane="bottomLeft"/>
      <selection pane="bottomRight" activeCell="C5" sqref="C5"/>
    </sheetView>
  </sheetViews>
  <sheetFormatPr baseColWidth="10" defaultColWidth="8.7109375" defaultRowHeight="15.75"/>
  <cols>
    <col min="1" max="1" width="25.28515625" style="16" customWidth="1"/>
    <col min="2" max="2" width="17.7109375" style="16" customWidth="1"/>
    <col min="3" max="3" width="30.28515625" style="5" customWidth="1"/>
    <col min="4" max="4" width="34.7109375" style="6" customWidth="1"/>
    <col min="5" max="5" width="42" style="6" customWidth="1"/>
    <col min="6" max="6" width="19.28515625" style="6" customWidth="1"/>
    <col min="7" max="10" width="30.28515625" style="6" customWidth="1"/>
    <col min="11" max="16384" width="8.7109375" style="6"/>
  </cols>
  <sheetData>
    <row r="1" spans="1:10" ht="33" customHeight="1">
      <c r="C1" s="20"/>
      <c r="E1" s="22" t="s">
        <v>134</v>
      </c>
      <c r="F1" s="21"/>
      <c r="G1" s="21"/>
      <c r="H1" s="21"/>
    </row>
    <row r="2" spans="1:10" s="16" customFormat="1" ht="36" customHeight="1">
      <c r="A2" s="45"/>
      <c r="B2" s="45" t="s">
        <v>135</v>
      </c>
      <c r="C2" s="46" t="s">
        <v>136</v>
      </c>
      <c r="D2" s="45" t="s">
        <v>137</v>
      </c>
      <c r="E2" s="45" t="s">
        <v>138</v>
      </c>
      <c r="F2" s="45" t="s">
        <v>139</v>
      </c>
      <c r="G2" s="45" t="s">
        <v>140</v>
      </c>
      <c r="H2" s="46" t="s">
        <v>141</v>
      </c>
      <c r="I2" s="45" t="s">
        <v>142</v>
      </c>
      <c r="J2" s="45" t="s">
        <v>143</v>
      </c>
    </row>
    <row r="3" spans="1:10" s="16" customFormat="1" ht="31.5">
      <c r="A3" s="47" t="s">
        <v>144</v>
      </c>
      <c r="B3" s="192" t="s">
        <v>145</v>
      </c>
      <c r="C3" s="192" t="s">
        <v>146</v>
      </c>
      <c r="D3" s="192" t="s">
        <v>147</v>
      </c>
      <c r="E3" s="192" t="s">
        <v>148</v>
      </c>
      <c r="F3" s="193" t="s">
        <v>149</v>
      </c>
      <c r="G3" s="192" t="s">
        <v>150</v>
      </c>
      <c r="H3" s="192" t="s">
        <v>151</v>
      </c>
      <c r="I3" s="195" t="s">
        <v>152</v>
      </c>
      <c r="J3" s="195" t="s">
        <v>153</v>
      </c>
    </row>
    <row r="4" spans="1:10" ht="31.5">
      <c r="A4" s="47" t="s">
        <v>154</v>
      </c>
      <c r="B4" s="192" t="s">
        <v>155</v>
      </c>
      <c r="C4" s="192" t="s">
        <v>146</v>
      </c>
      <c r="D4" s="192" t="s">
        <v>156</v>
      </c>
      <c r="E4" s="192" t="s">
        <v>157</v>
      </c>
      <c r="F4" s="193" t="s">
        <v>158</v>
      </c>
      <c r="G4" s="192" t="s">
        <v>159</v>
      </c>
      <c r="H4" s="192" t="s">
        <v>160</v>
      </c>
      <c r="I4" s="195" t="s">
        <v>161</v>
      </c>
      <c r="J4" s="194"/>
    </row>
    <row r="5" spans="1:10" ht="78.75">
      <c r="A5" s="47" t="s">
        <v>162</v>
      </c>
      <c r="B5" s="192" t="s">
        <v>163</v>
      </c>
      <c r="C5" s="192" t="s">
        <v>146</v>
      </c>
      <c r="D5" s="192" t="s">
        <v>164</v>
      </c>
      <c r="E5" s="192" t="s">
        <v>165</v>
      </c>
      <c r="F5" s="193" t="s">
        <v>158</v>
      </c>
      <c r="G5" s="192" t="s">
        <v>166</v>
      </c>
      <c r="H5" s="192" t="s">
        <v>167</v>
      </c>
      <c r="I5" s="196" t="s">
        <v>168</v>
      </c>
      <c r="J5" s="192" t="s">
        <v>169</v>
      </c>
    </row>
    <row r="6" spans="1:10">
      <c r="A6" s="47" t="s">
        <v>170</v>
      </c>
      <c r="B6" s="28"/>
      <c r="C6" s="28"/>
      <c r="D6" s="28"/>
      <c r="E6" s="28"/>
      <c r="F6" s="143"/>
      <c r="G6" s="28"/>
      <c r="H6" s="28"/>
      <c r="I6" s="28"/>
      <c r="J6" s="28"/>
    </row>
    <row r="7" spans="1:10">
      <c r="A7" s="47" t="s">
        <v>171</v>
      </c>
      <c r="B7" s="28"/>
      <c r="C7" s="28"/>
      <c r="D7" s="28"/>
      <c r="E7" s="28"/>
      <c r="F7" s="143"/>
      <c r="G7" s="28"/>
      <c r="H7" s="28"/>
      <c r="I7" s="28"/>
      <c r="J7" s="28"/>
    </row>
    <row r="8" spans="1:10">
      <c r="A8" s="47" t="s">
        <v>172</v>
      </c>
      <c r="B8" s="28"/>
      <c r="C8" s="28"/>
      <c r="D8" s="28"/>
      <c r="E8" s="28"/>
      <c r="F8" s="143"/>
      <c r="G8" s="28"/>
      <c r="H8" s="28"/>
      <c r="I8" s="28"/>
      <c r="J8" s="28"/>
    </row>
    <row r="9" spans="1:10">
      <c r="A9" s="47" t="s">
        <v>173</v>
      </c>
      <c r="B9" s="28"/>
      <c r="C9" s="28"/>
      <c r="D9" s="28"/>
      <c r="E9" s="28"/>
      <c r="F9" s="143"/>
      <c r="G9" s="28"/>
      <c r="H9" s="28"/>
      <c r="I9" s="28"/>
      <c r="J9" s="28"/>
    </row>
    <row r="10" spans="1:10">
      <c r="A10" s="47" t="s">
        <v>174</v>
      </c>
      <c r="B10" s="28"/>
      <c r="C10" s="28"/>
      <c r="D10" s="28"/>
      <c r="E10" s="28"/>
      <c r="F10" s="143"/>
      <c r="G10" s="28"/>
      <c r="H10" s="28"/>
      <c r="I10" s="28"/>
      <c r="J10" s="28"/>
    </row>
    <row r="11" spans="1:10">
      <c r="A11" s="47" t="s">
        <v>175</v>
      </c>
      <c r="B11" s="28"/>
      <c r="C11" s="28"/>
      <c r="D11" s="28"/>
      <c r="E11" s="28"/>
      <c r="F11" s="143"/>
      <c r="G11" s="28"/>
      <c r="H11" s="28"/>
      <c r="I11" s="28"/>
      <c r="J11" s="28"/>
    </row>
    <row r="12" spans="1:10">
      <c r="A12" s="47" t="s">
        <v>176</v>
      </c>
      <c r="B12" s="28"/>
      <c r="C12" s="28"/>
      <c r="D12" s="28"/>
      <c r="E12" s="28"/>
      <c r="F12" s="143"/>
      <c r="G12" s="28"/>
      <c r="H12" s="28"/>
      <c r="I12" s="28"/>
      <c r="J12" s="28"/>
    </row>
    <row r="13" spans="1:10">
      <c r="A13" s="47" t="s">
        <v>177</v>
      </c>
      <c r="B13" s="28"/>
      <c r="C13" s="28"/>
      <c r="D13" s="28"/>
      <c r="E13" s="28"/>
      <c r="F13" s="143"/>
      <c r="G13" s="28"/>
      <c r="H13" s="28"/>
      <c r="I13" s="28"/>
      <c r="J13" s="28"/>
    </row>
    <row r="14" spans="1:10">
      <c r="A14" s="47" t="s">
        <v>178</v>
      </c>
      <c r="B14" s="28"/>
      <c r="C14" s="28"/>
      <c r="D14" s="28"/>
      <c r="E14" s="28"/>
      <c r="F14" s="143"/>
      <c r="G14" s="28"/>
      <c r="H14" s="28"/>
      <c r="I14" s="28"/>
      <c r="J14" s="28"/>
    </row>
    <row r="15" spans="1:10">
      <c r="A15" s="47" t="s">
        <v>179</v>
      </c>
      <c r="B15" s="28"/>
      <c r="C15" s="28"/>
      <c r="D15" s="28"/>
      <c r="E15" s="28"/>
      <c r="F15" s="143"/>
      <c r="G15" s="28"/>
      <c r="H15" s="28"/>
      <c r="I15" s="28"/>
      <c r="J15" s="28"/>
    </row>
    <row r="16" spans="1:10">
      <c r="A16" s="47" t="s">
        <v>180</v>
      </c>
      <c r="B16" s="28"/>
      <c r="C16" s="28"/>
      <c r="D16" s="28"/>
      <c r="E16" s="28"/>
      <c r="F16" s="143"/>
      <c r="G16" s="28"/>
      <c r="H16" s="28"/>
      <c r="I16" s="28"/>
      <c r="J16" s="28"/>
    </row>
    <row r="17" spans="1:10">
      <c r="A17" s="47" t="s">
        <v>181</v>
      </c>
      <c r="B17" s="28"/>
      <c r="C17" s="28"/>
      <c r="D17" s="28"/>
      <c r="E17" s="28"/>
      <c r="F17" s="143"/>
      <c r="G17" s="28"/>
      <c r="H17" s="28"/>
      <c r="I17" s="28"/>
      <c r="J17" s="28"/>
    </row>
    <row r="18" spans="1:10">
      <c r="A18" s="48"/>
      <c r="B18" s="48"/>
      <c r="C18" s="49"/>
      <c r="D18" s="49"/>
      <c r="E18" s="49"/>
      <c r="F18" s="49"/>
      <c r="G18" s="49"/>
      <c r="H18" s="49"/>
      <c r="I18" s="49"/>
      <c r="J18" s="49"/>
    </row>
    <row r="20" spans="1:10" ht="36.6" customHeight="1">
      <c r="C20" s="191"/>
      <c r="D20" s="5"/>
      <c r="E20" s="5"/>
      <c r="F20" s="13"/>
    </row>
    <row r="21" spans="1:10" ht="33.6" customHeight="1">
      <c r="D21" s="5"/>
      <c r="E21" s="5"/>
      <c r="F21" s="13"/>
    </row>
    <row r="22" spans="1:10" ht="18.600000000000001" customHeight="1">
      <c r="D22" s="5"/>
      <c r="E22" s="5"/>
    </row>
  </sheetData>
  <sheetProtection formatColumns="0" formatRows="0"/>
  <phoneticPr fontId="3" type="noConversion"/>
  <dataValidations count="1">
    <dataValidation type="list" allowBlank="1" showInputMessage="1" showErrorMessage="1" sqref="F3:F17">
      <formula1>"Female,Male,Other"</formula1>
    </dataValidation>
  </dataValidations>
  <hyperlinks>
    <hyperlink ref="I3" display="sven.kaumanns@destatis.de"/>
    <hyperlink ref="J3" display="sdg-indicators@destatis.de"/>
    <hyperlink ref="I4" display="kristin.stechemesser@uba.de"/>
    <hyperlink ref="I5" r:id="rId1"/>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00B050"/>
  </sheetPr>
  <dimension ref="A1:R119"/>
  <sheetViews>
    <sheetView showGridLines="0" tabSelected="1" zoomScale="125" zoomScaleNormal="100" workbookViewId="0">
      <pane xSplit="2" ySplit="1" topLeftCell="C113" activePane="bottomRight" state="frozen"/>
      <selection pane="topRight"/>
      <selection pane="bottomLeft"/>
      <selection pane="bottomRight" activeCell="O95" sqref="O95"/>
    </sheetView>
  </sheetViews>
  <sheetFormatPr baseColWidth="10" defaultColWidth="25.28515625" defaultRowHeight="12"/>
  <cols>
    <col min="1" max="1" width="2.7109375" style="1" customWidth="1"/>
    <col min="2" max="2" width="64.7109375" style="4" customWidth="1"/>
    <col min="3" max="3" width="15.7109375" style="4" customWidth="1"/>
    <col min="4" max="4" width="31.28515625" style="1" customWidth="1"/>
    <col min="5" max="5" width="46.7109375" style="2" customWidth="1"/>
    <col min="6" max="6" width="34.7109375" style="1" customWidth="1"/>
    <col min="7" max="7" width="25.42578125" style="1" customWidth="1"/>
    <col min="8" max="8" width="32.28515625" style="1" customWidth="1"/>
    <col min="9" max="9" width="38.7109375" style="204" customWidth="1"/>
    <col min="10" max="10" width="38.7109375" style="1" customWidth="1"/>
    <col min="11" max="11" width="73.28515625" style="229" customWidth="1"/>
    <col min="12" max="12" width="39" style="244" customWidth="1"/>
    <col min="13" max="13" width="37" style="244" customWidth="1"/>
    <col min="14" max="14" width="13.7109375" style="1" customWidth="1"/>
    <col min="15" max="15" width="13.42578125" style="1" customWidth="1"/>
    <col min="16" max="17" width="16.7109375" style="1" customWidth="1"/>
    <col min="18" max="18" width="3.7109375" style="1" customWidth="1"/>
    <col min="19" max="19" width="21.42578125" style="1" customWidth="1"/>
    <col min="20" max="16384" width="25.28515625" style="1"/>
  </cols>
  <sheetData>
    <row r="1" spans="1:13" s="10" customFormat="1" ht="40.35" customHeight="1">
      <c r="A1" s="1"/>
      <c r="B1" s="125"/>
      <c r="C1" s="306" t="s">
        <v>182</v>
      </c>
      <c r="D1" s="306"/>
      <c r="E1" s="306"/>
      <c r="I1" s="198"/>
      <c r="K1" s="225"/>
      <c r="L1" s="245"/>
      <c r="M1" s="245"/>
    </row>
    <row r="2" spans="1:13" s="3" customFormat="1" ht="40.35" customHeight="1">
      <c r="B2" s="120" t="s">
        <v>183</v>
      </c>
      <c r="C2" s="120" t="s">
        <v>184</v>
      </c>
      <c r="D2" s="120" t="s">
        <v>185</v>
      </c>
      <c r="E2" s="313" t="s">
        <v>186</v>
      </c>
      <c r="F2" s="314"/>
      <c r="G2" s="314"/>
      <c r="H2" s="314"/>
      <c r="I2" s="199" t="s">
        <v>187</v>
      </c>
      <c r="J2" s="200" t="s">
        <v>188</v>
      </c>
      <c r="K2" s="226" t="s">
        <v>189</v>
      </c>
      <c r="L2" s="246"/>
      <c r="M2" s="249"/>
    </row>
    <row r="3" spans="1:13" ht="38.1" customHeight="1">
      <c r="B3" s="52" t="s">
        <v>190</v>
      </c>
      <c r="C3" s="56" t="s">
        <v>191</v>
      </c>
      <c r="D3" s="144" t="s">
        <v>192</v>
      </c>
      <c r="E3" s="315" t="s">
        <v>193</v>
      </c>
      <c r="F3" s="315"/>
      <c r="G3" s="315"/>
      <c r="H3" s="315"/>
      <c r="I3" s="201"/>
      <c r="K3" s="227"/>
    </row>
    <row r="4" spans="1:13" ht="192">
      <c r="B4" s="107" t="s">
        <v>194</v>
      </c>
      <c r="C4" s="1" t="s">
        <v>191</v>
      </c>
      <c r="D4" s="155" t="s">
        <v>30</v>
      </c>
      <c r="E4" s="316" t="s">
        <v>195</v>
      </c>
      <c r="F4" s="317"/>
      <c r="G4" s="317"/>
      <c r="H4" s="317"/>
      <c r="I4" s="202"/>
      <c r="J4" s="203"/>
      <c r="K4" s="228" t="s">
        <v>196</v>
      </c>
    </row>
    <row r="5" spans="1:13" ht="17.100000000000001" customHeight="1">
      <c r="B5" s="87"/>
      <c r="C5" s="110" t="s">
        <v>198</v>
      </c>
      <c r="D5" s="110">
        <f>IF(D4=Lists!$A$2,1,0)</f>
        <v>1</v>
      </c>
      <c r="E5" s="318"/>
      <c r="F5" s="319"/>
      <c r="G5" s="319"/>
      <c r="H5" s="320"/>
    </row>
    <row r="6" spans="1:13" ht="38.1" customHeight="1">
      <c r="B6" s="51" t="s">
        <v>199</v>
      </c>
      <c r="C6" s="51" t="s">
        <v>200</v>
      </c>
      <c r="D6" s="111" t="s">
        <v>201</v>
      </c>
      <c r="E6" s="321" t="s">
        <v>202</v>
      </c>
      <c r="F6" s="322"/>
      <c r="G6" s="322"/>
      <c r="H6" s="323"/>
    </row>
    <row r="7" spans="1:13" ht="38.1" customHeight="1">
      <c r="B7" s="108" t="s">
        <v>203</v>
      </c>
      <c r="C7" s="109" t="s">
        <v>204</v>
      </c>
      <c r="D7" s="156"/>
      <c r="E7" s="328"/>
      <c r="F7" s="328"/>
      <c r="G7" s="328"/>
      <c r="H7" s="329"/>
    </row>
    <row r="8" spans="1:13" ht="30" customHeight="1">
      <c r="B8" s="324" t="s">
        <v>205</v>
      </c>
      <c r="C8" s="325"/>
      <c r="D8" s="325"/>
      <c r="E8" s="326"/>
      <c r="F8" s="326"/>
      <c r="G8" s="326"/>
      <c r="H8" s="327"/>
    </row>
    <row r="9" spans="1:13" ht="240">
      <c r="B9" s="29" t="s">
        <v>206</v>
      </c>
      <c r="C9" s="32" t="s">
        <v>207</v>
      </c>
      <c r="D9" s="31" t="s">
        <v>75</v>
      </c>
      <c r="E9" s="330" t="s">
        <v>208</v>
      </c>
      <c r="F9" s="280"/>
      <c r="G9" s="280"/>
      <c r="H9" s="281"/>
      <c r="I9" s="205"/>
      <c r="J9" s="203"/>
      <c r="K9" s="230" t="s">
        <v>209</v>
      </c>
    </row>
    <row r="10" spans="1:13" ht="204">
      <c r="B10" s="33" t="s">
        <v>210</v>
      </c>
      <c r="C10" s="30" t="s">
        <v>207</v>
      </c>
      <c r="D10" s="31" t="s">
        <v>33</v>
      </c>
      <c r="E10" s="279"/>
      <c r="F10" s="280"/>
      <c r="G10" s="280"/>
      <c r="H10" s="280"/>
      <c r="I10" s="205" t="s">
        <v>211</v>
      </c>
      <c r="J10" s="210"/>
      <c r="K10" s="230" t="s">
        <v>212</v>
      </c>
    </row>
    <row r="11" spans="1:13" ht="31.35" customHeight="1">
      <c r="B11" s="54" t="s">
        <v>213</v>
      </c>
      <c r="C11" s="331"/>
      <c r="D11" s="332"/>
      <c r="E11" s="332"/>
      <c r="F11" s="332"/>
      <c r="G11" s="332"/>
      <c r="H11" s="332"/>
      <c r="I11" s="1"/>
      <c r="K11" s="231"/>
    </row>
    <row r="12" spans="1:13" ht="408">
      <c r="B12" s="29" t="s">
        <v>214</v>
      </c>
      <c r="C12" s="30" t="s">
        <v>207</v>
      </c>
      <c r="D12" s="34" t="s">
        <v>34</v>
      </c>
      <c r="E12" s="279"/>
      <c r="F12" s="280"/>
      <c r="G12" s="280"/>
      <c r="H12" s="280"/>
      <c r="I12" s="205" t="s">
        <v>211</v>
      </c>
      <c r="J12" s="210"/>
      <c r="K12" s="232" t="s">
        <v>215</v>
      </c>
    </row>
    <row r="13" spans="1:13" ht="95.1" customHeight="1">
      <c r="B13" s="33" t="s">
        <v>216</v>
      </c>
      <c r="C13" s="30" t="s">
        <v>207</v>
      </c>
      <c r="D13" s="215"/>
      <c r="E13" s="279"/>
      <c r="F13" s="280"/>
      <c r="G13" s="280"/>
      <c r="H13" s="280"/>
      <c r="I13" s="205" t="s">
        <v>211</v>
      </c>
      <c r="J13" s="210"/>
      <c r="K13" s="233" t="s">
        <v>217</v>
      </c>
    </row>
    <row r="14" spans="1:13" ht="31.35" customHeight="1">
      <c r="B14" s="53" t="s">
        <v>218</v>
      </c>
      <c r="C14" s="333"/>
      <c r="D14" s="334"/>
      <c r="E14" s="334"/>
      <c r="F14" s="334"/>
      <c r="G14" s="334"/>
      <c r="H14" s="334"/>
      <c r="I14" s="1"/>
      <c r="K14" s="231"/>
    </row>
    <row r="15" spans="1:13" ht="156">
      <c r="B15" s="29" t="s">
        <v>219</v>
      </c>
      <c r="C15" s="30" t="s">
        <v>207</v>
      </c>
      <c r="D15" s="34" t="s">
        <v>36</v>
      </c>
      <c r="E15" s="279"/>
      <c r="F15" s="280"/>
      <c r="G15" s="280"/>
      <c r="H15" s="280"/>
      <c r="I15" s="205" t="s">
        <v>211</v>
      </c>
      <c r="J15" s="210"/>
      <c r="K15" s="230" t="s">
        <v>220</v>
      </c>
    </row>
    <row r="16" spans="1:13" ht="95.1" customHeight="1">
      <c r="B16" s="29" t="s">
        <v>221</v>
      </c>
      <c r="C16" s="30" t="s">
        <v>207</v>
      </c>
      <c r="D16" s="34" t="s">
        <v>37</v>
      </c>
      <c r="E16" s="279"/>
      <c r="F16" s="280"/>
      <c r="G16" s="280"/>
      <c r="H16" s="280"/>
      <c r="I16" s="205" t="s">
        <v>211</v>
      </c>
      <c r="J16" s="210"/>
      <c r="K16" s="230" t="s">
        <v>222</v>
      </c>
    </row>
    <row r="17" spans="2:11" ht="31.35" customHeight="1">
      <c r="B17" s="53" t="s">
        <v>223</v>
      </c>
      <c r="C17" s="331"/>
      <c r="D17" s="332"/>
      <c r="E17" s="332"/>
      <c r="F17" s="332"/>
      <c r="G17" s="332"/>
      <c r="H17" s="332"/>
      <c r="I17" s="211"/>
      <c r="K17" s="231"/>
    </row>
    <row r="18" spans="2:11" ht="95.1" customHeight="1">
      <c r="B18" s="60" t="s">
        <v>224</v>
      </c>
      <c r="C18" s="61" t="s">
        <v>207</v>
      </c>
      <c r="D18" s="216"/>
      <c r="E18" s="279"/>
      <c r="F18" s="280"/>
      <c r="G18" s="280"/>
      <c r="H18" s="280"/>
      <c r="I18" s="205" t="s">
        <v>211</v>
      </c>
      <c r="J18" s="210"/>
      <c r="K18" s="233" t="s">
        <v>217</v>
      </c>
    </row>
    <row r="19" spans="2:11" ht="17.100000000000001" customHeight="1">
      <c r="B19" s="70"/>
      <c r="C19" s="71" t="s">
        <v>225</v>
      </c>
      <c r="D19" s="71">
        <f>SUM(IF(D9=Lists!$C$2,2,IF(D9=Lists!$C$3,2,IF(D9=Lists!$C$4,2,IF(D9=Lists!$C$5,0,IF(D9="",0))))),IF(D10=Lists!$D$2,2,0),IF(D12=Lists!$E$2,2,0),IF(D13=Lists!$F$2,2,0),IF(D15=Lists!$G$2,2,0),IF(D16=Lists!$H$2,2,0),IF(D$18=Lists!$I$2,2,0))</f>
        <v>10</v>
      </c>
      <c r="E19" s="343"/>
      <c r="F19" s="344"/>
      <c r="G19" s="344"/>
      <c r="H19" s="345"/>
      <c r="I19" s="1"/>
      <c r="K19" s="231"/>
    </row>
    <row r="20" spans="2:11" ht="38.1" customHeight="1">
      <c r="B20" s="76" t="s">
        <v>226</v>
      </c>
      <c r="C20" s="146" t="s">
        <v>227</v>
      </c>
      <c r="D20" s="145"/>
      <c r="E20" s="347"/>
      <c r="F20" s="347"/>
      <c r="G20" s="347"/>
      <c r="H20" s="348"/>
      <c r="I20" s="1"/>
      <c r="K20" s="231"/>
    </row>
    <row r="21" spans="2:11" ht="134.25" customHeight="1">
      <c r="B21" s="80" t="s">
        <v>228</v>
      </c>
      <c r="C21" s="81" t="s">
        <v>227</v>
      </c>
      <c r="D21" s="82" t="s">
        <v>40</v>
      </c>
      <c r="E21" s="305" t="s">
        <v>229</v>
      </c>
      <c r="F21" s="280"/>
      <c r="G21" s="280"/>
      <c r="H21" s="281"/>
      <c r="I21" s="202"/>
      <c r="J21" s="203"/>
      <c r="K21" s="228" t="s">
        <v>230</v>
      </c>
    </row>
    <row r="22" spans="2:11" ht="17.100000000000001" customHeight="1">
      <c r="B22" s="116"/>
      <c r="C22" s="62" t="s">
        <v>231</v>
      </c>
      <c r="D22" s="64">
        <f>SUM(IF(D21=Lists!$K$3,0,IF(D21=Lists!$K$2,6,IF(D21="",0))))</f>
        <v>6</v>
      </c>
      <c r="E22" s="310"/>
      <c r="F22" s="311"/>
      <c r="G22" s="311"/>
      <c r="H22" s="312"/>
    </row>
    <row r="23" spans="2:11" ht="17.100000000000001" customHeight="1">
      <c r="B23" s="58"/>
      <c r="C23" s="97" t="s">
        <v>232</v>
      </c>
      <c r="D23" s="59">
        <f>D19+D22</f>
        <v>16</v>
      </c>
      <c r="E23" s="307"/>
      <c r="F23" s="308"/>
      <c r="G23" s="308"/>
      <c r="H23" s="309"/>
    </row>
    <row r="24" spans="2:11" ht="38.1" customHeight="1">
      <c r="B24" s="56" t="s">
        <v>233</v>
      </c>
      <c r="C24" s="74" t="s">
        <v>200</v>
      </c>
      <c r="D24" s="121" t="s">
        <v>234</v>
      </c>
      <c r="E24" s="295" t="s">
        <v>235</v>
      </c>
      <c r="F24" s="296"/>
      <c r="G24" s="296"/>
      <c r="H24" s="297"/>
    </row>
    <row r="25" spans="2:11" ht="58.35" customHeight="1">
      <c r="B25" s="75" t="s">
        <v>236</v>
      </c>
      <c r="C25" s="73" t="s">
        <v>237</v>
      </c>
      <c r="D25" s="103" t="s">
        <v>30</v>
      </c>
      <c r="E25" s="305" t="s">
        <v>238</v>
      </c>
      <c r="F25" s="280"/>
      <c r="G25" s="280"/>
      <c r="H25" s="281"/>
      <c r="I25" s="202"/>
      <c r="J25" s="203"/>
      <c r="K25" s="228" t="s">
        <v>239</v>
      </c>
    </row>
    <row r="26" spans="2:11" ht="58.35" customHeight="1">
      <c r="B26" s="126" t="s">
        <v>240</v>
      </c>
      <c r="C26" s="35" t="s">
        <v>237</v>
      </c>
      <c r="D26" s="104" t="s">
        <v>30</v>
      </c>
      <c r="E26" s="305" t="s">
        <v>241</v>
      </c>
      <c r="F26" s="280"/>
      <c r="G26" s="280"/>
      <c r="H26" s="281"/>
      <c r="I26" s="202"/>
      <c r="J26" s="203"/>
      <c r="K26" s="234" t="s">
        <v>242</v>
      </c>
    </row>
    <row r="27" spans="2:11" ht="81" customHeight="1">
      <c r="B27" s="127" t="s">
        <v>243</v>
      </c>
      <c r="C27" s="35" t="s">
        <v>237</v>
      </c>
      <c r="D27" s="104" t="s">
        <v>30</v>
      </c>
      <c r="E27" s="279" t="s">
        <v>244</v>
      </c>
      <c r="F27" s="280"/>
      <c r="G27" s="280"/>
      <c r="H27" s="281"/>
      <c r="I27" s="206"/>
      <c r="J27" s="203"/>
      <c r="K27" s="235" t="s">
        <v>245</v>
      </c>
    </row>
    <row r="28" spans="2:11" ht="58.35" customHeight="1">
      <c r="B28" s="36" t="s">
        <v>246</v>
      </c>
      <c r="C28" s="35" t="s">
        <v>207</v>
      </c>
      <c r="D28" s="104" t="s">
        <v>30</v>
      </c>
      <c r="E28" s="305" t="s">
        <v>247</v>
      </c>
      <c r="F28" s="280"/>
      <c r="G28" s="280"/>
      <c r="H28" s="281"/>
      <c r="I28" s="207"/>
      <c r="J28" s="203"/>
      <c r="K28" s="236" t="s">
        <v>248</v>
      </c>
    </row>
    <row r="29" spans="2:11" ht="90">
      <c r="B29" s="36" t="s">
        <v>249</v>
      </c>
      <c r="C29" s="35" t="s">
        <v>207</v>
      </c>
      <c r="D29" s="217"/>
      <c r="E29" s="279"/>
      <c r="F29" s="280"/>
      <c r="G29" s="280"/>
      <c r="H29" s="281"/>
      <c r="I29" s="207" t="s">
        <v>250</v>
      </c>
      <c r="J29" s="203"/>
      <c r="K29" s="237" t="s">
        <v>251</v>
      </c>
    </row>
    <row r="30" spans="2:11" ht="87" customHeight="1">
      <c r="B30" s="65" t="s">
        <v>252</v>
      </c>
      <c r="C30" s="66" t="s">
        <v>237</v>
      </c>
      <c r="D30" s="105" t="s">
        <v>30</v>
      </c>
      <c r="E30" s="279" t="s">
        <v>253</v>
      </c>
      <c r="F30" s="280"/>
      <c r="G30" s="280"/>
      <c r="H30" s="281"/>
      <c r="I30" s="207" t="s">
        <v>254</v>
      </c>
      <c r="J30" s="213" t="s">
        <v>255</v>
      </c>
      <c r="K30" s="236" t="s">
        <v>256</v>
      </c>
    </row>
    <row r="31" spans="2:11" ht="20.100000000000001" customHeight="1">
      <c r="B31" s="87"/>
      <c r="C31" s="88" t="s">
        <v>257</v>
      </c>
      <c r="D31" s="89">
        <f>SUM(IF(D25=Lists!$L$2,4,0),IF(D26=Lists!$L$2,4,0),IF(D27=Lists!$L$2,4,0),IF(D28=Lists!$L$2,2,0),IF(D29=Lists!$L$2,2,0),IF(D30=Lists!$L$2,4,0))</f>
        <v>18</v>
      </c>
      <c r="E31" s="346"/>
      <c r="F31" s="346"/>
      <c r="G31" s="346"/>
      <c r="H31" s="346"/>
    </row>
    <row r="32" spans="2:11" ht="38.1" customHeight="1">
      <c r="B32" s="56" t="s">
        <v>258</v>
      </c>
      <c r="C32" s="52" t="s">
        <v>200</v>
      </c>
      <c r="D32" s="57" t="s">
        <v>259</v>
      </c>
      <c r="E32" s="57" t="s">
        <v>260</v>
      </c>
      <c r="F32" s="100" t="s">
        <v>261</v>
      </c>
      <c r="G32" s="100" t="s">
        <v>262</v>
      </c>
      <c r="H32" s="100" t="s">
        <v>262</v>
      </c>
    </row>
    <row r="33" spans="2:11" ht="38.1" customHeight="1">
      <c r="B33" s="76" t="s">
        <v>263</v>
      </c>
      <c r="C33" s="118" t="s">
        <v>264</v>
      </c>
      <c r="D33" s="340" t="s">
        <v>265</v>
      </c>
      <c r="E33" s="341"/>
      <c r="F33" s="341"/>
      <c r="G33" s="341"/>
      <c r="H33" s="342"/>
    </row>
    <row r="34" spans="2:11" ht="180">
      <c r="B34" s="128" t="s">
        <v>266</v>
      </c>
      <c r="C34" s="77"/>
      <c r="D34" s="96" t="s">
        <v>267</v>
      </c>
      <c r="E34" s="96" t="s">
        <v>268</v>
      </c>
      <c r="F34" s="96" t="s">
        <v>269</v>
      </c>
      <c r="G34" s="78" t="s">
        <v>270</v>
      </c>
      <c r="H34" s="78" t="s">
        <v>271</v>
      </c>
      <c r="I34" s="207"/>
      <c r="J34" s="203"/>
      <c r="K34" s="236"/>
    </row>
    <row r="35" spans="2:11" ht="45" customHeight="1">
      <c r="B35" s="335" t="s">
        <v>272</v>
      </c>
      <c r="C35" s="30" t="s">
        <v>273</v>
      </c>
      <c r="D35" s="174" t="s">
        <v>274</v>
      </c>
      <c r="E35" s="37" t="s">
        <v>275</v>
      </c>
      <c r="F35" s="147" t="s">
        <v>275</v>
      </c>
      <c r="G35" s="151"/>
      <c r="H35" s="151" t="s">
        <v>275</v>
      </c>
      <c r="I35" s="208" t="s">
        <v>276</v>
      </c>
      <c r="J35" s="203"/>
      <c r="K35" s="238" t="s">
        <v>277</v>
      </c>
    </row>
    <row r="36" spans="2:11" ht="95.25" customHeight="1">
      <c r="B36" s="336"/>
      <c r="C36" s="30" t="s">
        <v>273</v>
      </c>
      <c r="D36" s="174" t="s">
        <v>278</v>
      </c>
      <c r="E36" s="177" t="s">
        <v>279</v>
      </c>
      <c r="F36" s="212"/>
      <c r="G36" s="151"/>
      <c r="H36" s="151" t="s">
        <v>275</v>
      </c>
      <c r="I36" s="208" t="s">
        <v>276</v>
      </c>
      <c r="J36" s="212" t="s">
        <v>280</v>
      </c>
      <c r="K36" s="238" t="s">
        <v>281</v>
      </c>
    </row>
    <row r="37" spans="2:11" ht="45" customHeight="1">
      <c r="B37" s="336"/>
      <c r="C37" s="30" t="s">
        <v>273</v>
      </c>
      <c r="D37" s="218"/>
      <c r="E37" s="112" t="s">
        <v>275</v>
      </c>
      <c r="F37" s="37" t="s">
        <v>275</v>
      </c>
      <c r="G37" s="151"/>
      <c r="H37" s="151" t="s">
        <v>275</v>
      </c>
      <c r="I37" s="208" t="s">
        <v>276</v>
      </c>
      <c r="J37" s="203"/>
      <c r="K37" s="239" t="s">
        <v>282</v>
      </c>
    </row>
    <row r="38" spans="2:11" ht="90">
      <c r="B38" s="336"/>
      <c r="C38" s="30" t="s">
        <v>273</v>
      </c>
      <c r="D38" s="174" t="s">
        <v>283</v>
      </c>
      <c r="E38" s="177" t="s">
        <v>284</v>
      </c>
      <c r="F38" s="176" t="s">
        <v>285</v>
      </c>
      <c r="G38" s="151"/>
      <c r="H38" s="151" t="s">
        <v>275</v>
      </c>
      <c r="I38" s="208"/>
      <c r="J38" s="203"/>
      <c r="K38" s="238" t="s">
        <v>197</v>
      </c>
    </row>
    <row r="39" spans="2:11" ht="96" customHeight="1">
      <c r="B39" s="336"/>
      <c r="C39" s="30" t="s">
        <v>273</v>
      </c>
      <c r="D39" s="174" t="s">
        <v>286</v>
      </c>
      <c r="E39" s="177" t="s">
        <v>287</v>
      </c>
      <c r="F39" s="212"/>
      <c r="G39" s="151"/>
      <c r="H39" s="151" t="s">
        <v>275</v>
      </c>
      <c r="I39" s="208" t="s">
        <v>276</v>
      </c>
      <c r="J39" s="212" t="s">
        <v>280</v>
      </c>
      <c r="K39" s="238" t="s">
        <v>288</v>
      </c>
    </row>
    <row r="40" spans="2:11" ht="72" customHeight="1">
      <c r="B40" s="336"/>
      <c r="C40" s="30" t="s">
        <v>273</v>
      </c>
      <c r="D40" s="174" t="s">
        <v>289</v>
      </c>
      <c r="E40" s="177" t="s">
        <v>290</v>
      </c>
      <c r="F40" s="212"/>
      <c r="G40" s="151"/>
      <c r="H40" s="151" t="s">
        <v>275</v>
      </c>
      <c r="I40" s="208" t="s">
        <v>276</v>
      </c>
      <c r="J40" s="212" t="s">
        <v>280</v>
      </c>
      <c r="K40" s="238" t="s">
        <v>291</v>
      </c>
    </row>
    <row r="41" spans="2:11" ht="130.5" customHeight="1">
      <c r="B41" s="336"/>
      <c r="C41" s="30" t="s">
        <v>273</v>
      </c>
      <c r="D41" s="174" t="s">
        <v>292</v>
      </c>
      <c r="E41" s="177" t="s">
        <v>293</v>
      </c>
      <c r="F41" s="176" t="s">
        <v>294</v>
      </c>
      <c r="G41" s="151"/>
      <c r="H41" s="151" t="s">
        <v>275</v>
      </c>
      <c r="I41" s="208" t="s">
        <v>295</v>
      </c>
      <c r="J41" s="203"/>
      <c r="K41" s="238" t="s">
        <v>296</v>
      </c>
    </row>
    <row r="42" spans="2:11" ht="67.5">
      <c r="B42" s="336"/>
      <c r="C42" s="30" t="s">
        <v>273</v>
      </c>
      <c r="D42" s="174" t="s">
        <v>297</v>
      </c>
      <c r="E42" s="177" t="s">
        <v>298</v>
      </c>
      <c r="F42" s="176" t="s">
        <v>299</v>
      </c>
      <c r="G42" s="151"/>
      <c r="H42" s="151" t="s">
        <v>275</v>
      </c>
      <c r="I42" s="208"/>
      <c r="J42" s="203"/>
      <c r="K42" s="238" t="s">
        <v>197</v>
      </c>
    </row>
    <row r="43" spans="2:11" ht="78.75">
      <c r="B43" s="336"/>
      <c r="C43" s="30" t="s">
        <v>273</v>
      </c>
      <c r="D43" s="174" t="s">
        <v>300</v>
      </c>
      <c r="E43" s="177" t="s">
        <v>301</v>
      </c>
      <c r="F43" s="176" t="s">
        <v>302</v>
      </c>
      <c r="G43" s="151"/>
      <c r="H43" s="151" t="s">
        <v>275</v>
      </c>
      <c r="I43" s="208"/>
      <c r="J43" s="203"/>
      <c r="K43" s="238" t="s">
        <v>197</v>
      </c>
    </row>
    <row r="44" spans="2:11" ht="78.75">
      <c r="B44" s="336"/>
      <c r="C44" s="30" t="s">
        <v>273</v>
      </c>
      <c r="D44" s="174" t="s">
        <v>303</v>
      </c>
      <c r="E44" s="177" t="s">
        <v>304</v>
      </c>
      <c r="F44" s="176" t="s">
        <v>305</v>
      </c>
      <c r="G44" s="151"/>
      <c r="H44" s="151" t="s">
        <v>275</v>
      </c>
      <c r="I44" s="208"/>
      <c r="J44" s="203"/>
      <c r="K44" s="238" t="s">
        <v>197</v>
      </c>
    </row>
    <row r="45" spans="2:11" ht="67.5">
      <c r="B45" s="336"/>
      <c r="C45" s="30" t="s">
        <v>273</v>
      </c>
      <c r="D45" s="174" t="s">
        <v>306</v>
      </c>
      <c r="E45" s="177" t="s">
        <v>307</v>
      </c>
      <c r="F45" s="176" t="s">
        <v>308</v>
      </c>
      <c r="G45" s="151"/>
      <c r="H45" s="151" t="s">
        <v>275</v>
      </c>
      <c r="I45" s="208"/>
      <c r="J45" s="203"/>
      <c r="K45" s="238" t="s">
        <v>197</v>
      </c>
    </row>
    <row r="46" spans="2:11" ht="45" customHeight="1">
      <c r="B46" s="336"/>
      <c r="C46" s="30" t="s">
        <v>273</v>
      </c>
      <c r="D46" s="174" t="s">
        <v>309</v>
      </c>
      <c r="E46" s="177" t="s">
        <v>310</v>
      </c>
      <c r="F46" s="176"/>
      <c r="G46" s="151"/>
      <c r="H46" s="151" t="s">
        <v>275</v>
      </c>
      <c r="I46" s="208" t="s">
        <v>276</v>
      </c>
      <c r="J46" s="176" t="s">
        <v>311</v>
      </c>
      <c r="K46" s="238" t="s">
        <v>256</v>
      </c>
    </row>
    <row r="47" spans="2:11" ht="176.25" customHeight="1">
      <c r="B47" s="336"/>
      <c r="C47" s="30" t="s">
        <v>273</v>
      </c>
      <c r="D47" s="174" t="s">
        <v>312</v>
      </c>
      <c r="E47" s="177" t="s">
        <v>313</v>
      </c>
      <c r="F47" s="176" t="s">
        <v>314</v>
      </c>
      <c r="G47" s="151"/>
      <c r="H47" s="151" t="s">
        <v>275</v>
      </c>
      <c r="I47" s="208"/>
      <c r="J47" s="203"/>
      <c r="K47" s="238" t="s">
        <v>197</v>
      </c>
    </row>
    <row r="48" spans="2:11" ht="67.5">
      <c r="B48" s="336"/>
      <c r="C48" s="30" t="s">
        <v>273</v>
      </c>
      <c r="D48" s="174" t="s">
        <v>315</v>
      </c>
      <c r="E48" s="177" t="s">
        <v>316</v>
      </c>
      <c r="F48" s="176" t="s">
        <v>317</v>
      </c>
      <c r="G48" s="151"/>
      <c r="H48" s="151" t="s">
        <v>275</v>
      </c>
      <c r="I48" s="208"/>
      <c r="J48" s="203"/>
      <c r="K48" s="238" t="s">
        <v>197</v>
      </c>
    </row>
    <row r="49" spans="2:18" ht="90">
      <c r="B49" s="336"/>
      <c r="C49" s="30" t="s">
        <v>273</v>
      </c>
      <c r="D49" s="174" t="s">
        <v>318</v>
      </c>
      <c r="E49" s="177" t="s">
        <v>319</v>
      </c>
      <c r="F49" s="176" t="s">
        <v>320</v>
      </c>
      <c r="G49" s="151"/>
      <c r="H49" s="151" t="s">
        <v>275</v>
      </c>
      <c r="I49" s="208"/>
      <c r="J49" s="203"/>
      <c r="K49" s="238" t="s">
        <v>197</v>
      </c>
    </row>
    <row r="50" spans="2:18" ht="105.75" customHeight="1">
      <c r="B50" s="336"/>
      <c r="C50" s="30" t="s">
        <v>273</v>
      </c>
      <c r="D50" s="174" t="s">
        <v>321</v>
      </c>
      <c r="E50" s="177" t="s">
        <v>322</v>
      </c>
      <c r="F50" s="176" t="s">
        <v>323</v>
      </c>
      <c r="G50" s="151"/>
      <c r="H50" s="151" t="s">
        <v>275</v>
      </c>
      <c r="I50" s="208"/>
      <c r="J50" s="203"/>
      <c r="K50" s="238" t="s">
        <v>197</v>
      </c>
    </row>
    <row r="51" spans="2:18" ht="45" customHeight="1">
      <c r="B51" s="336"/>
      <c r="C51" s="30" t="s">
        <v>273</v>
      </c>
      <c r="D51" s="218"/>
      <c r="E51" s="112" t="s">
        <v>275</v>
      </c>
      <c r="F51" s="37" t="s">
        <v>275</v>
      </c>
      <c r="G51" s="151"/>
      <c r="H51" s="151" t="s">
        <v>275</v>
      </c>
      <c r="I51" s="208" t="s">
        <v>276</v>
      </c>
      <c r="J51" s="203"/>
      <c r="K51" s="240" t="s">
        <v>324</v>
      </c>
    </row>
    <row r="52" spans="2:18" ht="45" customHeight="1">
      <c r="B52" s="336"/>
      <c r="C52" s="30" t="s">
        <v>273</v>
      </c>
      <c r="D52" s="174" t="s">
        <v>325</v>
      </c>
      <c r="E52" s="177" t="s">
        <v>326</v>
      </c>
      <c r="F52" s="212"/>
      <c r="G52" s="151"/>
      <c r="H52" s="151" t="s">
        <v>275</v>
      </c>
      <c r="I52" s="266" t="s">
        <v>276</v>
      </c>
      <c r="J52" s="219" t="s">
        <v>280</v>
      </c>
      <c r="K52" s="241" t="s">
        <v>327</v>
      </c>
    </row>
    <row r="53" spans="2:18" ht="45" customHeight="1">
      <c r="B53" s="337" t="s">
        <v>328</v>
      </c>
      <c r="C53" s="30" t="s">
        <v>273</v>
      </c>
      <c r="D53" s="112" t="s">
        <v>329</v>
      </c>
      <c r="E53" s="177" t="s">
        <v>330</v>
      </c>
      <c r="F53" s="212"/>
      <c r="G53" s="151"/>
      <c r="H53" s="151" t="s">
        <v>275</v>
      </c>
      <c r="I53" s="267"/>
      <c r="J53" s="219" t="s">
        <v>280</v>
      </c>
      <c r="K53" s="241" t="s">
        <v>331</v>
      </c>
    </row>
    <row r="54" spans="2:18" ht="45" customHeight="1">
      <c r="B54" s="338"/>
      <c r="C54" s="63"/>
      <c r="D54" s="220"/>
      <c r="E54" s="177" t="s">
        <v>332</v>
      </c>
      <c r="F54" s="212"/>
      <c r="G54" s="184"/>
      <c r="H54" s="184"/>
      <c r="I54" s="267"/>
      <c r="J54" s="219" t="s">
        <v>280</v>
      </c>
      <c r="K54" s="242" t="s">
        <v>333</v>
      </c>
      <c r="L54" s="247"/>
    </row>
    <row r="55" spans="2:18" ht="48.75" customHeight="1">
      <c r="B55" s="339"/>
      <c r="C55" s="61" t="s">
        <v>273</v>
      </c>
      <c r="D55" s="115" t="s">
        <v>334</v>
      </c>
      <c r="E55" s="221" t="s">
        <v>335</v>
      </c>
      <c r="F55" s="212"/>
      <c r="G55" s="152"/>
      <c r="H55" s="152" t="s">
        <v>275</v>
      </c>
      <c r="I55" s="268"/>
      <c r="J55" s="219" t="s">
        <v>280</v>
      </c>
      <c r="K55" s="241" t="s">
        <v>336</v>
      </c>
    </row>
    <row r="56" spans="2:18" ht="17.100000000000001" customHeight="1">
      <c r="B56" s="116"/>
      <c r="C56" s="67" t="s">
        <v>337</v>
      </c>
      <c r="D56" s="71">
        <f>0.5*COUNTA(D35:D55)</f>
        <v>9</v>
      </c>
      <c r="E56" s="282"/>
      <c r="F56" s="283"/>
      <c r="G56" s="284"/>
      <c r="H56" s="285"/>
      <c r="L56" s="248"/>
      <c r="M56" s="248"/>
      <c r="N56" s="9"/>
      <c r="O56" s="9"/>
      <c r="P56" s="9"/>
      <c r="Q56" s="9"/>
    </row>
    <row r="57" spans="2:18" ht="38.1" customHeight="1">
      <c r="B57" s="79" t="s">
        <v>338</v>
      </c>
      <c r="C57" s="114" t="s">
        <v>264</v>
      </c>
      <c r="D57" s="276"/>
      <c r="E57" s="277"/>
      <c r="F57" s="277"/>
      <c r="G57" s="277"/>
      <c r="H57" s="278"/>
      <c r="I57" s="207"/>
      <c r="J57" s="203"/>
      <c r="K57" s="236"/>
    </row>
    <row r="58" spans="2:18" ht="252">
      <c r="B58" s="129" t="s">
        <v>339</v>
      </c>
      <c r="C58" s="83"/>
      <c r="D58" s="154" t="s">
        <v>340</v>
      </c>
      <c r="E58" s="302" t="s">
        <v>341</v>
      </c>
      <c r="F58" s="303"/>
      <c r="G58" s="303"/>
      <c r="H58" s="304"/>
      <c r="I58" s="209"/>
      <c r="J58" s="203"/>
      <c r="K58" s="243" t="s">
        <v>342</v>
      </c>
    </row>
    <row r="59" spans="2:18" ht="204">
      <c r="B59" s="299" t="s">
        <v>343</v>
      </c>
      <c r="C59" s="30" t="s">
        <v>191</v>
      </c>
      <c r="D59" s="181" t="s">
        <v>344</v>
      </c>
      <c r="E59" s="305" t="s">
        <v>345</v>
      </c>
      <c r="F59" s="280"/>
      <c r="G59" s="280"/>
      <c r="H59" s="281"/>
      <c r="I59" s="205" t="s">
        <v>346</v>
      </c>
      <c r="J59" s="213" t="s">
        <v>347</v>
      </c>
      <c r="K59" s="236" t="s">
        <v>348</v>
      </c>
      <c r="R59" s="9"/>
    </row>
    <row r="60" spans="2:18" ht="48">
      <c r="B60" s="300"/>
      <c r="C60" s="30" t="s">
        <v>191</v>
      </c>
      <c r="D60" s="224"/>
      <c r="E60" s="279"/>
      <c r="F60" s="280"/>
      <c r="G60" s="280"/>
      <c r="H60" s="281"/>
      <c r="I60" s="207" t="s">
        <v>349</v>
      </c>
      <c r="J60" s="203"/>
      <c r="K60" s="237" t="s">
        <v>350</v>
      </c>
      <c r="R60" s="9"/>
    </row>
    <row r="61" spans="2:18" ht="45" customHeight="1">
      <c r="B61" s="300"/>
      <c r="C61" s="30" t="s">
        <v>191</v>
      </c>
      <c r="D61" s="218"/>
      <c r="E61" s="279"/>
      <c r="F61" s="280"/>
      <c r="G61" s="280"/>
      <c r="H61" s="281"/>
      <c r="I61" s="207"/>
      <c r="J61" s="203"/>
      <c r="K61" s="237" t="s">
        <v>481</v>
      </c>
      <c r="L61" s="247"/>
      <c r="R61" s="9"/>
    </row>
    <row r="62" spans="2:18" ht="45" customHeight="1">
      <c r="B62" s="300"/>
      <c r="C62" s="30" t="s">
        <v>191</v>
      </c>
      <c r="D62" s="174"/>
      <c r="E62" s="279"/>
      <c r="F62" s="280"/>
      <c r="G62" s="280"/>
      <c r="H62" s="281"/>
      <c r="I62" s="207"/>
      <c r="J62" s="203"/>
      <c r="K62" s="236"/>
      <c r="R62" s="9"/>
    </row>
    <row r="63" spans="2:18" ht="45" customHeight="1">
      <c r="B63" s="300"/>
      <c r="C63" s="30" t="s">
        <v>191</v>
      </c>
      <c r="D63" s="174"/>
      <c r="E63" s="279"/>
      <c r="F63" s="280"/>
      <c r="G63" s="280"/>
      <c r="H63" s="281"/>
      <c r="I63" s="208"/>
      <c r="J63" s="203"/>
      <c r="K63" s="238"/>
      <c r="R63" s="9"/>
    </row>
    <row r="64" spans="2:18" ht="45" customHeight="1">
      <c r="B64" s="300"/>
      <c r="C64" s="30" t="s">
        <v>191</v>
      </c>
      <c r="D64" s="174"/>
      <c r="E64" s="279"/>
      <c r="F64" s="280"/>
      <c r="G64" s="280"/>
      <c r="H64" s="281"/>
      <c r="I64" s="206"/>
      <c r="J64" s="203"/>
      <c r="K64" s="235"/>
      <c r="R64" s="9"/>
    </row>
    <row r="65" spans="2:18" ht="45" customHeight="1">
      <c r="B65" s="300"/>
      <c r="C65" s="30" t="s">
        <v>191</v>
      </c>
      <c r="D65" s="174"/>
      <c r="E65" s="279"/>
      <c r="F65" s="280"/>
      <c r="G65" s="280"/>
      <c r="H65" s="281"/>
      <c r="I65" s="207"/>
      <c r="J65" s="203"/>
      <c r="K65" s="236"/>
      <c r="R65" s="9"/>
    </row>
    <row r="66" spans="2:18" ht="45" customHeight="1">
      <c r="B66" s="300"/>
      <c r="C66" s="30" t="s">
        <v>191</v>
      </c>
      <c r="D66" s="174"/>
      <c r="E66" s="279"/>
      <c r="F66" s="280"/>
      <c r="G66" s="280"/>
      <c r="H66" s="281"/>
      <c r="I66" s="207"/>
      <c r="J66" s="203"/>
      <c r="K66" s="236"/>
      <c r="R66" s="9"/>
    </row>
    <row r="67" spans="2:18" ht="45" customHeight="1">
      <c r="B67" s="301"/>
      <c r="C67" s="30" t="s">
        <v>191</v>
      </c>
      <c r="D67" s="174"/>
      <c r="E67" s="279"/>
      <c r="F67" s="280"/>
      <c r="G67" s="280"/>
      <c r="H67" s="281"/>
      <c r="I67" s="207"/>
      <c r="J67" s="203"/>
      <c r="K67" s="236"/>
      <c r="R67" s="9"/>
    </row>
    <row r="68" spans="2:18" ht="45" customHeight="1">
      <c r="B68" s="69" t="s">
        <v>351</v>
      </c>
      <c r="C68" s="63" t="s">
        <v>191</v>
      </c>
      <c r="D68" s="115"/>
      <c r="E68" s="350" t="s">
        <v>275</v>
      </c>
      <c r="F68" s="351"/>
      <c r="G68" s="351" t="s">
        <v>275</v>
      </c>
      <c r="H68" s="352"/>
      <c r="R68" s="9"/>
    </row>
    <row r="69" spans="2:18" ht="17.100000000000001" customHeight="1">
      <c r="B69" s="70"/>
      <c r="C69" s="67" t="s">
        <v>352</v>
      </c>
      <c r="D69" s="71">
        <f>1*COUNTA(D59:D68)</f>
        <v>1</v>
      </c>
      <c r="E69" s="271"/>
      <c r="F69" s="271"/>
      <c r="G69" s="271"/>
      <c r="H69" s="271"/>
    </row>
    <row r="70" spans="2:18" ht="17.100000000000001" customHeight="1">
      <c r="B70" s="91"/>
      <c r="C70" s="98" t="s">
        <v>353</v>
      </c>
      <c r="D70" s="59">
        <f>D56+D69</f>
        <v>10</v>
      </c>
      <c r="E70" s="272"/>
      <c r="F70" s="272"/>
      <c r="G70" s="272"/>
      <c r="H70" s="272"/>
    </row>
    <row r="71" spans="2:18" ht="38.1" customHeight="1">
      <c r="B71" s="52" t="s">
        <v>354</v>
      </c>
      <c r="C71" s="50" t="s">
        <v>200</v>
      </c>
      <c r="D71" s="117" t="s">
        <v>201</v>
      </c>
      <c r="E71" s="295" t="s">
        <v>355</v>
      </c>
      <c r="F71" s="296"/>
      <c r="G71" s="296"/>
      <c r="H71" s="297"/>
    </row>
    <row r="72" spans="2:18" ht="38.1" customHeight="1">
      <c r="B72" s="114" t="s">
        <v>356</v>
      </c>
      <c r="C72" s="114" t="s">
        <v>357</v>
      </c>
      <c r="D72" s="160"/>
      <c r="E72" s="355"/>
      <c r="F72" s="356"/>
      <c r="G72" s="356"/>
      <c r="H72" s="357"/>
      <c r="I72" s="207"/>
      <c r="J72" s="203"/>
      <c r="K72" s="236"/>
    </row>
    <row r="73" spans="2:18" ht="57" customHeight="1">
      <c r="B73" s="159" t="s">
        <v>358</v>
      </c>
      <c r="C73" s="77" t="s">
        <v>237</v>
      </c>
      <c r="D73" s="55" t="s">
        <v>46</v>
      </c>
      <c r="E73" s="298" t="s">
        <v>359</v>
      </c>
      <c r="F73" s="280"/>
      <c r="G73" s="280"/>
      <c r="H73" s="281"/>
      <c r="I73" s="202" t="s">
        <v>360</v>
      </c>
      <c r="J73" s="203"/>
      <c r="K73" s="228" t="s">
        <v>361</v>
      </c>
    </row>
    <row r="74" spans="2:18" ht="57" customHeight="1">
      <c r="B74" s="119" t="s">
        <v>362</v>
      </c>
      <c r="C74" s="30" t="s">
        <v>207</v>
      </c>
      <c r="D74" s="31" t="s">
        <v>47</v>
      </c>
      <c r="E74" s="279" t="s">
        <v>363</v>
      </c>
      <c r="F74" s="280"/>
      <c r="G74" s="280"/>
      <c r="H74" s="281"/>
      <c r="I74" s="207"/>
      <c r="J74" s="203"/>
      <c r="K74" s="236" t="s">
        <v>197</v>
      </c>
    </row>
    <row r="75" spans="2:18" ht="57" customHeight="1">
      <c r="B75" s="130" t="s">
        <v>364</v>
      </c>
      <c r="C75" s="63" t="s">
        <v>207</v>
      </c>
      <c r="D75" s="222" t="s">
        <v>48</v>
      </c>
      <c r="E75" s="279" t="s">
        <v>365</v>
      </c>
      <c r="F75" s="280"/>
      <c r="G75" s="280"/>
      <c r="H75" s="281"/>
      <c r="I75" s="207" t="s">
        <v>366</v>
      </c>
      <c r="J75" s="203"/>
      <c r="K75" s="236" t="s">
        <v>482</v>
      </c>
      <c r="L75" s="247"/>
    </row>
    <row r="76" spans="2:18" ht="17.100000000000001" customHeight="1">
      <c r="B76" s="131"/>
      <c r="C76" s="67" t="s">
        <v>367</v>
      </c>
      <c r="D76" s="71">
        <f>SUM(IF(D73=Lists!$S$2,4,0),IF(D74=Lists!$T$2,2,0),IF(D75=Lists!$U$2,2,0))</f>
        <v>8</v>
      </c>
      <c r="E76" s="273"/>
      <c r="F76" s="274"/>
      <c r="G76" s="274"/>
      <c r="H76" s="275"/>
      <c r="I76" s="1"/>
      <c r="K76" s="231"/>
    </row>
    <row r="77" spans="2:18" ht="39" customHeight="1">
      <c r="B77" s="114" t="s">
        <v>368</v>
      </c>
      <c r="C77" s="118" t="s">
        <v>369</v>
      </c>
      <c r="D77" s="157"/>
      <c r="E77" s="349"/>
      <c r="F77" s="349"/>
      <c r="G77" s="349"/>
      <c r="H77" s="349"/>
    </row>
    <row r="78" spans="2:18" ht="43.35" customHeight="1">
      <c r="B78" s="84" t="s">
        <v>370</v>
      </c>
      <c r="C78" s="85" t="s">
        <v>227</v>
      </c>
      <c r="D78" s="223" t="s">
        <v>49</v>
      </c>
      <c r="E78" s="279" t="s">
        <v>371</v>
      </c>
      <c r="F78" s="280"/>
      <c r="G78" s="280"/>
      <c r="H78" s="281"/>
      <c r="I78" s="207" t="s">
        <v>372</v>
      </c>
      <c r="J78" s="203"/>
      <c r="K78" s="236" t="s">
        <v>483</v>
      </c>
      <c r="L78" s="247"/>
    </row>
    <row r="79" spans="2:18" ht="56.25">
      <c r="B79" s="119" t="s">
        <v>373</v>
      </c>
      <c r="C79" s="30" t="s">
        <v>207</v>
      </c>
      <c r="D79" s="31" t="s">
        <v>56</v>
      </c>
      <c r="E79" s="279"/>
      <c r="F79" s="280"/>
      <c r="G79" s="280"/>
      <c r="H79" s="281"/>
      <c r="I79" s="207"/>
      <c r="J79" s="203"/>
      <c r="K79" s="236"/>
    </row>
    <row r="80" spans="2:18" ht="97.35" customHeight="1">
      <c r="B80" s="72" t="s">
        <v>374</v>
      </c>
      <c r="C80" s="63" t="s">
        <v>375</v>
      </c>
      <c r="D80" s="68" t="s">
        <v>51</v>
      </c>
      <c r="E80" s="358" t="s">
        <v>376</v>
      </c>
      <c r="F80" s="359"/>
      <c r="G80" s="359"/>
      <c r="H80" s="360"/>
      <c r="I80" s="207"/>
      <c r="J80" s="203"/>
      <c r="K80" s="236"/>
    </row>
    <row r="81" spans="2:11" ht="15" customHeight="1">
      <c r="B81" s="131"/>
      <c r="C81" s="67" t="s">
        <v>377</v>
      </c>
      <c r="D81" s="90">
        <f>SUM(IF(D78=Lists!$V$2,6,0),IF(D79=Lists!$W$2,2,0),IF(D80=Lists!$X$3,2,IF(D80=Lists!$X$4,2,IF(D80=Lists!$X$5,3,IF(D80=Lists!$X$6,4,IF(D80=Lists!SXQ2,0,))))))</f>
        <v>6</v>
      </c>
      <c r="E81" s="273"/>
      <c r="F81" s="274"/>
      <c r="G81" s="274"/>
      <c r="H81" s="275"/>
    </row>
    <row r="82" spans="2:11" ht="17.100000000000001" customHeight="1">
      <c r="B82" s="58"/>
      <c r="C82" s="98" t="s">
        <v>378</v>
      </c>
      <c r="D82" s="59">
        <f>SUM(D76,D81)</f>
        <v>14</v>
      </c>
      <c r="E82" s="290"/>
      <c r="F82" s="291"/>
      <c r="G82" s="291"/>
      <c r="H82" s="292"/>
    </row>
    <row r="83" spans="2:11" ht="38.1" customHeight="1">
      <c r="B83" s="51" t="s">
        <v>379</v>
      </c>
      <c r="C83" s="51" t="s">
        <v>200</v>
      </c>
      <c r="D83" s="111" t="s">
        <v>380</v>
      </c>
      <c r="E83" s="321" t="s">
        <v>381</v>
      </c>
      <c r="F83" s="323"/>
      <c r="G83" s="111" t="s">
        <v>380</v>
      </c>
      <c r="H83" s="123"/>
      <c r="I83" s="207"/>
      <c r="J83" s="203"/>
      <c r="K83" s="236"/>
    </row>
    <row r="84" spans="2:11" ht="180">
      <c r="B84" s="38" t="s">
        <v>382</v>
      </c>
      <c r="C84" s="94" t="s">
        <v>383</v>
      </c>
      <c r="D84" s="167" t="s">
        <v>384</v>
      </c>
      <c r="E84" s="353" t="s">
        <v>385</v>
      </c>
      <c r="F84" s="354"/>
      <c r="G84" s="153" t="s">
        <v>386</v>
      </c>
      <c r="H84" s="122" t="s">
        <v>387</v>
      </c>
      <c r="I84" s="208"/>
      <c r="J84" s="203"/>
      <c r="K84" s="238" t="s">
        <v>388</v>
      </c>
    </row>
    <row r="85" spans="2:11" ht="24" customHeight="1">
      <c r="B85" s="39" t="s">
        <v>389</v>
      </c>
      <c r="C85" s="44">
        <v>2020</v>
      </c>
      <c r="D85" s="106" t="s">
        <v>275</v>
      </c>
      <c r="E85" s="269" t="s">
        <v>275</v>
      </c>
      <c r="F85" s="270" t="s">
        <v>275</v>
      </c>
      <c r="G85" s="158" t="s">
        <v>275</v>
      </c>
      <c r="H85" s="40">
        <f>IF(ISERROR(D85/G85),0,D85/G85)</f>
        <v>0</v>
      </c>
      <c r="I85" s="208"/>
      <c r="J85" s="203"/>
      <c r="K85" s="238"/>
    </row>
    <row r="86" spans="2:11" ht="24" customHeight="1">
      <c r="B86" s="39" t="s">
        <v>390</v>
      </c>
      <c r="C86" s="44">
        <v>2020</v>
      </c>
      <c r="D86" s="106" t="s">
        <v>275</v>
      </c>
      <c r="E86" s="269" t="s">
        <v>275</v>
      </c>
      <c r="F86" s="270" t="s">
        <v>275</v>
      </c>
      <c r="G86" s="158" t="s">
        <v>275</v>
      </c>
      <c r="H86" s="40">
        <f>IF(ISERROR(D86/G86),0,D86/G86)</f>
        <v>0</v>
      </c>
      <c r="I86" s="208"/>
      <c r="J86" s="203"/>
      <c r="K86" s="238"/>
    </row>
    <row r="87" spans="2:11" ht="24" customHeight="1">
      <c r="B87" s="39" t="s">
        <v>391</v>
      </c>
      <c r="C87" s="44"/>
      <c r="D87" s="106" t="s">
        <v>275</v>
      </c>
      <c r="E87" s="269" t="s">
        <v>275</v>
      </c>
      <c r="F87" s="270" t="s">
        <v>275</v>
      </c>
      <c r="G87" s="158" t="s">
        <v>275</v>
      </c>
      <c r="H87" s="40">
        <f>IF(ISERROR(D87/G87),0,D87/G87)</f>
        <v>0</v>
      </c>
      <c r="I87" s="208"/>
      <c r="J87" s="203"/>
      <c r="K87" s="238"/>
    </row>
    <row r="88" spans="2:11" ht="24" customHeight="1">
      <c r="B88" s="41" t="s">
        <v>392</v>
      </c>
      <c r="C88" s="44"/>
      <c r="D88" s="42" t="s">
        <v>275</v>
      </c>
      <c r="E88" s="269" t="s">
        <v>275</v>
      </c>
      <c r="F88" s="270" t="s">
        <v>275</v>
      </c>
      <c r="G88" s="158" t="s">
        <v>275</v>
      </c>
      <c r="H88" s="40">
        <f t="shared" ref="H88:H93" si="0">IF(ISERROR(D88/G88),0,D88/G88)</f>
        <v>0</v>
      </c>
      <c r="I88" s="208"/>
      <c r="J88" s="203"/>
      <c r="K88" s="238"/>
    </row>
    <row r="89" spans="2:11" ht="24" customHeight="1">
      <c r="B89" s="41" t="s">
        <v>393</v>
      </c>
      <c r="C89" s="44"/>
      <c r="D89" s="42" t="s">
        <v>275</v>
      </c>
      <c r="E89" s="269" t="s">
        <v>275</v>
      </c>
      <c r="F89" s="270" t="s">
        <v>275</v>
      </c>
      <c r="G89" s="158" t="s">
        <v>275</v>
      </c>
      <c r="H89" s="40">
        <f t="shared" si="0"/>
        <v>0</v>
      </c>
      <c r="I89" s="208"/>
      <c r="J89" s="203"/>
      <c r="K89" s="238"/>
    </row>
    <row r="90" spans="2:11" ht="24" customHeight="1">
      <c r="B90" s="41" t="s">
        <v>394</v>
      </c>
      <c r="C90" s="44"/>
      <c r="D90" s="42" t="s">
        <v>275</v>
      </c>
      <c r="E90" s="269" t="s">
        <v>275</v>
      </c>
      <c r="F90" s="270" t="s">
        <v>275</v>
      </c>
      <c r="G90" s="158" t="s">
        <v>275</v>
      </c>
      <c r="H90" s="40">
        <f t="shared" si="0"/>
        <v>0</v>
      </c>
      <c r="I90" s="208"/>
      <c r="J90" s="203"/>
      <c r="K90" s="238"/>
    </row>
    <row r="91" spans="2:11" ht="24" customHeight="1">
      <c r="B91" s="41" t="s">
        <v>395</v>
      </c>
      <c r="C91" s="44"/>
      <c r="D91" s="42" t="s">
        <v>275</v>
      </c>
      <c r="E91" s="269" t="s">
        <v>275</v>
      </c>
      <c r="F91" s="270" t="s">
        <v>275</v>
      </c>
      <c r="G91" s="158" t="s">
        <v>275</v>
      </c>
      <c r="H91" s="40">
        <f t="shared" si="0"/>
        <v>0</v>
      </c>
      <c r="I91" s="208"/>
      <c r="J91" s="203"/>
      <c r="K91" s="238"/>
    </row>
    <row r="92" spans="2:11" ht="24" customHeight="1">
      <c r="B92" s="41" t="s">
        <v>396</v>
      </c>
      <c r="C92" s="44"/>
      <c r="D92" s="42" t="s">
        <v>275</v>
      </c>
      <c r="E92" s="269" t="s">
        <v>275</v>
      </c>
      <c r="F92" s="270" t="s">
        <v>275</v>
      </c>
      <c r="G92" s="158" t="s">
        <v>275</v>
      </c>
      <c r="H92" s="40">
        <f t="shared" si="0"/>
        <v>0</v>
      </c>
      <c r="I92" s="208"/>
      <c r="J92" s="203"/>
      <c r="K92" s="238"/>
    </row>
    <row r="93" spans="2:11" ht="24" customHeight="1">
      <c r="B93" s="41" t="s">
        <v>397</v>
      </c>
      <c r="C93" s="44"/>
      <c r="D93" s="42" t="s">
        <v>275</v>
      </c>
      <c r="E93" s="269" t="s">
        <v>275</v>
      </c>
      <c r="F93" s="270" t="s">
        <v>275</v>
      </c>
      <c r="G93" s="158" t="s">
        <v>275</v>
      </c>
      <c r="H93" s="40">
        <f t="shared" si="0"/>
        <v>0</v>
      </c>
      <c r="I93" s="208"/>
      <c r="J93" s="203"/>
      <c r="K93" s="238"/>
    </row>
    <row r="94" spans="2:11" ht="24" customHeight="1">
      <c r="B94" s="41" t="s">
        <v>398</v>
      </c>
      <c r="C94" s="44"/>
      <c r="D94" s="42" t="s">
        <v>275</v>
      </c>
      <c r="E94" s="269" t="s">
        <v>275</v>
      </c>
      <c r="F94" s="270" t="s">
        <v>275</v>
      </c>
      <c r="G94" s="158" t="s">
        <v>275</v>
      </c>
      <c r="H94" s="40">
        <f>IF(ISERROR(D94/G94),0,D94/G94)</f>
        <v>0</v>
      </c>
      <c r="I94" s="208"/>
      <c r="J94" s="203"/>
      <c r="K94" s="238"/>
    </row>
    <row r="95" spans="2:11" ht="24" customHeight="1">
      <c r="B95" s="41" t="s">
        <v>399</v>
      </c>
      <c r="C95" s="44"/>
      <c r="D95" s="42" t="s">
        <v>275</v>
      </c>
      <c r="E95" s="269" t="s">
        <v>275</v>
      </c>
      <c r="F95" s="270" t="s">
        <v>275</v>
      </c>
      <c r="G95" s="158" t="s">
        <v>275</v>
      </c>
      <c r="H95" s="40">
        <f>IF(ISERROR(D95/G95),0,D95/G95)</f>
        <v>0</v>
      </c>
      <c r="I95" s="208"/>
      <c r="J95" s="203"/>
      <c r="K95" s="238"/>
    </row>
    <row r="96" spans="2:11" ht="24" customHeight="1">
      <c r="B96" s="41" t="s">
        <v>400</v>
      </c>
      <c r="C96" s="44"/>
      <c r="D96" s="42" t="s">
        <v>275</v>
      </c>
      <c r="E96" s="269" t="s">
        <v>275</v>
      </c>
      <c r="F96" s="270" t="s">
        <v>275</v>
      </c>
      <c r="G96" s="158" t="s">
        <v>275</v>
      </c>
      <c r="H96" s="40">
        <f>IF(ISERROR(D96/G96),0,D96/G96)</f>
        <v>0</v>
      </c>
      <c r="I96" s="208"/>
      <c r="J96" s="203"/>
      <c r="K96" s="238"/>
    </row>
    <row r="97" spans="2:11" ht="24" customHeight="1">
      <c r="B97" s="41" t="s">
        <v>401</v>
      </c>
      <c r="C97" s="44"/>
      <c r="D97" s="42" t="s">
        <v>275</v>
      </c>
      <c r="E97" s="269" t="s">
        <v>275</v>
      </c>
      <c r="F97" s="270" t="s">
        <v>275</v>
      </c>
      <c r="G97" s="158" t="s">
        <v>275</v>
      </c>
      <c r="H97" s="40">
        <f t="shared" ref="H97:H102" si="1">IF(ISERROR(D97/G97),0,D97/G97)</f>
        <v>0</v>
      </c>
      <c r="I97" s="208"/>
      <c r="J97" s="203"/>
      <c r="K97" s="238"/>
    </row>
    <row r="98" spans="2:11" ht="24" customHeight="1">
      <c r="B98" s="41" t="s">
        <v>402</v>
      </c>
      <c r="C98" s="44"/>
      <c r="D98" s="42" t="s">
        <v>275</v>
      </c>
      <c r="E98" s="269" t="s">
        <v>275</v>
      </c>
      <c r="F98" s="270" t="s">
        <v>275</v>
      </c>
      <c r="G98" s="158" t="s">
        <v>275</v>
      </c>
      <c r="H98" s="40">
        <f t="shared" si="1"/>
        <v>0</v>
      </c>
      <c r="I98" s="208"/>
      <c r="J98" s="203"/>
      <c r="K98" s="238"/>
    </row>
    <row r="99" spans="2:11" ht="24" customHeight="1">
      <c r="B99" s="41" t="s">
        <v>403</v>
      </c>
      <c r="C99" s="44"/>
      <c r="D99" s="42" t="s">
        <v>275</v>
      </c>
      <c r="E99" s="269" t="s">
        <v>275</v>
      </c>
      <c r="F99" s="270" t="s">
        <v>275</v>
      </c>
      <c r="G99" s="158" t="s">
        <v>275</v>
      </c>
      <c r="H99" s="40">
        <f t="shared" si="1"/>
        <v>0</v>
      </c>
      <c r="I99" s="208"/>
      <c r="J99" s="203"/>
      <c r="K99" s="238"/>
    </row>
    <row r="100" spans="2:11" ht="24" customHeight="1">
      <c r="B100" s="41" t="s">
        <v>404</v>
      </c>
      <c r="C100" s="44"/>
      <c r="D100" s="42" t="s">
        <v>275</v>
      </c>
      <c r="E100" s="269" t="s">
        <v>275</v>
      </c>
      <c r="F100" s="270" t="s">
        <v>275</v>
      </c>
      <c r="G100" s="158" t="s">
        <v>275</v>
      </c>
      <c r="H100" s="40">
        <f t="shared" si="1"/>
        <v>0</v>
      </c>
      <c r="I100" s="208"/>
      <c r="J100" s="203"/>
      <c r="K100" s="238"/>
    </row>
    <row r="101" spans="2:11" ht="24" customHeight="1">
      <c r="B101" s="41" t="s">
        <v>405</v>
      </c>
      <c r="C101" s="44"/>
      <c r="D101" s="42" t="s">
        <v>275</v>
      </c>
      <c r="E101" s="269" t="s">
        <v>275</v>
      </c>
      <c r="F101" s="270" t="s">
        <v>275</v>
      </c>
      <c r="G101" s="158" t="s">
        <v>275</v>
      </c>
      <c r="H101" s="40">
        <f t="shared" si="1"/>
        <v>0</v>
      </c>
      <c r="I101" s="208"/>
      <c r="J101" s="203"/>
      <c r="K101" s="238"/>
    </row>
    <row r="102" spans="2:11" ht="24" customHeight="1">
      <c r="B102" s="41" t="s">
        <v>406</v>
      </c>
      <c r="C102" s="44"/>
      <c r="D102" s="42" t="s">
        <v>275</v>
      </c>
      <c r="E102" s="269" t="s">
        <v>275</v>
      </c>
      <c r="F102" s="270" t="s">
        <v>275</v>
      </c>
      <c r="G102" s="158" t="s">
        <v>275</v>
      </c>
      <c r="H102" s="40">
        <f t="shared" si="1"/>
        <v>0</v>
      </c>
      <c r="I102" s="208"/>
      <c r="J102" s="203"/>
      <c r="K102" s="238"/>
    </row>
    <row r="103" spans="2:11" ht="24" customHeight="1">
      <c r="B103" s="41" t="s">
        <v>407</v>
      </c>
      <c r="C103" s="44"/>
      <c r="D103" s="42" t="s">
        <v>275</v>
      </c>
      <c r="E103" s="269" t="s">
        <v>275</v>
      </c>
      <c r="F103" s="270" t="s">
        <v>275</v>
      </c>
      <c r="G103" s="158" t="s">
        <v>275</v>
      </c>
      <c r="H103" s="40">
        <f>IF(ISERROR(D103/G103),0,D103/G103)</f>
        <v>0</v>
      </c>
      <c r="I103" s="208"/>
      <c r="J103" s="203"/>
      <c r="K103" s="238"/>
    </row>
    <row r="104" spans="2:11" ht="24" customHeight="1">
      <c r="B104" s="41" t="s">
        <v>408</v>
      </c>
      <c r="C104" s="44"/>
      <c r="D104" s="42" t="s">
        <v>275</v>
      </c>
      <c r="E104" s="269" t="s">
        <v>275</v>
      </c>
      <c r="F104" s="270" t="s">
        <v>275</v>
      </c>
      <c r="G104" s="158" t="s">
        <v>275</v>
      </c>
      <c r="H104" s="40">
        <f>IF(ISERROR(D104/G104),0,D104/G104)</f>
        <v>0</v>
      </c>
      <c r="I104" s="208"/>
      <c r="J104" s="203"/>
      <c r="K104" s="238"/>
    </row>
    <row r="105" spans="2:11" ht="24" customHeight="1">
      <c r="B105" s="41" t="s">
        <v>409</v>
      </c>
      <c r="C105" s="44"/>
      <c r="D105" s="42" t="s">
        <v>275</v>
      </c>
      <c r="E105" s="269" t="s">
        <v>275</v>
      </c>
      <c r="F105" s="270" t="s">
        <v>275</v>
      </c>
      <c r="G105" s="158" t="s">
        <v>275</v>
      </c>
      <c r="H105" s="40">
        <f>IF(ISERROR(D105/G105),0,D105/G105)</f>
        <v>0</v>
      </c>
      <c r="I105" s="208"/>
      <c r="J105" s="203"/>
      <c r="K105" s="238"/>
    </row>
    <row r="106" spans="2:11" ht="24" customHeight="1">
      <c r="B106" s="41" t="s">
        <v>410</v>
      </c>
      <c r="C106" s="44"/>
      <c r="D106" s="42" t="s">
        <v>275</v>
      </c>
      <c r="E106" s="269" t="s">
        <v>275</v>
      </c>
      <c r="F106" s="270" t="s">
        <v>275</v>
      </c>
      <c r="G106" s="158" t="s">
        <v>275</v>
      </c>
      <c r="H106" s="40">
        <f t="shared" ref="H106:H111" si="2">IF(ISERROR(D106/G106),0,D106/G106)</f>
        <v>0</v>
      </c>
      <c r="I106" s="208"/>
      <c r="J106" s="203"/>
      <c r="K106" s="238"/>
    </row>
    <row r="107" spans="2:11" ht="24" customHeight="1">
      <c r="B107" s="41" t="s">
        <v>411</v>
      </c>
      <c r="C107" s="44"/>
      <c r="D107" s="42" t="s">
        <v>275</v>
      </c>
      <c r="E107" s="269" t="s">
        <v>275</v>
      </c>
      <c r="F107" s="270" t="s">
        <v>275</v>
      </c>
      <c r="G107" s="158" t="s">
        <v>275</v>
      </c>
      <c r="H107" s="40">
        <f t="shared" si="2"/>
        <v>0</v>
      </c>
      <c r="I107" s="208"/>
      <c r="J107" s="203"/>
      <c r="K107" s="238"/>
    </row>
    <row r="108" spans="2:11" ht="24" customHeight="1">
      <c r="B108" s="41" t="s">
        <v>412</v>
      </c>
      <c r="C108" s="44"/>
      <c r="D108" s="42" t="s">
        <v>275</v>
      </c>
      <c r="E108" s="269" t="s">
        <v>275</v>
      </c>
      <c r="F108" s="270" t="s">
        <v>275</v>
      </c>
      <c r="G108" s="158" t="s">
        <v>413</v>
      </c>
      <c r="H108" s="40">
        <f t="shared" si="2"/>
        <v>0</v>
      </c>
      <c r="I108" s="208"/>
      <c r="J108" s="203"/>
      <c r="K108" s="238"/>
    </row>
    <row r="109" spans="2:11" ht="24" customHeight="1">
      <c r="B109" s="41" t="s">
        <v>414</v>
      </c>
      <c r="C109" s="44"/>
      <c r="D109" s="42" t="s">
        <v>275</v>
      </c>
      <c r="E109" s="269" t="s">
        <v>275</v>
      </c>
      <c r="F109" s="270" t="s">
        <v>275</v>
      </c>
      <c r="G109" s="158" t="s">
        <v>275</v>
      </c>
      <c r="H109" s="40">
        <f t="shared" si="2"/>
        <v>0</v>
      </c>
      <c r="I109" s="208"/>
      <c r="J109" s="203"/>
      <c r="K109" s="238"/>
    </row>
    <row r="110" spans="2:11" ht="24" customHeight="1">
      <c r="B110" s="41" t="s">
        <v>415</v>
      </c>
      <c r="C110" s="44"/>
      <c r="D110" s="42" t="s">
        <v>275</v>
      </c>
      <c r="E110" s="269" t="s">
        <v>275</v>
      </c>
      <c r="F110" s="270" t="s">
        <v>275</v>
      </c>
      <c r="G110" s="158" t="s">
        <v>275</v>
      </c>
      <c r="H110" s="40">
        <f t="shared" si="2"/>
        <v>0</v>
      </c>
      <c r="I110" s="208"/>
      <c r="J110" s="203"/>
      <c r="K110" s="238"/>
    </row>
    <row r="111" spans="2:11" ht="24" customHeight="1">
      <c r="B111" s="41" t="s">
        <v>416</v>
      </c>
      <c r="C111" s="44"/>
      <c r="D111" s="42" t="s">
        <v>275</v>
      </c>
      <c r="E111" s="269" t="s">
        <v>275</v>
      </c>
      <c r="F111" s="270" t="s">
        <v>275</v>
      </c>
      <c r="G111" s="158" t="s">
        <v>275</v>
      </c>
      <c r="H111" s="40">
        <f t="shared" si="2"/>
        <v>0</v>
      </c>
      <c r="I111" s="208"/>
      <c r="J111" s="203"/>
      <c r="K111" s="238"/>
    </row>
    <row r="112" spans="2:11" ht="24" customHeight="1">
      <c r="B112" s="41" t="s">
        <v>417</v>
      </c>
      <c r="C112" s="44"/>
      <c r="D112" s="42" t="s">
        <v>275</v>
      </c>
      <c r="E112" s="269" t="s">
        <v>275</v>
      </c>
      <c r="F112" s="270" t="s">
        <v>275</v>
      </c>
      <c r="G112" s="158" t="s">
        <v>275</v>
      </c>
      <c r="H112" s="40">
        <f>IF(ISERROR(D112/G112),0,D112/G112)</f>
        <v>0</v>
      </c>
      <c r="I112" s="208"/>
      <c r="J112" s="203"/>
      <c r="K112" s="238"/>
    </row>
    <row r="113" spans="2:11" ht="24" customHeight="1">
      <c r="B113" s="41" t="s">
        <v>418</v>
      </c>
      <c r="C113" s="44"/>
      <c r="D113" s="42" t="s">
        <v>275</v>
      </c>
      <c r="E113" s="269" t="s">
        <v>275</v>
      </c>
      <c r="F113" s="270" t="s">
        <v>275</v>
      </c>
      <c r="G113" s="158" t="s">
        <v>275</v>
      </c>
      <c r="H113" s="40">
        <f>IF(ISERROR(D113/G113),0,D113/G113)</f>
        <v>0</v>
      </c>
      <c r="I113" s="208"/>
      <c r="J113" s="203"/>
      <c r="K113" s="238"/>
    </row>
    <row r="114" spans="2:11" ht="24" customHeight="1">
      <c r="B114" s="41" t="s">
        <v>419</v>
      </c>
      <c r="C114" s="44"/>
      <c r="D114" s="42" t="s">
        <v>275</v>
      </c>
      <c r="E114" s="269" t="s">
        <v>275</v>
      </c>
      <c r="F114" s="270" t="s">
        <v>275</v>
      </c>
      <c r="G114" s="164" t="s">
        <v>275</v>
      </c>
      <c r="H114" s="40">
        <f>IF(ISERROR(D114/G114),0,D114/G114)</f>
        <v>0</v>
      </c>
      <c r="I114" s="207"/>
      <c r="J114" s="203"/>
      <c r="K114" s="236"/>
    </row>
    <row r="115" spans="2:11" ht="47.1" customHeight="1">
      <c r="B115" s="43"/>
      <c r="C115" s="43" t="s">
        <v>420</v>
      </c>
      <c r="D115" s="124">
        <f>SUM(D85:D114)</f>
        <v>0</v>
      </c>
      <c r="E115" s="293"/>
      <c r="F115" s="294"/>
      <c r="G115" s="165">
        <f>SUM(G85:G114)</f>
        <v>0</v>
      </c>
      <c r="H115" s="163">
        <f>IF(ISERROR(D115/G115),0,D115/G115)</f>
        <v>0</v>
      </c>
      <c r="I115" s="207"/>
      <c r="J115" s="203"/>
      <c r="K115" s="236"/>
    </row>
    <row r="116" spans="2:11" ht="47.1" customHeight="1">
      <c r="B116" s="86"/>
      <c r="C116" s="86" t="s">
        <v>421</v>
      </c>
      <c r="D116" s="150" t="s">
        <v>275</v>
      </c>
      <c r="E116" s="113"/>
      <c r="F116" s="288"/>
      <c r="G116" s="289"/>
      <c r="H116" s="113"/>
    </row>
    <row r="117" spans="2:11" ht="17.100000000000001" customHeight="1">
      <c r="B117" s="92"/>
      <c r="C117" s="99" t="s">
        <v>422</v>
      </c>
      <c r="D117" s="93">
        <f>IF(ISERROR(D115/D116),0,D115/D116)*20</f>
        <v>0</v>
      </c>
      <c r="E117" s="287"/>
      <c r="F117" s="287"/>
      <c r="G117" s="287"/>
      <c r="H117" s="287"/>
    </row>
    <row r="118" spans="2:11" ht="21.6" customHeight="1">
      <c r="B118" s="25"/>
      <c r="C118" s="95"/>
      <c r="D118" s="95"/>
      <c r="E118" s="1"/>
    </row>
    <row r="119" spans="2:11" ht="45" customHeight="1">
      <c r="B119" s="101" t="s">
        <v>423</v>
      </c>
      <c r="C119" s="102" t="s">
        <v>424</v>
      </c>
      <c r="D119" s="148">
        <f>D5*(D23+D31+D70+D82+D117)</f>
        <v>58</v>
      </c>
      <c r="E119" s="286"/>
      <c r="F119" s="286"/>
      <c r="G119" s="286"/>
      <c r="H119" s="286"/>
    </row>
  </sheetData>
  <sheetProtection formatColumns="0" formatRows="0" insertHyperlinks="0"/>
  <dataConsolidate/>
  <mergeCells count="99">
    <mergeCell ref="E72:H72"/>
    <mergeCell ref="E96:F96"/>
    <mergeCell ref="E75:H75"/>
    <mergeCell ref="E88:F88"/>
    <mergeCell ref="E89:F89"/>
    <mergeCell ref="E90:F90"/>
    <mergeCell ref="E74:H74"/>
    <mergeCell ref="E91:F91"/>
    <mergeCell ref="E80:H80"/>
    <mergeCell ref="E78:H78"/>
    <mergeCell ref="E16:H16"/>
    <mergeCell ref="E18:H18"/>
    <mergeCell ref="E13:H13"/>
    <mergeCell ref="E15:H15"/>
    <mergeCell ref="E97:F97"/>
    <mergeCell ref="E77:H77"/>
    <mergeCell ref="E68:H68"/>
    <mergeCell ref="E92:F92"/>
    <mergeCell ref="E93:F93"/>
    <mergeCell ref="E94:F94"/>
    <mergeCell ref="E95:F95"/>
    <mergeCell ref="E84:F84"/>
    <mergeCell ref="E83:F83"/>
    <mergeCell ref="E85:F85"/>
    <mergeCell ref="E86:F86"/>
    <mergeCell ref="E87:F87"/>
    <mergeCell ref="C17:H17"/>
    <mergeCell ref="E19:H19"/>
    <mergeCell ref="E31:H31"/>
    <mergeCell ref="E29:H29"/>
    <mergeCell ref="E30:H30"/>
    <mergeCell ref="E20:H20"/>
    <mergeCell ref="B35:B52"/>
    <mergeCell ref="B53:B55"/>
    <mergeCell ref="E24:H24"/>
    <mergeCell ref="E25:H25"/>
    <mergeCell ref="E26:H26"/>
    <mergeCell ref="E27:H27"/>
    <mergeCell ref="E28:H28"/>
    <mergeCell ref="D33:H33"/>
    <mergeCell ref="C1:E1"/>
    <mergeCell ref="E23:H23"/>
    <mergeCell ref="E22:H22"/>
    <mergeCell ref="E2:H2"/>
    <mergeCell ref="E3:H3"/>
    <mergeCell ref="E4:H4"/>
    <mergeCell ref="E5:H5"/>
    <mergeCell ref="E6:H6"/>
    <mergeCell ref="B8:H8"/>
    <mergeCell ref="E7:H7"/>
    <mergeCell ref="E9:H9"/>
    <mergeCell ref="E10:H10"/>
    <mergeCell ref="E21:H21"/>
    <mergeCell ref="E12:H12"/>
    <mergeCell ref="C11:H11"/>
    <mergeCell ref="C14:H14"/>
    <mergeCell ref="B59:B67"/>
    <mergeCell ref="E58:H58"/>
    <mergeCell ref="E59:H59"/>
    <mergeCell ref="E60:H60"/>
    <mergeCell ref="E61:H61"/>
    <mergeCell ref="E62:H62"/>
    <mergeCell ref="E63:H63"/>
    <mergeCell ref="E64:H64"/>
    <mergeCell ref="E65:H65"/>
    <mergeCell ref="E66:H66"/>
    <mergeCell ref="E67:H67"/>
    <mergeCell ref="E56:H56"/>
    <mergeCell ref="E119:H119"/>
    <mergeCell ref="E117:H117"/>
    <mergeCell ref="F116:G116"/>
    <mergeCell ref="E82:H82"/>
    <mergeCell ref="E101:F101"/>
    <mergeCell ref="E102:F102"/>
    <mergeCell ref="E103:F103"/>
    <mergeCell ref="E104:F104"/>
    <mergeCell ref="E105:F105"/>
    <mergeCell ref="E106:F106"/>
    <mergeCell ref="E107:F107"/>
    <mergeCell ref="E113:F113"/>
    <mergeCell ref="E115:F115"/>
    <mergeCell ref="E71:H71"/>
    <mergeCell ref="E73:H73"/>
    <mergeCell ref="I52:I55"/>
    <mergeCell ref="E114:F114"/>
    <mergeCell ref="E108:F108"/>
    <mergeCell ref="E109:F109"/>
    <mergeCell ref="E110:F110"/>
    <mergeCell ref="E111:F111"/>
    <mergeCell ref="E112:F112"/>
    <mergeCell ref="E69:H69"/>
    <mergeCell ref="E70:H70"/>
    <mergeCell ref="E76:H76"/>
    <mergeCell ref="E81:H81"/>
    <mergeCell ref="D57:H57"/>
    <mergeCell ref="E100:F100"/>
    <mergeCell ref="E98:F98"/>
    <mergeCell ref="E99:F99"/>
    <mergeCell ref="E79:H79"/>
  </mergeCells>
  <phoneticPr fontId="3" type="noConversion"/>
  <conditionalFormatting sqref="B85:B88">
    <cfRule type="notContainsText" dxfId="83" priority="20" operator="notContains" text="here">
      <formula>ISERROR(SEARCH("here",B85))</formula>
    </cfRule>
  </conditionalFormatting>
  <conditionalFormatting sqref="B89:B114">
    <cfRule type="containsText" dxfId="82" priority="15" operator="containsText" text="u">
      <formula>NOT(ISERROR(SEARCH("u",B89)))</formula>
    </cfRule>
    <cfRule type="containsText" dxfId="81" priority="19" operator="containsText" text="a">
      <formula>NOT(ISERROR(SEARCH("a",B89)))</formula>
    </cfRule>
    <cfRule type="containsText" dxfId="80" priority="18" operator="containsText" text="e">
      <formula>NOT(ISERROR(SEARCH("e",B89)))</formula>
    </cfRule>
    <cfRule type="containsText" dxfId="79" priority="16" operator="containsText" text="o">
      <formula>NOT(ISERROR(SEARCH("o",B89)))</formula>
    </cfRule>
    <cfRule type="containsText" dxfId="78" priority="17" operator="containsText" text="i">
      <formula>NOT(ISERROR(SEARCH("i",B89)))</formula>
    </cfRule>
  </conditionalFormatting>
  <conditionalFormatting sqref="C85:C114">
    <cfRule type="notContainsBlanks" dxfId="77" priority="14">
      <formula>LEN(TRIM(C85))&gt;0</formula>
    </cfRule>
  </conditionalFormatting>
  <conditionalFormatting sqref="D4 D25:D30">
    <cfRule type="containsText" dxfId="76" priority="159" operator="containsText" text="Y">
      <formula>NOT(ISERROR(SEARCH("Y",D4)))</formula>
    </cfRule>
  </conditionalFormatting>
  <conditionalFormatting sqref="D4">
    <cfRule type="containsText" dxfId="75" priority="36" operator="containsText" text="No">
      <formula>NOT(ISERROR(SEARCH("No",D4)))</formula>
    </cfRule>
    <cfRule type="containsText" dxfId="74" priority="158" operator="containsText" text="N">
      <formula>NOT(ISERROR(SEARCH("N",D4)))</formula>
    </cfRule>
  </conditionalFormatting>
  <conditionalFormatting sqref="D9:D10">
    <cfRule type="containsText" dxfId="73" priority="33" operator="containsText" text="No">
      <formula>NOT(ISERROR(SEARCH("No",D9)))</formula>
    </cfRule>
    <cfRule type="cellIs" dxfId="72" priority="35" operator="equal">
      <formula>"No"</formula>
    </cfRule>
    <cfRule type="containsText" dxfId="71" priority="4" operator="containsText" text="Yes">
      <formula>NOT(ISERROR(SEARCH("Yes",D9)))</formula>
    </cfRule>
    <cfRule type="containsText" dxfId="70" priority="60" operator="containsText" text="YES">
      <formula>NOT(ISERROR(SEARCH("YES",D9)))</formula>
    </cfRule>
  </conditionalFormatting>
  <conditionalFormatting sqref="D12:D13">
    <cfRule type="containsText" dxfId="69" priority="59" operator="containsText" text="YES">
      <formula>NOT(ISERROR(SEARCH("YES",D12)))</formula>
    </cfRule>
    <cfRule type="containsText" dxfId="68" priority="31" operator="containsText" text="No">
      <formula>NOT(ISERROR(SEARCH("No",D12)))</formula>
    </cfRule>
  </conditionalFormatting>
  <conditionalFormatting sqref="D13">
    <cfRule type="containsText" dxfId="67" priority="3" operator="containsText" text="yes">
      <formula>NOT(ISERROR(SEARCH("yes",D13)))</formula>
    </cfRule>
    <cfRule type="containsText" dxfId="66" priority="2" operator="containsText" text="Yes">
      <formula>NOT(ISERROR(SEARCH("Yes",D13)))</formula>
    </cfRule>
  </conditionalFormatting>
  <conditionalFormatting sqref="D15:D16 D18">
    <cfRule type="containsText" dxfId="65" priority="58" operator="containsText" text="YES">
      <formula>NOT(ISERROR(SEARCH("YES",D15)))</formula>
    </cfRule>
  </conditionalFormatting>
  <conditionalFormatting sqref="D15:D16">
    <cfRule type="containsText" dxfId="64" priority="30" operator="containsText" text="No">
      <formula>NOT(ISERROR(SEARCH("No",D15)))</formula>
    </cfRule>
  </conditionalFormatting>
  <conditionalFormatting sqref="D18">
    <cfRule type="containsText" dxfId="63" priority="29" operator="containsText" text="No">
      <formula>NOT(ISERROR(SEARCH("No",D18)))</formula>
    </cfRule>
  </conditionalFormatting>
  <conditionalFormatting sqref="D21">
    <cfRule type="containsText" dxfId="62" priority="28" operator="containsText" text="No">
      <formula>NOT(ISERROR(SEARCH("No",D21)))</formula>
    </cfRule>
    <cfRule type="containsText" dxfId="61" priority="39" operator="containsText" text="YES">
      <formula>NOT(ISERROR(SEARCH("YES",D21)))</formula>
    </cfRule>
  </conditionalFormatting>
  <conditionalFormatting sqref="D25:D30">
    <cfRule type="containsText" dxfId="60" priority="27" operator="containsText" text="No">
      <formula>NOT(ISERROR(SEARCH("No",D25)))</formula>
    </cfRule>
  </conditionalFormatting>
  <conditionalFormatting sqref="D26:D30">
    <cfRule type="containsText" dxfId="59" priority="209" operator="containsText" text="SOME">
      <formula>NOT(ISERROR(SEARCH("SOME",D26)))</formula>
    </cfRule>
  </conditionalFormatting>
  <conditionalFormatting sqref="D35:D55">
    <cfRule type="notContainsBlanks" dxfId="58" priority="23">
      <formula>LEN(TRIM(D35))&gt;0</formula>
    </cfRule>
  </conditionalFormatting>
  <conditionalFormatting sqref="D59:D68">
    <cfRule type="notContainsBlanks" dxfId="57" priority="21">
      <formula>LEN(TRIM(D59))&gt;0</formula>
    </cfRule>
  </conditionalFormatting>
  <conditionalFormatting sqref="D73:D75">
    <cfRule type="containsText" dxfId="56" priority="26" operator="containsText" text="No">
      <formula>NOT(ISERROR(SEARCH("No",D73)))</formula>
    </cfRule>
  </conditionalFormatting>
  <conditionalFormatting sqref="D73:D76">
    <cfRule type="containsText" dxfId="55" priority="42" operator="containsText" text="YES">
      <formula>NOT(ISERROR(SEARCH("YES",D73)))</formula>
    </cfRule>
  </conditionalFormatting>
  <conditionalFormatting sqref="D78:D79">
    <cfRule type="containsText" dxfId="54" priority="40" operator="containsText" text="YES">
      <formula>NOT(ISERROR(SEARCH("YES",D78)))</formula>
    </cfRule>
  </conditionalFormatting>
  <conditionalFormatting sqref="D78:D80">
    <cfRule type="containsText" dxfId="53" priority="25" operator="containsText" text="No">
      <formula>NOT(ISERROR(SEARCH("No",D78)))</formula>
    </cfRule>
  </conditionalFormatting>
  <conditionalFormatting sqref="D80">
    <cfRule type="containsText" dxfId="52" priority="41" operator="containsText" text="Monitoring via">
      <formula>NOT(ISERROR(SEARCH("Monitoring via",D80)))</formula>
    </cfRule>
  </conditionalFormatting>
  <conditionalFormatting sqref="D81">
    <cfRule type="containsText" dxfId="51" priority="38" operator="containsText" text="YES">
      <formula>NOT(ISERROR(SEARCH("YES",D81)))</formula>
    </cfRule>
  </conditionalFormatting>
  <conditionalFormatting sqref="D85:D114">
    <cfRule type="cellIs" dxfId="50" priority="1" operator="between">
      <formula>1</formula>
      <formula>10000000000000000000</formula>
    </cfRule>
  </conditionalFormatting>
  <conditionalFormatting sqref="D115">
    <cfRule type="containsText" dxfId="49" priority="37" operator="containsText" text="YES">
      <formula>NOT(ISERROR(SEARCH("YES",D115)))</formula>
    </cfRule>
  </conditionalFormatting>
  <conditionalFormatting sqref="D116">
    <cfRule type="cellIs" dxfId="48" priority="6" operator="between">
      <formula>1</formula>
      <formula>9.99999999999999E+48</formula>
    </cfRule>
  </conditionalFormatting>
  <conditionalFormatting sqref="E85:F114">
    <cfRule type="containsText" dxfId="47" priority="9" operator="containsText" text="i">
      <formula>NOT(ISERROR(SEARCH("i",E85)))</formula>
    </cfRule>
    <cfRule type="containsText" dxfId="46" priority="10" operator="containsText" text="e">
      <formula>NOT(ISERROR(SEARCH("e",E85)))</formula>
    </cfRule>
    <cfRule type="containsText" dxfId="45" priority="11" operator="containsText" text="a">
      <formula>NOT(ISERROR(SEARCH("a",E85)))</formula>
    </cfRule>
    <cfRule type="containsText" dxfId="44" priority="7" operator="containsText" text="u">
      <formula>NOT(ISERROR(SEARCH("u",E85)))</formula>
    </cfRule>
    <cfRule type="containsText" dxfId="43" priority="8" operator="containsText" text="o">
      <formula>NOT(ISERROR(SEARCH("o",E85)))</formula>
    </cfRule>
  </conditionalFormatting>
  <dataValidations xWindow="1172" yWindow="668" count="19">
    <dataValidation allowBlank="1" showInputMessage="1" showErrorMessage="1" prompt="You may add an additional social / economic / governance consideration that does not appear in the drop-down list above." sqref="D68"/>
    <dataValidation type="list" allowBlank="1" showInputMessage="1" showErrorMessage="1" sqref="C85:C114">
      <formula1>"2020,2021"</formula1>
    </dataValidation>
    <dataValidation allowBlank="1" showInputMessage="1" showErrorMessage="1" prompt="Accepted examples include self-assessments/surveys/reports, internal/external audits, links/documents/screenshots demonstrating means that data are monitored" sqref="G81:H81"/>
    <dataValidation allowBlank="1" showErrorMessage="1" error="Please only choose option from the drop-down list, or input in CAPITAL LETTERS" promptTitle="Please click on the cell" prompt="to select a relevant answer from the drop-down list" sqref="D76"/>
    <dataValidation allowBlank="1" showErrorMessage="1" promptTitle="Please choose relevant option" sqref="D81"/>
    <dataValidation allowBlank="1" showInputMessage="1" showErrorMessage="1" prompt="Possible examples include regulatory or legal provisions specifying sustainability requirements, technical specifications including sustainability requirements / references to Eco-labels, etc." sqref="E9:E10 E12:E13 E15:E16 E18 E21 E25:E30 E73:E75 E78:E79 E59:E67"/>
    <dataValidation allowBlank="1" showInputMessage="1" showErrorMessage="1" prompt="Possible examples include official reports / guidelines demonstrating such developed criteria, tenders / contracts mandating the use of such criteria in public procurement, etc." sqref="F47:F48 J39:J40 J52:J55 J36 F35:F45 F50:F55"/>
    <dataValidation allowBlank="1" showInputMessage="1" showErrorMessage="1" prompt="You may add up to 2 additional product / service categories that do not appear in the drop-down list above." sqref="D53:D55"/>
    <dataValidation allowBlank="1" showInputMessage="1" showErrorMessage="1" prompt="Please specify the frequency of these monitoring exercises and provide supporting evidence, such as reports, screenshots, etc." sqref="E80:H80"/>
    <dataValidation allowBlank="1" showInputMessage="1" showErrorMessage="1" prompt="Please indicate the names of (smaller) product or service group(s) under the category selected in column D. For example, if &quot;Office electronics&quot; is selected in column D, a possible smaller product group is &quot;monitors&quot;." sqref="E35:E52"/>
    <dataValidation allowBlank="1" showInputMessage="1" showErrorMessage="1" prompt="Please indicate the total value of public procurement spending at the national/federal level for the year selected in column C. Only insert numbers; do not include currency or other text. " sqref="D116"/>
    <dataValidation allowBlank="1" showInputMessage="1" showErrorMessage="1" prompt="Please indicate the specific public procurement spend category." sqref="B85:B114"/>
    <dataValidation allowBlank="1" showInputMessage="1" showErrorMessage="1" prompt="Please provide details regarding what is considered a &quot;sustainable contract&quot; and provide supporting evidence such as legal mandates / policies. Please also provide evidence supporting the data, such as reports, screenshots, etc." sqref="E85:F114"/>
    <dataValidation allowBlank="1" showInputMessage="1" showErrorMessage="1" prompt="Please include links to evidence that support your examples. If it is a document, please upload a copy of it to your country folder." sqref="E24:H24"/>
    <dataValidation allowBlank="1" showInputMessage="1" showErrorMessage="1" prompt="Please describe the sustainability consideration in greater detail and provide supporting evidence such as: policies and legal documents; guidelines; examples of tenders, contracts; and reports specifying the inclusion of such considerations, etc." sqref="E68:H68"/>
    <dataValidation allowBlank="1" showInputMessage="1" showErrorMessage="1" prompt="If the recommended label is not listed as one of the options in column G, please specify it here." sqref="H35:H55"/>
    <dataValidation allowBlank="1" showInputMessage="1" showErrorMessage="1" prompt="Please indicate the names of (smaller) product or service group(s) under the category listed in column D. " sqref="E53:E55"/>
    <dataValidation allowBlank="1" showInputMessage="1" showErrorMessage="1" prompt="Please indicate the total value of national/federal contracts that include sustainability requirements for the spend categories listed in column B. Only insert numbers; do not include currency or other texts." sqref="D85:D114"/>
    <dataValidation allowBlank="1" showInputMessage="1" showErrorMessage="1" prompt="Please indicate the total value of all national/federal procurement contracts, including sustainable and non-sustainable, of the spend categories listed in column B. Only insert numbers; do not include currency or other text." sqref="G85:G114"/>
  </dataValidations>
  <hyperlinks>
    <hyperlink ref="E4:H4" location="'Supporting documents A1'!A1" display="Please click here to provide details on your policies and legal instruments supporting SPP (Supporting documents A1)."/>
    <hyperlink ref="E27" display="http://www.nachhaltige-beschaffung.info/DE/Schulungen/schulungen_node (in German)"/>
    <hyperlink ref="E73" display="* https://www.bundesregierung.de/resource/blob/998008/1953740/1fa562505e19485b107b61ddb19ea0a7/2021-08-25-massnahmenprogramm-nachhaltigkeit-2021-data.pdf?download=1"/>
    <hyperlink ref="J36" r:id="rId1" display="'https://www.blauer-engel.de/en/certification/basic-award-criteria"/>
    <hyperlink ref="J39" r:id="rId2" display="'https://www.blauer-engel.de/en/certification/basic-award-criteria"/>
    <hyperlink ref="J40" r:id="rId3" display="'https://www.blauer-engel.de/en/certification/basic-award-criteria"/>
    <hyperlink ref="J52" r:id="rId4" display="'https://www.blauer-engel.de/en/certification/basic-award-criteria"/>
    <hyperlink ref="J53" r:id="rId5" display="'https://www.blauer-engel.de/en/certification/basic-award-criteria"/>
    <hyperlink ref="J54" r:id="rId6" display="'https://www.blauer-engel.de/en/certification/basic-award-criteria"/>
    <hyperlink ref="J55" r:id="rId7" display="'https://www.blauer-engel.de/en/certification/basic-award-criteria"/>
    <hyperlink ref="J46" r:id="rId8"/>
    <hyperlink ref="K26" r:id="rId9" display="https://www.nachhaltige-beschaffung.info/DE/Service/Newsletter/newsletter_node.html"/>
  </hyperlinks>
  <pageMargins left="0.7" right="0.7" top="0.75" bottom="0.75" header="0.3" footer="0.3"/>
  <pageSetup paperSize="9" orientation="portrait" r:id="rId10"/>
  <legacyDrawing r:id="rId11"/>
  <legacyDrawingHF r:id="rId12"/>
  <extLst>
    <ext xmlns:x14="http://schemas.microsoft.com/office/spreadsheetml/2009/9/main" uri="{CCE6A557-97BC-4b89-ADB6-D9C93CAAB3DF}">
      <x14:dataValidations xmlns:xm="http://schemas.microsoft.com/office/excel/2006/main" xWindow="1172" yWindow="668" count="20">
        <x14:dataValidation type="list" allowBlank="1" showInputMessage="1" showErrorMessage="1">
          <x14:formula1>
            <xm:f>Lists!$Y$2:$Y$9</xm:f>
          </x14:formula1>
          <xm:sqref>G35:G55</xm:sqref>
        </x14:dataValidation>
        <x14:dataValidation type="list" allowBlank="1" showErrorMessage="1" promptTitle="Please choose relevant option">
          <x14:formula1>
            <xm:f>Lists!$X$2:$X$7</xm:f>
          </x14:formula1>
          <xm:sqref>D80</xm:sqref>
        </x14:dataValidation>
        <x14:dataValidation type="list" allowBlank="1" showInputMessage="1" showErrorMessage="1" error="Please select answer from the drop-down list, or input answer in CAPITAL LETTERS">
          <x14:formula1>
            <xm:f>Lists!$D$2:$D$4</xm:f>
          </x14:formula1>
          <xm:sqref>D10</xm:sqref>
        </x14:dataValidation>
        <x14:dataValidation type="list" allowBlank="1" showInputMessage="1" showErrorMessage="1">
          <x14:formula1>
            <xm:f>Lists!$F$2:$F$4</xm:f>
          </x14:formula1>
          <xm:sqref>D13</xm:sqref>
        </x14:dataValidation>
        <x14:dataValidation type="list" allowBlank="1" showInputMessage="1" showErrorMessage="1">
          <x14:formula1>
            <xm:f>Lists!$G$2:$G$4</xm:f>
          </x14:formula1>
          <xm:sqref>D15</xm:sqref>
        </x14:dataValidation>
        <x14:dataValidation type="list" allowBlank="1" showInputMessage="1" showErrorMessage="1">
          <x14:formula1>
            <xm:f>Lists!$H$2:$H$4</xm:f>
          </x14:formula1>
          <xm:sqref>D16</xm:sqref>
        </x14:dataValidation>
        <x14:dataValidation type="list" allowBlank="1" showInputMessage="1" showErrorMessage="1">
          <x14:formula1>
            <xm:f>Lists!$I$2:$I$4</xm:f>
          </x14:formula1>
          <xm:sqref>D18</xm:sqref>
        </x14:dataValidation>
        <x14:dataValidation type="list" allowBlank="1" showInputMessage="1" showErrorMessage="1">
          <x14:formula1>
            <xm:f>Lists!$E$2:$E$4</xm:f>
          </x14:formula1>
          <xm:sqref>D12</xm:sqref>
        </x14:dataValidation>
        <x14:dataValidation type="list" allowBlank="1" showErrorMessage="1" error="Please select answer from drop-down list, or input answer in CAPITAL LETTERS" promptTitle="Please answer YES/NO" prompt="Select an answer from the drop-down list">
          <x14:formula1>
            <xm:f>Lists!$L$2:$L$4</xm:f>
          </x14:formula1>
          <xm:sqref>D28:D29</xm:sqref>
        </x14:dataValidation>
        <x14:dataValidation type="list" allowBlank="1" showInputMessage="1" showErrorMessage="1" error="Please select answer from drop-down list, or input answer in CAPITAL LETTERS">
          <x14:formula1>
            <xm:f>Lists!$A$2:$A$4</xm:f>
          </x14:formula1>
          <xm:sqref>D4</xm:sqref>
        </x14:dataValidation>
        <x14:dataValidation type="list" allowBlank="1" showInputMessage="1" showErrorMessage="1">
          <x14:formula1>
            <xm:f>Lists!$K$2:$K$4</xm:f>
          </x14:formula1>
          <xm:sqref>D21</xm:sqref>
        </x14:dataValidation>
        <x14:dataValidation type="list" allowBlank="1" showErrorMessage="1" error="Please only choose option from the drop-down list, or input in CAPITAL LETTERS" promptTitle="Please click on the cell" prompt="to select a relevant answer from the drop-down list">
          <x14:formula1>
            <xm:f>Lists!$S$2:$S$4</xm:f>
          </x14:formula1>
          <xm:sqref>D73</xm:sqref>
        </x14:dataValidation>
        <x14:dataValidation type="list" allowBlank="1" showErrorMessage="1" error="Please only choose option from the drop-down list, or input in CAPITAL LETTERS" promptTitle="Please click on the cell" prompt="to select a relevant answer from the drop-down list">
          <x14:formula1>
            <xm:f>Lists!$T$2:$T$4</xm:f>
          </x14:formula1>
          <xm:sqref>D74</xm:sqref>
        </x14:dataValidation>
        <x14:dataValidation type="list" allowBlank="1" showErrorMessage="1" error="Please only choose option from the drop-down list, or input in CAPITAL LETTERS" promptTitle="Please click on the cell" prompt="to select a relevant answer from the drop-down list">
          <x14:formula1>
            <xm:f>Lists!$U$2:$U$4</xm:f>
          </x14:formula1>
          <xm:sqref>D75</xm:sqref>
        </x14:dataValidation>
        <x14:dataValidation type="list" allowBlank="1" showErrorMessage="1" error="Please only choose option from the drop-down list, or input in CAPITAL LETTERS" promptTitle="Please click on the cell" prompt="to select a relevant answer from the drop-down list">
          <x14:formula1>
            <xm:f>Lists!$V$2:$V$4</xm:f>
          </x14:formula1>
          <xm:sqref>D78</xm:sqref>
        </x14:dataValidation>
        <x14:dataValidation type="list" allowBlank="1" showInputMessage="1" showErrorMessage="1" errorTitle="Please select an answer " error="from the drop-down list" promptTitle="When defining specifications:">
          <x14:formula1>
            <xm:f>Lists!$C$2:$C$6</xm:f>
          </x14:formula1>
          <xm:sqref>D9</xm:sqref>
        </x14:dataValidation>
        <x14:dataValidation type="list" allowBlank="1" showErrorMessage="1" error="Please only choose option from the drop-down list, or input in CAPITAL LETTERS" promptTitle="Please click on the cell" prompt="to select a relevant answer from the drop-down list">
          <x14:formula1>
            <xm:f>Lists!$W$2:$W$4</xm:f>
          </x14:formula1>
          <xm:sqref>D79</xm:sqref>
        </x14:dataValidation>
        <x14:dataValidation type="list" allowBlank="1" showInputMessage="1" showErrorMessage="1" error="Please select answer from drop-down list, or input answer in CAPITAL LETTERS">
          <x14:formula1>
            <xm:f>Lists!$L$2:$L$4</xm:f>
          </x14:formula1>
          <xm:sqref>D30 D25:D27</xm:sqref>
        </x14:dataValidation>
        <x14:dataValidation type="list" allowBlank="1" showInputMessage="1" showErrorMessage="1">
          <x14:formula1>
            <xm:f>_xlfn.ANCHORARRAY(Lists!$AF$2)</xm:f>
          </x14:formula1>
          <xm:sqref>D35:D52</xm:sqref>
        </x14:dataValidation>
        <x14:dataValidation type="list" allowBlank="1" showErrorMessage="1" errorTitle="Error" error="Please select a consideration from the drop-down list by clicking on the small arrow" promptTitle="Please click on the cell" prompt="and select a consideration from the drop-down list by clicking on the small arrow to the right">
          <x14:formula1>
            <xm:f>_xlfn.ANCHORARRAY(Lists!$AI$2)</xm:f>
          </x14:formula1>
          <xm:sqref>D59:D67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FECC"/>
  </sheetPr>
  <dimension ref="B1:I33"/>
  <sheetViews>
    <sheetView showGridLines="0" zoomScaleNormal="100" workbookViewId="0">
      <pane xSplit="2" ySplit="1" topLeftCell="F2" activePane="bottomRight" state="frozen"/>
      <selection pane="topRight"/>
      <selection pane="bottomLeft"/>
      <selection pane="bottomRight" activeCell="F4" sqref="F4"/>
    </sheetView>
  </sheetViews>
  <sheetFormatPr baseColWidth="10" defaultColWidth="10.7109375" defaultRowHeight="15"/>
  <cols>
    <col min="1" max="1" width="2.7109375" customWidth="1"/>
    <col min="2" max="2" width="30.7109375" customWidth="1"/>
    <col min="3" max="4" width="25.7109375" customWidth="1"/>
    <col min="5" max="5" width="17.28515625" customWidth="1"/>
    <col min="6" max="6" width="44.28515625" customWidth="1"/>
    <col min="7" max="7" width="78.28515625" customWidth="1"/>
    <col min="8" max="8" width="65.7109375" customWidth="1"/>
    <col min="9" max="9" width="66.42578125" customWidth="1"/>
  </cols>
  <sheetData>
    <row r="1" spans="2:9" ht="33" customHeight="1">
      <c r="F1" s="22" t="s">
        <v>425</v>
      </c>
      <c r="G1" s="23"/>
      <c r="H1" s="24" t="s">
        <v>426</v>
      </c>
    </row>
    <row r="2" spans="2:9" s="6" customFormat="1" ht="25.35" customHeight="1">
      <c r="B2" s="366" t="s">
        <v>427</v>
      </c>
      <c r="C2" s="365" t="s">
        <v>428</v>
      </c>
      <c r="D2" s="365"/>
      <c r="E2" s="365"/>
      <c r="F2" s="365"/>
      <c r="G2" s="365"/>
      <c r="H2" s="365"/>
      <c r="I2" s="5"/>
    </row>
    <row r="3" spans="2:9" ht="43.35" customHeight="1">
      <c r="B3" s="366"/>
      <c r="C3" s="14" t="s">
        <v>429</v>
      </c>
      <c r="D3" s="14" t="s">
        <v>430</v>
      </c>
      <c r="E3" s="14" t="s">
        <v>431</v>
      </c>
      <c r="F3" s="14" t="s">
        <v>432</v>
      </c>
      <c r="G3" s="363" t="s">
        <v>433</v>
      </c>
      <c r="H3" s="364"/>
      <c r="I3" s="5"/>
    </row>
    <row r="4" spans="2:9" ht="90">
      <c r="B4" s="366"/>
      <c r="C4" s="27" t="s">
        <v>53</v>
      </c>
      <c r="D4" s="27" t="s">
        <v>82</v>
      </c>
      <c r="E4" s="168">
        <v>44433</v>
      </c>
      <c r="F4" s="214" t="s">
        <v>434</v>
      </c>
      <c r="G4" s="172" t="s">
        <v>435</v>
      </c>
      <c r="H4" s="173"/>
      <c r="I4" s="5"/>
    </row>
    <row r="5" spans="2:9" ht="90">
      <c r="B5" s="366"/>
      <c r="C5" s="27" t="s">
        <v>53</v>
      </c>
      <c r="D5" s="27" t="s">
        <v>82</v>
      </c>
      <c r="E5" s="168">
        <v>42849</v>
      </c>
      <c r="F5" s="171" t="s">
        <v>436</v>
      </c>
      <c r="G5" s="172" t="s">
        <v>437</v>
      </c>
      <c r="H5" s="169"/>
    </row>
    <row r="6" spans="2:9" ht="75">
      <c r="B6" s="366"/>
      <c r="C6" s="27" t="s">
        <v>71</v>
      </c>
      <c r="D6" s="27" t="s">
        <v>82</v>
      </c>
      <c r="E6" s="168">
        <v>44354</v>
      </c>
      <c r="F6" s="214" t="s">
        <v>438</v>
      </c>
      <c r="G6" s="367" t="s">
        <v>439</v>
      </c>
      <c r="H6" s="362"/>
    </row>
    <row r="7" spans="2:9" ht="75">
      <c r="B7" s="366"/>
      <c r="C7" s="27" t="s">
        <v>71</v>
      </c>
      <c r="D7" s="27" t="s">
        <v>82</v>
      </c>
      <c r="E7" s="168">
        <v>44025</v>
      </c>
      <c r="F7" s="183" t="s">
        <v>440</v>
      </c>
      <c r="G7" s="367" t="s">
        <v>441</v>
      </c>
      <c r="H7" s="362"/>
    </row>
    <row r="8" spans="2:9" ht="75">
      <c r="B8" s="366"/>
      <c r="C8" s="27" t="s">
        <v>71</v>
      </c>
      <c r="D8" s="27" t="s">
        <v>82</v>
      </c>
      <c r="E8" s="168">
        <v>43605</v>
      </c>
      <c r="F8" s="183" t="s">
        <v>442</v>
      </c>
      <c r="G8" s="367" t="s">
        <v>439</v>
      </c>
      <c r="H8" s="362"/>
    </row>
    <row r="9" spans="2:9" ht="75">
      <c r="B9" s="366"/>
      <c r="C9" s="27" t="s">
        <v>71</v>
      </c>
      <c r="D9" s="27" t="s">
        <v>82</v>
      </c>
      <c r="E9" s="168">
        <v>43256</v>
      </c>
      <c r="F9" s="183" t="s">
        <v>443</v>
      </c>
      <c r="G9" s="367" t="s">
        <v>441</v>
      </c>
      <c r="H9" s="362"/>
    </row>
    <row r="10" spans="2:9" ht="75">
      <c r="B10" s="366"/>
      <c r="C10" s="27" t="s">
        <v>71</v>
      </c>
      <c r="D10" s="27" t="s">
        <v>82</v>
      </c>
      <c r="E10" s="168">
        <v>42849</v>
      </c>
      <c r="F10" s="183" t="s">
        <v>444</v>
      </c>
      <c r="G10" s="367" t="s">
        <v>445</v>
      </c>
      <c r="H10" s="362"/>
    </row>
    <row r="11" spans="2:9" ht="75">
      <c r="B11" s="366"/>
      <c r="C11" s="27" t="s">
        <v>71</v>
      </c>
      <c r="D11" s="27" t="s">
        <v>82</v>
      </c>
      <c r="E11" s="168">
        <v>42520</v>
      </c>
      <c r="F11" s="183" t="s">
        <v>446</v>
      </c>
      <c r="G11" s="367" t="s">
        <v>447</v>
      </c>
      <c r="H11" s="362"/>
    </row>
    <row r="12" spans="2:9" ht="60" customHeight="1">
      <c r="B12" s="14"/>
      <c r="C12" s="175" t="s">
        <v>80</v>
      </c>
      <c r="D12" s="27" t="s">
        <v>82</v>
      </c>
      <c r="E12" s="168" t="s">
        <v>448</v>
      </c>
      <c r="F12" s="171" t="s">
        <v>449</v>
      </c>
      <c r="G12" s="361" t="s">
        <v>450</v>
      </c>
      <c r="H12" s="368"/>
    </row>
    <row r="13" spans="2:9" ht="60">
      <c r="B13" s="14"/>
      <c r="C13" s="175" t="s">
        <v>80</v>
      </c>
      <c r="D13" s="27" t="s">
        <v>82</v>
      </c>
      <c r="E13" s="168"/>
      <c r="F13" s="171" t="s">
        <v>451</v>
      </c>
      <c r="G13" s="361" t="s">
        <v>452</v>
      </c>
      <c r="H13" s="368"/>
    </row>
    <row r="14" spans="2:9" s="6" customFormat="1" ht="26.1" customHeight="1">
      <c r="B14" s="366" t="s">
        <v>453</v>
      </c>
      <c r="C14" s="170" t="s">
        <v>454</v>
      </c>
      <c r="D14" s="170"/>
      <c r="E14" s="170"/>
      <c r="F14" s="170"/>
      <c r="G14" s="170"/>
      <c r="H14" s="170"/>
      <c r="I14"/>
    </row>
    <row r="15" spans="2:9" ht="43.35" customHeight="1">
      <c r="B15" s="366"/>
      <c r="C15" s="14" t="s">
        <v>455</v>
      </c>
      <c r="D15" s="14" t="s">
        <v>456</v>
      </c>
      <c r="E15" s="14" t="s">
        <v>431</v>
      </c>
      <c r="F15" s="14" t="s">
        <v>432</v>
      </c>
      <c r="G15" s="363" t="s">
        <v>433</v>
      </c>
      <c r="H15" s="364"/>
      <c r="I15" s="5"/>
    </row>
    <row r="16" spans="2:9" ht="105">
      <c r="B16" s="366"/>
      <c r="C16" s="175" t="s">
        <v>96</v>
      </c>
      <c r="D16" s="27" t="s">
        <v>55</v>
      </c>
      <c r="E16" s="168">
        <v>44454</v>
      </c>
      <c r="F16" s="171" t="s">
        <v>457</v>
      </c>
      <c r="G16" s="361"/>
      <c r="H16" s="362"/>
    </row>
    <row r="17" spans="2:8" ht="105">
      <c r="B17" s="366"/>
      <c r="C17" s="175" t="s">
        <v>90</v>
      </c>
      <c r="D17" s="27" t="s">
        <v>55</v>
      </c>
      <c r="E17" s="168">
        <v>44356</v>
      </c>
      <c r="F17" s="182" t="s">
        <v>458</v>
      </c>
      <c r="G17" s="361"/>
      <c r="H17" s="362"/>
    </row>
    <row r="18" spans="2:8" ht="75">
      <c r="B18" s="366"/>
      <c r="C18" s="175" t="s">
        <v>90</v>
      </c>
      <c r="D18" s="27" t="s">
        <v>55</v>
      </c>
      <c r="E18" s="168">
        <v>44127</v>
      </c>
      <c r="F18" s="183" t="s">
        <v>459</v>
      </c>
      <c r="G18" s="361" t="s">
        <v>460</v>
      </c>
      <c r="H18" s="362"/>
    </row>
    <row r="19" spans="2:8" ht="75">
      <c r="B19" s="366"/>
      <c r="C19" s="175" t="s">
        <v>96</v>
      </c>
      <c r="D19" s="27" t="s">
        <v>55</v>
      </c>
      <c r="E19" s="168">
        <v>43969</v>
      </c>
      <c r="F19" s="183" t="s">
        <v>461</v>
      </c>
      <c r="G19" s="361"/>
      <c r="H19" s="362"/>
    </row>
    <row r="20" spans="2:8" ht="105">
      <c r="B20" s="366"/>
      <c r="C20" s="175" t="s">
        <v>90</v>
      </c>
      <c r="D20" s="27" t="s">
        <v>55</v>
      </c>
      <c r="E20" s="168">
        <v>43811</v>
      </c>
      <c r="F20" s="183" t="s">
        <v>462</v>
      </c>
      <c r="G20" s="361"/>
      <c r="H20" s="362"/>
    </row>
    <row r="21" spans="2:8" ht="120">
      <c r="B21" s="366"/>
      <c r="C21" s="175" t="s">
        <v>96</v>
      </c>
      <c r="D21" s="27" t="s">
        <v>55</v>
      </c>
      <c r="E21" s="168">
        <v>43658</v>
      </c>
      <c r="F21" s="183" t="s">
        <v>463</v>
      </c>
      <c r="G21" s="361"/>
      <c r="H21" s="368"/>
    </row>
    <row r="22" spans="2:8" ht="45">
      <c r="B22" s="366"/>
      <c r="C22" s="175" t="s">
        <v>96</v>
      </c>
      <c r="D22" s="27" t="s">
        <v>55</v>
      </c>
      <c r="E22" s="168"/>
      <c r="F22" s="183" t="s">
        <v>464</v>
      </c>
      <c r="G22" s="361" t="s">
        <v>465</v>
      </c>
      <c r="H22" s="362"/>
    </row>
    <row r="23" spans="2:8" ht="105">
      <c r="B23" s="366"/>
      <c r="C23" s="175" t="s">
        <v>96</v>
      </c>
      <c r="D23" s="27" t="s">
        <v>55</v>
      </c>
      <c r="E23" s="168">
        <v>42768</v>
      </c>
      <c r="F23" s="183" t="s">
        <v>466</v>
      </c>
      <c r="G23" s="361" t="s">
        <v>467</v>
      </c>
      <c r="H23" s="368"/>
    </row>
    <row r="24" spans="2:8" ht="45">
      <c r="B24" s="366"/>
      <c r="C24" s="175" t="s">
        <v>81</v>
      </c>
      <c r="D24" s="27" t="s">
        <v>55</v>
      </c>
      <c r="E24" s="168"/>
      <c r="F24" s="182" t="s">
        <v>468</v>
      </c>
      <c r="G24" s="361" t="s">
        <v>469</v>
      </c>
      <c r="H24" s="362"/>
    </row>
    <row r="25" spans="2:8" ht="45">
      <c r="B25" s="366"/>
      <c r="C25" s="175" t="s">
        <v>81</v>
      </c>
      <c r="D25" s="27" t="s">
        <v>55</v>
      </c>
      <c r="E25" s="168">
        <v>42478</v>
      </c>
      <c r="F25" s="178" t="s">
        <v>470</v>
      </c>
      <c r="G25" s="361"/>
      <c r="H25" s="368"/>
    </row>
    <row r="26" spans="2:8" ht="120">
      <c r="B26" s="366"/>
      <c r="C26" s="175" t="s">
        <v>96</v>
      </c>
      <c r="D26" s="27" t="s">
        <v>55</v>
      </c>
      <c r="E26" s="168">
        <v>42472</v>
      </c>
      <c r="F26" s="214" t="s">
        <v>471</v>
      </c>
      <c r="G26" s="361"/>
      <c r="H26" s="362"/>
    </row>
    <row r="27" spans="2:8" ht="105">
      <c r="B27" s="366"/>
      <c r="C27" s="175" t="s">
        <v>90</v>
      </c>
      <c r="D27" s="27" t="s">
        <v>55</v>
      </c>
      <c r="E27" s="168">
        <v>42417</v>
      </c>
      <c r="F27" s="171" t="s">
        <v>472</v>
      </c>
      <c r="G27" s="179"/>
      <c r="H27" s="180"/>
    </row>
    <row r="28" spans="2:8" ht="60">
      <c r="B28" s="366"/>
      <c r="C28" s="175" t="s">
        <v>81</v>
      </c>
      <c r="D28" s="27" t="s">
        <v>55</v>
      </c>
      <c r="E28" s="168">
        <v>42376</v>
      </c>
      <c r="F28" s="171" t="s">
        <v>473</v>
      </c>
      <c r="G28" s="179" t="s">
        <v>474</v>
      </c>
      <c r="H28" s="180"/>
    </row>
    <row r="29" spans="2:8" ht="45">
      <c r="B29" s="366"/>
      <c r="C29" s="175" t="s">
        <v>72</v>
      </c>
      <c r="D29" s="27" t="s">
        <v>55</v>
      </c>
      <c r="E29" s="168">
        <v>40534</v>
      </c>
      <c r="F29" s="171" t="s">
        <v>475</v>
      </c>
      <c r="G29" s="369" t="s">
        <v>476</v>
      </c>
      <c r="H29" s="368"/>
    </row>
    <row r="30" spans="2:8" ht="75">
      <c r="B30" s="366"/>
      <c r="C30" s="175" t="s">
        <v>96</v>
      </c>
      <c r="D30" s="27" t="s">
        <v>55</v>
      </c>
      <c r="E30" s="168">
        <v>40137</v>
      </c>
      <c r="F30" s="171" t="s">
        <v>477</v>
      </c>
      <c r="G30" s="179"/>
      <c r="H30" s="180"/>
    </row>
    <row r="31" spans="2:8" ht="105">
      <c r="B31" s="366"/>
      <c r="C31" s="175" t="s">
        <v>95</v>
      </c>
      <c r="D31" s="27" t="s">
        <v>73</v>
      </c>
      <c r="E31" s="168">
        <v>43592</v>
      </c>
      <c r="F31" s="171" t="s">
        <v>478</v>
      </c>
      <c r="G31" s="361"/>
      <c r="H31" s="362"/>
    </row>
    <row r="32" spans="2:8" s="190" customFormat="1" ht="120">
      <c r="B32" s="185"/>
      <c r="C32" s="186" t="s">
        <v>95</v>
      </c>
      <c r="D32" s="187" t="s">
        <v>73</v>
      </c>
      <c r="E32" s="197">
        <v>42917</v>
      </c>
      <c r="F32" s="182" t="s">
        <v>479</v>
      </c>
      <c r="G32" s="188"/>
      <c r="H32" s="189"/>
    </row>
    <row r="33" spans="2:8" ht="90">
      <c r="B33" s="5"/>
      <c r="C33" s="175" t="s">
        <v>95</v>
      </c>
      <c r="D33" s="27" t="s">
        <v>73</v>
      </c>
      <c r="E33" s="168">
        <v>44383</v>
      </c>
      <c r="F33" s="171" t="s">
        <v>480</v>
      </c>
      <c r="G33" s="361"/>
      <c r="H33" s="362"/>
    </row>
  </sheetData>
  <mergeCells count="27">
    <mergeCell ref="G13:H13"/>
    <mergeCell ref="G29:H29"/>
    <mergeCell ref="G16:H16"/>
    <mergeCell ref="G17:H17"/>
    <mergeCell ref="G18:H18"/>
    <mergeCell ref="G19:H19"/>
    <mergeCell ref="G24:H24"/>
    <mergeCell ref="G20:H20"/>
    <mergeCell ref="G21:H21"/>
    <mergeCell ref="G22:H22"/>
    <mergeCell ref="G23:H23"/>
    <mergeCell ref="G33:H33"/>
    <mergeCell ref="G15:H15"/>
    <mergeCell ref="C2:H2"/>
    <mergeCell ref="B2:B11"/>
    <mergeCell ref="B14:B31"/>
    <mergeCell ref="G3:H3"/>
    <mergeCell ref="G6:H6"/>
    <mergeCell ref="G7:H7"/>
    <mergeCell ref="G8:H8"/>
    <mergeCell ref="G9:H9"/>
    <mergeCell ref="G10:H10"/>
    <mergeCell ref="G11:H11"/>
    <mergeCell ref="G12:H12"/>
    <mergeCell ref="G25:H25"/>
    <mergeCell ref="G26:H26"/>
    <mergeCell ref="G31:H31"/>
  </mergeCells>
  <conditionalFormatting sqref="C16:C25">
    <cfRule type="containsText" dxfId="42" priority="2" operator="containsText" text="Other">
      <formula>NOT(ISERROR(SEARCH("Other",C16)))</formula>
    </cfRule>
    <cfRule type="containsText" dxfId="41" priority="3" operator="containsText" text="SPP">
      <formula>NOT(ISERROR(SEARCH("SPP",C16)))</formula>
    </cfRule>
  </conditionalFormatting>
  <conditionalFormatting sqref="C27:C33">
    <cfRule type="containsText" dxfId="40" priority="8" operator="containsText" text="Other">
      <formula>NOT(ISERROR(SEARCH("Other",C27)))</formula>
    </cfRule>
    <cfRule type="containsText" dxfId="39" priority="9" operator="containsText" text="SPP">
      <formula>NOT(ISERROR(SEARCH("SPP",C27)))</formula>
    </cfRule>
  </conditionalFormatting>
  <conditionalFormatting sqref="C4:D4">
    <cfRule type="containsText" dxfId="38" priority="99" operator="containsText" text="Other">
      <formula>NOT(ISERROR(SEARCH("Other",C4)))</formula>
    </cfRule>
    <cfRule type="cellIs" dxfId="37" priority="92" operator="equal">
      <formula>"Other"</formula>
    </cfRule>
  </conditionalFormatting>
  <conditionalFormatting sqref="C5:D13">
    <cfRule type="containsText" dxfId="36" priority="201" operator="containsText" text="Other">
      <formula>NOT(ISERROR(SEARCH("Other",C5)))</formula>
    </cfRule>
  </conditionalFormatting>
  <conditionalFormatting sqref="C26:D26">
    <cfRule type="containsText" dxfId="35" priority="120" operator="containsText" text="Other">
      <formula>NOT(ISERROR(SEARCH("Other",C26)))</formula>
    </cfRule>
  </conditionalFormatting>
  <conditionalFormatting sqref="C4:G4">
    <cfRule type="containsText" dxfId="34" priority="100" operator="containsText" text="SPP">
      <formula>NOT(ISERROR(SEARCH("SPP",C4)))</formula>
    </cfRule>
  </conditionalFormatting>
  <conditionalFormatting sqref="C5:G6 C7:F13">
    <cfRule type="containsText" dxfId="33" priority="204" operator="containsText" text="SPP">
      <formula>NOT(ISERROR(SEARCH("SPP",C5)))</formula>
    </cfRule>
  </conditionalFormatting>
  <conditionalFormatting sqref="C26:G26">
    <cfRule type="containsText" dxfId="32" priority="121" operator="containsText" text="SPP">
      <formula>NOT(ISERROR(SEARCH("SPP",C26)))</formula>
    </cfRule>
  </conditionalFormatting>
  <conditionalFormatting sqref="D4">
    <cfRule type="containsText" dxfId="31" priority="98" operator="containsText" text="env">
      <formula>NOT(ISERROR(SEARCH("env",D4)))</formula>
    </cfRule>
    <cfRule type="containsText" dxfId="30" priority="97" operator="containsText" text="soc">
      <formula>NOT(ISERROR(SEARCH("soc",D4)))</formula>
    </cfRule>
    <cfRule type="containsText" dxfId="29" priority="96" operator="containsText" text="economic">
      <formula>NOT(ISERROR(SEARCH("economic",D4)))</formula>
    </cfRule>
  </conditionalFormatting>
  <conditionalFormatting sqref="D4:D13">
    <cfRule type="containsText" dxfId="28" priority="94" operator="containsText" text="economic">
      <formula>NOT(ISERROR(SEARCH("economic",D4)))</formula>
    </cfRule>
    <cfRule type="cellIs" dxfId="27" priority="93" operator="equal">
      <formula>"other"</formula>
    </cfRule>
    <cfRule type="containsText" dxfId="26" priority="95" operator="containsText" text="social">
      <formula>NOT(ISERROR(SEARCH("social",D4)))</formula>
    </cfRule>
  </conditionalFormatting>
  <conditionalFormatting sqref="D5:D13">
    <cfRule type="containsText" dxfId="25" priority="198" operator="containsText" text="soc">
      <formula>NOT(ISERROR(SEARCH("soc",D5)))</formula>
    </cfRule>
    <cfRule type="containsText" dxfId="24" priority="199" operator="containsText" text="env">
      <formula>NOT(ISERROR(SEARCH("env",D5)))</formula>
    </cfRule>
    <cfRule type="containsText" dxfId="23" priority="197" operator="containsText" text="economic">
      <formula>NOT(ISERROR(SEARCH("economic",D5)))</formula>
    </cfRule>
  </conditionalFormatting>
  <conditionalFormatting sqref="D8">
    <cfRule type="containsText" dxfId="22" priority="196" operator="containsText" text="environmental">
      <formula>NOT(ISERROR(SEARCH("environmental",D8)))</formula>
    </cfRule>
  </conditionalFormatting>
  <conditionalFormatting sqref="D16">
    <cfRule type="cellIs" dxfId="21" priority="191" operator="equal">
      <formula>"Other"</formula>
    </cfRule>
  </conditionalFormatting>
  <conditionalFormatting sqref="D16:D19">
    <cfRule type="containsText" dxfId="20" priority="144" operator="containsText" text="env">
      <formula>NOT(ISERROR(SEARCH("env",D16)))</formula>
    </cfRule>
    <cfRule type="containsText" dxfId="19" priority="143" operator="containsText" text="soc">
      <formula>NOT(ISERROR(SEARCH("soc",D16)))</formula>
    </cfRule>
    <cfRule type="containsText" dxfId="18" priority="142" operator="containsText" text="economic">
      <formula>NOT(ISERROR(SEARCH("economic",D16)))</formula>
    </cfRule>
  </conditionalFormatting>
  <conditionalFormatting sqref="D16:D33">
    <cfRule type="containsText" dxfId="17" priority="24" operator="containsText" text="economic">
      <formula>NOT(ISERROR(SEARCH("economic",D16)))</formula>
    </cfRule>
    <cfRule type="containsText" dxfId="16" priority="25" operator="containsText" text="social">
      <formula>NOT(ISERROR(SEARCH("social",D16)))</formula>
    </cfRule>
    <cfRule type="cellIs" dxfId="15" priority="23" operator="equal">
      <formula>"other"</formula>
    </cfRule>
  </conditionalFormatting>
  <conditionalFormatting sqref="D17:D19">
    <cfRule type="containsText" dxfId="14" priority="145" operator="containsText" text="Other">
      <formula>NOT(ISERROR(SEARCH("Other",D17)))</formula>
    </cfRule>
  </conditionalFormatting>
  <conditionalFormatting sqref="D19">
    <cfRule type="containsText" dxfId="13" priority="141" operator="containsText" text="environmental">
      <formula>NOT(ISERROR(SEARCH("environmental",D19)))</formula>
    </cfRule>
  </conditionalFormatting>
  <conditionalFormatting sqref="D20:D25">
    <cfRule type="containsText" dxfId="12" priority="42" operator="containsText" text="Other">
      <formula>NOT(ISERROR(SEARCH("Other",D20)))</formula>
    </cfRule>
  </conditionalFormatting>
  <conditionalFormatting sqref="D20:D33">
    <cfRule type="containsText" dxfId="11" priority="28" operator="containsText" text="env">
      <formula>NOT(ISERROR(SEARCH("env",D20)))</formula>
    </cfRule>
    <cfRule type="containsText" dxfId="10" priority="27" operator="containsText" text="soc">
      <formula>NOT(ISERROR(SEARCH("soc",D20)))</formula>
    </cfRule>
    <cfRule type="containsText" dxfId="9" priority="26" operator="containsText" text="economic">
      <formula>NOT(ISERROR(SEARCH("economic",D20)))</formula>
    </cfRule>
  </conditionalFormatting>
  <conditionalFormatting sqref="D26:D30">
    <cfRule type="cellIs" dxfId="8" priority="22" operator="equal">
      <formula>"Other"</formula>
    </cfRule>
  </conditionalFormatting>
  <conditionalFormatting sqref="D27:D33">
    <cfRule type="containsText" dxfId="7" priority="29" operator="containsText" text="Other">
      <formula>NOT(ISERROR(SEARCH("Other",D27)))</formula>
    </cfRule>
  </conditionalFormatting>
  <conditionalFormatting sqref="D16:E16">
    <cfRule type="containsText" dxfId="6" priority="192" operator="containsText" text="SPP">
      <formula>NOT(ISERROR(SEARCH("SPP",D16)))</formula>
    </cfRule>
  </conditionalFormatting>
  <conditionalFormatting sqref="D17:F19">
    <cfRule type="containsText" dxfId="5" priority="146" operator="containsText" text="SPP">
      <formula>NOT(ISERROR(SEARCH("SPP",D17)))</formula>
    </cfRule>
  </conditionalFormatting>
  <conditionalFormatting sqref="D20:F25">
    <cfRule type="containsText" dxfId="4" priority="33" operator="containsText" text="SPP">
      <formula>NOT(ISERROR(SEARCH("SPP",D20)))</formula>
    </cfRule>
  </conditionalFormatting>
  <conditionalFormatting sqref="D27:G33">
    <cfRule type="containsText" dxfId="3" priority="30" operator="containsText" text="SPP">
      <formula>NOT(ISERROR(SEARCH("SPP",D27)))</formula>
    </cfRule>
  </conditionalFormatting>
  <conditionalFormatting sqref="F16">
    <cfRule type="containsText" dxfId="2" priority="74" operator="containsText" text="SPP">
      <formula>NOT(ISERROR(SEARCH("SPP",F16)))</formula>
    </cfRule>
  </conditionalFormatting>
  <conditionalFormatting sqref="G7:G13">
    <cfRule type="containsText" dxfId="1" priority="1" operator="containsText" text="SPP">
      <formula>NOT(ISERROR(SEARCH("SPP",G7)))</formula>
    </cfRule>
  </conditionalFormatting>
  <conditionalFormatting sqref="G16:G25">
    <cfRule type="containsText" dxfId="0" priority="34" operator="containsText" text="SPP">
      <formula>NOT(ISERROR(SEARCH("SPP",G16)))</formula>
    </cfRule>
  </conditionalFormatting>
  <hyperlinks>
    <hyperlink ref="H1" location="Questionnaire!A1" display="Return to Questionnaire"/>
  </hyperlink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Lists!$AC$2:$AC$5</xm:f>
          </x14:formula1>
          <xm:sqref>D4:D13 D16:D33</xm:sqref>
        </x14:dataValidation>
        <x14:dataValidation type="list" allowBlank="1" showInputMessage="1" showErrorMessage="1">
          <x14:formula1>
            <xm:f>Lists!$AB$2:$AB$9</xm:f>
          </x14:formula1>
          <xm:sqref>C16:C33</xm:sqref>
        </x14:dataValidation>
        <x14:dataValidation type="list" allowBlank="1" showInputMessage="1" showErrorMessage="1">
          <x14:formula1>
            <xm:f>Lists!$AA$2:$AA$7</xm:f>
          </x14:formula1>
          <xm:sqref>C4:C13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e82234f-d16c-4907-85e5-4d7dae236faf" xsi:nil="true"/>
    <lcf76f155ced4ddcb4097134ff3c332f xmlns="6cd160cf-e221-4993-bfd5-deb0e6f0009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FC2B1A5EA53A47ADCD34AB4573934C" ma:contentTypeVersion="8" ma:contentTypeDescription="Create a new document." ma:contentTypeScope="" ma:versionID="9d6b5588a1744f9e6bbd4a3c1b4a9d69">
  <xsd:schema xmlns:xsd="http://www.w3.org/2001/XMLSchema" xmlns:xs="http://www.w3.org/2001/XMLSchema" xmlns:p="http://schemas.microsoft.com/office/2006/metadata/properties" xmlns:ns2="6cd160cf-e221-4993-bfd5-deb0e6f0009c" xmlns:ns3="0e82234f-d16c-4907-85e5-4d7dae236faf" targetNamespace="http://schemas.microsoft.com/office/2006/metadata/properties" ma:root="true" ma:fieldsID="54eebfcc975e6489d0caed73495eaf54" ns2:_="" ns3:_="">
    <xsd:import namespace="6cd160cf-e221-4993-bfd5-deb0e6f0009c"/>
    <xsd:import namespace="0e82234f-d16c-4907-85e5-4d7dae236fa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d160cf-e221-4993-bfd5-deb0e6f000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4c180e7-a6fa-4508-a59a-2db342a7086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e82234f-d16c-4907-85e5-4d7dae236fa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3280e18-2a43-4280-8669-c5955134f37f}" ma:internalName="TaxCatchAll" ma:showField="CatchAllData" ma:web="0e82234f-d16c-4907-85e5-4d7dae236fa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EA09D7-E470-4988-BABA-224E14B67A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e82234f-d16c-4907-85e5-4d7dae236faf"/>
    <ds:schemaRef ds:uri="6cd160cf-e221-4993-bfd5-deb0e6f0009c"/>
    <ds:schemaRef ds:uri="http://www.w3.org/XML/1998/namespace"/>
    <ds:schemaRef ds:uri="http://purl.org/dc/dcmitype/"/>
  </ds:schemaRefs>
</ds:datastoreItem>
</file>

<file path=customXml/itemProps2.xml><?xml version="1.0" encoding="utf-8"?>
<ds:datastoreItem xmlns:ds="http://schemas.openxmlformats.org/officeDocument/2006/customXml" ds:itemID="{C10EEA10-E660-4601-B154-85561933531A}">
  <ds:schemaRefs>
    <ds:schemaRef ds:uri="http://schemas.microsoft.com/sharepoint/v3/contenttype/forms"/>
  </ds:schemaRefs>
</ds:datastoreItem>
</file>

<file path=customXml/itemProps3.xml><?xml version="1.0" encoding="utf-8"?>
<ds:datastoreItem xmlns:ds="http://schemas.openxmlformats.org/officeDocument/2006/customXml" ds:itemID="{B6DE76E9-1477-4AD3-ACA7-2151DA5106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d160cf-e221-4993-bfd5-deb0e6f0009c"/>
    <ds:schemaRef ds:uri="0e82234f-d16c-4907-85e5-4d7dae236f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Lists</vt:lpstr>
      <vt:lpstr>Instructions</vt:lpstr>
      <vt:lpstr>Contact details</vt:lpstr>
      <vt:lpstr>Questionnaire</vt:lpstr>
      <vt:lpstr>Supporting documents 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Sophie LOUEYRAUD</dc:creator>
  <cp:keywords/>
  <dc:description/>
  <cp:lastModifiedBy>Boße, Moritz (G25)</cp:lastModifiedBy>
  <cp:revision/>
  <dcterms:created xsi:type="dcterms:W3CDTF">2019-06-05T12:36:54Z</dcterms:created>
  <dcterms:modified xsi:type="dcterms:W3CDTF">2023-06-15T13:00:48Z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0x01010004FC2B1A5EA53A47ADCD34AB4573934C</vt:lpwstr>
  </property>
  <property fmtid="{D5CDD505-2E9C-101B-9397-08002B2CF9AE}" pid="3" name="MediaServiceImageTags">
    <vt:lpwstr/>
  </property>
</Properties>
</file>