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a\Documents\Sudha\Analytics\Papers-Related\EARL-Houston\Visualizations-Using-R\Datasets\"/>
    </mc:Choice>
  </mc:AlternateContent>
  <xr:revisionPtr revIDLastSave="0" documentId="12_ncr:500000_{B2E92A5A-B5F7-4724-9AC2-59DF0E5560A5}" xr6:coauthVersionLast="31" xr6:coauthVersionMax="31" xr10:uidLastSave="{00000000-0000-0000-0000-000000000000}"/>
  <bookViews>
    <workbookView minimized="1" xWindow="0" yWindow="0" windowWidth="28800" windowHeight="12225" activeTab="4" xr2:uid="{54F7AD25-B279-4F69-B096-EC7A174647ED}"/>
  </bookViews>
  <sheets>
    <sheet name="2017" sheetId="1" r:id="rId1"/>
    <sheet name="2010" sheetId="4" r:id="rId2"/>
    <sheet name="PIT-Counts-2010" sheetId="7" r:id="rId3"/>
    <sheet name="PIT-Counts-2016" sheetId="8" r:id="rId4"/>
    <sheet name="PIT-Counts-2017" sheetId="9" r:id="rId5"/>
    <sheet name="Sheet2" sheetId="2" r:id="rId6"/>
    <sheet name="Sheet3" sheetId="3" r:id="rId7"/>
    <sheet name="Sheet5" sheetId="5" r:id="rId8"/>
    <sheet name="Sheet4 (2)" sheetId="6" r:id="rId9"/>
  </sheets>
  <definedNames>
    <definedName name="_xlnm._FilterDatabase" localSheetId="1" hidden="1">'2010'!$A$1:$E$52</definedName>
    <definedName name="_xlnm._FilterDatabase" localSheetId="0" hidden="1">'2017'!$A$1:$G$52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2" i="9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2" i="7"/>
  <c r="C52" i="6"/>
  <c r="D52" i="6" s="1"/>
  <c r="E52" i="6" s="1"/>
  <c r="C51" i="6"/>
  <c r="D51" i="6" s="1"/>
  <c r="E51" i="6" s="1"/>
  <c r="D50" i="6"/>
  <c r="E50" i="6" s="1"/>
  <c r="C50" i="6"/>
  <c r="C49" i="6"/>
  <c r="D49" i="6" s="1"/>
  <c r="E49" i="6" s="1"/>
  <c r="D48" i="6"/>
  <c r="E48" i="6" s="1"/>
  <c r="C48" i="6"/>
  <c r="C47" i="6"/>
  <c r="D47" i="6" s="1"/>
  <c r="E47" i="6" s="1"/>
  <c r="D46" i="6"/>
  <c r="E46" i="6" s="1"/>
  <c r="C46" i="6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D40" i="6"/>
  <c r="E40" i="6" s="1"/>
  <c r="C40" i="6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D32" i="6"/>
  <c r="E32" i="6" s="1"/>
  <c r="C32" i="6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D24" i="6"/>
  <c r="E24" i="6" s="1"/>
  <c r="C24" i="6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D18" i="6"/>
  <c r="E18" i="6" s="1"/>
  <c r="C18" i="6"/>
  <c r="C17" i="6"/>
  <c r="D17" i="6" s="1"/>
  <c r="E17" i="6" s="1"/>
  <c r="D16" i="6"/>
  <c r="E16" i="6" s="1"/>
  <c r="C16" i="6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D10" i="6"/>
  <c r="E10" i="6" s="1"/>
  <c r="C10" i="6"/>
  <c r="E9" i="6"/>
  <c r="D9" i="6"/>
  <c r="C8" i="6"/>
  <c r="D8" i="6" s="1"/>
  <c r="E8" i="6" s="1"/>
  <c r="D7" i="6"/>
  <c r="E7" i="6" s="1"/>
  <c r="C7" i="6"/>
  <c r="C6" i="6"/>
  <c r="D6" i="6" s="1"/>
  <c r="E6" i="6" s="1"/>
  <c r="D5" i="6"/>
  <c r="E5" i="6" s="1"/>
  <c r="C5" i="6"/>
  <c r="C4" i="6"/>
  <c r="D4" i="6" s="1"/>
  <c r="E4" i="6" s="1"/>
  <c r="D3" i="6"/>
  <c r="E3" i="6" s="1"/>
  <c r="C3" i="6"/>
  <c r="C2" i="6"/>
  <c r="D2" i="6" s="1"/>
  <c r="E2" i="6" s="1"/>
  <c r="E12" i="4"/>
  <c r="D3" i="4"/>
  <c r="E3" i="4" s="1"/>
  <c r="D7" i="4"/>
  <c r="E7" i="4" s="1"/>
  <c r="D9" i="4"/>
  <c r="E9" i="4" s="1"/>
  <c r="D11" i="4"/>
  <c r="E11" i="4" s="1"/>
  <c r="D12" i="4"/>
  <c r="D15" i="4"/>
  <c r="E15" i="4" s="1"/>
  <c r="D16" i="4"/>
  <c r="E16" i="4" s="1"/>
  <c r="D19" i="4"/>
  <c r="E19" i="4" s="1"/>
  <c r="D20" i="4"/>
  <c r="E20" i="4" s="1"/>
  <c r="D23" i="4"/>
  <c r="E23" i="4" s="1"/>
  <c r="D24" i="4"/>
  <c r="E24" i="4" s="1"/>
  <c r="D27" i="4"/>
  <c r="E27" i="4" s="1"/>
  <c r="D28" i="4"/>
  <c r="E28" i="4" s="1"/>
  <c r="D31" i="4"/>
  <c r="E31" i="4" s="1"/>
  <c r="D32" i="4"/>
  <c r="E32" i="4" s="1"/>
  <c r="D35" i="4"/>
  <c r="E35" i="4" s="1"/>
  <c r="D36" i="4"/>
  <c r="E36" i="4" s="1"/>
  <c r="D39" i="4"/>
  <c r="E39" i="4" s="1"/>
  <c r="D40" i="4"/>
  <c r="E40" i="4" s="1"/>
  <c r="D43" i="4"/>
  <c r="E43" i="4" s="1"/>
  <c r="D44" i="4"/>
  <c r="E44" i="4" s="1"/>
  <c r="D47" i="4"/>
  <c r="E47" i="4" s="1"/>
  <c r="D48" i="4"/>
  <c r="E48" i="4" s="1"/>
  <c r="D51" i="4"/>
  <c r="E51" i="4" s="1"/>
  <c r="D52" i="4"/>
  <c r="E52" i="4" s="1"/>
  <c r="C3" i="4"/>
  <c r="C4" i="4"/>
  <c r="D4" i="4" s="1"/>
  <c r="E4" i="4" s="1"/>
  <c r="C5" i="4"/>
  <c r="D5" i="4" s="1"/>
  <c r="E5" i="4" s="1"/>
  <c r="C6" i="4"/>
  <c r="D6" i="4" s="1"/>
  <c r="E6" i="4" s="1"/>
  <c r="C7" i="4"/>
  <c r="C8" i="4"/>
  <c r="D8" i="4" s="1"/>
  <c r="E8" i="4" s="1"/>
  <c r="C10" i="4"/>
  <c r="D10" i="4" s="1"/>
  <c r="E10" i="4" s="1"/>
  <c r="C11" i="4"/>
  <c r="C12" i="4"/>
  <c r="C13" i="4"/>
  <c r="D13" i="4" s="1"/>
  <c r="E13" i="4" s="1"/>
  <c r="C14" i="4"/>
  <c r="D14" i="4" s="1"/>
  <c r="E14" i="4" s="1"/>
  <c r="C15" i="4"/>
  <c r="C16" i="4"/>
  <c r="C17" i="4"/>
  <c r="D17" i="4" s="1"/>
  <c r="E17" i="4" s="1"/>
  <c r="C18" i="4"/>
  <c r="D18" i="4" s="1"/>
  <c r="E18" i="4" s="1"/>
  <c r="C19" i="4"/>
  <c r="C20" i="4"/>
  <c r="C21" i="4"/>
  <c r="D21" i="4" s="1"/>
  <c r="E21" i="4" s="1"/>
  <c r="C22" i="4"/>
  <c r="D22" i="4" s="1"/>
  <c r="E22" i="4" s="1"/>
  <c r="C23" i="4"/>
  <c r="C24" i="4"/>
  <c r="C25" i="4"/>
  <c r="D25" i="4" s="1"/>
  <c r="E25" i="4" s="1"/>
  <c r="C26" i="4"/>
  <c r="D26" i="4" s="1"/>
  <c r="E26" i="4" s="1"/>
  <c r="C27" i="4"/>
  <c r="C28" i="4"/>
  <c r="C29" i="4"/>
  <c r="D29" i="4" s="1"/>
  <c r="E29" i="4" s="1"/>
  <c r="C30" i="4"/>
  <c r="D30" i="4" s="1"/>
  <c r="E30" i="4" s="1"/>
  <c r="C31" i="4"/>
  <c r="C32" i="4"/>
  <c r="C33" i="4"/>
  <c r="D33" i="4" s="1"/>
  <c r="E33" i="4" s="1"/>
  <c r="C34" i="4"/>
  <c r="D34" i="4" s="1"/>
  <c r="E34" i="4" s="1"/>
  <c r="C35" i="4"/>
  <c r="C36" i="4"/>
  <c r="C37" i="4"/>
  <c r="D37" i="4" s="1"/>
  <c r="E37" i="4" s="1"/>
  <c r="C38" i="4"/>
  <c r="D38" i="4" s="1"/>
  <c r="E38" i="4" s="1"/>
  <c r="C39" i="4"/>
  <c r="C40" i="4"/>
  <c r="C41" i="4"/>
  <c r="D41" i="4" s="1"/>
  <c r="E41" i="4" s="1"/>
  <c r="C42" i="4"/>
  <c r="D42" i="4" s="1"/>
  <c r="E42" i="4" s="1"/>
  <c r="C43" i="4"/>
  <c r="C44" i="4"/>
  <c r="C45" i="4"/>
  <c r="D45" i="4" s="1"/>
  <c r="E45" i="4" s="1"/>
  <c r="C46" i="4"/>
  <c r="D46" i="4" s="1"/>
  <c r="E46" i="4" s="1"/>
  <c r="C47" i="4"/>
  <c r="C48" i="4"/>
  <c r="C49" i="4"/>
  <c r="D49" i="4" s="1"/>
  <c r="E49" i="4" s="1"/>
  <c r="C50" i="4"/>
  <c r="D50" i="4" s="1"/>
  <c r="E50" i="4" s="1"/>
  <c r="C51" i="4"/>
  <c r="C52" i="4"/>
  <c r="C2" i="4"/>
  <c r="D2" i="4" s="1"/>
  <c r="E2" i="4" s="1"/>
  <c r="D9" i="1"/>
  <c r="E9" i="1" s="1"/>
  <c r="G9" i="1" s="1"/>
  <c r="C3" i="1"/>
  <c r="D3" i="1" s="1"/>
  <c r="E3" i="1" s="1"/>
  <c r="G3" i="1" s="1"/>
  <c r="C4" i="1"/>
  <c r="D4" i="1" s="1"/>
  <c r="E4" i="1" s="1"/>
  <c r="G4" i="1" s="1"/>
  <c r="C5" i="1"/>
  <c r="D5" i="1" s="1"/>
  <c r="E5" i="1" s="1"/>
  <c r="G5" i="1" s="1"/>
  <c r="C6" i="1"/>
  <c r="D6" i="1" s="1"/>
  <c r="E6" i="1" s="1"/>
  <c r="G6" i="1" s="1"/>
  <c r="C7" i="1"/>
  <c r="D7" i="1" s="1"/>
  <c r="E7" i="1" s="1"/>
  <c r="G7" i="1" s="1"/>
  <c r="C8" i="1"/>
  <c r="D8" i="1" s="1"/>
  <c r="E8" i="1" s="1"/>
  <c r="G8" i="1" s="1"/>
  <c r="C10" i="1"/>
  <c r="D10" i="1" s="1"/>
  <c r="E10" i="1" s="1"/>
  <c r="G10" i="1" s="1"/>
  <c r="C11" i="1"/>
  <c r="D11" i="1" s="1"/>
  <c r="E11" i="1" s="1"/>
  <c r="G11" i="1" s="1"/>
  <c r="C12" i="1"/>
  <c r="D12" i="1" s="1"/>
  <c r="E12" i="1" s="1"/>
  <c r="G12" i="1" s="1"/>
  <c r="C13" i="1"/>
  <c r="D13" i="1" s="1"/>
  <c r="E13" i="1" s="1"/>
  <c r="G13" i="1" s="1"/>
  <c r="C14" i="1"/>
  <c r="D14" i="1" s="1"/>
  <c r="E14" i="1" s="1"/>
  <c r="G14" i="1" s="1"/>
  <c r="C15" i="1"/>
  <c r="D15" i="1" s="1"/>
  <c r="E15" i="1" s="1"/>
  <c r="G15" i="1" s="1"/>
  <c r="C16" i="1"/>
  <c r="D16" i="1" s="1"/>
  <c r="E16" i="1" s="1"/>
  <c r="G16" i="1" s="1"/>
  <c r="C17" i="1"/>
  <c r="D17" i="1" s="1"/>
  <c r="E17" i="1" s="1"/>
  <c r="G17" i="1" s="1"/>
  <c r="C18" i="1"/>
  <c r="D18" i="1" s="1"/>
  <c r="E18" i="1" s="1"/>
  <c r="G18" i="1" s="1"/>
  <c r="C19" i="1"/>
  <c r="D19" i="1" s="1"/>
  <c r="E19" i="1" s="1"/>
  <c r="G19" i="1" s="1"/>
  <c r="C20" i="1"/>
  <c r="D20" i="1" s="1"/>
  <c r="E20" i="1" s="1"/>
  <c r="G20" i="1" s="1"/>
  <c r="C21" i="1"/>
  <c r="D21" i="1" s="1"/>
  <c r="E21" i="1" s="1"/>
  <c r="G21" i="1" s="1"/>
  <c r="C22" i="1"/>
  <c r="D22" i="1" s="1"/>
  <c r="E22" i="1" s="1"/>
  <c r="G22" i="1" s="1"/>
  <c r="C23" i="1"/>
  <c r="D23" i="1" s="1"/>
  <c r="E23" i="1" s="1"/>
  <c r="G23" i="1" s="1"/>
  <c r="C24" i="1"/>
  <c r="D24" i="1" s="1"/>
  <c r="E24" i="1" s="1"/>
  <c r="G24" i="1" s="1"/>
  <c r="C25" i="1"/>
  <c r="D25" i="1" s="1"/>
  <c r="E25" i="1" s="1"/>
  <c r="G25" i="1" s="1"/>
  <c r="C26" i="1"/>
  <c r="D26" i="1" s="1"/>
  <c r="E26" i="1" s="1"/>
  <c r="G26" i="1" s="1"/>
  <c r="C27" i="1"/>
  <c r="D27" i="1" s="1"/>
  <c r="E27" i="1" s="1"/>
  <c r="G27" i="1" s="1"/>
  <c r="C28" i="1"/>
  <c r="D28" i="1" s="1"/>
  <c r="E28" i="1" s="1"/>
  <c r="G28" i="1" s="1"/>
  <c r="C29" i="1"/>
  <c r="D29" i="1" s="1"/>
  <c r="E29" i="1" s="1"/>
  <c r="G29" i="1" s="1"/>
  <c r="C30" i="1"/>
  <c r="D30" i="1" s="1"/>
  <c r="E30" i="1" s="1"/>
  <c r="G30" i="1" s="1"/>
  <c r="C31" i="1"/>
  <c r="D31" i="1" s="1"/>
  <c r="E31" i="1" s="1"/>
  <c r="G31" i="1" s="1"/>
  <c r="C32" i="1"/>
  <c r="D32" i="1" s="1"/>
  <c r="E32" i="1" s="1"/>
  <c r="G32" i="1" s="1"/>
  <c r="C33" i="1"/>
  <c r="D33" i="1" s="1"/>
  <c r="E33" i="1" s="1"/>
  <c r="G33" i="1" s="1"/>
  <c r="C34" i="1"/>
  <c r="D34" i="1" s="1"/>
  <c r="E34" i="1" s="1"/>
  <c r="G34" i="1" s="1"/>
  <c r="C35" i="1"/>
  <c r="D35" i="1" s="1"/>
  <c r="E35" i="1" s="1"/>
  <c r="G35" i="1" s="1"/>
  <c r="C36" i="1"/>
  <c r="D36" i="1" s="1"/>
  <c r="E36" i="1" s="1"/>
  <c r="G36" i="1" s="1"/>
  <c r="C37" i="1"/>
  <c r="D37" i="1" s="1"/>
  <c r="E37" i="1" s="1"/>
  <c r="G37" i="1" s="1"/>
  <c r="C38" i="1"/>
  <c r="D38" i="1" s="1"/>
  <c r="E38" i="1" s="1"/>
  <c r="G38" i="1" s="1"/>
  <c r="C39" i="1"/>
  <c r="D39" i="1" s="1"/>
  <c r="E39" i="1" s="1"/>
  <c r="G39" i="1" s="1"/>
  <c r="C40" i="1"/>
  <c r="D40" i="1" s="1"/>
  <c r="E40" i="1" s="1"/>
  <c r="G40" i="1" s="1"/>
  <c r="C41" i="1"/>
  <c r="D41" i="1" s="1"/>
  <c r="E41" i="1" s="1"/>
  <c r="G41" i="1" s="1"/>
  <c r="C42" i="1"/>
  <c r="D42" i="1" s="1"/>
  <c r="E42" i="1" s="1"/>
  <c r="G42" i="1" s="1"/>
  <c r="C43" i="1"/>
  <c r="D43" i="1" s="1"/>
  <c r="E43" i="1" s="1"/>
  <c r="G43" i="1" s="1"/>
  <c r="C44" i="1"/>
  <c r="D44" i="1" s="1"/>
  <c r="E44" i="1" s="1"/>
  <c r="G44" i="1" s="1"/>
  <c r="C45" i="1"/>
  <c r="D45" i="1" s="1"/>
  <c r="E45" i="1" s="1"/>
  <c r="G45" i="1" s="1"/>
  <c r="C46" i="1"/>
  <c r="D46" i="1" s="1"/>
  <c r="E46" i="1" s="1"/>
  <c r="G46" i="1" s="1"/>
  <c r="C47" i="1"/>
  <c r="D47" i="1" s="1"/>
  <c r="E47" i="1" s="1"/>
  <c r="G47" i="1" s="1"/>
  <c r="C48" i="1"/>
  <c r="D48" i="1" s="1"/>
  <c r="E48" i="1" s="1"/>
  <c r="G48" i="1" s="1"/>
  <c r="C49" i="1"/>
  <c r="D49" i="1" s="1"/>
  <c r="E49" i="1" s="1"/>
  <c r="G49" i="1" s="1"/>
  <c r="C50" i="1"/>
  <c r="D50" i="1" s="1"/>
  <c r="E50" i="1" s="1"/>
  <c r="G50" i="1" s="1"/>
  <c r="C51" i="1"/>
  <c r="D51" i="1" s="1"/>
  <c r="E51" i="1" s="1"/>
  <c r="G51" i="1" s="1"/>
  <c r="C52" i="1"/>
  <c r="D52" i="1" s="1"/>
  <c r="E52" i="1" s="1"/>
  <c r="G52" i="1" s="1"/>
  <c r="C2" i="1"/>
  <c r="D2" i="1" s="1"/>
  <c r="E2" i="1" s="1"/>
  <c r="G2" i="1" s="1"/>
</calcChain>
</file>

<file path=xl/sharedStrings.xml><?xml version="1.0" encoding="utf-8"?>
<sst xmlns="http://schemas.openxmlformats.org/spreadsheetml/2006/main" count="653" uniqueCount="221">
  <si>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</si>
  <si>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</si>
  <si>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</si>
  <si>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</si>
  <si>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</si>
  <si>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</si>
  <si>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</si>
  <si>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</si>
  <si>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</si>
  <si>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</si>
  <si>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</si>
  <si>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</si>
  <si>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</si>
  <si>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</si>
  <si>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</si>
  <si>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</si>
  <si>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</si>
  <si>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</si>
  <si>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</si>
  <si>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</si>
  <si>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</si>
  <si>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</si>
  <si>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</si>
  <si>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</si>
  <si>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</si>
  <si>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</si>
  <si>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</si>
  <si>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</si>
  <si>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</si>
  <si>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</si>
  <si>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</si>
  <si>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</si>
  <si>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</si>
  <si>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</si>
  <si>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</si>
  <si>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</si>
  <si>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</si>
  <si>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</si>
  <si>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</si>
  <si>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</si>
  <si>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</si>
  <si>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</si>
  <si>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</si>
  <si>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</si>
  <si>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</si>
  <si>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</si>
  <si>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</si>
  <si>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</si>
  <si>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</si>
  <si>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</si>
  <si>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</si>
  <si>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</si>
  <si>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</si>
  <si>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</si>
  <si>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</si>
  <si>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HTotal_2017</t>
  </si>
  <si>
    <t>StateName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</si>
  <si>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</si>
  <si>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</si>
  <si>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</si>
  <si>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</si>
  <si>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</si>
  <si>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</si>
  <si>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</si>
  <si>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</si>
  <si>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</si>
  <si>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</si>
  <si>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</si>
  <si>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</si>
  <si>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</si>
  <si>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</si>
  <si>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</si>
  <si>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</si>
  <si>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</si>
  <si>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</si>
  <si>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</si>
  <si>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</si>
  <si>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</si>
  <si>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</si>
  <si>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</si>
  <si>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</si>
  <si>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</si>
  <si>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</si>
  <si>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</si>
  <si>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</si>
  <si>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</si>
  <si>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</si>
  <si>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</si>
  <si>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</si>
  <si>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</si>
  <si>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</si>
  <si>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</si>
  <si>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</si>
  <si>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</si>
  <si>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</si>
  <si>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</si>
  <si>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</si>
  <si>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</si>
  <si>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</si>
  <si>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</si>
  <si>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</si>
  <si>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</si>
  <si>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</si>
  <si>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</si>
  <si>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</si>
  <si>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</si>
  <si>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</si>
  <si>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Name</t>
  </si>
  <si>
    <t>Washington DC</t>
  </si>
  <si>
    <t>2017-Estimate</t>
  </si>
  <si>
    <t>Pop-2017</t>
  </si>
  <si>
    <t>TotalHomeless2010</t>
  </si>
  <si>
    <t>2010-Pop</t>
  </si>
  <si>
    <t>PctPop-2010</t>
  </si>
  <si>
    <t>PctHomeless2017</t>
  </si>
  <si>
    <t>Diff-2010-2017</t>
  </si>
  <si>
    <t>Number of CoCs</t>
  </si>
  <si>
    <t>Unsheltered Homeless, 2010</t>
  </si>
  <si>
    <t>Homeless Individuals, 2010</t>
  </si>
  <si>
    <t>Sheltered Homeless Individuals, 2010</t>
  </si>
  <si>
    <t>Unsheltered Homeless Individuals, 2010</t>
  </si>
  <si>
    <t>Homeless People in Families, 2010</t>
  </si>
  <si>
    <t>Sheltered Homeless People in Families, 2010</t>
  </si>
  <si>
    <t>Unsheltered Homeless People in Families, 2010</t>
  </si>
  <si>
    <t>Chronically Homeless Individuals, 2010</t>
  </si>
  <si>
    <t>Sheltered Chronically Homeless Individuals, 2010</t>
  </si>
  <si>
    <t>Unsheltered Chronically Homeless Individuals, 2010</t>
  </si>
  <si>
    <t>Homeless Veterans, 2010</t>
  </si>
  <si>
    <t>Sheltered Homeless Veterans, 2010</t>
  </si>
  <si>
    <t>Unsheltered Homeless Veterans, 2010</t>
  </si>
  <si>
    <t>Sheltered-2010</t>
  </si>
  <si>
    <t>PctSheltered</t>
  </si>
  <si>
    <t>TotalHomeless2016</t>
  </si>
  <si>
    <t>Unsheltered Homeless, 2016</t>
  </si>
  <si>
    <t>Homeless Individuals, 2016</t>
  </si>
  <si>
    <t>Sheltered Homeless Individuals, 2016</t>
  </si>
  <si>
    <t>Unsheltered Homeless Individuals, 2016</t>
  </si>
  <si>
    <t>Homeless People in Families, 2016</t>
  </si>
  <si>
    <t>Sheltered Homeless People in Families, 2016</t>
  </si>
  <si>
    <t>Unsheltered Homeless People in Families, 2016</t>
  </si>
  <si>
    <t>Chronically Homeless, 2016</t>
  </si>
  <si>
    <t>Sheltered Chronically Homeless, 2016</t>
  </si>
  <si>
    <t>Unsheltered Chronically Homeless, 2016</t>
  </si>
  <si>
    <t>Chronically Homeless Individuals, 2016</t>
  </si>
  <si>
    <t>Sheltered Chronically Homeless Individuals, 2016</t>
  </si>
  <si>
    <t>Unsheltered Chronically Homeless Individuals, 2016</t>
  </si>
  <si>
    <t>Chronically Homeless People in Families, 2016</t>
  </si>
  <si>
    <t>Sheltered Chronically Homeless People in Families, 2016</t>
  </si>
  <si>
    <t>Unsheltered Chronically Homeless People in Families, 2016</t>
  </si>
  <si>
    <t>Homeless Veterans, 2016</t>
  </si>
  <si>
    <t>Sheltered Homeless Veterans, 2016</t>
  </si>
  <si>
    <t>Unsheltered Homeless Veterans, 2016</t>
  </si>
  <si>
    <t>Homeless Unaccompanied Youth (Under 25), 2016</t>
  </si>
  <si>
    <t>Sheltered Homeless Unaccompanied Youth (Under 25), 2016</t>
  </si>
  <si>
    <t>Unsheltered Homeless Unaccompanied Youth (Under 25), 2016</t>
  </si>
  <si>
    <t>Homeless Unaccompanied Children (Under 18), 2016</t>
  </si>
  <si>
    <t>Sheltered Homeless Unaccompanied Children (Under 18), 2016</t>
  </si>
  <si>
    <t>Unsheltered Homeless Unaccompanied Children (Under 18), 2016</t>
  </si>
  <si>
    <t>Homeless Unaccompanied Young Adults (Age 18-24), 2016</t>
  </si>
  <si>
    <t>Sheltered Homeless Unaccompanied Young Adults (Age 18-24), 2016</t>
  </si>
  <si>
    <t>Unsheltered Homeless Unaccompanied Young Adults (Age 18-24), 2016</t>
  </si>
  <si>
    <t>Parenting Youth (Under 25), 2016</t>
  </si>
  <si>
    <t>Sheltered Parenting Youth (Under 25), 2016</t>
  </si>
  <si>
    <t>Unsheltered Parenting Youth (Under 25), 2016</t>
  </si>
  <si>
    <t>Parenting Youth Under 18, 2016</t>
  </si>
  <si>
    <t>Sheltered Parenting Youth Under 18, 2016</t>
  </si>
  <si>
    <t>Unsheltered Parenting Youth Under 18, 2016</t>
  </si>
  <si>
    <t>Parenting Youth Age 18-24, 2016</t>
  </si>
  <si>
    <t>Sheltered Parenting Youth Age 18-24, 2016</t>
  </si>
  <si>
    <t>Unsheltered Parenting Youth Age 18-24, 2016</t>
  </si>
  <si>
    <t>Children of Parenting Youth, 2016</t>
  </si>
  <si>
    <t>Sheltered Children of Parenting Youth, 2016</t>
  </si>
  <si>
    <t>Unsheltered Children of Parenting Youth, 2016</t>
  </si>
  <si>
    <t>Sheltered-2016</t>
  </si>
  <si>
    <t>PctSheltered-2016</t>
  </si>
  <si>
    <t>Total Homeless, 2017</t>
  </si>
  <si>
    <t>Unsheltered Homeless, 2017</t>
  </si>
  <si>
    <t>Homeless Individuals, 2017</t>
  </si>
  <si>
    <t>Sheltered Homeless Individuals, 2017</t>
  </si>
  <si>
    <t>Unsheltered Homeless Individuals, 2017</t>
  </si>
  <si>
    <t>Homeless People in Families, 2017</t>
  </si>
  <si>
    <t>Sheltered Homeless People in Families, 2017</t>
  </si>
  <si>
    <t>Unsheltered Homeless People in Families, 2017</t>
  </si>
  <si>
    <t>Chronically Homeless, 2017</t>
  </si>
  <si>
    <t>Sheltered Chronically Homeless, 2017</t>
  </si>
  <si>
    <t>Unsheltered Chronically Homeless, 2017</t>
  </si>
  <si>
    <t>Chronically Homeless Individuals, 2017</t>
  </si>
  <si>
    <t>Sheltered Chronically Homeless Individuals, 2017</t>
  </si>
  <si>
    <t>Unsheltered Chronically Homeless Individuals, 2017</t>
  </si>
  <si>
    <t>Chronically Homeless People in Families, 2017</t>
  </si>
  <si>
    <t>Sheltered Chronically Homeless People in Families, 2017</t>
  </si>
  <si>
    <t>Unsheltered Chronically Homeless People in Families, 2017</t>
  </si>
  <si>
    <t>Homeless Veterans, 2017</t>
  </si>
  <si>
    <t>Sheltered Homeless Veterans, 2017</t>
  </si>
  <si>
    <t>Unsheltered Homeless Veterans, 2017</t>
  </si>
  <si>
    <t>Homeless Unaccompanied Youth (Under 25), 2017</t>
  </si>
  <si>
    <t>Sheltered Homeless Unaccompanied Youth (Under 25), 2017</t>
  </si>
  <si>
    <t>Unsheltered Homeless Unaccompanied Youth (Under 25), 2017</t>
  </si>
  <si>
    <t>Homeless Unaccompanied Children (Under 18), 2017</t>
  </si>
  <si>
    <t>Sheltered Homeless Unaccompanied Children (Under 18), 2017</t>
  </si>
  <si>
    <t>Unsheltered Homeless Unaccompanied Children (Under 18), 2017</t>
  </si>
  <si>
    <t>Homeless Unaccompanied Young Adults (Age 18-24), 2017</t>
  </si>
  <si>
    <t>Sheltered Homeless Unaccompanied Young Adults (Age 18-24), 2017</t>
  </si>
  <si>
    <t>Unsheltered Homeless Unaccompanied Young Adults (Age 18-24), 2017</t>
  </si>
  <si>
    <t>Parenting Youth (Under 25), 2017</t>
  </si>
  <si>
    <t>Sheltered Parenting Youth (Under 25), 2017</t>
  </si>
  <si>
    <t>Unsheltered Parenting Youth (Under 25), 2017</t>
  </si>
  <si>
    <t>Parenting Youth Under 18, 2017</t>
  </si>
  <si>
    <t>Sheltered Parenting Youth Under 18, 2017</t>
  </si>
  <si>
    <t>Unsheltered Parenting Youth Under 18, 2017</t>
  </si>
  <si>
    <t>Parenting Youth Age 18-24, 2017</t>
  </si>
  <si>
    <t>Sheltered Parenting Youth Age 18-24, 2017</t>
  </si>
  <si>
    <t>Unsheltered Parenting Youth Age 18-24, 2017</t>
  </si>
  <si>
    <t>Children of Parenting Youth, 2017</t>
  </si>
  <si>
    <t>Sheltered Children of Parenting Youth, 2017</t>
  </si>
  <si>
    <t>Unsheltered Children of Parenting Youth, 2017</t>
  </si>
  <si>
    <t>MP</t>
  </si>
  <si>
    <t>Total</t>
  </si>
  <si>
    <t xml:space="preserve">Note: The number of CoCs in 2017 was 399. However, MO-604 merged in 2016 and covers territory in both MO and KS, contributing to the PIT count in both states. </t>
  </si>
  <si>
    <t>Sheltere-2017</t>
  </si>
  <si>
    <t>PctSheltered-2017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</si>
</sst>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0"/>
    <numFmt numFmtId="166" formatCode="###,###,##0.00"/>
  </numFmts>
  <fonts count="5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5F5E4"/>
        <bgColor indexed="64"/>
      </patternFill>
    </fill>
    <fill>
      <patternFill patternType="solid">
        <fgColor rgb="FFE8E6DA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BF3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thin">
        <color rgb="FF4F493B"/>
      </right>
      <top/>
      <bottom style="thin">
        <color rgb="FF4F493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2" fillId="2" borderId="1" xfId="1" applyNumberFormat="1" applyFill="1" applyBorder="1" applyAlignment="1">
      <alignment horizontal="left" vertical="center" wrapText="1"/>
    </xf>
    <xf numFmtId="0" fontId="3" fillId="4" borderId="2" xfId="0" applyNumberFormat="1" applyFont="1" applyFill="1" applyBorder="1" applyAlignment="1" applyProtection="1">
      <alignment horizontal="center" wrapText="1"/>
    </xf>
    <xf numFmtId="164" fontId="3" fillId="4" borderId="2" xfId="0" applyNumberFormat="1" applyFont="1" applyFill="1" applyBorder="1" applyAlignment="1" applyProtection="1">
      <alignment horizontal="center" wrapText="1"/>
    </xf>
    <xf numFmtId="0" fontId="0" fillId="5" borderId="0" xfId="0" applyNumberFormat="1" applyFont="1" applyFill="1" applyBorder="1" applyAlignment="1" applyProtection="1"/>
    <xf numFmtId="0" fontId="4" fillId="6" borderId="2" xfId="0" applyNumberFormat="1" applyFont="1" applyFill="1" applyBorder="1" applyAlignment="1" applyProtection="1">
      <alignment horizontal="left" wrapText="1"/>
    </xf>
    <xf numFmtId="164" fontId="4" fillId="6" borderId="2" xfId="0" applyNumberFormat="1" applyFont="1" applyFill="1" applyBorder="1" applyAlignment="1" applyProtection="1">
      <alignment horizontal="right" wrapText="1"/>
    </xf>
    <xf numFmtId="0" fontId="3" fillId="6" borderId="2" xfId="0" applyNumberFormat="1" applyFont="1" applyFill="1" applyBorder="1" applyAlignment="1" applyProtection="1">
      <alignment horizontal="left" wrapText="1"/>
    </xf>
    <xf numFmtId="164" fontId="3" fillId="6" borderId="2" xfId="0" applyNumberFormat="1" applyFont="1" applyFill="1" applyBorder="1" applyAlignment="1" applyProtection="1">
      <alignment horizontal="right" wrapText="1"/>
    </xf>
    <xf numFmtId="0" fontId="3" fillId="7" borderId="0" xfId="0" applyNumberFormat="1" applyFont="1" applyFill="1" applyBorder="1" applyAlignment="1" applyProtection="1"/>
    <xf numFmtId="166" fontId="3" fillId="4" borderId="2" xfId="0" applyNumberFormat="1" applyFont="1" applyFill="1" applyBorder="1" applyAlignment="1" applyProtection="1">
      <alignment horizontal="center" wrapText="1"/>
    </xf>
    <xf numFmtId="166" fontId="4" fillId="6" borderId="2" xfId="0" applyNumberFormat="1" applyFont="1" applyFill="1" applyBorder="1" applyAlignment="1" applyProtection="1">
      <alignment horizontal="right" wrapText="1"/>
    </xf>
    <xf numFmtId="166" fontId="0" fillId="5" borderId="0" xfId="0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FA10-5A54-4E4D-ABD0-0D6EA26BA40C}">
  <dimension ref="A1:G52"/>
  <sheetViews>
    <sheetView workbookViewId="0">
      <selection activeCell="F13" sqref="F13"/>
    </sheetView>
  </sheetViews>
  <sheetFormatPr defaultRowHeight="15" x14ac:dyDescent="0.25"/>
  <cols>
    <col min="2" max="2" width="14" bestFit="1" customWidth="1"/>
    <col min="3" max="3" width="15.28515625" bestFit="1" customWidth="1"/>
    <col min="4" max="4" width="14.7109375" customWidth="1"/>
    <col min="5" max="5" width="20.5703125" customWidth="1"/>
    <col min="6" max="6" width="17.7109375" customWidth="1"/>
    <col min="7" max="7" width="17.28515625" customWidth="1"/>
  </cols>
  <sheetData>
    <row r="1" spans="1:7" x14ac:dyDescent="0.25">
      <c r="A1" t="s">
        <v>0</v>
      </c>
      <c r="B1" t="s">
        <v>55</v>
      </c>
      <c r="C1" t="s">
        <v>107</v>
      </c>
      <c r="D1" t="s">
        <v>110</v>
      </c>
      <c r="E1" t="s">
        <v>114</v>
      </c>
      <c r="F1" t="s">
        <v>113</v>
      </c>
      <c r="G1" t="s">
        <v>115</v>
      </c>
    </row>
    <row r="2" spans="1:7" x14ac:dyDescent="0.25">
      <c r="A2" t="s">
        <v>1</v>
      </c>
      <c r="B2">
        <v>1845</v>
      </c>
      <c r="C2" t="str">
        <f>VLOOKUP(A2, Sheet2!A:B, 2, FALSE)</f>
        <v>Alaska</v>
      </c>
      <c r="D2">
        <f>VLOOKUP(C2, Sheet3!A:B,2,FALSE)</f>
        <v>739795</v>
      </c>
      <c r="E2">
        <f>B2/D2*100</f>
        <v>0.24939341304009896</v>
      </c>
      <c r="F2">
        <v>0.26230237564572423</v>
      </c>
      <c r="G2">
        <f>E2-F2</f>
        <v>-1.2908962605625268E-2</v>
      </c>
    </row>
    <row r="3" spans="1:7" x14ac:dyDescent="0.25">
      <c r="A3" t="s">
        <v>2</v>
      </c>
      <c r="B3">
        <v>3793</v>
      </c>
      <c r="C3" t="str">
        <f>VLOOKUP(A3, Sheet2!A:B, 2, FALSE)</f>
        <v>Alabama</v>
      </c>
      <c r="D3">
        <f>VLOOKUP(C3, Sheet3!A:B,2,FALSE)</f>
        <v>4874747</v>
      </c>
      <c r="E3">
        <f>B3/D3*100</f>
        <v>7.780916630134857E-2</v>
      </c>
      <c r="F3">
        <v>0.12648199514364367</v>
      </c>
      <c r="G3">
        <f t="shared" ref="G3:G52" si="0">E3-F3</f>
        <v>-4.8672828842295096E-2</v>
      </c>
    </row>
    <row r="4" spans="1:7" x14ac:dyDescent="0.25">
      <c r="A4" t="s">
        <v>3</v>
      </c>
      <c r="B4">
        <v>2467</v>
      </c>
      <c r="C4" t="str">
        <f>VLOOKUP(A4, Sheet2!A:B, 2, FALSE)</f>
        <v>Arkansas</v>
      </c>
      <c r="D4">
        <f>VLOOKUP(C4, Sheet3!A:B,2,FALSE)</f>
        <v>3004279</v>
      </c>
      <c r="E4">
        <f>B4/D4*100</f>
        <v>8.2116208248301847E-2</v>
      </c>
      <c r="F4">
        <v>9.4720157149039863E-2</v>
      </c>
      <c r="G4">
        <f t="shared" si="0"/>
        <v>-1.2603948900738016E-2</v>
      </c>
    </row>
    <row r="5" spans="1:7" x14ac:dyDescent="0.25">
      <c r="A5" t="s">
        <v>4</v>
      </c>
      <c r="B5">
        <v>8947</v>
      </c>
      <c r="C5" t="str">
        <f>VLOOKUP(A5, Sheet2!A:B, 2, FALSE)</f>
        <v>Arizona</v>
      </c>
      <c r="D5">
        <f>VLOOKUP(C5, Sheet3!A:B,2,FALSE)</f>
        <v>7016270</v>
      </c>
      <c r="E5">
        <f>B5/D5*100</f>
        <v>0.12751789768637753</v>
      </c>
      <c r="F5">
        <v>0.21449220132887858</v>
      </c>
      <c r="G5">
        <f t="shared" si="0"/>
        <v>-8.6974303642501055E-2</v>
      </c>
    </row>
    <row r="6" spans="1:7" x14ac:dyDescent="0.25">
      <c r="A6" t="s">
        <v>5</v>
      </c>
      <c r="B6">
        <v>134278</v>
      </c>
      <c r="C6" t="str">
        <f>VLOOKUP(A6, Sheet2!A:B, 2, FALSE)</f>
        <v>California</v>
      </c>
      <c r="D6">
        <f>VLOOKUP(C6, Sheet3!A:B,2,FALSE)</f>
        <v>39536653</v>
      </c>
      <c r="E6">
        <f>B6/D6*100</f>
        <v>0.33962915373741931</v>
      </c>
      <c r="F6">
        <v>0.33146417211333506</v>
      </c>
      <c r="G6">
        <f t="shared" si="0"/>
        <v>8.1649816240842443E-3</v>
      </c>
    </row>
    <row r="7" spans="1:7" x14ac:dyDescent="0.25">
      <c r="A7" t="s">
        <v>6</v>
      </c>
      <c r="B7">
        <v>10940</v>
      </c>
      <c r="C7" t="str">
        <f>VLOOKUP(A7, Sheet2!A:B, 2, FALSE)</f>
        <v>Colorado</v>
      </c>
      <c r="D7">
        <f>VLOOKUP(C7, Sheet3!A:B,2,FALSE)</f>
        <v>5607154</v>
      </c>
      <c r="E7">
        <f>B7/D7*100</f>
        <v>0.19510789252444288</v>
      </c>
      <c r="F7">
        <v>0.30783461157006387</v>
      </c>
      <c r="G7">
        <f t="shared" si="0"/>
        <v>-0.11272671904562098</v>
      </c>
    </row>
    <row r="8" spans="1:7" x14ac:dyDescent="0.25">
      <c r="A8" t="s">
        <v>7</v>
      </c>
      <c r="B8">
        <v>3388</v>
      </c>
      <c r="C8" t="str">
        <f>VLOOKUP(A8, Sheet2!A:B, 2, FALSE)</f>
        <v>Connecticut</v>
      </c>
      <c r="D8">
        <f>VLOOKUP(C8, Sheet3!A:B,2,FALSE)</f>
        <v>3588184</v>
      </c>
      <c r="E8">
        <f>B8/D8*100</f>
        <v>9.4421021887394846E-2</v>
      </c>
      <c r="F8">
        <v>0.12075706509969732</v>
      </c>
      <c r="G8">
        <f t="shared" si="0"/>
        <v>-2.6336043212302471E-2</v>
      </c>
    </row>
    <row r="9" spans="1:7" x14ac:dyDescent="0.25">
      <c r="A9" t="s">
        <v>8</v>
      </c>
      <c r="B9">
        <v>7473</v>
      </c>
      <c r="C9" t="s">
        <v>108</v>
      </c>
      <c r="D9">
        <f>VLOOKUP(C9, Sheet3!A:B,2,FALSE)</f>
        <v>693972</v>
      </c>
      <c r="E9">
        <f>B9/D9*100</f>
        <v>1.0768445989175357</v>
      </c>
      <c r="F9">
        <v>1.0866331985635638</v>
      </c>
      <c r="G9">
        <f t="shared" si="0"/>
        <v>-9.7885996460280733E-3</v>
      </c>
    </row>
    <row r="10" spans="1:7" x14ac:dyDescent="0.25">
      <c r="A10" t="s">
        <v>9</v>
      </c>
      <c r="B10">
        <v>994</v>
      </c>
      <c r="C10" t="str">
        <f>VLOOKUP(A10, Sheet2!A:B, 2, FALSE)</f>
        <v>Delaware</v>
      </c>
      <c r="D10">
        <f>VLOOKUP(C10, Sheet3!A:B,2,FALSE)</f>
        <v>961939</v>
      </c>
      <c r="E10">
        <f>B10/D10*100</f>
        <v>0.10333295562400527</v>
      </c>
      <c r="F10">
        <v>0.10936191443488177</v>
      </c>
      <c r="G10">
        <f t="shared" si="0"/>
        <v>-6.0289588108765058E-3</v>
      </c>
    </row>
    <row r="11" spans="1:7" x14ac:dyDescent="0.25">
      <c r="A11" t="s">
        <v>10</v>
      </c>
      <c r="B11">
        <v>32190</v>
      </c>
      <c r="C11" t="str">
        <f>VLOOKUP(A11, Sheet2!A:B, 2, FALSE)</f>
        <v>Florida</v>
      </c>
      <c r="D11">
        <f>VLOOKUP(C11, Sheet3!A:B,2,FALSE)</f>
        <v>20984400</v>
      </c>
      <c r="E11">
        <f>B11/D11*100</f>
        <v>0.15339966832504145</v>
      </c>
      <c r="F11">
        <v>0.30604708214570425</v>
      </c>
      <c r="G11">
        <f t="shared" si="0"/>
        <v>-0.1526474138206628</v>
      </c>
    </row>
    <row r="12" spans="1:7" x14ac:dyDescent="0.25">
      <c r="A12" t="s">
        <v>11</v>
      </c>
      <c r="B12">
        <v>10174</v>
      </c>
      <c r="C12" t="str">
        <f>VLOOKUP(A12, Sheet2!A:B, 2, FALSE)</f>
        <v>Georgia</v>
      </c>
      <c r="D12">
        <f>VLOOKUP(C12, Sheet3!A:B,2,FALSE)</f>
        <v>10429379</v>
      </c>
      <c r="E12">
        <f>B12/D12*100</f>
        <v>9.7551349893411674E-2</v>
      </c>
      <c r="F12">
        <v>0.20473375065192054</v>
      </c>
      <c r="G12">
        <f t="shared" si="0"/>
        <v>-0.10718240075850886</v>
      </c>
    </row>
    <row r="13" spans="1:7" x14ac:dyDescent="0.25">
      <c r="A13" t="s">
        <v>13</v>
      </c>
      <c r="B13">
        <v>7220</v>
      </c>
      <c r="C13" t="str">
        <f>VLOOKUP(A13, Sheet2!A:B, 2, FALSE)</f>
        <v>Hawaii</v>
      </c>
      <c r="D13">
        <f>VLOOKUP(C13, Sheet3!A:B,2,FALSE)</f>
        <v>1427538</v>
      </c>
      <c r="E13">
        <f>B13/D13*100</f>
        <v>0.50576587103110393</v>
      </c>
      <c r="F13">
        <v>0.42887566795878262</v>
      </c>
      <c r="G13">
        <f t="shared" si="0"/>
        <v>7.6890203072321306E-2</v>
      </c>
    </row>
    <row r="14" spans="1:7" x14ac:dyDescent="0.25">
      <c r="A14" t="s">
        <v>14</v>
      </c>
      <c r="B14">
        <v>2756</v>
      </c>
      <c r="C14" t="str">
        <f>VLOOKUP(A14, Sheet2!A:B, 2, FALSE)</f>
        <v>Iowa</v>
      </c>
      <c r="D14">
        <f>VLOOKUP(C14, Sheet3!A:B,2,FALSE)</f>
        <v>3145711</v>
      </c>
      <c r="E14">
        <f>B14/D14*100</f>
        <v>8.7611353999143604E-2</v>
      </c>
      <c r="F14">
        <v>9.8921220439736654E-2</v>
      </c>
      <c r="G14">
        <f t="shared" si="0"/>
        <v>-1.130986644059305E-2</v>
      </c>
    </row>
    <row r="15" spans="1:7" x14ac:dyDescent="0.25">
      <c r="A15" t="s">
        <v>15</v>
      </c>
      <c r="B15">
        <v>2037</v>
      </c>
      <c r="C15" t="str">
        <f>VLOOKUP(A15, Sheet2!A:B, 2, FALSE)</f>
        <v>Idaho</v>
      </c>
      <c r="D15">
        <f>VLOOKUP(C15, Sheet3!A:B,2,FALSE)</f>
        <v>1716943</v>
      </c>
      <c r="E15">
        <f>B15/D15*100</f>
        <v>0.11864109641380056</v>
      </c>
      <c r="F15">
        <v>0.1496505602008609</v>
      </c>
      <c r="G15">
        <f t="shared" si="0"/>
        <v>-3.1009463787060335E-2</v>
      </c>
    </row>
    <row r="16" spans="1:7" x14ac:dyDescent="0.25">
      <c r="A16" t="s">
        <v>16</v>
      </c>
      <c r="B16">
        <v>10798</v>
      </c>
      <c r="C16" t="str">
        <f>VLOOKUP(A16, Sheet2!A:B, 2, FALSE)</f>
        <v>Illinois</v>
      </c>
      <c r="D16">
        <f>VLOOKUP(C16, Sheet3!A:B,2,FALSE)</f>
        <v>12802023</v>
      </c>
      <c r="E16">
        <f>B16/D16*100</f>
        <v>8.4346044371268511E-2</v>
      </c>
      <c r="F16">
        <v>0.11218442917530845</v>
      </c>
      <c r="G16">
        <f t="shared" si="0"/>
        <v>-2.783838480403994E-2</v>
      </c>
    </row>
    <row r="17" spans="1:7" x14ac:dyDescent="0.25">
      <c r="A17" t="s">
        <v>17</v>
      </c>
      <c r="B17">
        <v>5438</v>
      </c>
      <c r="C17" t="str">
        <f>VLOOKUP(A17, Sheet2!A:B, 2, FALSE)</f>
        <v>Indiana</v>
      </c>
      <c r="D17">
        <f>VLOOKUP(C17, Sheet3!A:B,2,FALSE)</f>
        <v>6666818</v>
      </c>
      <c r="E17">
        <f>B17/D17*100</f>
        <v>8.1568148403031254E-2</v>
      </c>
      <c r="F17">
        <v>9.950296326671991E-2</v>
      </c>
      <c r="G17">
        <f t="shared" si="0"/>
        <v>-1.7934814863688656E-2</v>
      </c>
    </row>
    <row r="18" spans="1:7" x14ac:dyDescent="0.25">
      <c r="A18" t="s">
        <v>18</v>
      </c>
      <c r="B18">
        <v>2287</v>
      </c>
      <c r="C18" t="str">
        <f>VLOOKUP(A18, Sheet2!A:B, 2, FALSE)</f>
        <v>Kansas</v>
      </c>
      <c r="D18">
        <f>VLOOKUP(C18, Sheet3!A:B,2,FALSE)</f>
        <v>2913123</v>
      </c>
      <c r="E18">
        <f>B18/D18*100</f>
        <v>7.8506812105084478E-2</v>
      </c>
      <c r="F18">
        <v>7.0939584989408139E-2</v>
      </c>
      <c r="G18">
        <f t="shared" si="0"/>
        <v>7.5672271156763393E-3</v>
      </c>
    </row>
    <row r="19" spans="1:7" x14ac:dyDescent="0.25">
      <c r="A19" t="s">
        <v>19</v>
      </c>
      <c r="B19">
        <v>4025</v>
      </c>
      <c r="C19" t="str">
        <f>VLOOKUP(A19, Sheet2!A:B, 2, FALSE)</f>
        <v>Kentucky</v>
      </c>
      <c r="D19">
        <f>VLOOKUP(C19, Sheet3!A:B,2,FALSE)</f>
        <v>4454189</v>
      </c>
      <c r="E19">
        <f>B19/D19*100</f>
        <v>9.0364373851221855E-2</v>
      </c>
      <c r="F19">
        <v>0.15262658062303813</v>
      </c>
      <c r="G19">
        <f t="shared" si="0"/>
        <v>-6.2262206771816278E-2</v>
      </c>
    </row>
    <row r="20" spans="1:7" x14ac:dyDescent="0.25">
      <c r="A20" t="s">
        <v>20</v>
      </c>
      <c r="B20">
        <v>3305</v>
      </c>
      <c r="C20" t="str">
        <f>VLOOKUP(A20, Sheet2!A:B, 2, FALSE)</f>
        <v>Louisiana</v>
      </c>
      <c r="D20">
        <f>VLOOKUP(C20, Sheet3!A:B,2,FALSE)</f>
        <v>4684333</v>
      </c>
      <c r="E20">
        <f>B20/D20*100</f>
        <v>7.0554335056880038E-2</v>
      </c>
      <c r="F20">
        <v>0.27532938831303733</v>
      </c>
      <c r="G20">
        <f t="shared" si="0"/>
        <v>-0.2047750532561573</v>
      </c>
    </row>
    <row r="21" spans="1:7" x14ac:dyDescent="0.25">
      <c r="A21" t="s">
        <v>21</v>
      </c>
      <c r="B21">
        <v>17565</v>
      </c>
      <c r="C21" t="str">
        <f>VLOOKUP(A21, Sheet2!A:B, 2, FALSE)</f>
        <v>Massachusetts</v>
      </c>
      <c r="D21">
        <f>VLOOKUP(C21, Sheet3!A:B,2,FALSE)</f>
        <v>6859819</v>
      </c>
      <c r="E21">
        <f>B21/D21*100</f>
        <v>0.25605631868712575</v>
      </c>
      <c r="F21">
        <v>0.25422213235342406</v>
      </c>
      <c r="G21">
        <f t="shared" si="0"/>
        <v>1.8341863337016928E-3</v>
      </c>
    </row>
    <row r="22" spans="1:7" x14ac:dyDescent="0.25">
      <c r="A22" t="s">
        <v>22</v>
      </c>
      <c r="B22">
        <v>7247</v>
      </c>
      <c r="C22" t="str">
        <f>VLOOKUP(A22, Sheet2!A:B, 2, FALSE)</f>
        <v>Maryland</v>
      </c>
      <c r="D22">
        <f>VLOOKUP(C22, Sheet3!A:B,2,FALSE)</f>
        <v>6052177</v>
      </c>
      <c r="E22">
        <f>B22/D22*100</f>
        <v>0.11974203662582902</v>
      </c>
      <c r="F22">
        <v>0.1878317256357831</v>
      </c>
      <c r="G22">
        <f t="shared" si="0"/>
        <v>-6.8089689009954074E-2</v>
      </c>
    </row>
    <row r="23" spans="1:7" x14ac:dyDescent="0.25">
      <c r="A23" t="s">
        <v>23</v>
      </c>
      <c r="B23">
        <v>2280</v>
      </c>
      <c r="C23" t="str">
        <f>VLOOKUP(A23, Sheet2!A:B, 2, FALSE)</f>
        <v>Maine</v>
      </c>
      <c r="D23">
        <f>VLOOKUP(C23, Sheet3!A:B,2,FALSE)</f>
        <v>1335907</v>
      </c>
      <c r="E23">
        <f>B23/D23*100</f>
        <v>0.17067056314548842</v>
      </c>
      <c r="F23">
        <v>0.17909288213068586</v>
      </c>
      <c r="G23">
        <f t="shared" si="0"/>
        <v>-8.4223189851974356E-3</v>
      </c>
    </row>
    <row r="24" spans="1:7" x14ac:dyDescent="0.25">
      <c r="A24" t="s">
        <v>24</v>
      </c>
      <c r="B24">
        <v>9051</v>
      </c>
      <c r="C24" t="str">
        <f>VLOOKUP(A24, Sheet2!A:B, 2, FALSE)</f>
        <v>Michigan</v>
      </c>
      <c r="D24">
        <f>VLOOKUP(C24, Sheet3!A:B,2,FALSE)</f>
        <v>9962311</v>
      </c>
      <c r="E24">
        <f>B24/D24*100</f>
        <v>9.0852413661850151E-2</v>
      </c>
      <c r="F24">
        <v>0.13211078082853836</v>
      </c>
      <c r="G24">
        <f t="shared" si="0"/>
        <v>-4.1258367166688209E-2</v>
      </c>
    </row>
    <row r="25" spans="1:7" x14ac:dyDescent="0.25">
      <c r="A25" t="s">
        <v>25</v>
      </c>
      <c r="B25">
        <v>7668</v>
      </c>
      <c r="C25" t="str">
        <f>VLOOKUP(A25, Sheet2!A:B, 2, FALSE)</f>
        <v>Minnesota</v>
      </c>
      <c r="D25">
        <f>VLOOKUP(C25, Sheet3!A:B,2,FALSE)</f>
        <v>5576606</v>
      </c>
      <c r="E25">
        <f>B25/D25*100</f>
        <v>0.13750299017000661</v>
      </c>
      <c r="F25">
        <v>0.14836182638329162</v>
      </c>
      <c r="G25">
        <f t="shared" si="0"/>
        <v>-1.0858836213285011E-2</v>
      </c>
    </row>
    <row r="26" spans="1:7" x14ac:dyDescent="0.25">
      <c r="A26" t="s">
        <v>26</v>
      </c>
      <c r="B26">
        <v>6037</v>
      </c>
      <c r="C26" t="str">
        <f>VLOOKUP(A26, Sheet2!A:B, 2, FALSE)</f>
        <v>Missouri</v>
      </c>
      <c r="D26">
        <f>VLOOKUP(C26, Sheet3!A:B,2,FALSE)</f>
        <v>6113532</v>
      </c>
      <c r="E26">
        <f>B26/D26*100</f>
        <v>9.87481540948833E-2</v>
      </c>
      <c r="F26">
        <v>0.13561694774372771</v>
      </c>
      <c r="G26">
        <f t="shared" si="0"/>
        <v>-3.6868793648844406E-2</v>
      </c>
    </row>
    <row r="27" spans="1:7" x14ac:dyDescent="0.25">
      <c r="A27" t="s">
        <v>27</v>
      </c>
      <c r="B27">
        <v>1472</v>
      </c>
      <c r="C27" t="str">
        <f>VLOOKUP(A27, Sheet2!A:B, 2, FALSE)</f>
        <v>Mississippi</v>
      </c>
      <c r="D27">
        <f>VLOOKUP(C27, Sheet3!A:B,2,FALSE)</f>
        <v>2984100</v>
      </c>
      <c r="E27">
        <f>B27/D27*100</f>
        <v>4.9328105626487054E-2</v>
      </c>
      <c r="F27">
        <v>9.2415930309696123E-2</v>
      </c>
      <c r="G27">
        <f t="shared" si="0"/>
        <v>-4.3087824683209069E-2</v>
      </c>
    </row>
    <row r="28" spans="1:7" x14ac:dyDescent="0.25">
      <c r="A28" t="s">
        <v>28</v>
      </c>
      <c r="B28">
        <v>1529</v>
      </c>
      <c r="C28" t="str">
        <f>VLOOKUP(A28, Sheet2!A:B, 2, FALSE)</f>
        <v>Montana</v>
      </c>
      <c r="D28">
        <f>VLOOKUP(C28, Sheet3!A:B,2,FALSE)</f>
        <v>1050493</v>
      </c>
      <c r="E28">
        <f>B28/D28*100</f>
        <v>0.14555070809610346</v>
      </c>
      <c r="F28">
        <v>0.16322743595470868</v>
      </c>
      <c r="G28">
        <f t="shared" si="0"/>
        <v>-1.7676727858605218E-2</v>
      </c>
    </row>
    <row r="29" spans="1:7" x14ac:dyDescent="0.25">
      <c r="A29" t="s">
        <v>29</v>
      </c>
      <c r="B29">
        <v>8962</v>
      </c>
      <c r="C29" t="str">
        <f>VLOOKUP(A29, Sheet2!A:B, 2, FALSE)</f>
        <v>North Carolina</v>
      </c>
      <c r="D29">
        <f>VLOOKUP(C29, Sheet3!A:B,2,FALSE)</f>
        <v>10273419</v>
      </c>
      <c r="E29">
        <f>B29/D29*100</f>
        <v>8.7234833895122946E-2</v>
      </c>
      <c r="F29">
        <v>0.12784599167003297</v>
      </c>
      <c r="G29">
        <f t="shared" si="0"/>
        <v>-4.061115777491002E-2</v>
      </c>
    </row>
    <row r="30" spans="1:7" x14ac:dyDescent="0.25">
      <c r="A30" t="s">
        <v>30</v>
      </c>
      <c r="B30">
        <v>1089</v>
      </c>
      <c r="C30" t="str">
        <f>VLOOKUP(A30, Sheet2!A:B, 2, FALSE)</f>
        <v>North Dakota</v>
      </c>
      <c r="D30">
        <f>VLOOKUP(C30, Sheet3!A:B,2,FALSE)</f>
        <v>755393</v>
      </c>
      <c r="E30">
        <f>B30/D30*100</f>
        <v>0.14416336926606416</v>
      </c>
      <c r="F30">
        <v>0.11879433414957977</v>
      </c>
      <c r="G30">
        <f t="shared" si="0"/>
        <v>2.536903511648439E-2</v>
      </c>
    </row>
    <row r="31" spans="1:7" x14ac:dyDescent="0.25">
      <c r="A31" t="s">
        <v>31</v>
      </c>
      <c r="B31">
        <v>2501</v>
      </c>
      <c r="C31" t="str">
        <f>VLOOKUP(A31, Sheet2!A:B, 2, FALSE)</f>
        <v>Nebraska</v>
      </c>
      <c r="D31">
        <f>VLOOKUP(C31, Sheet3!A:B,2,FALSE)</f>
        <v>1920076</v>
      </c>
      <c r="E31">
        <f>B31/D31*100</f>
        <v>0.1302552607292628</v>
      </c>
      <c r="F31">
        <v>0.21228237224045235</v>
      </c>
      <c r="G31">
        <f t="shared" si="0"/>
        <v>-8.2027111511189549E-2</v>
      </c>
    </row>
    <row r="32" spans="1:7" x14ac:dyDescent="0.25">
      <c r="A32" t="s">
        <v>32</v>
      </c>
      <c r="B32">
        <v>1456</v>
      </c>
      <c r="C32" t="str">
        <f>VLOOKUP(A32, Sheet2!A:B, 2, FALSE)</f>
        <v>New Hampshire</v>
      </c>
      <c r="D32">
        <f>VLOOKUP(C32, Sheet3!A:B,2,FALSE)</f>
        <v>1342795</v>
      </c>
      <c r="E32">
        <f>B32/D32*100</f>
        <v>0.10843054971160898</v>
      </c>
      <c r="F32">
        <v>0.11956252573176976</v>
      </c>
      <c r="G32">
        <f t="shared" si="0"/>
        <v>-1.1131976020160778E-2</v>
      </c>
    </row>
    <row r="33" spans="1:7" x14ac:dyDescent="0.25">
      <c r="A33" t="s">
        <v>33</v>
      </c>
      <c r="B33">
        <v>8536</v>
      </c>
      <c r="C33" t="str">
        <f>VLOOKUP(A33, Sheet2!A:B, 2, FALSE)</f>
        <v>New Jersey</v>
      </c>
      <c r="D33">
        <f>VLOOKUP(C33, Sheet3!A:B,2,FALSE)</f>
        <v>9005644</v>
      </c>
      <c r="E33">
        <f>B33/D33*100</f>
        <v>9.4785003715447777E-2</v>
      </c>
      <c r="F33">
        <v>0.15624545037634488</v>
      </c>
      <c r="G33">
        <f t="shared" si="0"/>
        <v>-6.1460446660897103E-2</v>
      </c>
    </row>
    <row r="34" spans="1:7" x14ac:dyDescent="0.25">
      <c r="A34" t="s">
        <v>34</v>
      </c>
      <c r="B34">
        <v>2482</v>
      </c>
      <c r="C34" t="str">
        <f>VLOOKUP(A34, Sheet2!A:B, 2, FALSE)</f>
        <v>New Mexico</v>
      </c>
      <c r="D34">
        <f>VLOOKUP(C34, Sheet3!A:B,2,FALSE)</f>
        <v>2088070</v>
      </c>
      <c r="E34">
        <f>B34/D34*100</f>
        <v>0.11886574683798914</v>
      </c>
      <c r="F34">
        <v>0.16875551187067547</v>
      </c>
      <c r="G34">
        <f t="shared" si="0"/>
        <v>-4.9889765032686328E-2</v>
      </c>
    </row>
    <row r="35" spans="1:7" x14ac:dyDescent="0.25">
      <c r="A35" t="s">
        <v>35</v>
      </c>
      <c r="B35">
        <v>7833</v>
      </c>
      <c r="C35" t="str">
        <f>VLOOKUP(A35, Sheet2!A:B, 2, FALSE)</f>
        <v>Nevada</v>
      </c>
      <c r="D35">
        <f>VLOOKUP(C35, Sheet3!A:B,2,FALSE)</f>
        <v>2998039</v>
      </c>
      <c r="E35">
        <f>B35/D35*100</f>
        <v>0.26127078400247628</v>
      </c>
      <c r="F35">
        <v>0.41489381791548902</v>
      </c>
      <c r="G35">
        <f t="shared" si="0"/>
        <v>-0.15362303391301274</v>
      </c>
    </row>
    <row r="36" spans="1:7" x14ac:dyDescent="0.25">
      <c r="A36" t="s">
        <v>36</v>
      </c>
      <c r="B36">
        <v>89503</v>
      </c>
      <c r="C36" t="str">
        <f>VLOOKUP(A36, Sheet2!A:B, 2, FALSE)</f>
        <v>New York</v>
      </c>
      <c r="D36">
        <f>VLOOKUP(C36, Sheet3!A:B,2,FALSE)</f>
        <v>19849399</v>
      </c>
      <c r="E36">
        <f>B36/D36*100</f>
        <v>0.45091037768952102</v>
      </c>
      <c r="F36">
        <v>0.33855767083716776</v>
      </c>
      <c r="G36">
        <f t="shared" si="0"/>
        <v>0.11235270685235327</v>
      </c>
    </row>
    <row r="37" spans="1:7" x14ac:dyDescent="0.25">
      <c r="A37" t="s">
        <v>37</v>
      </c>
      <c r="B37">
        <v>10095</v>
      </c>
      <c r="C37" t="str">
        <f>VLOOKUP(A37, Sheet2!A:B, 2, FALSE)</f>
        <v>Ohio</v>
      </c>
      <c r="D37">
        <f>VLOOKUP(C37, Sheet3!A:B,2,FALSE)</f>
        <v>11658609</v>
      </c>
      <c r="E37">
        <f>B37/D37*100</f>
        <v>8.6588374307775481E-2</v>
      </c>
      <c r="F37">
        <v>0.10894772996669332</v>
      </c>
      <c r="G37">
        <f t="shared" si="0"/>
        <v>-2.2359355658917834E-2</v>
      </c>
    </row>
    <row r="38" spans="1:7" x14ac:dyDescent="0.25">
      <c r="A38" t="s">
        <v>38</v>
      </c>
      <c r="B38">
        <v>4199</v>
      </c>
      <c r="C38" t="str">
        <f>VLOOKUP(A38, Sheet2!A:B, 2, FALSE)</f>
        <v>Oklahoma</v>
      </c>
      <c r="D38">
        <f>VLOOKUP(C38, Sheet3!A:B,2,FALSE)</f>
        <v>3930864</v>
      </c>
      <c r="E38">
        <f>B38/D38*100</f>
        <v>0.10682129933775374</v>
      </c>
      <c r="F38">
        <v>0.1393799365393473</v>
      </c>
      <c r="G38">
        <f t="shared" si="0"/>
        <v>-3.2558637201593563E-2</v>
      </c>
    </row>
    <row r="39" spans="1:7" x14ac:dyDescent="0.25">
      <c r="A39" t="s">
        <v>39</v>
      </c>
      <c r="B39">
        <v>13953</v>
      </c>
      <c r="C39" t="str">
        <f>VLOOKUP(A39, Sheet2!A:B, 2, FALSE)</f>
        <v>Oregon</v>
      </c>
      <c r="D39">
        <f>VLOOKUP(C39, Sheet3!A:B,2,FALSE)</f>
        <v>4142776</v>
      </c>
      <c r="E39">
        <f>B39/D39*100</f>
        <v>0.3368031484202863</v>
      </c>
      <c r="F39">
        <v>0.50878696386103839</v>
      </c>
      <c r="G39">
        <f t="shared" si="0"/>
        <v>-0.17198381544075209</v>
      </c>
    </row>
    <row r="40" spans="1:7" x14ac:dyDescent="0.25">
      <c r="A40" t="s">
        <v>40</v>
      </c>
      <c r="B40">
        <v>14138</v>
      </c>
      <c r="C40" t="str">
        <f>VLOOKUP(A40, Sheet2!A:B, 2, FALSE)</f>
        <v>Pennsylvania</v>
      </c>
      <c r="D40">
        <f>VLOOKUP(C40, Sheet3!A:B,2,FALSE)</f>
        <v>12805537</v>
      </c>
      <c r="E40">
        <f>B40/D40*100</f>
        <v>0.11040536605376253</v>
      </c>
      <c r="F40">
        <v>0.1142732356825657</v>
      </c>
      <c r="G40">
        <f t="shared" si="0"/>
        <v>-3.8678696288031722E-3</v>
      </c>
    </row>
    <row r="41" spans="1:7" x14ac:dyDescent="0.25">
      <c r="A41" t="s">
        <v>42</v>
      </c>
      <c r="B41">
        <v>1180</v>
      </c>
      <c r="C41" t="str">
        <f>VLOOKUP(A41, Sheet2!A:B, 2, FALSE)</f>
        <v>Rhode Island</v>
      </c>
      <c r="D41">
        <f>VLOOKUP(C41, Sheet3!A:B,2,FALSE)</f>
        <v>1059639</v>
      </c>
      <c r="E41">
        <f>B41/D41*100</f>
        <v>0.1113586797012945</v>
      </c>
      <c r="F41">
        <v>0.12175536668594619</v>
      </c>
      <c r="G41">
        <f t="shared" si="0"/>
        <v>-1.0396686984651696E-2</v>
      </c>
    </row>
    <row r="42" spans="1:7" x14ac:dyDescent="0.25">
      <c r="A42" t="s">
        <v>43</v>
      </c>
      <c r="B42">
        <v>3916</v>
      </c>
      <c r="C42" t="str">
        <f>VLOOKUP(A42, Sheet2!A:B, 2, FALSE)</f>
        <v>South Carolina</v>
      </c>
      <c r="D42">
        <f>VLOOKUP(C42, Sheet3!A:B,2,FALSE)</f>
        <v>5024369</v>
      </c>
      <c r="E42">
        <f>B42/D42*100</f>
        <v>7.7940135368242264E-2</v>
      </c>
      <c r="F42">
        <v>9.6705128917471156E-2</v>
      </c>
      <c r="G42">
        <f t="shared" si="0"/>
        <v>-1.8764993549228892E-2</v>
      </c>
    </row>
    <row r="43" spans="1:7" x14ac:dyDescent="0.25">
      <c r="A43" t="s">
        <v>44</v>
      </c>
      <c r="B43">
        <v>943</v>
      </c>
      <c r="C43" t="str">
        <f>VLOOKUP(A43, Sheet2!A:B, 2, FALSE)</f>
        <v>South Dakota</v>
      </c>
      <c r="D43">
        <f>VLOOKUP(C43, Sheet3!A:B,2,FALSE)</f>
        <v>869666</v>
      </c>
      <c r="E43">
        <f>B43/D43*100</f>
        <v>0.10843243268105227</v>
      </c>
      <c r="F43">
        <v>8.9782372932149829E-2</v>
      </c>
      <c r="G43">
        <f t="shared" si="0"/>
        <v>1.8650059748902437E-2</v>
      </c>
    </row>
    <row r="44" spans="1:7" x14ac:dyDescent="0.25">
      <c r="A44" t="s">
        <v>45</v>
      </c>
      <c r="B44">
        <v>8309</v>
      </c>
      <c r="C44" t="str">
        <f>VLOOKUP(A44, Sheet2!A:B, 2, FALSE)</f>
        <v>Tennessee</v>
      </c>
      <c r="D44">
        <f>VLOOKUP(C44, Sheet3!A:B,2,FALSE)</f>
        <v>6715984</v>
      </c>
      <c r="E44">
        <f>B44/D44*100</f>
        <v>0.12371977062482578</v>
      </c>
      <c r="F44">
        <v>0.16192175725130098</v>
      </c>
      <c r="G44">
        <f t="shared" si="0"/>
        <v>-3.8201986626475198E-2</v>
      </c>
    </row>
    <row r="45" spans="1:7" x14ac:dyDescent="0.25">
      <c r="A45" t="s">
        <v>46</v>
      </c>
      <c r="B45">
        <v>23548</v>
      </c>
      <c r="C45" t="str">
        <f>VLOOKUP(A45, Sheet2!A:B, 2, FALSE)</f>
        <v>Texas</v>
      </c>
      <c r="D45">
        <f>VLOOKUP(C45, Sheet3!A:B,2,FALSE)</f>
        <v>28304596</v>
      </c>
      <c r="E45">
        <f>B45/D45*100</f>
        <v>8.3194969467149438E-2</v>
      </c>
      <c r="F45">
        <v>0.13966775371374612</v>
      </c>
      <c r="G45">
        <f t="shared" si="0"/>
        <v>-5.6472784246596686E-2</v>
      </c>
    </row>
    <row r="46" spans="1:7" x14ac:dyDescent="0.25">
      <c r="A46" t="s">
        <v>47</v>
      </c>
      <c r="B46">
        <v>2852</v>
      </c>
      <c r="C46" t="str">
        <f>VLOOKUP(A46, Sheet2!A:B, 2, FALSE)</f>
        <v>Utah</v>
      </c>
      <c r="D46">
        <f>VLOOKUP(C46, Sheet3!A:B,2,FALSE)</f>
        <v>3101833</v>
      </c>
      <c r="E46">
        <f>B46/D46*100</f>
        <v>9.1945633436745305E-2</v>
      </c>
      <c r="F46">
        <v>0.1188181286651268</v>
      </c>
      <c r="G46">
        <f t="shared" si="0"/>
        <v>-2.6872495228381491E-2</v>
      </c>
    </row>
    <row r="47" spans="1:7" x14ac:dyDescent="0.25">
      <c r="A47" t="s">
        <v>48</v>
      </c>
      <c r="B47">
        <v>6067</v>
      </c>
      <c r="C47" t="str">
        <f>VLOOKUP(A47, Sheet2!A:B, 2, FALSE)</f>
        <v>Virginia</v>
      </c>
      <c r="D47">
        <f>VLOOKUP(C47, Sheet3!A:B,2,FALSE)</f>
        <v>8470020</v>
      </c>
      <c r="E47">
        <f>B47/D47*100</f>
        <v>7.1629110675063334E-2</v>
      </c>
      <c r="F47">
        <v>0.11348517599888515</v>
      </c>
      <c r="G47">
        <f t="shared" si="0"/>
        <v>-4.1856065323821814E-2</v>
      </c>
    </row>
    <row r="48" spans="1:7" x14ac:dyDescent="0.25">
      <c r="A48" t="s">
        <v>50</v>
      </c>
      <c r="B48">
        <v>1225</v>
      </c>
      <c r="C48" t="str">
        <f>VLOOKUP(A48, Sheet2!A:B, 2, FALSE)</f>
        <v>Vermont</v>
      </c>
      <c r="D48">
        <f>VLOOKUP(C48, Sheet3!A:B,2,FALSE)</f>
        <v>623657</v>
      </c>
      <c r="E48">
        <f>B48/D48*100</f>
        <v>0.19642207174777163</v>
      </c>
      <c r="F48">
        <v>0.19496759862244206</v>
      </c>
      <c r="G48">
        <f t="shared" si="0"/>
        <v>1.454473125329564E-3</v>
      </c>
    </row>
    <row r="49" spans="1:7" x14ac:dyDescent="0.25">
      <c r="A49" t="s">
        <v>51</v>
      </c>
      <c r="B49">
        <v>21112</v>
      </c>
      <c r="C49" t="str">
        <f>VLOOKUP(A49, Sheet2!A:B, 2, FALSE)</f>
        <v>Washington</v>
      </c>
      <c r="D49">
        <f>VLOOKUP(C49, Sheet3!A:B,2,FALSE)</f>
        <v>7405743</v>
      </c>
      <c r="E49">
        <f>B49/D49*100</f>
        <v>0.28507605516421514</v>
      </c>
      <c r="F49">
        <v>0.34021642809035502</v>
      </c>
      <c r="G49">
        <f t="shared" si="0"/>
        <v>-5.514037292613988E-2</v>
      </c>
    </row>
    <row r="50" spans="1:7" x14ac:dyDescent="0.25">
      <c r="A50" t="s">
        <v>52</v>
      </c>
      <c r="B50">
        <v>5027</v>
      </c>
      <c r="C50" t="str">
        <f>VLOOKUP(A50, Sheet2!A:B, 2, FALSE)</f>
        <v>Wisconsin</v>
      </c>
      <c r="D50">
        <f>VLOOKUP(C50, Sheet3!A:B,2,FALSE)</f>
        <v>5795483</v>
      </c>
      <c r="E50">
        <f>B50/D50*100</f>
        <v>8.6739966280636155E-2</v>
      </c>
      <c r="F50">
        <v>0.11135358164496301</v>
      </c>
      <c r="G50">
        <f t="shared" si="0"/>
        <v>-2.4613615364326852E-2</v>
      </c>
    </row>
    <row r="51" spans="1:7" x14ac:dyDescent="0.25">
      <c r="A51" t="s">
        <v>53</v>
      </c>
      <c r="B51">
        <v>1309</v>
      </c>
      <c r="C51" t="str">
        <f>VLOOKUP(A51, Sheet2!A:B, 2, FALSE)</f>
        <v>West Virginia</v>
      </c>
      <c r="D51">
        <f>VLOOKUP(C51, Sheet3!A:B,2,FALSE)</f>
        <v>1815857</v>
      </c>
      <c r="E51">
        <f>B51/D51*100</f>
        <v>7.2087174265374421E-2</v>
      </c>
      <c r="F51">
        <v>0.12217952294940504</v>
      </c>
      <c r="G51">
        <f t="shared" si="0"/>
        <v>-5.0092348684030619E-2</v>
      </c>
    </row>
    <row r="52" spans="1:7" x14ac:dyDescent="0.25">
      <c r="A52" t="s">
        <v>54</v>
      </c>
      <c r="B52">
        <v>873</v>
      </c>
      <c r="C52" t="str">
        <f>VLOOKUP(A52, Sheet2!A:B, 2, FALSE)</f>
        <v>Wyoming</v>
      </c>
      <c r="D52">
        <f>VLOOKUP(C52, Sheet3!A:B,2,FALSE)</f>
        <v>579315</v>
      </c>
      <c r="E52">
        <f>B52/D52*100</f>
        <v>0.15069521762771548</v>
      </c>
      <c r="F52">
        <v>0.10270200277774329</v>
      </c>
      <c r="G52">
        <f t="shared" si="0"/>
        <v>4.7993214849972196E-2</v>
      </c>
    </row>
  </sheetData>
  <autoFilter ref="A1:G52" xr:uid="{AEF06468-F54A-4939-944E-A72389A06EC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CEF1-DF75-4D3B-A64E-E6CDBD6BB74E}">
  <dimension ref="A1:E52"/>
  <sheetViews>
    <sheetView workbookViewId="0">
      <selection activeCell="E1" sqref="E1:E1048576"/>
    </sheetView>
  </sheetViews>
  <sheetFormatPr defaultRowHeight="15" x14ac:dyDescent="0.25"/>
  <cols>
    <col min="2" max="2" width="18.42578125" bestFit="1" customWidth="1"/>
    <col min="3" max="3" width="14.7109375" customWidth="1"/>
    <col min="5" max="5" width="23.140625" customWidth="1"/>
  </cols>
  <sheetData>
    <row r="1" spans="1:5" x14ac:dyDescent="0.25">
      <c r="A1" t="s">
        <v>0</v>
      </c>
      <c r="B1" t="s">
        <v>111</v>
      </c>
      <c r="C1" t="s">
        <v>56</v>
      </c>
      <c r="D1" t="s">
        <v>112</v>
      </c>
      <c r="E1" t="s">
        <v>113</v>
      </c>
    </row>
    <row r="2" spans="1:5" x14ac:dyDescent="0.25">
      <c r="A2" t="s">
        <v>1</v>
      </c>
      <c r="B2">
        <v>1863</v>
      </c>
      <c r="C2" t="str">
        <f>VLOOKUP(A2,Sheet2!A:B,2,FALSE)</f>
        <v>Alaska</v>
      </c>
      <c r="D2">
        <f>VLOOKUP(C2, Sheet5!A:B,2,FALSE)</f>
        <v>710249</v>
      </c>
      <c r="E2">
        <f>B2/D2*100</f>
        <v>0.26230237564572423</v>
      </c>
    </row>
    <row r="3" spans="1:5" x14ac:dyDescent="0.25">
      <c r="A3" t="s">
        <v>2</v>
      </c>
      <c r="B3">
        <v>6046</v>
      </c>
      <c r="C3" t="str">
        <f>VLOOKUP(A3,Sheet2!A:B,2,FALSE)</f>
        <v>Alabama</v>
      </c>
      <c r="D3">
        <f>VLOOKUP(C3, Sheet5!A:B,2,FALSE)</f>
        <v>4780127</v>
      </c>
      <c r="E3">
        <f>B3/D3*100</f>
        <v>0.12648199514364367</v>
      </c>
    </row>
    <row r="4" spans="1:5" x14ac:dyDescent="0.25">
      <c r="A4" t="s">
        <v>3</v>
      </c>
      <c r="B4">
        <v>2762</v>
      </c>
      <c r="C4" t="str">
        <f>VLOOKUP(A4,Sheet2!A:B,2,FALSE)</f>
        <v>Arkansas</v>
      </c>
      <c r="D4">
        <f>VLOOKUP(C4, Sheet5!A:B,2,FALSE)</f>
        <v>2915958</v>
      </c>
      <c r="E4">
        <f>B4/D4*100</f>
        <v>9.4720157149039863E-2</v>
      </c>
    </row>
    <row r="5" spans="1:5" x14ac:dyDescent="0.25">
      <c r="A5" t="s">
        <v>4</v>
      </c>
      <c r="B5">
        <v>13711</v>
      </c>
      <c r="C5" t="str">
        <f>VLOOKUP(A5,Sheet2!A:B,2,FALSE)</f>
        <v>Arizona</v>
      </c>
      <c r="D5">
        <f>VLOOKUP(C5, Sheet5!A:B,2,FALSE)</f>
        <v>6392307</v>
      </c>
      <c r="E5">
        <f>B5/D5*100</f>
        <v>0.21449220132887858</v>
      </c>
    </row>
    <row r="6" spans="1:5" x14ac:dyDescent="0.25">
      <c r="A6" t="s">
        <v>5</v>
      </c>
      <c r="B6">
        <v>123480</v>
      </c>
      <c r="C6" t="str">
        <f>VLOOKUP(A6,Sheet2!A:B,2,FALSE)</f>
        <v>California</v>
      </c>
      <c r="D6">
        <f>VLOOKUP(C6, Sheet5!A:B,2,FALSE)</f>
        <v>37252895</v>
      </c>
      <c r="E6">
        <f>B6/D6*100</f>
        <v>0.33146417211333506</v>
      </c>
    </row>
    <row r="7" spans="1:5" x14ac:dyDescent="0.25">
      <c r="A7" t="s">
        <v>6</v>
      </c>
      <c r="B7">
        <v>15482</v>
      </c>
      <c r="C7" t="str">
        <f>VLOOKUP(A7,Sheet2!A:B,2,FALSE)</f>
        <v>Colorado</v>
      </c>
      <c r="D7">
        <f>VLOOKUP(C7, Sheet5!A:B,2,FALSE)</f>
        <v>5029324</v>
      </c>
      <c r="E7">
        <f>B7/D7*100</f>
        <v>0.30783461157006387</v>
      </c>
    </row>
    <row r="8" spans="1:5" x14ac:dyDescent="0.25">
      <c r="A8" t="s">
        <v>7</v>
      </c>
      <c r="B8">
        <v>4316</v>
      </c>
      <c r="C8" t="str">
        <f>VLOOKUP(A8,Sheet2!A:B,2,FALSE)</f>
        <v>Connecticut</v>
      </c>
      <c r="D8">
        <f>VLOOKUP(C8, Sheet5!A:B,2,FALSE)</f>
        <v>3574118</v>
      </c>
      <c r="E8">
        <f>B8/D8*100</f>
        <v>0.12075706509969732</v>
      </c>
    </row>
    <row r="9" spans="1:5" x14ac:dyDescent="0.25">
      <c r="A9" t="s">
        <v>8</v>
      </c>
      <c r="B9">
        <v>6539</v>
      </c>
      <c r="C9" t="s">
        <v>108</v>
      </c>
      <c r="D9">
        <f>VLOOKUP(C9, Sheet5!A:B,2,FALSE)</f>
        <v>601767</v>
      </c>
      <c r="E9">
        <f>B9/D9*100</f>
        <v>1.0866331985635638</v>
      </c>
    </row>
    <row r="10" spans="1:5" x14ac:dyDescent="0.25">
      <c r="A10" t="s">
        <v>9</v>
      </c>
      <c r="B10">
        <v>982</v>
      </c>
      <c r="C10" t="str">
        <f>VLOOKUP(A10,Sheet2!A:B,2,FALSE)</f>
        <v>Delaware</v>
      </c>
      <c r="D10">
        <f>VLOOKUP(C10, Sheet5!A:B,2,FALSE)</f>
        <v>897936</v>
      </c>
      <c r="E10">
        <f>B10/D10*100</f>
        <v>0.10936191443488177</v>
      </c>
    </row>
    <row r="11" spans="1:5" x14ac:dyDescent="0.25">
      <c r="A11" t="s">
        <v>10</v>
      </c>
      <c r="B11">
        <v>57551</v>
      </c>
      <c r="C11" t="str">
        <f>VLOOKUP(A11,Sheet2!A:B,2,FALSE)</f>
        <v>Florida</v>
      </c>
      <c r="D11">
        <f>VLOOKUP(C11, Sheet5!A:B,2,FALSE)</f>
        <v>18804623</v>
      </c>
      <c r="E11">
        <f>B11/D11*100</f>
        <v>0.30604708214570425</v>
      </c>
    </row>
    <row r="12" spans="1:5" x14ac:dyDescent="0.25">
      <c r="A12" t="s">
        <v>11</v>
      </c>
      <c r="B12">
        <v>19836</v>
      </c>
      <c r="C12" t="str">
        <f>VLOOKUP(A12,Sheet2!A:B,2,FALSE)</f>
        <v>Georgia</v>
      </c>
      <c r="D12">
        <f>VLOOKUP(C12, Sheet5!A:B,2,FALSE)</f>
        <v>9688681</v>
      </c>
      <c r="E12">
        <f>B12/D12*100</f>
        <v>0.20473375065192054</v>
      </c>
    </row>
    <row r="13" spans="1:5" x14ac:dyDescent="0.25">
      <c r="A13" t="s">
        <v>13</v>
      </c>
      <c r="B13">
        <v>5834</v>
      </c>
      <c r="C13" t="str">
        <f>VLOOKUP(A13,Sheet2!A:B,2,FALSE)</f>
        <v>Hawaii</v>
      </c>
      <c r="D13">
        <f>VLOOKUP(C13, Sheet5!A:B,2,FALSE)</f>
        <v>1360301</v>
      </c>
      <c r="E13">
        <f>B13/D13*100</f>
        <v>0.42887566795878262</v>
      </c>
    </row>
    <row r="14" spans="1:5" x14ac:dyDescent="0.25">
      <c r="A14" t="s">
        <v>14</v>
      </c>
      <c r="B14">
        <v>3014</v>
      </c>
      <c r="C14" t="str">
        <f>VLOOKUP(A14,Sheet2!A:B,2,FALSE)</f>
        <v>Iowa</v>
      </c>
      <c r="D14">
        <f>VLOOKUP(C14, Sheet5!A:B,2,FALSE)</f>
        <v>3046869</v>
      </c>
      <c r="E14">
        <f>B14/D14*100</f>
        <v>9.8921220439736654E-2</v>
      </c>
    </row>
    <row r="15" spans="1:5" x14ac:dyDescent="0.25">
      <c r="A15" t="s">
        <v>15</v>
      </c>
      <c r="B15">
        <v>2346</v>
      </c>
      <c r="C15" t="str">
        <f>VLOOKUP(A15,Sheet2!A:B,2,FALSE)</f>
        <v>Idaho</v>
      </c>
      <c r="D15">
        <f>VLOOKUP(C15, Sheet5!A:B,2,FALSE)</f>
        <v>1567652</v>
      </c>
      <c r="E15">
        <f>B15/D15*100</f>
        <v>0.1496505602008609</v>
      </c>
    </row>
    <row r="16" spans="1:5" x14ac:dyDescent="0.25">
      <c r="A16" t="s">
        <v>16</v>
      </c>
      <c r="B16">
        <v>14395</v>
      </c>
      <c r="C16" t="str">
        <f>VLOOKUP(A16,Sheet2!A:B,2,FALSE)</f>
        <v>Illinois</v>
      </c>
      <c r="D16">
        <f>VLOOKUP(C16, Sheet5!A:B,2,FALSE)</f>
        <v>12831549</v>
      </c>
      <c r="E16">
        <f>B16/D16*100</f>
        <v>0.11218442917530845</v>
      </c>
    </row>
    <row r="17" spans="1:5" x14ac:dyDescent="0.25">
      <c r="A17" t="s">
        <v>17</v>
      </c>
      <c r="B17">
        <v>6452</v>
      </c>
      <c r="C17" t="str">
        <f>VLOOKUP(A17,Sheet2!A:B,2,FALSE)</f>
        <v>Indiana</v>
      </c>
      <c r="D17">
        <f>VLOOKUP(C17, Sheet5!A:B,2,FALSE)</f>
        <v>6484229</v>
      </c>
      <c r="E17">
        <f>B17/D17*100</f>
        <v>9.950296326671991E-2</v>
      </c>
    </row>
    <row r="18" spans="1:5" x14ac:dyDescent="0.25">
      <c r="A18" t="s">
        <v>18</v>
      </c>
      <c r="B18">
        <v>2024</v>
      </c>
      <c r="C18" t="str">
        <f>VLOOKUP(A18,Sheet2!A:B,2,FALSE)</f>
        <v>Kansas</v>
      </c>
      <c r="D18">
        <f>VLOOKUP(C18, Sheet5!A:B,2,FALSE)</f>
        <v>2853132</v>
      </c>
      <c r="E18">
        <f>B18/D18*100</f>
        <v>7.0939584989408139E-2</v>
      </c>
    </row>
    <row r="19" spans="1:5" x14ac:dyDescent="0.25">
      <c r="A19" t="s">
        <v>19</v>
      </c>
      <c r="B19">
        <v>6623</v>
      </c>
      <c r="C19" t="str">
        <f>VLOOKUP(A19,Sheet2!A:B,2,FALSE)</f>
        <v>Kentucky</v>
      </c>
      <c r="D19">
        <f>VLOOKUP(C19, Sheet5!A:B,2,FALSE)</f>
        <v>4339349</v>
      </c>
      <c r="E19">
        <f>B19/D19*100</f>
        <v>0.15262658062303813</v>
      </c>
    </row>
    <row r="20" spans="1:5" x14ac:dyDescent="0.25">
      <c r="A20" t="s">
        <v>20</v>
      </c>
      <c r="B20">
        <v>12482</v>
      </c>
      <c r="C20" t="str">
        <f>VLOOKUP(A20,Sheet2!A:B,2,FALSE)</f>
        <v>Louisiana</v>
      </c>
      <c r="D20">
        <f>VLOOKUP(C20, Sheet5!A:B,2,FALSE)</f>
        <v>4533479</v>
      </c>
      <c r="E20">
        <f>B20/D20*100</f>
        <v>0.27532938831303733</v>
      </c>
    </row>
    <row r="21" spans="1:5" x14ac:dyDescent="0.25">
      <c r="A21" t="s">
        <v>21</v>
      </c>
      <c r="B21">
        <v>16646</v>
      </c>
      <c r="C21" t="str">
        <f>VLOOKUP(A21,Sheet2!A:B,2,FALSE)</f>
        <v>Massachusetts</v>
      </c>
      <c r="D21">
        <f>VLOOKUP(C21, Sheet5!A:B,2,FALSE)</f>
        <v>6547817</v>
      </c>
      <c r="E21">
        <f>B21/D21*100</f>
        <v>0.25422213235342406</v>
      </c>
    </row>
    <row r="22" spans="1:5" x14ac:dyDescent="0.25">
      <c r="A22" t="s">
        <v>22</v>
      </c>
      <c r="B22">
        <v>10845</v>
      </c>
      <c r="C22" t="str">
        <f>VLOOKUP(A22,Sheet2!A:B,2,FALSE)</f>
        <v>Maryland</v>
      </c>
      <c r="D22">
        <f>VLOOKUP(C22, Sheet5!A:B,2,FALSE)</f>
        <v>5773785</v>
      </c>
      <c r="E22">
        <f>B22/D22*100</f>
        <v>0.1878317256357831</v>
      </c>
    </row>
    <row r="23" spans="1:5" x14ac:dyDescent="0.25">
      <c r="A23" t="s">
        <v>23</v>
      </c>
      <c r="B23">
        <v>2379</v>
      </c>
      <c r="C23" t="str">
        <f>VLOOKUP(A23,Sheet2!A:B,2,FALSE)</f>
        <v>Maine</v>
      </c>
      <c r="D23">
        <f>VLOOKUP(C23, Sheet5!A:B,2,FALSE)</f>
        <v>1328361</v>
      </c>
      <c r="E23">
        <f>B23/D23*100</f>
        <v>0.17909288213068586</v>
      </c>
    </row>
    <row r="24" spans="1:5" x14ac:dyDescent="0.25">
      <c r="A24" t="s">
        <v>24</v>
      </c>
      <c r="B24">
        <v>13058</v>
      </c>
      <c r="C24" t="str">
        <f>VLOOKUP(A24,Sheet2!A:B,2,FALSE)</f>
        <v>Michigan</v>
      </c>
      <c r="D24">
        <f>VLOOKUP(C24, Sheet5!A:B,2,FALSE)</f>
        <v>9884129</v>
      </c>
      <c r="E24">
        <f>B24/D24*100</f>
        <v>0.13211078082853836</v>
      </c>
    </row>
    <row r="25" spans="1:5" x14ac:dyDescent="0.25">
      <c r="A25" t="s">
        <v>25</v>
      </c>
      <c r="B25">
        <v>7869</v>
      </c>
      <c r="C25" t="str">
        <f>VLOOKUP(A25,Sheet2!A:B,2,FALSE)</f>
        <v>Minnesota</v>
      </c>
      <c r="D25">
        <f>VLOOKUP(C25, Sheet5!A:B,2,FALSE)</f>
        <v>5303925</v>
      </c>
      <c r="E25">
        <f>B25/D25*100</f>
        <v>0.14836182638329162</v>
      </c>
    </row>
    <row r="26" spans="1:5" x14ac:dyDescent="0.25">
      <c r="A26" t="s">
        <v>26</v>
      </c>
      <c r="B26">
        <v>8122</v>
      </c>
      <c r="C26" t="str">
        <f>VLOOKUP(A26,Sheet2!A:B,2,FALSE)</f>
        <v>Missouri</v>
      </c>
      <c r="D26">
        <f>VLOOKUP(C26, Sheet5!A:B,2,FALSE)</f>
        <v>5988927</v>
      </c>
      <c r="E26">
        <f>B26/D26*100</f>
        <v>0.13561694774372771</v>
      </c>
    </row>
    <row r="27" spans="1:5" x14ac:dyDescent="0.25">
      <c r="A27" t="s">
        <v>27</v>
      </c>
      <c r="B27">
        <v>2743</v>
      </c>
      <c r="C27" t="str">
        <f>VLOOKUP(A27,Sheet2!A:B,2,FALSE)</f>
        <v>Mississippi</v>
      </c>
      <c r="D27">
        <f>VLOOKUP(C27, Sheet5!A:B,2,FALSE)</f>
        <v>2968103</v>
      </c>
      <c r="E27">
        <f>B27/D27*100</f>
        <v>9.2415930309696123E-2</v>
      </c>
    </row>
    <row r="28" spans="1:5" x14ac:dyDescent="0.25">
      <c r="A28" t="s">
        <v>28</v>
      </c>
      <c r="B28">
        <v>1615</v>
      </c>
      <c r="C28" t="str">
        <f>VLOOKUP(A28,Sheet2!A:B,2,FALSE)</f>
        <v>Montana</v>
      </c>
      <c r="D28">
        <f>VLOOKUP(C28, Sheet5!A:B,2,FALSE)</f>
        <v>989417</v>
      </c>
      <c r="E28">
        <f>B28/D28*100</f>
        <v>0.16322743595470868</v>
      </c>
    </row>
    <row r="29" spans="1:5" x14ac:dyDescent="0.25">
      <c r="A29" t="s">
        <v>29</v>
      </c>
      <c r="B29">
        <v>12191</v>
      </c>
      <c r="C29" t="str">
        <f>VLOOKUP(A29,Sheet2!A:B,2,FALSE)</f>
        <v>North Carolina</v>
      </c>
      <c r="D29">
        <f>VLOOKUP(C29, Sheet5!A:B,2,FALSE)</f>
        <v>9535692</v>
      </c>
      <c r="E29">
        <f>B29/D29*100</f>
        <v>0.12784599167003297</v>
      </c>
    </row>
    <row r="30" spans="1:5" x14ac:dyDescent="0.25">
      <c r="A30" t="s">
        <v>30</v>
      </c>
      <c r="B30">
        <v>799</v>
      </c>
      <c r="C30" t="str">
        <f>VLOOKUP(A30,Sheet2!A:B,2,FALSE)</f>
        <v>North Dakota</v>
      </c>
      <c r="D30">
        <f>VLOOKUP(C30, Sheet5!A:B,2,FALSE)</f>
        <v>672591</v>
      </c>
      <c r="E30">
        <f>B30/D30*100</f>
        <v>0.11879433414957977</v>
      </c>
    </row>
    <row r="31" spans="1:5" x14ac:dyDescent="0.25">
      <c r="A31" t="s">
        <v>31</v>
      </c>
      <c r="B31">
        <v>3877</v>
      </c>
      <c r="C31" t="str">
        <f>VLOOKUP(A31,Sheet2!A:B,2,FALSE)</f>
        <v>Nebraska</v>
      </c>
      <c r="D31">
        <f>VLOOKUP(C31, Sheet5!A:B,2,FALSE)</f>
        <v>1826341</v>
      </c>
      <c r="E31">
        <f>B31/D31*100</f>
        <v>0.21228237224045235</v>
      </c>
    </row>
    <row r="32" spans="1:5" x14ac:dyDescent="0.25">
      <c r="A32" t="s">
        <v>32</v>
      </c>
      <c r="B32">
        <v>1574</v>
      </c>
      <c r="C32" t="str">
        <f>VLOOKUP(A32,Sheet2!A:B,2,FALSE)</f>
        <v>New Hampshire</v>
      </c>
      <c r="D32">
        <f>VLOOKUP(C32, Sheet5!A:B,2,FALSE)</f>
        <v>1316466</v>
      </c>
      <c r="E32">
        <f>B32/D32*100</f>
        <v>0.11956252573176976</v>
      </c>
    </row>
    <row r="33" spans="1:5" x14ac:dyDescent="0.25">
      <c r="A33" t="s">
        <v>33</v>
      </c>
      <c r="B33">
        <v>13737</v>
      </c>
      <c r="C33" t="str">
        <f>VLOOKUP(A33,Sheet2!A:B,2,FALSE)</f>
        <v>New Jersey</v>
      </c>
      <c r="D33">
        <f>VLOOKUP(C33, Sheet5!A:B,2,FALSE)</f>
        <v>8791936</v>
      </c>
      <c r="E33">
        <f>B33/D33*100</f>
        <v>0.15624545037634488</v>
      </c>
    </row>
    <row r="34" spans="1:5" x14ac:dyDescent="0.25">
      <c r="A34" t="s">
        <v>34</v>
      </c>
      <c r="B34">
        <v>3475</v>
      </c>
      <c r="C34" t="str">
        <f>VLOOKUP(A34,Sheet2!A:B,2,FALSE)</f>
        <v>New Mexico</v>
      </c>
      <c r="D34">
        <f>VLOOKUP(C34, Sheet5!A:B,2,FALSE)</f>
        <v>2059192</v>
      </c>
      <c r="E34">
        <f>B34/D34*100</f>
        <v>0.16875551187067547</v>
      </c>
    </row>
    <row r="35" spans="1:5" x14ac:dyDescent="0.25">
      <c r="A35" t="s">
        <v>35</v>
      </c>
      <c r="B35">
        <v>11205</v>
      </c>
      <c r="C35" t="str">
        <f>VLOOKUP(A35,Sheet2!A:B,2,FALSE)</f>
        <v>Nevada</v>
      </c>
      <c r="D35">
        <f>VLOOKUP(C35, Sheet5!A:B,2,FALSE)</f>
        <v>2700691</v>
      </c>
      <c r="E35">
        <f>B35/D35*100</f>
        <v>0.41489381791548902</v>
      </c>
    </row>
    <row r="36" spans="1:5" x14ac:dyDescent="0.25">
      <c r="A36" t="s">
        <v>36</v>
      </c>
      <c r="B36">
        <v>65606</v>
      </c>
      <c r="C36" t="str">
        <f>VLOOKUP(A36,Sheet2!A:B,2,FALSE)</f>
        <v>New York</v>
      </c>
      <c r="D36">
        <f>VLOOKUP(C36, Sheet5!A:B,2,FALSE)</f>
        <v>19378087</v>
      </c>
      <c r="E36">
        <f>B36/D36*100</f>
        <v>0.33855767083716776</v>
      </c>
    </row>
    <row r="37" spans="1:5" x14ac:dyDescent="0.25">
      <c r="A37" t="s">
        <v>37</v>
      </c>
      <c r="B37">
        <v>12569</v>
      </c>
      <c r="C37" t="str">
        <f>VLOOKUP(A37,Sheet2!A:B,2,FALSE)</f>
        <v>Ohio</v>
      </c>
      <c r="D37">
        <f>VLOOKUP(C37, Sheet5!A:B,2,FALSE)</f>
        <v>11536725</v>
      </c>
      <c r="E37">
        <f>B37/D37*100</f>
        <v>0.10894772996669332</v>
      </c>
    </row>
    <row r="38" spans="1:5" x14ac:dyDescent="0.25">
      <c r="A38" t="s">
        <v>38</v>
      </c>
      <c r="B38">
        <v>5229</v>
      </c>
      <c r="C38" t="str">
        <f>VLOOKUP(A38,Sheet2!A:B,2,FALSE)</f>
        <v>Oklahoma</v>
      </c>
      <c r="D38">
        <f>VLOOKUP(C38, Sheet5!A:B,2,FALSE)</f>
        <v>3751616</v>
      </c>
      <c r="E38">
        <f>B38/D38*100</f>
        <v>0.1393799365393473</v>
      </c>
    </row>
    <row r="39" spans="1:5" x14ac:dyDescent="0.25">
      <c r="A39" t="s">
        <v>39</v>
      </c>
      <c r="B39">
        <v>19492</v>
      </c>
      <c r="C39" t="str">
        <f>VLOOKUP(A39,Sheet2!A:B,2,FALSE)</f>
        <v>Oregon</v>
      </c>
      <c r="D39">
        <f>VLOOKUP(C39, Sheet5!A:B,2,FALSE)</f>
        <v>3831073</v>
      </c>
      <c r="E39">
        <f>B39/D39*100</f>
        <v>0.50878696386103839</v>
      </c>
    </row>
    <row r="40" spans="1:5" x14ac:dyDescent="0.25">
      <c r="A40" t="s">
        <v>40</v>
      </c>
      <c r="B40">
        <v>14516</v>
      </c>
      <c r="C40" t="str">
        <f>VLOOKUP(A40,Sheet2!A:B,2,FALSE)</f>
        <v>Pennsylvania</v>
      </c>
      <c r="D40">
        <f>VLOOKUP(C40, Sheet5!A:B,2,FALSE)</f>
        <v>12702887</v>
      </c>
      <c r="E40">
        <f>B40/D40*100</f>
        <v>0.1142732356825657</v>
      </c>
    </row>
    <row r="41" spans="1:5" x14ac:dyDescent="0.25">
      <c r="A41" t="s">
        <v>42</v>
      </c>
      <c r="B41">
        <v>1282</v>
      </c>
      <c r="C41" t="str">
        <f>VLOOKUP(A41,Sheet2!A:B,2,FALSE)</f>
        <v>Rhode Island</v>
      </c>
      <c r="D41">
        <f>VLOOKUP(C41, Sheet5!A:B,2,FALSE)</f>
        <v>1052931</v>
      </c>
      <c r="E41">
        <f>B41/D41*100</f>
        <v>0.12175536668594619</v>
      </c>
    </row>
    <row r="42" spans="1:5" x14ac:dyDescent="0.25">
      <c r="A42" t="s">
        <v>43</v>
      </c>
      <c r="B42">
        <v>4473</v>
      </c>
      <c r="C42" t="str">
        <f>VLOOKUP(A42,Sheet2!A:B,2,FALSE)</f>
        <v>South Carolina</v>
      </c>
      <c r="D42">
        <f>VLOOKUP(C42, Sheet5!A:B,2,FALSE)</f>
        <v>4625401</v>
      </c>
      <c r="E42">
        <f>B42/D42*100</f>
        <v>9.6705128917471156E-2</v>
      </c>
    </row>
    <row r="43" spans="1:5" x14ac:dyDescent="0.25">
      <c r="A43" t="s">
        <v>44</v>
      </c>
      <c r="B43">
        <v>731</v>
      </c>
      <c r="C43" t="str">
        <f>VLOOKUP(A43,Sheet2!A:B,2,FALSE)</f>
        <v>South Dakota</v>
      </c>
      <c r="D43">
        <f>VLOOKUP(C43, Sheet5!A:B,2,FALSE)</f>
        <v>814191</v>
      </c>
      <c r="E43">
        <f>B43/D43*100</f>
        <v>8.9782372932149829E-2</v>
      </c>
    </row>
    <row r="44" spans="1:5" x14ac:dyDescent="0.25">
      <c r="A44" t="s">
        <v>45</v>
      </c>
      <c r="B44">
        <v>10276</v>
      </c>
      <c r="C44" t="str">
        <f>VLOOKUP(A44,Sheet2!A:B,2,FALSE)</f>
        <v>Tennessee</v>
      </c>
      <c r="D44">
        <f>VLOOKUP(C44, Sheet5!A:B,2,FALSE)</f>
        <v>6346275</v>
      </c>
      <c r="E44">
        <f>B44/D44*100</f>
        <v>0.16192175725130098</v>
      </c>
    </row>
    <row r="45" spans="1:5" x14ac:dyDescent="0.25">
      <c r="A45" t="s">
        <v>46</v>
      </c>
      <c r="B45">
        <v>35121</v>
      </c>
      <c r="C45" t="str">
        <f>VLOOKUP(A45,Sheet2!A:B,2,FALSE)</f>
        <v>Texas</v>
      </c>
      <c r="D45">
        <f>VLOOKUP(C45, Sheet5!A:B,2,FALSE)</f>
        <v>25146105</v>
      </c>
      <c r="E45">
        <f>B45/D45*100</f>
        <v>0.13966775371374612</v>
      </c>
    </row>
    <row r="46" spans="1:5" x14ac:dyDescent="0.25">
      <c r="A46" t="s">
        <v>47</v>
      </c>
      <c r="B46">
        <v>3284</v>
      </c>
      <c r="C46" t="str">
        <f>VLOOKUP(A46,Sheet2!A:B,2,FALSE)</f>
        <v>Utah</v>
      </c>
      <c r="D46">
        <f>VLOOKUP(C46, Sheet5!A:B,2,FALSE)</f>
        <v>2763888</v>
      </c>
      <c r="E46">
        <f>B46/D46*100</f>
        <v>0.1188181286651268</v>
      </c>
    </row>
    <row r="47" spans="1:5" x14ac:dyDescent="0.25">
      <c r="A47" t="s">
        <v>48</v>
      </c>
      <c r="B47">
        <v>9080</v>
      </c>
      <c r="C47" t="str">
        <f>VLOOKUP(A47,Sheet2!A:B,2,FALSE)</f>
        <v>Virginia</v>
      </c>
      <c r="D47">
        <f>VLOOKUP(C47, Sheet5!A:B,2,FALSE)</f>
        <v>8001045</v>
      </c>
      <c r="E47">
        <f>B47/D47*100</f>
        <v>0.11348517599888515</v>
      </c>
    </row>
    <row r="48" spans="1:5" x14ac:dyDescent="0.25">
      <c r="A48" t="s">
        <v>50</v>
      </c>
      <c r="B48">
        <v>1220</v>
      </c>
      <c r="C48" t="str">
        <f>VLOOKUP(A48,Sheet2!A:B,2,FALSE)</f>
        <v>Vermont</v>
      </c>
      <c r="D48">
        <f>VLOOKUP(C48, Sheet5!A:B,2,FALSE)</f>
        <v>625745</v>
      </c>
      <c r="E48">
        <f>B48/D48*100</f>
        <v>0.19496759862244206</v>
      </c>
    </row>
    <row r="49" spans="1:5" x14ac:dyDescent="0.25">
      <c r="A49" t="s">
        <v>51</v>
      </c>
      <c r="B49">
        <v>22878</v>
      </c>
      <c r="C49" t="str">
        <f>VLOOKUP(A49,Sheet2!A:B,2,FALSE)</f>
        <v>Washington</v>
      </c>
      <c r="D49">
        <f>VLOOKUP(C49, Sheet5!A:B,2,FALSE)</f>
        <v>6724543</v>
      </c>
      <c r="E49">
        <f>B49/D49*100</f>
        <v>0.34021642809035502</v>
      </c>
    </row>
    <row r="50" spans="1:5" x14ac:dyDescent="0.25">
      <c r="A50" t="s">
        <v>52</v>
      </c>
      <c r="B50">
        <v>6333</v>
      </c>
      <c r="C50" t="str">
        <f>VLOOKUP(A50,Sheet2!A:B,2,FALSE)</f>
        <v>Wisconsin</v>
      </c>
      <c r="D50">
        <f>VLOOKUP(C50, Sheet5!A:B,2,FALSE)</f>
        <v>5687289</v>
      </c>
      <c r="E50">
        <f>B50/D50*100</f>
        <v>0.11135358164496301</v>
      </c>
    </row>
    <row r="51" spans="1:5" x14ac:dyDescent="0.25">
      <c r="A51" t="s">
        <v>53</v>
      </c>
      <c r="B51">
        <v>2264</v>
      </c>
      <c r="C51" t="str">
        <f>VLOOKUP(A51,Sheet2!A:B,2,FALSE)</f>
        <v>West Virginia</v>
      </c>
      <c r="D51">
        <f>VLOOKUP(C51, Sheet5!A:B,2,FALSE)</f>
        <v>1853011</v>
      </c>
      <c r="E51">
        <f>B51/D51*100</f>
        <v>0.12217952294940504</v>
      </c>
    </row>
    <row r="52" spans="1:5" x14ac:dyDescent="0.25">
      <c r="A52" t="s">
        <v>54</v>
      </c>
      <c r="B52">
        <v>579</v>
      </c>
      <c r="C52" t="str">
        <f>VLOOKUP(A52,Sheet2!A:B,2,FALSE)</f>
        <v>Wyoming</v>
      </c>
      <c r="D52">
        <f>VLOOKUP(C52, Sheet5!A:B,2,FALSE)</f>
        <v>563767</v>
      </c>
      <c r="E52">
        <f>B52/D52*100</f>
        <v>0.10270200277774329</v>
      </c>
    </row>
  </sheetData>
  <autoFilter ref="A1:E52" xr:uid="{F3213CC0-EB45-40F1-A2DB-226314AE9FE5}">
    <sortState ref="A2:E52">
      <sortCondition ref="A1:A5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37F0-B552-4810-BDAC-E383CC7E4EAB}">
  <dimension ref="A1:R55"/>
  <sheetViews>
    <sheetView workbookViewId="0">
      <selection activeCell="E37" sqref="E37"/>
    </sheetView>
  </sheetViews>
  <sheetFormatPr defaultRowHeight="15" x14ac:dyDescent="0.25"/>
  <cols>
    <col min="2" max="2" width="15.42578125" bestFit="1" customWidth="1"/>
    <col min="3" max="3" width="18.42578125" bestFit="1" customWidth="1"/>
    <col min="4" max="5" width="15.7109375" customWidth="1"/>
    <col min="6" max="6" width="19.5703125" customWidth="1"/>
  </cols>
  <sheetData>
    <row r="1" spans="1:18" x14ac:dyDescent="0.25">
      <c r="A1" t="s">
        <v>0</v>
      </c>
      <c r="B1" t="s">
        <v>116</v>
      </c>
      <c r="C1" t="s">
        <v>111</v>
      </c>
      <c r="D1" t="s">
        <v>130</v>
      </c>
      <c r="E1" t="s">
        <v>131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</row>
    <row r="2" spans="1:18" x14ac:dyDescent="0.25">
      <c r="A2" t="s">
        <v>1</v>
      </c>
      <c r="B2">
        <v>2</v>
      </c>
      <c r="C2">
        <v>1863</v>
      </c>
      <c r="D2">
        <v>1671</v>
      </c>
      <c r="E2">
        <f>D2/C2*100</f>
        <v>89.694041867954908</v>
      </c>
      <c r="F2">
        <v>192</v>
      </c>
      <c r="G2">
        <v>1118</v>
      </c>
      <c r="H2">
        <v>953</v>
      </c>
      <c r="I2">
        <v>165</v>
      </c>
      <c r="J2">
        <v>745</v>
      </c>
      <c r="K2">
        <v>718</v>
      </c>
      <c r="L2">
        <v>27</v>
      </c>
      <c r="M2">
        <v>164</v>
      </c>
      <c r="N2">
        <v>119</v>
      </c>
      <c r="O2">
        <v>45</v>
      </c>
      <c r="P2">
        <v>300</v>
      </c>
      <c r="Q2">
        <v>270</v>
      </c>
      <c r="R2">
        <v>30</v>
      </c>
    </row>
    <row r="3" spans="1:18" x14ac:dyDescent="0.25">
      <c r="A3" t="s">
        <v>2</v>
      </c>
      <c r="B3">
        <v>8</v>
      </c>
      <c r="C3">
        <v>6046</v>
      </c>
      <c r="D3">
        <v>3891</v>
      </c>
      <c r="E3">
        <f t="shared" ref="E3:E55" si="0">D3/C3*100</f>
        <v>64.356599404565003</v>
      </c>
      <c r="F3">
        <v>2155</v>
      </c>
      <c r="G3">
        <v>4553</v>
      </c>
      <c r="H3">
        <v>2857</v>
      </c>
      <c r="I3">
        <v>1696</v>
      </c>
      <c r="J3">
        <v>1493</v>
      </c>
      <c r="K3">
        <v>1034</v>
      </c>
      <c r="L3">
        <v>459</v>
      </c>
      <c r="M3">
        <v>1043</v>
      </c>
      <c r="N3">
        <v>502</v>
      </c>
      <c r="O3">
        <v>541</v>
      </c>
      <c r="P3">
        <v>1089</v>
      </c>
      <c r="Q3">
        <v>911</v>
      </c>
      <c r="R3">
        <v>178</v>
      </c>
    </row>
    <row r="4" spans="1:18" x14ac:dyDescent="0.25">
      <c r="A4" t="s">
        <v>3</v>
      </c>
      <c r="B4">
        <v>5</v>
      </c>
      <c r="C4">
        <v>2762</v>
      </c>
      <c r="D4">
        <v>1728</v>
      </c>
      <c r="E4">
        <f t="shared" si="0"/>
        <v>62.563359884141924</v>
      </c>
      <c r="F4">
        <v>1034</v>
      </c>
      <c r="G4">
        <v>2120</v>
      </c>
      <c r="H4">
        <v>1312</v>
      </c>
      <c r="I4">
        <v>808</v>
      </c>
      <c r="J4">
        <v>642</v>
      </c>
      <c r="K4">
        <v>416</v>
      </c>
      <c r="L4">
        <v>226</v>
      </c>
      <c r="M4">
        <v>395</v>
      </c>
      <c r="N4">
        <v>145</v>
      </c>
      <c r="O4">
        <v>250</v>
      </c>
      <c r="P4">
        <v>362</v>
      </c>
      <c r="Q4">
        <v>247</v>
      </c>
      <c r="R4">
        <v>115</v>
      </c>
    </row>
    <row r="5" spans="1:18" x14ac:dyDescent="0.25">
      <c r="A5" t="s">
        <v>4</v>
      </c>
      <c r="B5">
        <v>3</v>
      </c>
      <c r="C5">
        <v>13711</v>
      </c>
      <c r="D5">
        <v>7214</v>
      </c>
      <c r="E5">
        <f t="shared" si="0"/>
        <v>52.614688935890882</v>
      </c>
      <c r="F5">
        <v>6497</v>
      </c>
      <c r="G5">
        <v>9226</v>
      </c>
      <c r="H5">
        <v>3366</v>
      </c>
      <c r="I5">
        <v>5860</v>
      </c>
      <c r="J5">
        <v>4485</v>
      </c>
      <c r="K5">
        <v>3848</v>
      </c>
      <c r="L5">
        <v>637</v>
      </c>
      <c r="M5">
        <v>1935</v>
      </c>
      <c r="N5">
        <v>544</v>
      </c>
      <c r="O5">
        <v>1391</v>
      </c>
      <c r="P5">
        <v>2230</v>
      </c>
      <c r="Q5">
        <v>1052</v>
      </c>
      <c r="R5">
        <v>1178</v>
      </c>
    </row>
    <row r="6" spans="1:18" x14ac:dyDescent="0.25">
      <c r="A6" t="s">
        <v>5</v>
      </c>
      <c r="B6">
        <v>43</v>
      </c>
      <c r="C6">
        <v>123480</v>
      </c>
      <c r="D6">
        <v>50899</v>
      </c>
      <c r="E6">
        <f t="shared" si="0"/>
        <v>41.220440557175252</v>
      </c>
      <c r="F6">
        <v>72581</v>
      </c>
      <c r="G6">
        <v>96940</v>
      </c>
      <c r="H6">
        <v>32302</v>
      </c>
      <c r="I6">
        <v>64638</v>
      </c>
      <c r="J6">
        <v>26540</v>
      </c>
      <c r="K6">
        <v>18597</v>
      </c>
      <c r="L6">
        <v>7943</v>
      </c>
      <c r="M6">
        <v>31235</v>
      </c>
      <c r="N6">
        <v>6964</v>
      </c>
      <c r="O6">
        <v>24271</v>
      </c>
      <c r="P6">
        <v>17604</v>
      </c>
      <c r="Q6">
        <v>6600</v>
      </c>
      <c r="R6">
        <v>11004</v>
      </c>
    </row>
    <row r="7" spans="1:18" x14ac:dyDescent="0.25">
      <c r="A7" t="s">
        <v>6</v>
      </c>
      <c r="B7">
        <v>3</v>
      </c>
      <c r="C7">
        <v>15482</v>
      </c>
      <c r="D7">
        <v>9031</v>
      </c>
      <c r="E7">
        <f t="shared" si="0"/>
        <v>58.332256814365067</v>
      </c>
      <c r="F7">
        <v>6451</v>
      </c>
      <c r="G7">
        <v>7574</v>
      </c>
      <c r="H7">
        <v>4576</v>
      </c>
      <c r="I7">
        <v>2998</v>
      </c>
      <c r="J7">
        <v>7908</v>
      </c>
      <c r="K7">
        <v>4455</v>
      </c>
      <c r="L7">
        <v>3453</v>
      </c>
      <c r="M7">
        <v>1432</v>
      </c>
      <c r="N7">
        <v>510</v>
      </c>
      <c r="O7">
        <v>922</v>
      </c>
      <c r="P7">
        <v>1316</v>
      </c>
      <c r="Q7">
        <v>853</v>
      </c>
      <c r="R7">
        <v>463</v>
      </c>
    </row>
    <row r="8" spans="1:18" x14ac:dyDescent="0.25">
      <c r="A8" t="s">
        <v>7</v>
      </c>
      <c r="B8">
        <v>10</v>
      </c>
      <c r="C8">
        <v>4316</v>
      </c>
      <c r="D8">
        <v>3817</v>
      </c>
      <c r="E8">
        <f t="shared" si="0"/>
        <v>88.438368860055604</v>
      </c>
      <c r="F8">
        <v>499</v>
      </c>
      <c r="G8">
        <v>2993</v>
      </c>
      <c r="H8">
        <v>2511</v>
      </c>
      <c r="I8">
        <v>482</v>
      </c>
      <c r="J8">
        <v>1323</v>
      </c>
      <c r="K8">
        <v>1306</v>
      </c>
      <c r="L8">
        <v>17</v>
      </c>
      <c r="M8">
        <v>777</v>
      </c>
      <c r="N8">
        <v>595</v>
      </c>
      <c r="O8">
        <v>182</v>
      </c>
      <c r="P8">
        <v>483</v>
      </c>
      <c r="Q8">
        <v>423</v>
      </c>
      <c r="R8">
        <v>60</v>
      </c>
    </row>
    <row r="9" spans="1:18" x14ac:dyDescent="0.25">
      <c r="A9" t="s">
        <v>8</v>
      </c>
      <c r="B9">
        <v>1</v>
      </c>
      <c r="C9">
        <v>6539</v>
      </c>
      <c r="D9">
        <v>6109</v>
      </c>
      <c r="E9">
        <f t="shared" si="0"/>
        <v>93.424070958862217</v>
      </c>
      <c r="F9">
        <v>430</v>
      </c>
      <c r="G9">
        <v>4016</v>
      </c>
      <c r="H9">
        <v>3586</v>
      </c>
      <c r="I9">
        <v>430</v>
      </c>
      <c r="J9">
        <v>2523</v>
      </c>
      <c r="K9">
        <v>2523</v>
      </c>
      <c r="L9">
        <v>0</v>
      </c>
      <c r="M9">
        <v>2110</v>
      </c>
      <c r="N9">
        <v>1723</v>
      </c>
      <c r="O9">
        <v>387</v>
      </c>
      <c r="P9">
        <v>579</v>
      </c>
      <c r="Q9">
        <v>563</v>
      </c>
      <c r="R9">
        <v>16</v>
      </c>
    </row>
    <row r="10" spans="1:18" x14ac:dyDescent="0.25">
      <c r="A10" t="s">
        <v>9</v>
      </c>
      <c r="B10">
        <v>1</v>
      </c>
      <c r="C10">
        <v>982</v>
      </c>
      <c r="D10">
        <v>930</v>
      </c>
      <c r="E10">
        <f t="shared" si="0"/>
        <v>94.704684317718943</v>
      </c>
      <c r="F10">
        <v>52</v>
      </c>
      <c r="G10">
        <v>681</v>
      </c>
      <c r="H10">
        <v>629</v>
      </c>
      <c r="I10">
        <v>52</v>
      </c>
      <c r="J10">
        <v>301</v>
      </c>
      <c r="K10">
        <v>301</v>
      </c>
      <c r="L10">
        <v>0</v>
      </c>
      <c r="M10">
        <v>97</v>
      </c>
      <c r="N10">
        <v>71</v>
      </c>
      <c r="O10">
        <v>26</v>
      </c>
      <c r="P10">
        <v>74</v>
      </c>
      <c r="Q10">
        <v>69</v>
      </c>
      <c r="R10">
        <v>5</v>
      </c>
    </row>
    <row r="11" spans="1:18" x14ac:dyDescent="0.25">
      <c r="A11" t="s">
        <v>10</v>
      </c>
      <c r="B11">
        <v>28</v>
      </c>
      <c r="C11">
        <v>57551</v>
      </c>
      <c r="D11">
        <v>21817</v>
      </c>
      <c r="E11">
        <f t="shared" si="0"/>
        <v>37.90898507410818</v>
      </c>
      <c r="F11">
        <v>35734</v>
      </c>
      <c r="G11">
        <v>35738</v>
      </c>
      <c r="H11">
        <v>13231</v>
      </c>
      <c r="I11">
        <v>22507</v>
      </c>
      <c r="J11">
        <v>21813</v>
      </c>
      <c r="K11">
        <v>8586</v>
      </c>
      <c r="L11">
        <v>13227</v>
      </c>
      <c r="M11">
        <v>9232</v>
      </c>
      <c r="N11">
        <v>3700</v>
      </c>
      <c r="O11">
        <v>5532</v>
      </c>
      <c r="P11">
        <v>7794</v>
      </c>
      <c r="Q11">
        <v>2818</v>
      </c>
      <c r="R11">
        <v>4976</v>
      </c>
    </row>
    <row r="12" spans="1:18" x14ac:dyDescent="0.25">
      <c r="A12" t="s">
        <v>11</v>
      </c>
      <c r="B12">
        <v>7</v>
      </c>
      <c r="C12">
        <v>19836</v>
      </c>
      <c r="D12">
        <v>8746</v>
      </c>
      <c r="E12">
        <f t="shared" si="0"/>
        <v>44.091550715870135</v>
      </c>
      <c r="F12">
        <v>11090</v>
      </c>
      <c r="G12">
        <v>14377</v>
      </c>
      <c r="H12">
        <v>5612</v>
      </c>
      <c r="I12">
        <v>8765</v>
      </c>
      <c r="J12">
        <v>5459</v>
      </c>
      <c r="K12">
        <v>3134</v>
      </c>
      <c r="L12">
        <v>2325</v>
      </c>
      <c r="M12">
        <v>3635</v>
      </c>
      <c r="N12">
        <v>1495</v>
      </c>
      <c r="O12">
        <v>2140</v>
      </c>
      <c r="P12">
        <v>2766</v>
      </c>
      <c r="Q12">
        <v>1372</v>
      </c>
      <c r="R12">
        <v>1394</v>
      </c>
    </row>
    <row r="13" spans="1:18" x14ac:dyDescent="0.25">
      <c r="A13" t="s">
        <v>12</v>
      </c>
      <c r="B13">
        <v>1</v>
      </c>
      <c r="C13">
        <v>1635</v>
      </c>
      <c r="D13">
        <v>182</v>
      </c>
      <c r="E13">
        <f t="shared" si="0"/>
        <v>11.131498470948012</v>
      </c>
      <c r="F13">
        <v>1453</v>
      </c>
      <c r="G13">
        <v>534</v>
      </c>
      <c r="H13">
        <v>37</v>
      </c>
      <c r="I13">
        <v>497</v>
      </c>
      <c r="J13">
        <v>1101</v>
      </c>
      <c r="K13">
        <v>145</v>
      </c>
      <c r="L13">
        <v>956</v>
      </c>
      <c r="M13">
        <v>28</v>
      </c>
      <c r="N13">
        <v>1</v>
      </c>
      <c r="O13">
        <v>27</v>
      </c>
      <c r="P13">
        <v>27</v>
      </c>
      <c r="Q13">
        <v>5</v>
      </c>
      <c r="R13">
        <v>22</v>
      </c>
    </row>
    <row r="14" spans="1:18" x14ac:dyDescent="0.25">
      <c r="A14" t="s">
        <v>13</v>
      </c>
      <c r="B14">
        <v>2</v>
      </c>
      <c r="C14">
        <v>5834</v>
      </c>
      <c r="D14">
        <v>3535</v>
      </c>
      <c r="E14">
        <f t="shared" si="0"/>
        <v>60.593075077134039</v>
      </c>
      <c r="F14">
        <v>2299</v>
      </c>
      <c r="G14">
        <v>2889</v>
      </c>
      <c r="H14">
        <v>944</v>
      </c>
      <c r="I14">
        <v>1945</v>
      </c>
      <c r="J14">
        <v>2945</v>
      </c>
      <c r="K14">
        <v>2591</v>
      </c>
      <c r="L14">
        <v>354</v>
      </c>
      <c r="M14">
        <v>801</v>
      </c>
      <c r="N14">
        <v>96</v>
      </c>
      <c r="O14">
        <v>705</v>
      </c>
      <c r="P14">
        <v>419</v>
      </c>
      <c r="Q14">
        <v>176</v>
      </c>
      <c r="R14">
        <v>243</v>
      </c>
    </row>
    <row r="15" spans="1:18" x14ac:dyDescent="0.25">
      <c r="A15" t="s">
        <v>14</v>
      </c>
      <c r="B15">
        <v>3</v>
      </c>
      <c r="C15">
        <v>3014</v>
      </c>
      <c r="D15">
        <v>2903</v>
      </c>
      <c r="E15">
        <f t="shared" si="0"/>
        <v>96.317186463171865</v>
      </c>
      <c r="F15">
        <v>111</v>
      </c>
      <c r="G15">
        <v>1528</v>
      </c>
      <c r="H15">
        <v>1426</v>
      </c>
      <c r="I15">
        <v>102</v>
      </c>
      <c r="J15">
        <v>1486</v>
      </c>
      <c r="K15">
        <v>1477</v>
      </c>
      <c r="L15">
        <v>9</v>
      </c>
      <c r="M15">
        <v>249</v>
      </c>
      <c r="N15">
        <v>182</v>
      </c>
      <c r="O15">
        <v>67</v>
      </c>
      <c r="P15">
        <v>221</v>
      </c>
      <c r="Q15">
        <v>207</v>
      </c>
      <c r="R15">
        <v>14</v>
      </c>
    </row>
    <row r="16" spans="1:18" x14ac:dyDescent="0.25">
      <c r="A16" t="s">
        <v>15</v>
      </c>
      <c r="B16">
        <v>2</v>
      </c>
      <c r="C16">
        <v>2346</v>
      </c>
      <c r="D16">
        <v>1564</v>
      </c>
      <c r="E16">
        <f t="shared" si="0"/>
        <v>66.666666666666657</v>
      </c>
      <c r="F16">
        <v>782</v>
      </c>
      <c r="G16">
        <v>1445</v>
      </c>
      <c r="H16">
        <v>831</v>
      </c>
      <c r="I16">
        <v>614</v>
      </c>
      <c r="J16">
        <v>901</v>
      </c>
      <c r="K16">
        <v>733</v>
      </c>
      <c r="L16">
        <v>168</v>
      </c>
      <c r="M16">
        <v>111</v>
      </c>
      <c r="N16">
        <v>37</v>
      </c>
      <c r="O16">
        <v>74</v>
      </c>
      <c r="P16">
        <v>239</v>
      </c>
      <c r="Q16">
        <v>128</v>
      </c>
      <c r="R16">
        <v>111</v>
      </c>
    </row>
    <row r="17" spans="1:18" x14ac:dyDescent="0.25">
      <c r="A17" t="s">
        <v>16</v>
      </c>
      <c r="B17">
        <v>21</v>
      </c>
      <c r="C17">
        <v>14395</v>
      </c>
      <c r="D17">
        <v>12208</v>
      </c>
      <c r="E17">
        <f t="shared" si="0"/>
        <v>84.80722473080931</v>
      </c>
      <c r="F17">
        <v>2187</v>
      </c>
      <c r="G17">
        <v>7568</v>
      </c>
      <c r="H17">
        <v>5767</v>
      </c>
      <c r="I17">
        <v>1801</v>
      </c>
      <c r="J17">
        <v>6827</v>
      </c>
      <c r="K17">
        <v>6441</v>
      </c>
      <c r="L17">
        <v>386</v>
      </c>
      <c r="M17">
        <v>2130</v>
      </c>
      <c r="N17">
        <v>1435</v>
      </c>
      <c r="O17">
        <v>695</v>
      </c>
      <c r="P17">
        <v>1133</v>
      </c>
      <c r="Q17">
        <v>886</v>
      </c>
      <c r="R17">
        <v>247</v>
      </c>
    </row>
    <row r="18" spans="1:18" x14ac:dyDescent="0.25">
      <c r="A18" t="s">
        <v>17</v>
      </c>
      <c r="B18">
        <v>3</v>
      </c>
      <c r="C18">
        <v>6452</v>
      </c>
      <c r="D18">
        <v>5233</v>
      </c>
      <c r="E18">
        <f t="shared" si="0"/>
        <v>81.106633601983873</v>
      </c>
      <c r="F18">
        <v>1219</v>
      </c>
      <c r="G18">
        <v>3588</v>
      </c>
      <c r="H18">
        <v>2736</v>
      </c>
      <c r="I18">
        <v>852</v>
      </c>
      <c r="J18">
        <v>2864</v>
      </c>
      <c r="K18">
        <v>2497</v>
      </c>
      <c r="L18">
        <v>367</v>
      </c>
      <c r="M18">
        <v>775</v>
      </c>
      <c r="N18">
        <v>478</v>
      </c>
      <c r="O18">
        <v>297</v>
      </c>
      <c r="P18">
        <v>767</v>
      </c>
      <c r="Q18">
        <v>633</v>
      </c>
      <c r="R18">
        <v>134</v>
      </c>
    </row>
    <row r="19" spans="1:18" x14ac:dyDescent="0.25">
      <c r="A19" t="s">
        <v>18</v>
      </c>
      <c r="B19">
        <v>5</v>
      </c>
      <c r="C19">
        <v>2024</v>
      </c>
      <c r="D19">
        <v>1828</v>
      </c>
      <c r="E19">
        <f t="shared" si="0"/>
        <v>90.316205533596843</v>
      </c>
      <c r="F19">
        <v>196</v>
      </c>
      <c r="G19">
        <v>1318</v>
      </c>
      <c r="H19">
        <v>1166</v>
      </c>
      <c r="I19">
        <v>152</v>
      </c>
      <c r="J19">
        <v>706</v>
      </c>
      <c r="K19">
        <v>662</v>
      </c>
      <c r="L19">
        <v>44</v>
      </c>
      <c r="M19">
        <v>191</v>
      </c>
      <c r="N19">
        <v>149</v>
      </c>
      <c r="O19">
        <v>42</v>
      </c>
      <c r="P19">
        <v>711</v>
      </c>
      <c r="Q19">
        <v>660</v>
      </c>
      <c r="R19">
        <v>51</v>
      </c>
    </row>
    <row r="20" spans="1:18" x14ac:dyDescent="0.25">
      <c r="A20" t="s">
        <v>19</v>
      </c>
      <c r="B20">
        <v>3</v>
      </c>
      <c r="C20">
        <v>6623</v>
      </c>
      <c r="D20">
        <v>5599</v>
      </c>
      <c r="E20">
        <f t="shared" si="0"/>
        <v>84.538728672806883</v>
      </c>
      <c r="F20">
        <v>1024</v>
      </c>
      <c r="G20">
        <v>4125</v>
      </c>
      <c r="H20">
        <v>3261</v>
      </c>
      <c r="I20">
        <v>864</v>
      </c>
      <c r="J20">
        <v>2498</v>
      </c>
      <c r="K20">
        <v>2338</v>
      </c>
      <c r="L20">
        <v>160</v>
      </c>
      <c r="M20">
        <v>695</v>
      </c>
      <c r="N20">
        <v>404</v>
      </c>
      <c r="O20">
        <v>291</v>
      </c>
      <c r="P20">
        <v>619</v>
      </c>
      <c r="Q20">
        <v>534</v>
      </c>
      <c r="R20">
        <v>85</v>
      </c>
    </row>
    <row r="21" spans="1:18" x14ac:dyDescent="0.25">
      <c r="A21" t="s">
        <v>20</v>
      </c>
      <c r="B21">
        <v>9</v>
      </c>
      <c r="C21">
        <v>12482</v>
      </c>
      <c r="D21">
        <v>4096</v>
      </c>
      <c r="E21">
        <f t="shared" si="0"/>
        <v>32.815253965710625</v>
      </c>
      <c r="F21">
        <v>8386</v>
      </c>
      <c r="G21">
        <v>10101</v>
      </c>
      <c r="H21">
        <v>2390</v>
      </c>
      <c r="I21">
        <v>7711</v>
      </c>
      <c r="J21">
        <v>2381</v>
      </c>
      <c r="K21">
        <v>1706</v>
      </c>
      <c r="L21">
        <v>675</v>
      </c>
      <c r="M21">
        <v>4815</v>
      </c>
      <c r="N21">
        <v>226</v>
      </c>
      <c r="O21">
        <v>4589</v>
      </c>
      <c r="P21">
        <v>2015</v>
      </c>
      <c r="Q21">
        <v>502</v>
      </c>
      <c r="R21">
        <v>1513</v>
      </c>
    </row>
    <row r="22" spans="1:18" x14ac:dyDescent="0.25">
      <c r="A22" t="s">
        <v>21</v>
      </c>
      <c r="B22">
        <v>20</v>
      </c>
      <c r="C22">
        <v>16646</v>
      </c>
      <c r="D22">
        <v>15595</v>
      </c>
      <c r="E22">
        <f t="shared" si="0"/>
        <v>93.686170851856303</v>
      </c>
      <c r="F22">
        <v>1051</v>
      </c>
      <c r="G22">
        <v>6403</v>
      </c>
      <c r="H22">
        <v>5483</v>
      </c>
      <c r="I22">
        <v>920</v>
      </c>
      <c r="J22">
        <v>10243</v>
      </c>
      <c r="K22">
        <v>10112</v>
      </c>
      <c r="L22">
        <v>131</v>
      </c>
      <c r="M22">
        <v>2007</v>
      </c>
      <c r="N22">
        <v>1502</v>
      </c>
      <c r="O22">
        <v>505</v>
      </c>
      <c r="P22">
        <v>1597</v>
      </c>
      <c r="Q22">
        <v>1449</v>
      </c>
      <c r="R22">
        <v>148</v>
      </c>
    </row>
    <row r="23" spans="1:18" x14ac:dyDescent="0.25">
      <c r="A23" t="s">
        <v>22</v>
      </c>
      <c r="B23">
        <v>16</v>
      </c>
      <c r="C23">
        <v>10845</v>
      </c>
      <c r="D23">
        <v>6515</v>
      </c>
      <c r="E23">
        <f t="shared" si="0"/>
        <v>60.073766712770862</v>
      </c>
      <c r="F23">
        <v>4330</v>
      </c>
      <c r="G23">
        <v>5999</v>
      </c>
      <c r="H23">
        <v>3902</v>
      </c>
      <c r="I23">
        <v>2097</v>
      </c>
      <c r="J23">
        <v>4846</v>
      </c>
      <c r="K23">
        <v>2613</v>
      </c>
      <c r="L23">
        <v>2233</v>
      </c>
      <c r="M23">
        <v>2179</v>
      </c>
      <c r="N23">
        <v>1231</v>
      </c>
      <c r="O23">
        <v>948</v>
      </c>
      <c r="P23">
        <v>910</v>
      </c>
      <c r="Q23">
        <v>646</v>
      </c>
      <c r="R23">
        <v>264</v>
      </c>
    </row>
    <row r="24" spans="1:18" x14ac:dyDescent="0.25">
      <c r="A24" t="s">
        <v>23</v>
      </c>
      <c r="B24">
        <v>3</v>
      </c>
      <c r="C24">
        <v>2379</v>
      </c>
      <c r="D24">
        <v>2351</v>
      </c>
      <c r="E24">
        <f t="shared" si="0"/>
        <v>98.82303488860866</v>
      </c>
      <c r="F24">
        <v>28</v>
      </c>
      <c r="G24">
        <v>1061</v>
      </c>
      <c r="H24">
        <v>1033</v>
      </c>
      <c r="I24">
        <v>28</v>
      </c>
      <c r="J24">
        <v>1318</v>
      </c>
      <c r="K24">
        <v>1318</v>
      </c>
      <c r="L24">
        <v>0</v>
      </c>
      <c r="M24">
        <v>226</v>
      </c>
      <c r="N24">
        <v>221</v>
      </c>
      <c r="O24">
        <v>5</v>
      </c>
      <c r="P24">
        <v>108</v>
      </c>
      <c r="Q24">
        <v>105</v>
      </c>
      <c r="R24">
        <v>3</v>
      </c>
    </row>
    <row r="25" spans="1:18" x14ac:dyDescent="0.25">
      <c r="A25" t="s">
        <v>24</v>
      </c>
      <c r="B25">
        <v>21</v>
      </c>
      <c r="C25">
        <v>13058</v>
      </c>
      <c r="D25">
        <v>10219</v>
      </c>
      <c r="E25">
        <f t="shared" si="0"/>
        <v>78.258538826772863</v>
      </c>
      <c r="F25">
        <v>2839</v>
      </c>
      <c r="G25">
        <v>7365</v>
      </c>
      <c r="H25">
        <v>5371</v>
      </c>
      <c r="I25">
        <v>1994</v>
      </c>
      <c r="J25">
        <v>5693</v>
      </c>
      <c r="K25">
        <v>4848</v>
      </c>
      <c r="L25">
        <v>845</v>
      </c>
      <c r="M25">
        <v>1824</v>
      </c>
      <c r="N25">
        <v>1309</v>
      </c>
      <c r="O25">
        <v>515</v>
      </c>
      <c r="P25">
        <v>964</v>
      </c>
      <c r="Q25">
        <v>785</v>
      </c>
      <c r="R25">
        <v>179</v>
      </c>
    </row>
    <row r="26" spans="1:18" x14ac:dyDescent="0.25">
      <c r="A26" t="s">
        <v>25</v>
      </c>
      <c r="B26">
        <v>11</v>
      </c>
      <c r="C26">
        <v>7869</v>
      </c>
      <c r="D26">
        <v>6730</v>
      </c>
      <c r="E26">
        <f t="shared" si="0"/>
        <v>85.525479730588387</v>
      </c>
      <c r="F26">
        <v>1139</v>
      </c>
      <c r="G26">
        <v>3605</v>
      </c>
      <c r="H26">
        <v>2934</v>
      </c>
      <c r="I26">
        <v>671</v>
      </c>
      <c r="J26">
        <v>4264</v>
      </c>
      <c r="K26">
        <v>3796</v>
      </c>
      <c r="L26">
        <v>468</v>
      </c>
      <c r="M26">
        <v>1490</v>
      </c>
      <c r="N26">
        <v>1149</v>
      </c>
      <c r="O26">
        <v>341</v>
      </c>
      <c r="P26">
        <v>644</v>
      </c>
      <c r="Q26">
        <v>553</v>
      </c>
      <c r="R26">
        <v>91</v>
      </c>
    </row>
    <row r="27" spans="1:18" x14ac:dyDescent="0.25">
      <c r="A27" t="s">
        <v>26</v>
      </c>
      <c r="B27">
        <v>8</v>
      </c>
      <c r="C27">
        <v>8122</v>
      </c>
      <c r="D27">
        <v>6336</v>
      </c>
      <c r="E27">
        <f t="shared" si="0"/>
        <v>78.010342280226538</v>
      </c>
      <c r="F27">
        <v>1786</v>
      </c>
      <c r="G27">
        <v>4427</v>
      </c>
      <c r="H27">
        <v>3290</v>
      </c>
      <c r="I27">
        <v>1137</v>
      </c>
      <c r="J27">
        <v>3695</v>
      </c>
      <c r="K27">
        <v>3046</v>
      </c>
      <c r="L27">
        <v>649</v>
      </c>
      <c r="M27">
        <v>1287</v>
      </c>
      <c r="N27">
        <v>977</v>
      </c>
      <c r="O27">
        <v>310</v>
      </c>
      <c r="P27">
        <v>759</v>
      </c>
      <c r="Q27">
        <v>629</v>
      </c>
      <c r="R27">
        <v>130</v>
      </c>
    </row>
    <row r="28" spans="1:18" x14ac:dyDescent="0.25">
      <c r="A28" t="s">
        <v>27</v>
      </c>
      <c r="B28">
        <v>3</v>
      </c>
      <c r="C28">
        <v>2743</v>
      </c>
      <c r="D28">
        <v>1181</v>
      </c>
      <c r="E28">
        <f t="shared" si="0"/>
        <v>43.05504921618666</v>
      </c>
      <c r="F28">
        <v>1562</v>
      </c>
      <c r="G28">
        <v>1924</v>
      </c>
      <c r="H28">
        <v>661</v>
      </c>
      <c r="I28">
        <v>1263</v>
      </c>
      <c r="J28">
        <v>819</v>
      </c>
      <c r="K28">
        <v>520</v>
      </c>
      <c r="L28">
        <v>299</v>
      </c>
      <c r="M28">
        <v>357</v>
      </c>
      <c r="N28">
        <v>130</v>
      </c>
      <c r="O28">
        <v>227</v>
      </c>
      <c r="P28">
        <v>339</v>
      </c>
      <c r="Q28">
        <v>215</v>
      </c>
      <c r="R28">
        <v>124</v>
      </c>
    </row>
    <row r="29" spans="1:18" x14ac:dyDescent="0.25">
      <c r="A29" t="s">
        <v>28</v>
      </c>
      <c r="B29">
        <v>1</v>
      </c>
      <c r="C29">
        <v>1615</v>
      </c>
      <c r="D29">
        <v>1168</v>
      </c>
      <c r="E29">
        <f t="shared" si="0"/>
        <v>72.321981424148603</v>
      </c>
      <c r="F29">
        <v>447</v>
      </c>
      <c r="G29">
        <v>890</v>
      </c>
      <c r="H29">
        <v>562</v>
      </c>
      <c r="I29">
        <v>328</v>
      </c>
      <c r="J29">
        <v>725</v>
      </c>
      <c r="K29">
        <v>606</v>
      </c>
      <c r="L29">
        <v>119</v>
      </c>
      <c r="M29">
        <v>145</v>
      </c>
      <c r="N29">
        <v>96</v>
      </c>
      <c r="O29">
        <v>49</v>
      </c>
      <c r="P29">
        <v>262</v>
      </c>
      <c r="Q29">
        <v>156</v>
      </c>
      <c r="R29">
        <v>106</v>
      </c>
    </row>
    <row r="30" spans="1:18" x14ac:dyDescent="0.25">
      <c r="A30" t="s">
        <v>29</v>
      </c>
      <c r="B30">
        <v>12</v>
      </c>
      <c r="C30">
        <v>12191</v>
      </c>
      <c r="D30">
        <v>9173</v>
      </c>
      <c r="E30">
        <f t="shared" si="0"/>
        <v>75.24403248297925</v>
      </c>
      <c r="F30">
        <v>3018</v>
      </c>
      <c r="G30">
        <v>8361</v>
      </c>
      <c r="H30">
        <v>5892</v>
      </c>
      <c r="I30">
        <v>2469</v>
      </c>
      <c r="J30">
        <v>3830</v>
      </c>
      <c r="K30">
        <v>3281</v>
      </c>
      <c r="L30">
        <v>549</v>
      </c>
      <c r="M30">
        <v>1479</v>
      </c>
      <c r="N30">
        <v>1077</v>
      </c>
      <c r="O30">
        <v>402</v>
      </c>
      <c r="P30">
        <v>1084</v>
      </c>
      <c r="Q30">
        <v>907</v>
      </c>
      <c r="R30">
        <v>177</v>
      </c>
    </row>
    <row r="31" spans="1:18" x14ac:dyDescent="0.25">
      <c r="A31" t="s">
        <v>30</v>
      </c>
      <c r="B31">
        <v>1</v>
      </c>
      <c r="C31">
        <v>799</v>
      </c>
      <c r="D31">
        <v>768</v>
      </c>
      <c r="E31">
        <f t="shared" si="0"/>
        <v>96.120150187734666</v>
      </c>
      <c r="F31">
        <v>31</v>
      </c>
      <c r="G31">
        <v>539</v>
      </c>
      <c r="H31">
        <v>513</v>
      </c>
      <c r="I31">
        <v>26</v>
      </c>
      <c r="J31">
        <v>260</v>
      </c>
      <c r="K31">
        <v>255</v>
      </c>
      <c r="L31">
        <v>5</v>
      </c>
      <c r="M31">
        <v>64</v>
      </c>
      <c r="N31">
        <v>61</v>
      </c>
      <c r="O31">
        <v>3</v>
      </c>
      <c r="P31">
        <v>119</v>
      </c>
      <c r="Q31">
        <v>114</v>
      </c>
      <c r="R31">
        <v>5</v>
      </c>
    </row>
    <row r="32" spans="1:18" x14ac:dyDescent="0.25">
      <c r="A32" t="s">
        <v>31</v>
      </c>
      <c r="B32">
        <v>7</v>
      </c>
      <c r="C32">
        <v>3877</v>
      </c>
      <c r="D32">
        <v>3355</v>
      </c>
      <c r="E32">
        <f t="shared" si="0"/>
        <v>86.535981428939905</v>
      </c>
      <c r="F32">
        <v>522</v>
      </c>
      <c r="G32">
        <v>2423</v>
      </c>
      <c r="H32">
        <v>2018</v>
      </c>
      <c r="I32">
        <v>405</v>
      </c>
      <c r="J32">
        <v>1454</v>
      </c>
      <c r="K32">
        <v>1337</v>
      </c>
      <c r="L32">
        <v>117</v>
      </c>
      <c r="M32">
        <v>535</v>
      </c>
      <c r="N32">
        <v>416</v>
      </c>
      <c r="O32">
        <v>119</v>
      </c>
      <c r="P32">
        <v>305</v>
      </c>
      <c r="Q32">
        <v>243</v>
      </c>
      <c r="R32">
        <v>62</v>
      </c>
    </row>
    <row r="33" spans="1:18" x14ac:dyDescent="0.25">
      <c r="A33" t="s">
        <v>32</v>
      </c>
      <c r="B33">
        <v>3</v>
      </c>
      <c r="C33">
        <v>1574</v>
      </c>
      <c r="D33">
        <v>1337</v>
      </c>
      <c r="E33">
        <f t="shared" si="0"/>
        <v>84.942820838627696</v>
      </c>
      <c r="F33">
        <v>237</v>
      </c>
      <c r="G33">
        <v>943</v>
      </c>
      <c r="H33">
        <v>740</v>
      </c>
      <c r="I33">
        <v>203</v>
      </c>
      <c r="J33">
        <v>631</v>
      </c>
      <c r="K33">
        <v>597</v>
      </c>
      <c r="L33">
        <v>34</v>
      </c>
      <c r="M33">
        <v>326</v>
      </c>
      <c r="N33">
        <v>280</v>
      </c>
      <c r="O33">
        <v>46</v>
      </c>
      <c r="P33">
        <v>173</v>
      </c>
      <c r="Q33">
        <v>143</v>
      </c>
      <c r="R33">
        <v>30</v>
      </c>
    </row>
    <row r="34" spans="1:18" x14ac:dyDescent="0.25">
      <c r="A34" t="s">
        <v>33</v>
      </c>
      <c r="B34">
        <v>20</v>
      </c>
      <c r="C34">
        <v>13737</v>
      </c>
      <c r="D34">
        <v>12083</v>
      </c>
      <c r="E34">
        <f t="shared" si="0"/>
        <v>87.9595253694402</v>
      </c>
      <c r="F34">
        <v>1654</v>
      </c>
      <c r="G34">
        <v>6520</v>
      </c>
      <c r="H34">
        <v>5271</v>
      </c>
      <c r="I34">
        <v>1249</v>
      </c>
      <c r="J34">
        <v>7217</v>
      </c>
      <c r="K34">
        <v>6812</v>
      </c>
      <c r="L34">
        <v>405</v>
      </c>
      <c r="M34">
        <v>877</v>
      </c>
      <c r="N34">
        <v>617</v>
      </c>
      <c r="O34">
        <v>260</v>
      </c>
      <c r="P34">
        <v>567</v>
      </c>
      <c r="Q34">
        <v>488</v>
      </c>
      <c r="R34">
        <v>79</v>
      </c>
    </row>
    <row r="35" spans="1:18" x14ac:dyDescent="0.25">
      <c r="A35" t="s">
        <v>34</v>
      </c>
      <c r="B35">
        <v>2</v>
      </c>
      <c r="C35">
        <v>3475</v>
      </c>
      <c r="D35">
        <v>2108</v>
      </c>
      <c r="E35">
        <f t="shared" si="0"/>
        <v>60.661870503597129</v>
      </c>
      <c r="F35">
        <v>1367</v>
      </c>
      <c r="G35">
        <v>2343</v>
      </c>
      <c r="H35">
        <v>1102</v>
      </c>
      <c r="I35">
        <v>1241</v>
      </c>
      <c r="J35">
        <v>1132</v>
      </c>
      <c r="K35">
        <v>1006</v>
      </c>
      <c r="L35">
        <v>126</v>
      </c>
      <c r="M35">
        <v>779</v>
      </c>
      <c r="N35">
        <v>341</v>
      </c>
      <c r="O35">
        <v>438</v>
      </c>
      <c r="P35">
        <v>441</v>
      </c>
      <c r="Q35">
        <v>259</v>
      </c>
      <c r="R35">
        <v>182</v>
      </c>
    </row>
    <row r="36" spans="1:18" x14ac:dyDescent="0.25">
      <c r="A36" t="s">
        <v>35</v>
      </c>
      <c r="B36">
        <v>3</v>
      </c>
      <c r="C36">
        <v>11205</v>
      </c>
      <c r="D36">
        <v>7848</v>
      </c>
      <c r="E36">
        <f t="shared" si="0"/>
        <v>70.040160642570285</v>
      </c>
      <c r="F36">
        <v>3357</v>
      </c>
      <c r="G36">
        <v>9565</v>
      </c>
      <c r="H36">
        <v>6233</v>
      </c>
      <c r="I36">
        <v>3332</v>
      </c>
      <c r="J36">
        <v>1640</v>
      </c>
      <c r="K36">
        <v>1615</v>
      </c>
      <c r="L36">
        <v>25</v>
      </c>
      <c r="M36">
        <v>1415</v>
      </c>
      <c r="N36">
        <v>253</v>
      </c>
      <c r="O36">
        <v>1162</v>
      </c>
      <c r="P36">
        <v>1843</v>
      </c>
      <c r="Q36">
        <v>1230</v>
      </c>
      <c r="R36">
        <v>613</v>
      </c>
    </row>
    <row r="37" spans="1:18" x14ac:dyDescent="0.25">
      <c r="A37" t="s">
        <v>36</v>
      </c>
      <c r="B37">
        <v>32</v>
      </c>
      <c r="C37">
        <v>65606</v>
      </c>
      <c r="D37">
        <v>61467</v>
      </c>
      <c r="E37">
        <f t="shared" si="0"/>
        <v>93.691125811663568</v>
      </c>
      <c r="F37">
        <v>4139</v>
      </c>
      <c r="G37">
        <v>26293</v>
      </c>
      <c r="H37">
        <v>22292</v>
      </c>
      <c r="I37">
        <v>4001</v>
      </c>
      <c r="J37">
        <v>39313</v>
      </c>
      <c r="K37">
        <v>39175</v>
      </c>
      <c r="L37">
        <v>138</v>
      </c>
      <c r="M37">
        <v>4259</v>
      </c>
      <c r="N37">
        <v>1905</v>
      </c>
      <c r="O37">
        <v>2354</v>
      </c>
      <c r="P37">
        <v>5857</v>
      </c>
      <c r="Q37">
        <v>5046</v>
      </c>
      <c r="R37">
        <v>811</v>
      </c>
    </row>
    <row r="38" spans="1:18" x14ac:dyDescent="0.25">
      <c r="A38" t="s">
        <v>37</v>
      </c>
      <c r="B38">
        <v>9</v>
      </c>
      <c r="C38">
        <v>12569</v>
      </c>
      <c r="D38">
        <v>10729</v>
      </c>
      <c r="E38">
        <f t="shared" si="0"/>
        <v>85.360808337974376</v>
      </c>
      <c r="F38">
        <v>1840</v>
      </c>
      <c r="G38">
        <v>7719</v>
      </c>
      <c r="H38">
        <v>6295</v>
      </c>
      <c r="I38">
        <v>1424</v>
      </c>
      <c r="J38">
        <v>4850</v>
      </c>
      <c r="K38">
        <v>4434</v>
      </c>
      <c r="L38">
        <v>416</v>
      </c>
      <c r="M38">
        <v>2240</v>
      </c>
      <c r="N38">
        <v>1676</v>
      </c>
      <c r="O38">
        <v>564</v>
      </c>
      <c r="P38">
        <v>1527</v>
      </c>
      <c r="Q38">
        <v>1293</v>
      </c>
      <c r="R38">
        <v>234</v>
      </c>
    </row>
    <row r="39" spans="1:18" x14ac:dyDescent="0.25">
      <c r="A39" t="s">
        <v>38</v>
      </c>
      <c r="B39">
        <v>8</v>
      </c>
      <c r="C39">
        <v>5229</v>
      </c>
      <c r="D39">
        <v>3315</v>
      </c>
      <c r="E39">
        <f t="shared" si="0"/>
        <v>63.396442914515205</v>
      </c>
      <c r="F39">
        <v>1914</v>
      </c>
      <c r="G39">
        <v>3317</v>
      </c>
      <c r="H39">
        <v>2239</v>
      </c>
      <c r="I39">
        <v>1078</v>
      </c>
      <c r="J39">
        <v>1912</v>
      </c>
      <c r="K39">
        <v>1076</v>
      </c>
      <c r="L39">
        <v>836</v>
      </c>
      <c r="M39">
        <v>620</v>
      </c>
      <c r="N39">
        <v>395</v>
      </c>
      <c r="O39">
        <v>225</v>
      </c>
      <c r="P39">
        <v>474</v>
      </c>
      <c r="Q39">
        <v>350</v>
      </c>
      <c r="R39">
        <v>124</v>
      </c>
    </row>
    <row r="40" spans="1:18" x14ac:dyDescent="0.25">
      <c r="A40" t="s">
        <v>39</v>
      </c>
      <c r="B40">
        <v>8</v>
      </c>
      <c r="C40">
        <v>19492</v>
      </c>
      <c r="D40">
        <v>7231</v>
      </c>
      <c r="E40">
        <f t="shared" si="0"/>
        <v>37.097270675148778</v>
      </c>
      <c r="F40">
        <v>12261</v>
      </c>
      <c r="G40">
        <v>10731</v>
      </c>
      <c r="H40">
        <v>3654</v>
      </c>
      <c r="I40">
        <v>7077</v>
      </c>
      <c r="J40">
        <v>8761</v>
      </c>
      <c r="K40">
        <v>3577</v>
      </c>
      <c r="L40">
        <v>5184</v>
      </c>
      <c r="M40">
        <v>2601</v>
      </c>
      <c r="N40">
        <v>683</v>
      </c>
      <c r="O40">
        <v>1918</v>
      </c>
      <c r="P40">
        <v>1285</v>
      </c>
      <c r="Q40">
        <v>573</v>
      </c>
      <c r="R40">
        <v>712</v>
      </c>
    </row>
    <row r="41" spans="1:18" x14ac:dyDescent="0.25">
      <c r="A41" t="s">
        <v>40</v>
      </c>
      <c r="B41">
        <v>17</v>
      </c>
      <c r="C41">
        <v>14516</v>
      </c>
      <c r="D41">
        <v>13418</v>
      </c>
      <c r="E41">
        <f t="shared" si="0"/>
        <v>92.435932763846779</v>
      </c>
      <c r="F41">
        <v>1098</v>
      </c>
      <c r="G41">
        <v>7191</v>
      </c>
      <c r="H41">
        <v>6125</v>
      </c>
      <c r="I41">
        <v>1066</v>
      </c>
      <c r="J41">
        <v>7325</v>
      </c>
      <c r="K41">
        <v>7293</v>
      </c>
      <c r="L41">
        <v>32</v>
      </c>
      <c r="M41">
        <v>1524</v>
      </c>
      <c r="N41">
        <v>868</v>
      </c>
      <c r="O41">
        <v>656</v>
      </c>
      <c r="P41">
        <v>1441</v>
      </c>
      <c r="Q41">
        <v>1274</v>
      </c>
      <c r="R41">
        <v>167</v>
      </c>
    </row>
    <row r="42" spans="1:18" x14ac:dyDescent="0.25">
      <c r="A42" t="s">
        <v>41</v>
      </c>
      <c r="B42">
        <v>2</v>
      </c>
      <c r="C42">
        <v>4149</v>
      </c>
      <c r="D42">
        <v>1404</v>
      </c>
      <c r="E42">
        <f t="shared" si="0"/>
        <v>33.839479392624725</v>
      </c>
      <c r="F42">
        <v>2745</v>
      </c>
      <c r="G42">
        <v>3721</v>
      </c>
      <c r="H42">
        <v>1124</v>
      </c>
      <c r="I42">
        <v>2597</v>
      </c>
      <c r="J42">
        <v>428</v>
      </c>
      <c r="K42">
        <v>280</v>
      </c>
      <c r="L42">
        <v>148</v>
      </c>
      <c r="M42">
        <v>2218</v>
      </c>
      <c r="N42">
        <v>684</v>
      </c>
      <c r="O42">
        <v>1534</v>
      </c>
      <c r="P42">
        <v>106</v>
      </c>
      <c r="Q42">
        <v>33</v>
      </c>
      <c r="R42">
        <v>73</v>
      </c>
    </row>
    <row r="43" spans="1:18" x14ac:dyDescent="0.25">
      <c r="A43" t="s">
        <v>42</v>
      </c>
      <c r="B43">
        <v>1</v>
      </c>
      <c r="C43">
        <v>1282</v>
      </c>
      <c r="D43">
        <v>1206</v>
      </c>
      <c r="E43">
        <f t="shared" si="0"/>
        <v>94.071762870514817</v>
      </c>
      <c r="F43">
        <v>76</v>
      </c>
      <c r="G43">
        <v>704</v>
      </c>
      <c r="H43">
        <v>632</v>
      </c>
      <c r="I43">
        <v>72</v>
      </c>
      <c r="J43">
        <v>578</v>
      </c>
      <c r="K43">
        <v>574</v>
      </c>
      <c r="L43">
        <v>4</v>
      </c>
      <c r="M43">
        <v>86</v>
      </c>
      <c r="N43">
        <v>60</v>
      </c>
      <c r="O43">
        <v>26</v>
      </c>
      <c r="P43">
        <v>91</v>
      </c>
      <c r="Q43">
        <v>87</v>
      </c>
      <c r="R43">
        <v>4</v>
      </c>
    </row>
    <row r="44" spans="1:18" x14ac:dyDescent="0.25">
      <c r="A44" t="s">
        <v>43</v>
      </c>
      <c r="B44">
        <v>4</v>
      </c>
      <c r="C44">
        <v>4473</v>
      </c>
      <c r="D44">
        <v>3036</v>
      </c>
      <c r="E44">
        <f t="shared" si="0"/>
        <v>67.873910127431259</v>
      </c>
      <c r="F44">
        <v>1437</v>
      </c>
      <c r="G44">
        <v>3194</v>
      </c>
      <c r="H44">
        <v>1945</v>
      </c>
      <c r="I44">
        <v>1249</v>
      </c>
      <c r="J44">
        <v>1279</v>
      </c>
      <c r="K44">
        <v>1091</v>
      </c>
      <c r="L44">
        <v>188</v>
      </c>
      <c r="M44">
        <v>674</v>
      </c>
      <c r="N44">
        <v>392</v>
      </c>
      <c r="O44">
        <v>282</v>
      </c>
      <c r="P44">
        <v>687</v>
      </c>
      <c r="Q44">
        <v>497</v>
      </c>
      <c r="R44">
        <v>190</v>
      </c>
    </row>
    <row r="45" spans="1:18" x14ac:dyDescent="0.25">
      <c r="A45" t="s">
        <v>44</v>
      </c>
      <c r="B45">
        <v>1</v>
      </c>
      <c r="C45">
        <v>731</v>
      </c>
      <c r="D45">
        <v>667</v>
      </c>
      <c r="E45">
        <f t="shared" si="0"/>
        <v>91.244870041039675</v>
      </c>
      <c r="F45">
        <v>64</v>
      </c>
      <c r="G45">
        <v>445</v>
      </c>
      <c r="H45">
        <v>381</v>
      </c>
      <c r="I45">
        <v>64</v>
      </c>
      <c r="J45">
        <v>286</v>
      </c>
      <c r="K45">
        <v>286</v>
      </c>
      <c r="L45">
        <v>0</v>
      </c>
      <c r="M45">
        <v>109</v>
      </c>
      <c r="N45">
        <v>45</v>
      </c>
      <c r="O45">
        <v>64</v>
      </c>
      <c r="P45">
        <v>135</v>
      </c>
      <c r="Q45">
        <v>118</v>
      </c>
      <c r="R45">
        <v>17</v>
      </c>
    </row>
    <row r="46" spans="1:18" x14ac:dyDescent="0.25">
      <c r="A46" t="s">
        <v>45</v>
      </c>
      <c r="B46">
        <v>10</v>
      </c>
      <c r="C46">
        <v>10276</v>
      </c>
      <c r="D46">
        <v>6999</v>
      </c>
      <c r="E46">
        <f t="shared" si="0"/>
        <v>68.110159595173215</v>
      </c>
      <c r="F46">
        <v>3277</v>
      </c>
      <c r="G46">
        <v>7623</v>
      </c>
      <c r="H46">
        <v>5060</v>
      </c>
      <c r="I46">
        <v>2563</v>
      </c>
      <c r="J46">
        <v>2653</v>
      </c>
      <c r="K46">
        <v>1939</v>
      </c>
      <c r="L46">
        <v>714</v>
      </c>
      <c r="M46">
        <v>2495</v>
      </c>
      <c r="N46">
        <v>1496</v>
      </c>
      <c r="O46">
        <v>999</v>
      </c>
      <c r="P46">
        <v>1679</v>
      </c>
      <c r="Q46">
        <v>1075</v>
      </c>
      <c r="R46">
        <v>604</v>
      </c>
    </row>
    <row r="47" spans="1:18" x14ac:dyDescent="0.25">
      <c r="A47" t="s">
        <v>46</v>
      </c>
      <c r="B47">
        <v>17</v>
      </c>
      <c r="C47">
        <v>35121</v>
      </c>
      <c r="D47">
        <v>19191</v>
      </c>
      <c r="E47">
        <f t="shared" si="0"/>
        <v>54.64252156829248</v>
      </c>
      <c r="F47">
        <v>15930</v>
      </c>
      <c r="G47">
        <v>24078</v>
      </c>
      <c r="H47">
        <v>11249</v>
      </c>
      <c r="I47">
        <v>12829</v>
      </c>
      <c r="J47">
        <v>11043</v>
      </c>
      <c r="K47">
        <v>7942</v>
      </c>
      <c r="L47">
        <v>3101</v>
      </c>
      <c r="M47">
        <v>6512</v>
      </c>
      <c r="N47">
        <v>2577</v>
      </c>
      <c r="O47">
        <v>3935</v>
      </c>
      <c r="P47">
        <v>5133</v>
      </c>
      <c r="Q47">
        <v>2688</v>
      </c>
      <c r="R47">
        <v>2445</v>
      </c>
    </row>
    <row r="48" spans="1:18" x14ac:dyDescent="0.25">
      <c r="A48" t="s">
        <v>47</v>
      </c>
      <c r="B48">
        <v>3</v>
      </c>
      <c r="C48">
        <v>3284</v>
      </c>
      <c r="D48">
        <v>2722</v>
      </c>
      <c r="E48">
        <f t="shared" si="0"/>
        <v>82.886723507917168</v>
      </c>
      <c r="F48">
        <v>562</v>
      </c>
      <c r="G48">
        <v>1926</v>
      </c>
      <c r="H48">
        <v>1393</v>
      </c>
      <c r="I48">
        <v>533</v>
      </c>
      <c r="J48">
        <v>1358</v>
      </c>
      <c r="K48">
        <v>1329</v>
      </c>
      <c r="L48">
        <v>29</v>
      </c>
      <c r="M48">
        <v>406</v>
      </c>
      <c r="N48">
        <v>125</v>
      </c>
      <c r="O48">
        <v>281</v>
      </c>
      <c r="P48">
        <v>342</v>
      </c>
      <c r="Q48">
        <v>301</v>
      </c>
      <c r="R48">
        <v>41</v>
      </c>
    </row>
    <row r="49" spans="1:18" x14ac:dyDescent="0.25">
      <c r="A49" t="s">
        <v>48</v>
      </c>
      <c r="B49">
        <v>22</v>
      </c>
      <c r="C49">
        <v>9080</v>
      </c>
      <c r="D49">
        <v>7439</v>
      </c>
      <c r="E49">
        <f t="shared" si="0"/>
        <v>81.927312775330392</v>
      </c>
      <c r="F49">
        <v>1641</v>
      </c>
      <c r="G49">
        <v>5338</v>
      </c>
      <c r="H49">
        <v>3966</v>
      </c>
      <c r="I49">
        <v>1372</v>
      </c>
      <c r="J49">
        <v>3742</v>
      </c>
      <c r="K49">
        <v>3473</v>
      </c>
      <c r="L49">
        <v>269</v>
      </c>
      <c r="M49">
        <v>1510</v>
      </c>
      <c r="N49">
        <v>983</v>
      </c>
      <c r="O49">
        <v>527</v>
      </c>
      <c r="P49">
        <v>995</v>
      </c>
      <c r="Q49">
        <v>830</v>
      </c>
      <c r="R49">
        <v>165</v>
      </c>
    </row>
    <row r="50" spans="1:18" x14ac:dyDescent="0.25">
      <c r="A50" t="s">
        <v>49</v>
      </c>
      <c r="B50">
        <v>1</v>
      </c>
      <c r="C50">
        <v>487</v>
      </c>
      <c r="D50">
        <v>92</v>
      </c>
      <c r="E50">
        <f t="shared" si="0"/>
        <v>18.891170431211499</v>
      </c>
      <c r="F50">
        <v>395</v>
      </c>
      <c r="G50">
        <v>468</v>
      </c>
      <c r="H50">
        <v>73</v>
      </c>
      <c r="I50">
        <v>395</v>
      </c>
      <c r="J50">
        <v>19</v>
      </c>
      <c r="K50">
        <v>19</v>
      </c>
      <c r="L50">
        <v>0</v>
      </c>
      <c r="M50">
        <v>385</v>
      </c>
      <c r="N50">
        <v>20</v>
      </c>
      <c r="O50">
        <v>365</v>
      </c>
      <c r="P50">
        <v>42</v>
      </c>
      <c r="Q50">
        <v>10</v>
      </c>
      <c r="R50">
        <v>32</v>
      </c>
    </row>
    <row r="51" spans="1:18" x14ac:dyDescent="0.25">
      <c r="A51" t="s">
        <v>50</v>
      </c>
      <c r="B51">
        <v>2</v>
      </c>
      <c r="C51">
        <v>1220</v>
      </c>
      <c r="D51">
        <v>1078</v>
      </c>
      <c r="E51">
        <f t="shared" si="0"/>
        <v>88.360655737704917</v>
      </c>
      <c r="F51">
        <v>142</v>
      </c>
      <c r="G51">
        <v>797</v>
      </c>
      <c r="H51">
        <v>672</v>
      </c>
      <c r="I51">
        <v>125</v>
      </c>
      <c r="J51">
        <v>423</v>
      </c>
      <c r="K51">
        <v>406</v>
      </c>
      <c r="L51">
        <v>17</v>
      </c>
      <c r="M51">
        <v>133</v>
      </c>
      <c r="N51">
        <v>85</v>
      </c>
      <c r="O51">
        <v>48</v>
      </c>
      <c r="P51">
        <v>117</v>
      </c>
      <c r="Q51">
        <v>104</v>
      </c>
      <c r="R51">
        <v>13</v>
      </c>
    </row>
    <row r="52" spans="1:18" x14ac:dyDescent="0.25">
      <c r="A52" t="s">
        <v>51</v>
      </c>
      <c r="B52">
        <v>7</v>
      </c>
      <c r="C52">
        <v>22878</v>
      </c>
      <c r="D52">
        <v>16489</v>
      </c>
      <c r="E52">
        <f t="shared" si="0"/>
        <v>72.073607832852531</v>
      </c>
      <c r="F52">
        <v>6389</v>
      </c>
      <c r="G52">
        <v>11901</v>
      </c>
      <c r="H52">
        <v>6705</v>
      </c>
      <c r="I52">
        <v>5196</v>
      </c>
      <c r="J52">
        <v>10977</v>
      </c>
      <c r="K52">
        <v>9784</v>
      </c>
      <c r="L52">
        <v>1193</v>
      </c>
      <c r="M52">
        <v>2106</v>
      </c>
      <c r="N52">
        <v>1281</v>
      </c>
      <c r="O52">
        <v>825</v>
      </c>
      <c r="P52">
        <v>2043</v>
      </c>
      <c r="Q52">
        <v>1282</v>
      </c>
      <c r="R52">
        <v>761</v>
      </c>
    </row>
    <row r="53" spans="1:18" x14ac:dyDescent="0.25">
      <c r="A53" t="s">
        <v>52</v>
      </c>
      <c r="B53">
        <v>4</v>
      </c>
      <c r="C53">
        <v>6333</v>
      </c>
      <c r="D53">
        <v>5253</v>
      </c>
      <c r="E53">
        <f t="shared" si="0"/>
        <v>82.946470866887736</v>
      </c>
      <c r="F53">
        <v>1080</v>
      </c>
      <c r="G53">
        <v>3040</v>
      </c>
      <c r="H53">
        <v>2598</v>
      </c>
      <c r="I53">
        <v>442</v>
      </c>
      <c r="J53">
        <v>3293</v>
      </c>
      <c r="K53">
        <v>2655</v>
      </c>
      <c r="L53">
        <v>638</v>
      </c>
      <c r="M53">
        <v>727</v>
      </c>
      <c r="N53">
        <v>608</v>
      </c>
      <c r="O53">
        <v>119</v>
      </c>
      <c r="P53">
        <v>609</v>
      </c>
      <c r="Q53">
        <v>581</v>
      </c>
      <c r="R53">
        <v>28</v>
      </c>
    </row>
    <row r="54" spans="1:18" x14ac:dyDescent="0.25">
      <c r="A54" t="s">
        <v>53</v>
      </c>
      <c r="B54">
        <v>4</v>
      </c>
      <c r="C54">
        <v>2264</v>
      </c>
      <c r="D54">
        <v>1524</v>
      </c>
      <c r="E54">
        <f t="shared" si="0"/>
        <v>67.314487632508829</v>
      </c>
      <c r="F54">
        <v>740</v>
      </c>
      <c r="G54">
        <v>1527</v>
      </c>
      <c r="H54">
        <v>1048</v>
      </c>
      <c r="I54">
        <v>479</v>
      </c>
      <c r="J54">
        <v>737</v>
      </c>
      <c r="K54">
        <v>476</v>
      </c>
      <c r="L54">
        <v>261</v>
      </c>
      <c r="M54">
        <v>516</v>
      </c>
      <c r="N54">
        <v>358</v>
      </c>
      <c r="O54">
        <v>158</v>
      </c>
      <c r="P54">
        <v>576</v>
      </c>
      <c r="Q54">
        <v>393</v>
      </c>
      <c r="R54">
        <v>183</v>
      </c>
    </row>
    <row r="55" spans="1:18" x14ac:dyDescent="0.25">
      <c r="A55" t="s">
        <v>54</v>
      </c>
      <c r="B55">
        <v>1</v>
      </c>
      <c r="C55">
        <v>579</v>
      </c>
      <c r="D55">
        <v>515</v>
      </c>
      <c r="E55">
        <f t="shared" si="0"/>
        <v>88.946459412780655</v>
      </c>
      <c r="F55">
        <v>64</v>
      </c>
      <c r="G55">
        <v>327</v>
      </c>
      <c r="H55">
        <v>269</v>
      </c>
      <c r="I55">
        <v>58</v>
      </c>
      <c r="J55">
        <v>252</v>
      </c>
      <c r="K55">
        <v>246</v>
      </c>
      <c r="L55">
        <v>6</v>
      </c>
      <c r="M55">
        <v>101</v>
      </c>
      <c r="N55">
        <v>52</v>
      </c>
      <c r="O55">
        <v>49</v>
      </c>
      <c r="P55">
        <v>85</v>
      </c>
      <c r="Q55">
        <v>71</v>
      </c>
      <c r="R55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27092-AF76-4A43-A6C4-62E6AD548592}">
  <dimension ref="A1:AS55"/>
  <sheetViews>
    <sheetView workbookViewId="0">
      <selection activeCell="E37" sqref="E37"/>
    </sheetView>
  </sheetViews>
  <sheetFormatPr defaultRowHeight="15" x14ac:dyDescent="0.25"/>
  <cols>
    <col min="2" max="2" width="17.7109375" customWidth="1"/>
    <col min="3" max="3" width="18.28515625" customWidth="1"/>
    <col min="4" max="4" width="18.7109375" customWidth="1"/>
    <col min="5" max="5" width="17.42578125" bestFit="1" customWidth="1"/>
  </cols>
  <sheetData>
    <row r="1" spans="1:45" x14ac:dyDescent="0.25">
      <c r="A1" t="s">
        <v>0</v>
      </c>
      <c r="B1" t="s">
        <v>116</v>
      </c>
      <c r="C1" t="s">
        <v>132</v>
      </c>
      <c r="D1" t="s">
        <v>173</v>
      </c>
      <c r="E1" t="s">
        <v>174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t="s">
        <v>167</v>
      </c>
      <c r="AO1" t="s">
        <v>168</v>
      </c>
      <c r="AP1" t="s">
        <v>169</v>
      </c>
      <c r="AQ1" t="s">
        <v>170</v>
      </c>
      <c r="AR1" t="s">
        <v>171</v>
      </c>
      <c r="AS1" t="s">
        <v>172</v>
      </c>
    </row>
    <row r="2" spans="1:45" x14ac:dyDescent="0.25">
      <c r="A2" t="s">
        <v>1</v>
      </c>
      <c r="B2">
        <v>2</v>
      </c>
      <c r="C2">
        <v>1940</v>
      </c>
      <c r="D2">
        <v>1498</v>
      </c>
      <c r="E2">
        <f>D2/C2*100</f>
        <v>77.216494845360828</v>
      </c>
      <c r="F2">
        <v>442</v>
      </c>
      <c r="G2">
        <v>1527</v>
      </c>
      <c r="H2">
        <v>1089</v>
      </c>
      <c r="I2">
        <v>438</v>
      </c>
      <c r="J2">
        <v>413</v>
      </c>
      <c r="K2">
        <v>409</v>
      </c>
      <c r="L2">
        <v>4</v>
      </c>
      <c r="M2">
        <v>122</v>
      </c>
      <c r="N2">
        <v>94</v>
      </c>
      <c r="O2">
        <v>28</v>
      </c>
      <c r="P2">
        <v>112</v>
      </c>
      <c r="Q2">
        <v>84</v>
      </c>
      <c r="R2">
        <v>28</v>
      </c>
      <c r="S2">
        <v>10</v>
      </c>
      <c r="T2">
        <v>10</v>
      </c>
      <c r="U2">
        <v>0</v>
      </c>
      <c r="V2">
        <v>168</v>
      </c>
      <c r="W2">
        <v>112</v>
      </c>
      <c r="X2">
        <v>56</v>
      </c>
      <c r="Y2">
        <v>173</v>
      </c>
      <c r="Z2">
        <v>137</v>
      </c>
      <c r="AA2">
        <v>36</v>
      </c>
      <c r="AB2">
        <v>19</v>
      </c>
      <c r="AC2">
        <v>19</v>
      </c>
      <c r="AD2">
        <v>0</v>
      </c>
      <c r="AE2">
        <v>154</v>
      </c>
      <c r="AF2">
        <v>118</v>
      </c>
      <c r="AG2">
        <v>36</v>
      </c>
      <c r="AH2">
        <v>9</v>
      </c>
      <c r="AI2">
        <v>9</v>
      </c>
      <c r="AJ2">
        <v>0</v>
      </c>
      <c r="AK2">
        <v>0</v>
      </c>
      <c r="AL2">
        <v>0</v>
      </c>
      <c r="AM2">
        <v>0</v>
      </c>
      <c r="AN2">
        <v>9</v>
      </c>
      <c r="AO2">
        <v>9</v>
      </c>
      <c r="AP2">
        <v>0</v>
      </c>
      <c r="AQ2">
        <v>10</v>
      </c>
      <c r="AR2">
        <v>10</v>
      </c>
      <c r="AS2">
        <v>0</v>
      </c>
    </row>
    <row r="3" spans="1:45" x14ac:dyDescent="0.25">
      <c r="A3" t="s">
        <v>2</v>
      </c>
      <c r="B3">
        <v>8</v>
      </c>
      <c r="C3">
        <v>4111</v>
      </c>
      <c r="D3">
        <v>2893</v>
      </c>
      <c r="E3">
        <f t="shared" ref="E3:E55" si="0">D3/C3*100</f>
        <v>70.372172220870837</v>
      </c>
      <c r="F3">
        <v>1218</v>
      </c>
      <c r="G3">
        <v>3019</v>
      </c>
      <c r="H3">
        <v>2017</v>
      </c>
      <c r="I3">
        <v>1002</v>
      </c>
      <c r="J3">
        <v>1092</v>
      </c>
      <c r="K3">
        <v>876</v>
      </c>
      <c r="L3">
        <v>216</v>
      </c>
      <c r="M3">
        <v>420</v>
      </c>
      <c r="N3">
        <v>172</v>
      </c>
      <c r="O3">
        <v>248</v>
      </c>
      <c r="P3">
        <v>390</v>
      </c>
      <c r="Q3">
        <v>163</v>
      </c>
      <c r="R3">
        <v>227</v>
      </c>
      <c r="S3">
        <v>30</v>
      </c>
      <c r="T3">
        <v>9</v>
      </c>
      <c r="U3">
        <v>21</v>
      </c>
      <c r="V3">
        <v>373</v>
      </c>
      <c r="W3">
        <v>321</v>
      </c>
      <c r="X3">
        <v>52</v>
      </c>
      <c r="Y3">
        <v>254</v>
      </c>
      <c r="Z3">
        <v>173</v>
      </c>
      <c r="AA3">
        <v>81</v>
      </c>
      <c r="AB3">
        <v>28</v>
      </c>
      <c r="AC3">
        <v>28</v>
      </c>
      <c r="AD3">
        <v>0</v>
      </c>
      <c r="AE3">
        <v>226</v>
      </c>
      <c r="AF3">
        <v>145</v>
      </c>
      <c r="AG3">
        <v>81</v>
      </c>
      <c r="AH3">
        <v>31</v>
      </c>
      <c r="AI3">
        <v>25</v>
      </c>
      <c r="AJ3">
        <v>6</v>
      </c>
      <c r="AK3">
        <v>5</v>
      </c>
      <c r="AL3">
        <v>5</v>
      </c>
      <c r="AM3">
        <v>0</v>
      </c>
      <c r="AN3">
        <v>26</v>
      </c>
      <c r="AO3">
        <v>20</v>
      </c>
      <c r="AP3">
        <v>6</v>
      </c>
      <c r="AQ3">
        <v>45</v>
      </c>
      <c r="AR3">
        <v>39</v>
      </c>
      <c r="AS3">
        <v>6</v>
      </c>
    </row>
    <row r="4" spans="1:45" x14ac:dyDescent="0.25">
      <c r="A4" t="s">
        <v>3</v>
      </c>
      <c r="B4">
        <v>7</v>
      </c>
      <c r="C4">
        <v>2463</v>
      </c>
      <c r="D4">
        <v>1616</v>
      </c>
      <c r="E4">
        <f t="shared" si="0"/>
        <v>65.611043442955747</v>
      </c>
      <c r="F4">
        <v>847</v>
      </c>
      <c r="G4">
        <v>1838</v>
      </c>
      <c r="H4">
        <v>1140</v>
      </c>
      <c r="I4">
        <v>698</v>
      </c>
      <c r="J4">
        <v>625</v>
      </c>
      <c r="K4">
        <v>476</v>
      </c>
      <c r="L4">
        <v>149</v>
      </c>
      <c r="M4">
        <v>503</v>
      </c>
      <c r="N4">
        <v>226</v>
      </c>
      <c r="O4">
        <v>277</v>
      </c>
      <c r="P4">
        <v>417</v>
      </c>
      <c r="Q4">
        <v>163</v>
      </c>
      <c r="R4">
        <v>254</v>
      </c>
      <c r="S4">
        <v>86</v>
      </c>
      <c r="T4">
        <v>63</v>
      </c>
      <c r="U4">
        <v>23</v>
      </c>
      <c r="V4">
        <v>222</v>
      </c>
      <c r="W4">
        <v>159</v>
      </c>
      <c r="X4">
        <v>63</v>
      </c>
      <c r="Y4">
        <v>201</v>
      </c>
      <c r="Z4">
        <v>117</v>
      </c>
      <c r="AA4">
        <v>84</v>
      </c>
      <c r="AB4">
        <v>49</v>
      </c>
      <c r="AC4">
        <v>49</v>
      </c>
      <c r="AD4">
        <v>0</v>
      </c>
      <c r="AE4">
        <v>152</v>
      </c>
      <c r="AF4">
        <v>68</v>
      </c>
      <c r="AG4">
        <v>84</v>
      </c>
      <c r="AH4">
        <v>13</v>
      </c>
      <c r="AI4">
        <v>13</v>
      </c>
      <c r="AJ4">
        <v>0</v>
      </c>
      <c r="AK4">
        <v>0</v>
      </c>
      <c r="AL4">
        <v>0</v>
      </c>
      <c r="AM4">
        <v>0</v>
      </c>
      <c r="AN4">
        <v>13</v>
      </c>
      <c r="AO4">
        <v>13</v>
      </c>
      <c r="AP4">
        <v>0</v>
      </c>
      <c r="AQ4">
        <v>13</v>
      </c>
      <c r="AR4">
        <v>13</v>
      </c>
      <c r="AS4">
        <v>0</v>
      </c>
    </row>
    <row r="5" spans="1:45" x14ac:dyDescent="0.25">
      <c r="A5" t="s">
        <v>4</v>
      </c>
      <c r="B5">
        <v>3</v>
      </c>
      <c r="C5">
        <v>9707</v>
      </c>
      <c r="D5">
        <v>6463</v>
      </c>
      <c r="E5">
        <f t="shared" si="0"/>
        <v>66.580817966415978</v>
      </c>
      <c r="F5">
        <v>3244</v>
      </c>
      <c r="G5">
        <v>6659</v>
      </c>
      <c r="H5">
        <v>3564</v>
      </c>
      <c r="I5">
        <v>3095</v>
      </c>
      <c r="J5">
        <v>3048</v>
      </c>
      <c r="K5">
        <v>2899</v>
      </c>
      <c r="L5">
        <v>149</v>
      </c>
      <c r="M5">
        <v>1395</v>
      </c>
      <c r="N5">
        <v>468</v>
      </c>
      <c r="O5">
        <v>927</v>
      </c>
      <c r="P5">
        <v>1327</v>
      </c>
      <c r="Q5">
        <v>423</v>
      </c>
      <c r="R5">
        <v>904</v>
      </c>
      <c r="S5">
        <v>68</v>
      </c>
      <c r="T5">
        <v>45</v>
      </c>
      <c r="U5">
        <v>23</v>
      </c>
      <c r="V5">
        <v>1036</v>
      </c>
      <c r="W5">
        <v>663</v>
      </c>
      <c r="X5">
        <v>373</v>
      </c>
      <c r="Y5">
        <v>589</v>
      </c>
      <c r="Z5">
        <v>431</v>
      </c>
      <c r="AA5">
        <v>158</v>
      </c>
      <c r="AB5">
        <v>100</v>
      </c>
      <c r="AC5">
        <v>92</v>
      </c>
      <c r="AD5">
        <v>8</v>
      </c>
      <c r="AE5">
        <v>489</v>
      </c>
      <c r="AF5">
        <v>339</v>
      </c>
      <c r="AG5">
        <v>150</v>
      </c>
      <c r="AH5">
        <v>150</v>
      </c>
      <c r="AI5">
        <v>150</v>
      </c>
      <c r="AJ5">
        <v>0</v>
      </c>
      <c r="AK5">
        <v>1</v>
      </c>
      <c r="AL5">
        <v>1</v>
      </c>
      <c r="AM5">
        <v>0</v>
      </c>
      <c r="AN5">
        <v>149</v>
      </c>
      <c r="AO5">
        <v>149</v>
      </c>
      <c r="AP5">
        <v>0</v>
      </c>
      <c r="AQ5">
        <v>222</v>
      </c>
      <c r="AR5">
        <v>222</v>
      </c>
      <c r="AS5">
        <v>0</v>
      </c>
    </row>
    <row r="6" spans="1:45" x14ac:dyDescent="0.25">
      <c r="A6" t="s">
        <v>5</v>
      </c>
      <c r="B6">
        <v>43</v>
      </c>
      <c r="C6">
        <v>118142</v>
      </c>
      <c r="D6">
        <v>39752</v>
      </c>
      <c r="E6">
        <f t="shared" si="0"/>
        <v>33.647644360176734</v>
      </c>
      <c r="F6">
        <v>78390</v>
      </c>
      <c r="G6">
        <v>97660</v>
      </c>
      <c r="H6">
        <v>23720</v>
      </c>
      <c r="I6">
        <v>73940</v>
      </c>
      <c r="J6">
        <v>20482</v>
      </c>
      <c r="K6">
        <v>16032</v>
      </c>
      <c r="L6">
        <v>4450</v>
      </c>
      <c r="M6">
        <v>31548</v>
      </c>
      <c r="N6">
        <v>4478</v>
      </c>
      <c r="O6">
        <v>27070</v>
      </c>
      <c r="P6">
        <v>29802</v>
      </c>
      <c r="Q6">
        <v>3910</v>
      </c>
      <c r="R6">
        <v>25892</v>
      </c>
      <c r="S6">
        <v>1746</v>
      </c>
      <c r="T6">
        <v>568</v>
      </c>
      <c r="U6">
        <v>1178</v>
      </c>
      <c r="V6">
        <v>9612</v>
      </c>
      <c r="W6">
        <v>4012</v>
      </c>
      <c r="X6">
        <v>5600</v>
      </c>
      <c r="Y6">
        <v>11222</v>
      </c>
      <c r="Z6">
        <v>2531</v>
      </c>
      <c r="AA6">
        <v>8691</v>
      </c>
      <c r="AB6">
        <v>847</v>
      </c>
      <c r="AC6">
        <v>213</v>
      </c>
      <c r="AD6">
        <v>634</v>
      </c>
      <c r="AE6">
        <v>10375</v>
      </c>
      <c r="AF6">
        <v>2318</v>
      </c>
      <c r="AG6">
        <v>8057</v>
      </c>
      <c r="AH6">
        <v>862</v>
      </c>
      <c r="AI6">
        <v>751</v>
      </c>
      <c r="AJ6">
        <v>111</v>
      </c>
      <c r="AK6">
        <v>10</v>
      </c>
      <c r="AL6">
        <v>10</v>
      </c>
      <c r="AM6">
        <v>0</v>
      </c>
      <c r="AN6">
        <v>852</v>
      </c>
      <c r="AO6">
        <v>741</v>
      </c>
      <c r="AP6">
        <v>111</v>
      </c>
      <c r="AQ6">
        <v>1098</v>
      </c>
      <c r="AR6">
        <v>935</v>
      </c>
      <c r="AS6">
        <v>163</v>
      </c>
    </row>
    <row r="7" spans="1:45" x14ac:dyDescent="0.25">
      <c r="A7" t="s">
        <v>6</v>
      </c>
      <c r="B7">
        <v>3</v>
      </c>
      <c r="C7">
        <v>10550</v>
      </c>
      <c r="D7">
        <v>7611</v>
      </c>
      <c r="E7">
        <f t="shared" si="0"/>
        <v>72.142180094786738</v>
      </c>
      <c r="F7">
        <v>2939</v>
      </c>
      <c r="G7">
        <v>6450</v>
      </c>
      <c r="H7">
        <v>4352</v>
      </c>
      <c r="I7">
        <v>2098</v>
      </c>
      <c r="J7">
        <v>4100</v>
      </c>
      <c r="K7">
        <v>3259</v>
      </c>
      <c r="L7">
        <v>841</v>
      </c>
      <c r="M7">
        <v>1829</v>
      </c>
      <c r="N7">
        <v>949</v>
      </c>
      <c r="O7">
        <v>880</v>
      </c>
      <c r="P7">
        <v>1642</v>
      </c>
      <c r="Q7">
        <v>883</v>
      </c>
      <c r="R7">
        <v>759</v>
      </c>
      <c r="S7">
        <v>187</v>
      </c>
      <c r="T7">
        <v>66</v>
      </c>
      <c r="U7">
        <v>121</v>
      </c>
      <c r="V7">
        <v>1181</v>
      </c>
      <c r="W7">
        <v>906</v>
      </c>
      <c r="X7">
        <v>275</v>
      </c>
      <c r="Y7">
        <v>653</v>
      </c>
      <c r="Z7">
        <v>383</v>
      </c>
      <c r="AA7">
        <v>270</v>
      </c>
      <c r="AB7">
        <v>39</v>
      </c>
      <c r="AC7">
        <v>26</v>
      </c>
      <c r="AD7">
        <v>13</v>
      </c>
      <c r="AE7">
        <v>614</v>
      </c>
      <c r="AF7">
        <v>357</v>
      </c>
      <c r="AG7">
        <v>257</v>
      </c>
      <c r="AH7">
        <v>157</v>
      </c>
      <c r="AI7">
        <v>133</v>
      </c>
      <c r="AJ7">
        <v>24</v>
      </c>
      <c r="AK7">
        <v>2</v>
      </c>
      <c r="AL7">
        <v>1</v>
      </c>
      <c r="AM7">
        <v>1</v>
      </c>
      <c r="AN7">
        <v>155</v>
      </c>
      <c r="AO7">
        <v>132</v>
      </c>
      <c r="AP7">
        <v>23</v>
      </c>
      <c r="AQ7">
        <v>217</v>
      </c>
      <c r="AR7">
        <v>187</v>
      </c>
      <c r="AS7">
        <v>30</v>
      </c>
    </row>
    <row r="8" spans="1:45" x14ac:dyDescent="0.25">
      <c r="A8" t="s">
        <v>7</v>
      </c>
      <c r="B8">
        <v>2</v>
      </c>
      <c r="C8">
        <v>3902</v>
      </c>
      <c r="D8">
        <v>3229</v>
      </c>
      <c r="E8">
        <f t="shared" si="0"/>
        <v>82.752434648898003</v>
      </c>
      <c r="F8">
        <v>673</v>
      </c>
      <c r="G8">
        <v>2570</v>
      </c>
      <c r="H8">
        <v>1903</v>
      </c>
      <c r="I8">
        <v>667</v>
      </c>
      <c r="J8">
        <v>1332</v>
      </c>
      <c r="K8">
        <v>1326</v>
      </c>
      <c r="L8">
        <v>6</v>
      </c>
      <c r="M8">
        <v>467</v>
      </c>
      <c r="N8">
        <v>282</v>
      </c>
      <c r="O8">
        <v>185</v>
      </c>
      <c r="P8">
        <v>439</v>
      </c>
      <c r="Q8">
        <v>254</v>
      </c>
      <c r="R8">
        <v>185</v>
      </c>
      <c r="S8">
        <v>28</v>
      </c>
      <c r="T8">
        <v>28</v>
      </c>
      <c r="U8">
        <v>0</v>
      </c>
      <c r="V8">
        <v>216</v>
      </c>
      <c r="W8">
        <v>173</v>
      </c>
      <c r="X8">
        <v>43</v>
      </c>
      <c r="Y8">
        <v>119</v>
      </c>
      <c r="Z8">
        <v>97</v>
      </c>
      <c r="AA8">
        <v>22</v>
      </c>
      <c r="AB8">
        <v>8</v>
      </c>
      <c r="AC8">
        <v>8</v>
      </c>
      <c r="AD8">
        <v>0</v>
      </c>
      <c r="AE8">
        <v>111</v>
      </c>
      <c r="AF8">
        <v>89</v>
      </c>
      <c r="AG8">
        <v>22</v>
      </c>
      <c r="AH8">
        <v>61</v>
      </c>
      <c r="AI8">
        <v>60</v>
      </c>
      <c r="AJ8">
        <v>1</v>
      </c>
      <c r="AK8">
        <v>0</v>
      </c>
      <c r="AL8">
        <v>0</v>
      </c>
      <c r="AM8">
        <v>0</v>
      </c>
      <c r="AN8">
        <v>61</v>
      </c>
      <c r="AO8">
        <v>60</v>
      </c>
      <c r="AP8">
        <v>1</v>
      </c>
      <c r="AQ8">
        <v>93</v>
      </c>
      <c r="AR8">
        <v>92</v>
      </c>
      <c r="AS8">
        <v>1</v>
      </c>
    </row>
    <row r="9" spans="1:45" x14ac:dyDescent="0.25">
      <c r="A9" t="s">
        <v>8</v>
      </c>
      <c r="B9">
        <v>1</v>
      </c>
      <c r="C9">
        <v>8350</v>
      </c>
      <c r="D9">
        <v>8032</v>
      </c>
      <c r="E9">
        <f t="shared" si="0"/>
        <v>96.191616766467064</v>
      </c>
      <c r="F9">
        <v>318</v>
      </c>
      <c r="G9">
        <v>3683</v>
      </c>
      <c r="H9">
        <v>3365</v>
      </c>
      <c r="I9">
        <v>318</v>
      </c>
      <c r="J9">
        <v>4667</v>
      </c>
      <c r="K9">
        <v>4667</v>
      </c>
      <c r="L9">
        <v>0</v>
      </c>
      <c r="M9">
        <v>1597</v>
      </c>
      <c r="N9">
        <v>1357</v>
      </c>
      <c r="O9">
        <v>240</v>
      </c>
      <c r="P9">
        <v>1501</v>
      </c>
      <c r="Q9">
        <v>1261</v>
      </c>
      <c r="R9">
        <v>240</v>
      </c>
      <c r="S9">
        <v>96</v>
      </c>
      <c r="T9">
        <v>96</v>
      </c>
      <c r="U9">
        <v>0</v>
      </c>
      <c r="V9">
        <v>350</v>
      </c>
      <c r="W9">
        <v>322</v>
      </c>
      <c r="X9">
        <v>28</v>
      </c>
      <c r="Y9">
        <v>211</v>
      </c>
      <c r="Z9">
        <v>178</v>
      </c>
      <c r="AA9">
        <v>33</v>
      </c>
      <c r="AB9">
        <v>10</v>
      </c>
      <c r="AC9">
        <v>10</v>
      </c>
      <c r="AD9">
        <v>0</v>
      </c>
      <c r="AE9">
        <v>201</v>
      </c>
      <c r="AF9">
        <v>168</v>
      </c>
      <c r="AG9">
        <v>33</v>
      </c>
      <c r="AH9">
        <v>527</v>
      </c>
      <c r="AI9">
        <v>527</v>
      </c>
      <c r="AJ9">
        <v>0</v>
      </c>
      <c r="AK9">
        <v>0</v>
      </c>
      <c r="AL9">
        <v>0</v>
      </c>
      <c r="AM9">
        <v>0</v>
      </c>
      <c r="AN9">
        <v>527</v>
      </c>
      <c r="AO9">
        <v>527</v>
      </c>
      <c r="AP9">
        <v>0</v>
      </c>
      <c r="AQ9">
        <v>688</v>
      </c>
      <c r="AR9">
        <v>688</v>
      </c>
      <c r="AS9">
        <v>0</v>
      </c>
    </row>
    <row r="10" spans="1:45" x14ac:dyDescent="0.25">
      <c r="A10" t="s">
        <v>9</v>
      </c>
      <c r="B10">
        <v>1</v>
      </c>
      <c r="C10">
        <v>1070</v>
      </c>
      <c r="D10">
        <v>1019</v>
      </c>
      <c r="E10">
        <f t="shared" si="0"/>
        <v>95.233644859813083</v>
      </c>
      <c r="F10">
        <v>51</v>
      </c>
      <c r="G10">
        <v>753</v>
      </c>
      <c r="H10">
        <v>702</v>
      </c>
      <c r="I10">
        <v>51</v>
      </c>
      <c r="J10">
        <v>317</v>
      </c>
      <c r="K10">
        <v>317</v>
      </c>
      <c r="L10">
        <v>0</v>
      </c>
      <c r="M10">
        <v>74</v>
      </c>
      <c r="N10">
        <v>72</v>
      </c>
      <c r="O10">
        <v>2</v>
      </c>
      <c r="P10">
        <v>65</v>
      </c>
      <c r="Q10">
        <v>63</v>
      </c>
      <c r="R10">
        <v>2</v>
      </c>
      <c r="S10">
        <v>9</v>
      </c>
      <c r="T10">
        <v>9</v>
      </c>
      <c r="U10">
        <v>0</v>
      </c>
      <c r="V10">
        <v>107</v>
      </c>
      <c r="W10">
        <v>103</v>
      </c>
      <c r="X10">
        <v>4</v>
      </c>
      <c r="Y10">
        <v>51</v>
      </c>
      <c r="Z10">
        <v>46</v>
      </c>
      <c r="AA10">
        <v>5</v>
      </c>
      <c r="AB10">
        <v>0</v>
      </c>
      <c r="AC10">
        <v>0</v>
      </c>
      <c r="AD10">
        <v>0</v>
      </c>
      <c r="AE10">
        <v>51</v>
      </c>
      <c r="AF10">
        <v>46</v>
      </c>
      <c r="AG10">
        <v>5</v>
      </c>
      <c r="AH10">
        <v>10</v>
      </c>
      <c r="AI10">
        <v>10</v>
      </c>
      <c r="AJ10">
        <v>0</v>
      </c>
      <c r="AK10">
        <v>0</v>
      </c>
      <c r="AL10">
        <v>0</v>
      </c>
      <c r="AM10">
        <v>0</v>
      </c>
      <c r="AN10">
        <v>10</v>
      </c>
      <c r="AO10">
        <v>10</v>
      </c>
      <c r="AP10">
        <v>0</v>
      </c>
      <c r="AQ10">
        <v>20</v>
      </c>
      <c r="AR10">
        <v>20</v>
      </c>
      <c r="AS10">
        <v>0</v>
      </c>
    </row>
    <row r="11" spans="1:45" x14ac:dyDescent="0.25">
      <c r="A11" t="s">
        <v>10</v>
      </c>
      <c r="B11">
        <v>27</v>
      </c>
      <c r="C11">
        <v>33559</v>
      </c>
      <c r="D11">
        <v>18198</v>
      </c>
      <c r="E11">
        <f t="shared" si="0"/>
        <v>54.226883995351471</v>
      </c>
      <c r="F11">
        <v>15361</v>
      </c>
      <c r="G11">
        <v>24201</v>
      </c>
      <c r="H11">
        <v>11641</v>
      </c>
      <c r="I11">
        <v>12560</v>
      </c>
      <c r="J11">
        <v>9358</v>
      </c>
      <c r="K11">
        <v>6557</v>
      </c>
      <c r="L11">
        <v>2801</v>
      </c>
      <c r="M11">
        <v>5895</v>
      </c>
      <c r="N11">
        <v>1402</v>
      </c>
      <c r="O11">
        <v>4493</v>
      </c>
      <c r="P11">
        <v>5415</v>
      </c>
      <c r="Q11">
        <v>1219</v>
      </c>
      <c r="R11">
        <v>4196</v>
      </c>
      <c r="S11">
        <v>480</v>
      </c>
      <c r="T11">
        <v>183</v>
      </c>
      <c r="U11">
        <v>297</v>
      </c>
      <c r="V11">
        <v>2902</v>
      </c>
      <c r="W11">
        <v>1825</v>
      </c>
      <c r="X11">
        <v>1077</v>
      </c>
      <c r="Y11">
        <v>2094</v>
      </c>
      <c r="Z11">
        <v>1106</v>
      </c>
      <c r="AA11">
        <v>988</v>
      </c>
      <c r="AB11">
        <v>514</v>
      </c>
      <c r="AC11">
        <v>279</v>
      </c>
      <c r="AD11">
        <v>235</v>
      </c>
      <c r="AE11">
        <v>1580</v>
      </c>
      <c r="AF11">
        <v>827</v>
      </c>
      <c r="AG11">
        <v>753</v>
      </c>
      <c r="AH11">
        <v>320</v>
      </c>
      <c r="AI11">
        <v>237</v>
      </c>
      <c r="AJ11">
        <v>83</v>
      </c>
      <c r="AK11">
        <v>5</v>
      </c>
      <c r="AL11">
        <v>5</v>
      </c>
      <c r="AM11">
        <v>0</v>
      </c>
      <c r="AN11">
        <v>315</v>
      </c>
      <c r="AO11">
        <v>232</v>
      </c>
      <c r="AP11">
        <v>83</v>
      </c>
      <c r="AQ11">
        <v>485</v>
      </c>
      <c r="AR11">
        <v>383</v>
      </c>
      <c r="AS11">
        <v>102</v>
      </c>
    </row>
    <row r="12" spans="1:45" x14ac:dyDescent="0.25">
      <c r="A12" t="s">
        <v>11</v>
      </c>
      <c r="B12">
        <v>9</v>
      </c>
      <c r="C12">
        <v>12909</v>
      </c>
      <c r="D12">
        <v>7543</v>
      </c>
      <c r="E12">
        <f t="shared" si="0"/>
        <v>58.432101634518553</v>
      </c>
      <c r="F12">
        <v>5366</v>
      </c>
      <c r="G12">
        <v>9265</v>
      </c>
      <c r="H12">
        <v>4785</v>
      </c>
      <c r="I12">
        <v>4480</v>
      </c>
      <c r="J12">
        <v>3644</v>
      </c>
      <c r="K12">
        <v>2758</v>
      </c>
      <c r="L12">
        <v>886</v>
      </c>
      <c r="M12">
        <v>1815</v>
      </c>
      <c r="N12">
        <v>470</v>
      </c>
      <c r="O12">
        <v>1345</v>
      </c>
      <c r="P12">
        <v>1658</v>
      </c>
      <c r="Q12">
        <v>415</v>
      </c>
      <c r="R12">
        <v>1243</v>
      </c>
      <c r="S12">
        <v>157</v>
      </c>
      <c r="T12">
        <v>55</v>
      </c>
      <c r="U12">
        <v>102</v>
      </c>
      <c r="V12">
        <v>1055</v>
      </c>
      <c r="W12">
        <v>581</v>
      </c>
      <c r="X12">
        <v>474</v>
      </c>
      <c r="Y12">
        <v>725</v>
      </c>
      <c r="Z12">
        <v>475</v>
      </c>
      <c r="AA12">
        <v>250</v>
      </c>
      <c r="AB12">
        <v>17</v>
      </c>
      <c r="AC12">
        <v>13</v>
      </c>
      <c r="AD12">
        <v>4</v>
      </c>
      <c r="AE12">
        <v>708</v>
      </c>
      <c r="AF12">
        <v>462</v>
      </c>
      <c r="AG12">
        <v>246</v>
      </c>
      <c r="AH12">
        <v>90</v>
      </c>
      <c r="AI12">
        <v>83</v>
      </c>
      <c r="AJ12">
        <v>7</v>
      </c>
      <c r="AK12">
        <v>0</v>
      </c>
      <c r="AL12">
        <v>0</v>
      </c>
      <c r="AM12">
        <v>0</v>
      </c>
      <c r="AN12">
        <v>90</v>
      </c>
      <c r="AO12">
        <v>83</v>
      </c>
      <c r="AP12">
        <v>7</v>
      </c>
      <c r="AQ12">
        <v>125</v>
      </c>
      <c r="AR12">
        <v>105</v>
      </c>
      <c r="AS12">
        <v>20</v>
      </c>
    </row>
    <row r="13" spans="1:45" x14ac:dyDescent="0.25">
      <c r="A13" t="s">
        <v>12</v>
      </c>
      <c r="B13">
        <v>1</v>
      </c>
      <c r="C13">
        <v>1085</v>
      </c>
      <c r="D13">
        <v>112</v>
      </c>
      <c r="E13">
        <f t="shared" si="0"/>
        <v>10.32258064516129</v>
      </c>
      <c r="F13">
        <v>973</v>
      </c>
      <c r="G13">
        <v>227</v>
      </c>
      <c r="H13">
        <v>18</v>
      </c>
      <c r="I13">
        <v>209</v>
      </c>
      <c r="J13">
        <v>858</v>
      </c>
      <c r="K13">
        <v>94</v>
      </c>
      <c r="L13">
        <v>764</v>
      </c>
      <c r="M13">
        <v>55</v>
      </c>
      <c r="N13">
        <v>0</v>
      </c>
      <c r="O13">
        <v>55</v>
      </c>
      <c r="P13">
        <v>15</v>
      </c>
      <c r="Q13">
        <v>0</v>
      </c>
      <c r="R13">
        <v>15</v>
      </c>
      <c r="S13">
        <v>40</v>
      </c>
      <c r="T13">
        <v>0</v>
      </c>
      <c r="U13">
        <v>40</v>
      </c>
      <c r="V13">
        <v>21</v>
      </c>
      <c r="W13">
        <v>6</v>
      </c>
      <c r="X13">
        <v>15</v>
      </c>
      <c r="Y13">
        <v>7</v>
      </c>
      <c r="Z13">
        <v>4</v>
      </c>
      <c r="AA13">
        <v>3</v>
      </c>
      <c r="AB13">
        <v>1</v>
      </c>
      <c r="AC13">
        <v>1</v>
      </c>
      <c r="AD13">
        <v>0</v>
      </c>
      <c r="AE13">
        <v>6</v>
      </c>
      <c r="AF13">
        <v>3</v>
      </c>
      <c r="AG13">
        <v>3</v>
      </c>
      <c r="AH13">
        <v>10</v>
      </c>
      <c r="AI13">
        <v>1</v>
      </c>
      <c r="AJ13">
        <v>9</v>
      </c>
      <c r="AK13">
        <v>0</v>
      </c>
      <c r="AL13">
        <v>0</v>
      </c>
      <c r="AM13">
        <v>0</v>
      </c>
      <c r="AN13">
        <v>10</v>
      </c>
      <c r="AO13">
        <v>1</v>
      </c>
      <c r="AP13">
        <v>9</v>
      </c>
      <c r="AQ13">
        <v>11</v>
      </c>
      <c r="AR13">
        <v>1</v>
      </c>
      <c r="AS13">
        <v>10</v>
      </c>
    </row>
    <row r="14" spans="1:45" x14ac:dyDescent="0.25">
      <c r="A14" t="s">
        <v>13</v>
      </c>
      <c r="B14">
        <v>2</v>
      </c>
      <c r="C14">
        <v>7921</v>
      </c>
      <c r="D14">
        <v>3613</v>
      </c>
      <c r="E14">
        <f t="shared" si="0"/>
        <v>45.612927660648907</v>
      </c>
      <c r="F14">
        <v>4308</v>
      </c>
      <c r="G14">
        <v>4590</v>
      </c>
      <c r="H14">
        <v>1282</v>
      </c>
      <c r="I14">
        <v>3308</v>
      </c>
      <c r="J14">
        <v>3331</v>
      </c>
      <c r="K14">
        <v>2331</v>
      </c>
      <c r="L14">
        <v>1000</v>
      </c>
      <c r="M14">
        <v>1949</v>
      </c>
      <c r="N14">
        <v>137</v>
      </c>
      <c r="O14">
        <v>1812</v>
      </c>
      <c r="P14">
        <v>1659</v>
      </c>
      <c r="Q14">
        <v>120</v>
      </c>
      <c r="R14">
        <v>1539</v>
      </c>
      <c r="S14">
        <v>290</v>
      </c>
      <c r="T14">
        <v>17</v>
      </c>
      <c r="U14">
        <v>273</v>
      </c>
      <c r="V14">
        <v>670</v>
      </c>
      <c r="W14">
        <v>264</v>
      </c>
      <c r="X14">
        <v>406</v>
      </c>
      <c r="Y14">
        <v>309</v>
      </c>
      <c r="Z14">
        <v>82</v>
      </c>
      <c r="AA14">
        <v>227</v>
      </c>
      <c r="AB14">
        <v>26</v>
      </c>
      <c r="AC14">
        <v>6</v>
      </c>
      <c r="AD14">
        <v>20</v>
      </c>
      <c r="AE14">
        <v>283</v>
      </c>
      <c r="AF14">
        <v>76</v>
      </c>
      <c r="AG14">
        <v>207</v>
      </c>
      <c r="AH14">
        <v>92</v>
      </c>
      <c r="AI14">
        <v>52</v>
      </c>
      <c r="AJ14">
        <v>40</v>
      </c>
      <c r="AK14">
        <v>1</v>
      </c>
      <c r="AL14">
        <v>0</v>
      </c>
      <c r="AM14">
        <v>1</v>
      </c>
      <c r="AN14">
        <v>91</v>
      </c>
      <c r="AO14">
        <v>52</v>
      </c>
      <c r="AP14">
        <v>39</v>
      </c>
      <c r="AQ14">
        <v>85</v>
      </c>
      <c r="AR14">
        <v>50</v>
      </c>
      <c r="AS14">
        <v>35</v>
      </c>
    </row>
    <row r="15" spans="1:45" x14ac:dyDescent="0.25">
      <c r="A15" t="s">
        <v>14</v>
      </c>
      <c r="B15">
        <v>3</v>
      </c>
      <c r="C15">
        <v>3064</v>
      </c>
      <c r="D15">
        <v>2921</v>
      </c>
      <c r="E15">
        <f t="shared" si="0"/>
        <v>95.332898172323752</v>
      </c>
      <c r="F15">
        <v>143</v>
      </c>
      <c r="G15">
        <v>1543</v>
      </c>
      <c r="H15">
        <v>1400</v>
      </c>
      <c r="I15">
        <v>143</v>
      </c>
      <c r="J15">
        <v>1521</v>
      </c>
      <c r="K15">
        <v>1521</v>
      </c>
      <c r="L15">
        <v>0</v>
      </c>
      <c r="M15">
        <v>184</v>
      </c>
      <c r="N15">
        <v>137</v>
      </c>
      <c r="O15">
        <v>47</v>
      </c>
      <c r="P15">
        <v>159</v>
      </c>
      <c r="Q15">
        <v>112</v>
      </c>
      <c r="R15">
        <v>47</v>
      </c>
      <c r="S15">
        <v>25</v>
      </c>
      <c r="T15">
        <v>25</v>
      </c>
      <c r="U15">
        <v>0</v>
      </c>
      <c r="V15">
        <v>170</v>
      </c>
      <c r="W15">
        <v>154</v>
      </c>
      <c r="X15">
        <v>16</v>
      </c>
      <c r="Y15">
        <v>160</v>
      </c>
      <c r="Z15">
        <v>150</v>
      </c>
      <c r="AA15">
        <v>10</v>
      </c>
      <c r="AB15">
        <v>18</v>
      </c>
      <c r="AC15">
        <v>18</v>
      </c>
      <c r="AD15">
        <v>0</v>
      </c>
      <c r="AE15">
        <v>142</v>
      </c>
      <c r="AF15">
        <v>132</v>
      </c>
      <c r="AG15">
        <v>10</v>
      </c>
      <c r="AH15">
        <v>112</v>
      </c>
      <c r="AI15">
        <v>112</v>
      </c>
      <c r="AJ15">
        <v>0</v>
      </c>
      <c r="AK15">
        <v>0</v>
      </c>
      <c r="AL15">
        <v>0</v>
      </c>
      <c r="AM15">
        <v>0</v>
      </c>
      <c r="AN15">
        <v>112</v>
      </c>
      <c r="AO15">
        <v>112</v>
      </c>
      <c r="AP15">
        <v>0</v>
      </c>
      <c r="AQ15">
        <v>177</v>
      </c>
      <c r="AR15">
        <v>177</v>
      </c>
      <c r="AS15">
        <v>0</v>
      </c>
    </row>
    <row r="16" spans="1:45" x14ac:dyDescent="0.25">
      <c r="A16" t="s">
        <v>15</v>
      </c>
      <c r="B16">
        <v>2</v>
      </c>
      <c r="C16">
        <v>2247</v>
      </c>
      <c r="D16">
        <v>1509</v>
      </c>
      <c r="E16">
        <f t="shared" si="0"/>
        <v>67.156208277703598</v>
      </c>
      <c r="F16">
        <v>738</v>
      </c>
      <c r="G16">
        <v>1284</v>
      </c>
      <c r="H16">
        <v>886</v>
      </c>
      <c r="I16">
        <v>398</v>
      </c>
      <c r="J16">
        <v>963</v>
      </c>
      <c r="K16">
        <v>623</v>
      </c>
      <c r="L16">
        <v>340</v>
      </c>
      <c r="M16">
        <v>337</v>
      </c>
      <c r="N16">
        <v>160</v>
      </c>
      <c r="O16">
        <v>177</v>
      </c>
      <c r="P16">
        <v>227</v>
      </c>
      <c r="Q16">
        <v>99</v>
      </c>
      <c r="R16">
        <v>128</v>
      </c>
      <c r="S16">
        <v>110</v>
      </c>
      <c r="T16">
        <v>61</v>
      </c>
      <c r="U16">
        <v>49</v>
      </c>
      <c r="V16">
        <v>267</v>
      </c>
      <c r="W16">
        <v>202</v>
      </c>
      <c r="X16">
        <v>65</v>
      </c>
      <c r="Y16">
        <v>130</v>
      </c>
      <c r="Z16">
        <v>89</v>
      </c>
      <c r="AA16">
        <v>41</v>
      </c>
      <c r="AB16">
        <v>16</v>
      </c>
      <c r="AC16">
        <v>14</v>
      </c>
      <c r="AD16">
        <v>2</v>
      </c>
      <c r="AE16">
        <v>114</v>
      </c>
      <c r="AF16">
        <v>75</v>
      </c>
      <c r="AG16">
        <v>39</v>
      </c>
      <c r="AH16">
        <v>39</v>
      </c>
      <c r="AI16">
        <v>24</v>
      </c>
      <c r="AJ16">
        <v>15</v>
      </c>
      <c r="AK16">
        <v>0</v>
      </c>
      <c r="AL16">
        <v>0</v>
      </c>
      <c r="AM16">
        <v>0</v>
      </c>
      <c r="AN16">
        <v>39</v>
      </c>
      <c r="AO16">
        <v>24</v>
      </c>
      <c r="AP16">
        <v>15</v>
      </c>
      <c r="AQ16">
        <v>49</v>
      </c>
      <c r="AR16">
        <v>31</v>
      </c>
      <c r="AS16">
        <v>18</v>
      </c>
    </row>
    <row r="17" spans="1:45" x14ac:dyDescent="0.25">
      <c r="A17" t="s">
        <v>16</v>
      </c>
      <c r="B17">
        <v>20</v>
      </c>
      <c r="C17">
        <v>11590</v>
      </c>
      <c r="D17">
        <v>9736</v>
      </c>
      <c r="E17">
        <f t="shared" si="0"/>
        <v>84.003451251078516</v>
      </c>
      <c r="F17">
        <v>1854</v>
      </c>
      <c r="G17">
        <v>6986</v>
      </c>
      <c r="H17">
        <v>5226</v>
      </c>
      <c r="I17">
        <v>1760</v>
      </c>
      <c r="J17">
        <v>4604</v>
      </c>
      <c r="K17">
        <v>4510</v>
      </c>
      <c r="L17">
        <v>94</v>
      </c>
      <c r="M17">
        <v>1024</v>
      </c>
      <c r="N17">
        <v>620</v>
      </c>
      <c r="O17">
        <v>404</v>
      </c>
      <c r="P17">
        <v>937</v>
      </c>
      <c r="Q17">
        <v>562</v>
      </c>
      <c r="R17">
        <v>375</v>
      </c>
      <c r="S17">
        <v>87</v>
      </c>
      <c r="T17">
        <v>58</v>
      </c>
      <c r="U17">
        <v>29</v>
      </c>
      <c r="V17">
        <v>949</v>
      </c>
      <c r="W17">
        <v>713</v>
      </c>
      <c r="X17">
        <v>236</v>
      </c>
      <c r="Y17">
        <v>719</v>
      </c>
      <c r="Z17">
        <v>648</v>
      </c>
      <c r="AA17">
        <v>71</v>
      </c>
      <c r="AB17">
        <v>28</v>
      </c>
      <c r="AC17">
        <v>25</v>
      </c>
      <c r="AD17">
        <v>3</v>
      </c>
      <c r="AE17">
        <v>691</v>
      </c>
      <c r="AF17">
        <v>623</v>
      </c>
      <c r="AG17">
        <v>68</v>
      </c>
      <c r="AH17">
        <v>340</v>
      </c>
      <c r="AI17">
        <v>336</v>
      </c>
      <c r="AJ17">
        <v>4</v>
      </c>
      <c r="AK17">
        <v>1</v>
      </c>
      <c r="AL17">
        <v>1</v>
      </c>
      <c r="AM17">
        <v>0</v>
      </c>
      <c r="AN17">
        <v>339</v>
      </c>
      <c r="AO17">
        <v>335</v>
      </c>
      <c r="AP17">
        <v>4</v>
      </c>
      <c r="AQ17">
        <v>467</v>
      </c>
      <c r="AR17">
        <v>461</v>
      </c>
      <c r="AS17">
        <v>6</v>
      </c>
    </row>
    <row r="18" spans="1:45" x14ac:dyDescent="0.25">
      <c r="A18" t="s">
        <v>17</v>
      </c>
      <c r="B18">
        <v>3</v>
      </c>
      <c r="C18">
        <v>5798</v>
      </c>
      <c r="D18">
        <v>5107</v>
      </c>
      <c r="E18">
        <f t="shared" si="0"/>
        <v>88.08209727492239</v>
      </c>
      <c r="F18">
        <v>691</v>
      </c>
      <c r="G18">
        <v>3824</v>
      </c>
      <c r="H18">
        <v>3158</v>
      </c>
      <c r="I18">
        <v>666</v>
      </c>
      <c r="J18">
        <v>1974</v>
      </c>
      <c r="K18">
        <v>1949</v>
      </c>
      <c r="L18">
        <v>25</v>
      </c>
      <c r="M18">
        <v>589</v>
      </c>
      <c r="N18">
        <v>374</v>
      </c>
      <c r="O18">
        <v>215</v>
      </c>
      <c r="P18">
        <v>534</v>
      </c>
      <c r="Q18">
        <v>319</v>
      </c>
      <c r="R18">
        <v>215</v>
      </c>
      <c r="S18">
        <v>55</v>
      </c>
      <c r="T18">
        <v>55</v>
      </c>
      <c r="U18">
        <v>0</v>
      </c>
      <c r="V18">
        <v>663</v>
      </c>
      <c r="W18">
        <v>614</v>
      </c>
      <c r="X18">
        <v>49</v>
      </c>
      <c r="Y18">
        <v>365</v>
      </c>
      <c r="Z18">
        <v>294</v>
      </c>
      <c r="AA18">
        <v>71</v>
      </c>
      <c r="AB18">
        <v>37</v>
      </c>
      <c r="AC18">
        <v>36</v>
      </c>
      <c r="AD18">
        <v>1</v>
      </c>
      <c r="AE18">
        <v>328</v>
      </c>
      <c r="AF18">
        <v>258</v>
      </c>
      <c r="AG18">
        <v>70</v>
      </c>
      <c r="AH18">
        <v>88</v>
      </c>
      <c r="AI18">
        <v>87</v>
      </c>
      <c r="AJ18">
        <v>1</v>
      </c>
      <c r="AK18">
        <v>0</v>
      </c>
      <c r="AL18">
        <v>0</v>
      </c>
      <c r="AM18">
        <v>0</v>
      </c>
      <c r="AN18">
        <v>88</v>
      </c>
      <c r="AO18">
        <v>87</v>
      </c>
      <c r="AP18">
        <v>1</v>
      </c>
      <c r="AQ18">
        <v>147</v>
      </c>
      <c r="AR18">
        <v>144</v>
      </c>
      <c r="AS18">
        <v>3</v>
      </c>
    </row>
    <row r="19" spans="1:45" x14ac:dyDescent="0.25">
      <c r="A19" t="s">
        <v>18</v>
      </c>
      <c r="B19">
        <v>5</v>
      </c>
      <c r="C19">
        <v>2255</v>
      </c>
      <c r="D19">
        <v>1973</v>
      </c>
      <c r="E19">
        <f t="shared" si="0"/>
        <v>87.494456762749451</v>
      </c>
      <c r="F19">
        <v>282</v>
      </c>
      <c r="G19">
        <v>1228</v>
      </c>
      <c r="H19">
        <v>956</v>
      </c>
      <c r="I19">
        <v>272</v>
      </c>
      <c r="J19">
        <v>1027</v>
      </c>
      <c r="K19">
        <v>1017</v>
      </c>
      <c r="L19">
        <v>10</v>
      </c>
      <c r="M19">
        <v>362</v>
      </c>
      <c r="N19">
        <v>254</v>
      </c>
      <c r="O19">
        <v>108</v>
      </c>
      <c r="P19">
        <v>233</v>
      </c>
      <c r="Q19">
        <v>129</v>
      </c>
      <c r="R19">
        <v>104</v>
      </c>
      <c r="S19">
        <v>129</v>
      </c>
      <c r="T19">
        <v>125</v>
      </c>
      <c r="U19">
        <v>4</v>
      </c>
      <c r="V19">
        <v>169</v>
      </c>
      <c r="W19">
        <v>138</v>
      </c>
      <c r="X19">
        <v>31</v>
      </c>
      <c r="Y19">
        <v>106</v>
      </c>
      <c r="Z19">
        <v>80</v>
      </c>
      <c r="AA19">
        <v>26</v>
      </c>
      <c r="AB19">
        <v>19</v>
      </c>
      <c r="AC19">
        <v>18</v>
      </c>
      <c r="AD19">
        <v>1</v>
      </c>
      <c r="AE19">
        <v>87</v>
      </c>
      <c r="AF19">
        <v>62</v>
      </c>
      <c r="AG19">
        <v>25</v>
      </c>
      <c r="AH19">
        <v>17</v>
      </c>
      <c r="AI19">
        <v>16</v>
      </c>
      <c r="AJ19">
        <v>1</v>
      </c>
      <c r="AK19">
        <v>0</v>
      </c>
      <c r="AL19">
        <v>0</v>
      </c>
      <c r="AM19">
        <v>0</v>
      </c>
      <c r="AN19">
        <v>17</v>
      </c>
      <c r="AO19">
        <v>16</v>
      </c>
      <c r="AP19">
        <v>1</v>
      </c>
      <c r="AQ19">
        <v>23</v>
      </c>
      <c r="AR19">
        <v>22</v>
      </c>
      <c r="AS19">
        <v>1</v>
      </c>
    </row>
    <row r="20" spans="1:45" x14ac:dyDescent="0.25">
      <c r="A20" t="s">
        <v>19</v>
      </c>
      <c r="B20">
        <v>3</v>
      </c>
      <c r="C20">
        <v>4237</v>
      </c>
      <c r="D20">
        <v>3531</v>
      </c>
      <c r="E20">
        <f t="shared" si="0"/>
        <v>83.337266934151515</v>
      </c>
      <c r="F20">
        <v>706</v>
      </c>
      <c r="G20">
        <v>2949</v>
      </c>
      <c r="H20">
        <v>2400</v>
      </c>
      <c r="I20">
        <v>549</v>
      </c>
      <c r="J20">
        <v>1288</v>
      </c>
      <c r="K20">
        <v>1131</v>
      </c>
      <c r="L20">
        <v>157</v>
      </c>
      <c r="M20">
        <v>382</v>
      </c>
      <c r="N20">
        <v>235</v>
      </c>
      <c r="O20">
        <v>147</v>
      </c>
      <c r="P20">
        <v>353</v>
      </c>
      <c r="Q20">
        <v>218</v>
      </c>
      <c r="R20">
        <v>135</v>
      </c>
      <c r="S20">
        <v>29</v>
      </c>
      <c r="T20">
        <v>17</v>
      </c>
      <c r="U20">
        <v>12</v>
      </c>
      <c r="V20">
        <v>512</v>
      </c>
      <c r="W20">
        <v>452</v>
      </c>
      <c r="X20">
        <v>60</v>
      </c>
      <c r="Y20">
        <v>220</v>
      </c>
      <c r="Z20">
        <v>172</v>
      </c>
      <c r="AA20">
        <v>48</v>
      </c>
      <c r="AB20">
        <v>21</v>
      </c>
      <c r="AC20">
        <v>21</v>
      </c>
      <c r="AD20">
        <v>0</v>
      </c>
      <c r="AE20">
        <v>199</v>
      </c>
      <c r="AF20">
        <v>151</v>
      </c>
      <c r="AG20">
        <v>48</v>
      </c>
      <c r="AH20">
        <v>73</v>
      </c>
      <c r="AI20">
        <v>69</v>
      </c>
      <c r="AJ20">
        <v>4</v>
      </c>
      <c r="AK20">
        <v>0</v>
      </c>
      <c r="AL20">
        <v>0</v>
      </c>
      <c r="AM20">
        <v>0</v>
      </c>
      <c r="AN20">
        <v>73</v>
      </c>
      <c r="AO20">
        <v>69</v>
      </c>
      <c r="AP20">
        <v>4</v>
      </c>
      <c r="AQ20">
        <v>109</v>
      </c>
      <c r="AR20">
        <v>104</v>
      </c>
      <c r="AS20">
        <v>5</v>
      </c>
    </row>
    <row r="21" spans="1:45" x14ac:dyDescent="0.25">
      <c r="A21" t="s">
        <v>20</v>
      </c>
      <c r="B21">
        <v>9</v>
      </c>
      <c r="C21">
        <v>3994</v>
      </c>
      <c r="D21">
        <v>2853</v>
      </c>
      <c r="E21">
        <f t="shared" si="0"/>
        <v>71.432148222333495</v>
      </c>
      <c r="F21">
        <v>1141</v>
      </c>
      <c r="G21">
        <v>3176</v>
      </c>
      <c r="H21">
        <v>2069</v>
      </c>
      <c r="I21">
        <v>1107</v>
      </c>
      <c r="J21">
        <v>818</v>
      </c>
      <c r="K21">
        <v>784</v>
      </c>
      <c r="L21">
        <v>34</v>
      </c>
      <c r="M21">
        <v>570</v>
      </c>
      <c r="N21">
        <v>167</v>
      </c>
      <c r="O21">
        <v>403</v>
      </c>
      <c r="P21">
        <v>570</v>
      </c>
      <c r="Q21">
        <v>167</v>
      </c>
      <c r="R21">
        <v>403</v>
      </c>
      <c r="S21">
        <v>0</v>
      </c>
      <c r="T21">
        <v>0</v>
      </c>
      <c r="U21">
        <v>0</v>
      </c>
      <c r="V21">
        <v>400</v>
      </c>
      <c r="W21">
        <v>363</v>
      </c>
      <c r="X21">
        <v>37</v>
      </c>
      <c r="Y21">
        <v>408</v>
      </c>
      <c r="Z21">
        <v>276</v>
      </c>
      <c r="AA21">
        <v>132</v>
      </c>
      <c r="AB21">
        <v>63</v>
      </c>
      <c r="AC21">
        <v>57</v>
      </c>
      <c r="AD21">
        <v>6</v>
      </c>
      <c r="AE21">
        <v>345</v>
      </c>
      <c r="AF21">
        <v>219</v>
      </c>
      <c r="AG21">
        <v>126</v>
      </c>
      <c r="AH21">
        <v>47</v>
      </c>
      <c r="AI21">
        <v>44</v>
      </c>
      <c r="AJ21">
        <v>3</v>
      </c>
      <c r="AK21">
        <v>1</v>
      </c>
      <c r="AL21">
        <v>1</v>
      </c>
      <c r="AM21">
        <v>0</v>
      </c>
      <c r="AN21">
        <v>46</v>
      </c>
      <c r="AO21">
        <v>43</v>
      </c>
      <c r="AP21">
        <v>3</v>
      </c>
      <c r="AQ21">
        <v>85</v>
      </c>
      <c r="AR21">
        <v>82</v>
      </c>
      <c r="AS21">
        <v>3</v>
      </c>
    </row>
    <row r="22" spans="1:45" x14ac:dyDescent="0.25">
      <c r="A22" t="s">
        <v>21</v>
      </c>
      <c r="B22">
        <v>16</v>
      </c>
      <c r="C22">
        <v>19608</v>
      </c>
      <c r="D22">
        <v>18848</v>
      </c>
      <c r="E22">
        <f t="shared" si="0"/>
        <v>96.124031007751938</v>
      </c>
      <c r="F22">
        <v>760</v>
      </c>
      <c r="G22">
        <v>6434</v>
      </c>
      <c r="H22">
        <v>5690</v>
      </c>
      <c r="I22">
        <v>744</v>
      </c>
      <c r="J22">
        <v>13174</v>
      </c>
      <c r="K22">
        <v>13158</v>
      </c>
      <c r="L22">
        <v>16</v>
      </c>
      <c r="M22">
        <v>2325</v>
      </c>
      <c r="N22">
        <v>2074</v>
      </c>
      <c r="O22">
        <v>251</v>
      </c>
      <c r="P22">
        <v>1272</v>
      </c>
      <c r="Q22">
        <v>1023</v>
      </c>
      <c r="R22">
        <v>249</v>
      </c>
      <c r="S22">
        <v>1053</v>
      </c>
      <c r="T22">
        <v>1051</v>
      </c>
      <c r="U22">
        <v>2</v>
      </c>
      <c r="V22">
        <v>949</v>
      </c>
      <c r="W22">
        <v>915</v>
      </c>
      <c r="X22">
        <v>34</v>
      </c>
      <c r="Y22">
        <v>374</v>
      </c>
      <c r="Z22">
        <v>320</v>
      </c>
      <c r="AA22">
        <v>54</v>
      </c>
      <c r="AB22">
        <v>15</v>
      </c>
      <c r="AC22">
        <v>9</v>
      </c>
      <c r="AD22">
        <v>6</v>
      </c>
      <c r="AE22">
        <v>359</v>
      </c>
      <c r="AF22">
        <v>311</v>
      </c>
      <c r="AG22">
        <v>48</v>
      </c>
      <c r="AH22">
        <v>554</v>
      </c>
      <c r="AI22">
        <v>554</v>
      </c>
      <c r="AJ22">
        <v>0</v>
      </c>
      <c r="AK22">
        <v>6</v>
      </c>
      <c r="AL22">
        <v>6</v>
      </c>
      <c r="AM22">
        <v>0</v>
      </c>
      <c r="AN22">
        <v>548</v>
      </c>
      <c r="AO22">
        <v>548</v>
      </c>
      <c r="AP22">
        <v>0</v>
      </c>
      <c r="AQ22">
        <v>699</v>
      </c>
      <c r="AR22">
        <v>699</v>
      </c>
      <c r="AS22">
        <v>0</v>
      </c>
    </row>
    <row r="23" spans="1:45" x14ac:dyDescent="0.25">
      <c r="A23" t="s">
        <v>22</v>
      </c>
      <c r="B23">
        <v>16</v>
      </c>
      <c r="C23">
        <v>7689</v>
      </c>
      <c r="D23">
        <v>6161</v>
      </c>
      <c r="E23">
        <f t="shared" si="0"/>
        <v>80.127454805566387</v>
      </c>
      <c r="F23">
        <v>1528</v>
      </c>
      <c r="G23">
        <v>4983</v>
      </c>
      <c r="H23">
        <v>3751</v>
      </c>
      <c r="I23">
        <v>1232</v>
      </c>
      <c r="J23">
        <v>2706</v>
      </c>
      <c r="K23">
        <v>2410</v>
      </c>
      <c r="L23">
        <v>296</v>
      </c>
      <c r="M23">
        <v>1364</v>
      </c>
      <c r="N23">
        <v>844</v>
      </c>
      <c r="O23">
        <v>520</v>
      </c>
      <c r="P23">
        <v>1277</v>
      </c>
      <c r="Q23">
        <v>782</v>
      </c>
      <c r="R23">
        <v>495</v>
      </c>
      <c r="S23">
        <v>87</v>
      </c>
      <c r="T23">
        <v>62</v>
      </c>
      <c r="U23">
        <v>25</v>
      </c>
      <c r="V23">
        <v>555</v>
      </c>
      <c r="W23">
        <v>436</v>
      </c>
      <c r="X23">
        <v>119</v>
      </c>
      <c r="Y23">
        <v>279</v>
      </c>
      <c r="Z23">
        <v>185</v>
      </c>
      <c r="AA23">
        <v>94</v>
      </c>
      <c r="AB23">
        <v>15</v>
      </c>
      <c r="AC23">
        <v>5</v>
      </c>
      <c r="AD23">
        <v>10</v>
      </c>
      <c r="AE23">
        <v>264</v>
      </c>
      <c r="AF23">
        <v>180</v>
      </c>
      <c r="AG23">
        <v>84</v>
      </c>
      <c r="AH23">
        <v>148</v>
      </c>
      <c r="AI23">
        <v>141</v>
      </c>
      <c r="AJ23">
        <v>7</v>
      </c>
      <c r="AK23">
        <v>0</v>
      </c>
      <c r="AL23">
        <v>0</v>
      </c>
      <c r="AM23">
        <v>0</v>
      </c>
      <c r="AN23">
        <v>148</v>
      </c>
      <c r="AO23">
        <v>141</v>
      </c>
      <c r="AP23">
        <v>7</v>
      </c>
      <c r="AQ23">
        <v>225</v>
      </c>
      <c r="AR23">
        <v>216</v>
      </c>
      <c r="AS23">
        <v>9</v>
      </c>
    </row>
    <row r="24" spans="1:45" x14ac:dyDescent="0.25">
      <c r="A24" t="s">
        <v>23</v>
      </c>
      <c r="B24">
        <v>2</v>
      </c>
      <c r="C24">
        <v>2241</v>
      </c>
      <c r="D24">
        <v>2121</v>
      </c>
      <c r="E24">
        <f t="shared" si="0"/>
        <v>94.645247657295855</v>
      </c>
      <c r="F24">
        <v>120</v>
      </c>
      <c r="G24">
        <v>1321</v>
      </c>
      <c r="H24">
        <v>1215</v>
      </c>
      <c r="I24">
        <v>106</v>
      </c>
      <c r="J24">
        <v>920</v>
      </c>
      <c r="K24">
        <v>906</v>
      </c>
      <c r="L24">
        <v>14</v>
      </c>
      <c r="M24">
        <v>217</v>
      </c>
      <c r="N24">
        <v>174</v>
      </c>
      <c r="O24">
        <v>43</v>
      </c>
      <c r="P24">
        <v>199</v>
      </c>
      <c r="Q24">
        <v>156</v>
      </c>
      <c r="R24">
        <v>43</v>
      </c>
      <c r="S24">
        <v>18</v>
      </c>
      <c r="T24">
        <v>18</v>
      </c>
      <c r="U24">
        <v>0</v>
      </c>
      <c r="V24">
        <v>146</v>
      </c>
      <c r="W24">
        <v>125</v>
      </c>
      <c r="X24">
        <v>21</v>
      </c>
      <c r="Y24">
        <v>177</v>
      </c>
      <c r="Z24">
        <v>161</v>
      </c>
      <c r="AA24">
        <v>16</v>
      </c>
      <c r="AB24">
        <v>31</v>
      </c>
      <c r="AC24">
        <v>29</v>
      </c>
      <c r="AD24">
        <v>2</v>
      </c>
      <c r="AE24">
        <v>146</v>
      </c>
      <c r="AF24">
        <v>132</v>
      </c>
      <c r="AG24">
        <v>14</v>
      </c>
      <c r="AH24">
        <v>34</v>
      </c>
      <c r="AI24">
        <v>32</v>
      </c>
      <c r="AJ24">
        <v>2</v>
      </c>
      <c r="AK24">
        <v>3</v>
      </c>
      <c r="AL24">
        <v>3</v>
      </c>
      <c r="AM24">
        <v>0</v>
      </c>
      <c r="AN24">
        <v>31</v>
      </c>
      <c r="AO24">
        <v>29</v>
      </c>
      <c r="AP24">
        <v>2</v>
      </c>
      <c r="AQ24">
        <v>38</v>
      </c>
      <c r="AR24">
        <v>37</v>
      </c>
      <c r="AS24">
        <v>1</v>
      </c>
    </row>
    <row r="25" spans="1:45" x14ac:dyDescent="0.25">
      <c r="A25" t="s">
        <v>24</v>
      </c>
      <c r="B25">
        <v>21</v>
      </c>
      <c r="C25">
        <v>9316</v>
      </c>
      <c r="D25">
        <v>8356</v>
      </c>
      <c r="E25">
        <f t="shared" si="0"/>
        <v>89.695148132245592</v>
      </c>
      <c r="F25">
        <v>960</v>
      </c>
      <c r="G25">
        <v>5803</v>
      </c>
      <c r="H25">
        <v>4973</v>
      </c>
      <c r="I25">
        <v>830</v>
      </c>
      <c r="J25">
        <v>3513</v>
      </c>
      <c r="K25">
        <v>3383</v>
      </c>
      <c r="L25">
        <v>130</v>
      </c>
      <c r="M25">
        <v>776</v>
      </c>
      <c r="N25">
        <v>579</v>
      </c>
      <c r="O25">
        <v>197</v>
      </c>
      <c r="P25">
        <v>719</v>
      </c>
      <c r="Q25">
        <v>525</v>
      </c>
      <c r="R25">
        <v>194</v>
      </c>
      <c r="S25">
        <v>57</v>
      </c>
      <c r="T25">
        <v>54</v>
      </c>
      <c r="U25">
        <v>3</v>
      </c>
      <c r="V25">
        <v>822</v>
      </c>
      <c r="W25">
        <v>758</v>
      </c>
      <c r="X25">
        <v>64</v>
      </c>
      <c r="Y25">
        <v>725</v>
      </c>
      <c r="Z25">
        <v>624</v>
      </c>
      <c r="AA25">
        <v>101</v>
      </c>
      <c r="AB25">
        <v>102</v>
      </c>
      <c r="AC25">
        <v>98</v>
      </c>
      <c r="AD25">
        <v>4</v>
      </c>
      <c r="AE25">
        <v>623</v>
      </c>
      <c r="AF25">
        <v>526</v>
      </c>
      <c r="AG25">
        <v>97</v>
      </c>
      <c r="AH25">
        <v>251</v>
      </c>
      <c r="AI25">
        <v>248</v>
      </c>
      <c r="AJ25">
        <v>3</v>
      </c>
      <c r="AK25">
        <v>6</v>
      </c>
      <c r="AL25">
        <v>6</v>
      </c>
      <c r="AM25">
        <v>0</v>
      </c>
      <c r="AN25">
        <v>245</v>
      </c>
      <c r="AO25">
        <v>242</v>
      </c>
      <c r="AP25">
        <v>3</v>
      </c>
      <c r="AQ25">
        <v>381</v>
      </c>
      <c r="AR25">
        <v>376</v>
      </c>
      <c r="AS25">
        <v>5</v>
      </c>
    </row>
    <row r="26" spans="1:45" x14ac:dyDescent="0.25">
      <c r="A26" t="s">
        <v>25</v>
      </c>
      <c r="B26">
        <v>10</v>
      </c>
      <c r="C26">
        <v>7341</v>
      </c>
      <c r="D26">
        <v>6452</v>
      </c>
      <c r="E26">
        <f t="shared" si="0"/>
        <v>87.88993325160061</v>
      </c>
      <c r="F26">
        <v>889</v>
      </c>
      <c r="G26">
        <v>3669</v>
      </c>
      <c r="H26">
        <v>2902</v>
      </c>
      <c r="I26">
        <v>767</v>
      </c>
      <c r="J26">
        <v>3672</v>
      </c>
      <c r="K26">
        <v>3550</v>
      </c>
      <c r="L26">
        <v>122</v>
      </c>
      <c r="M26">
        <v>873</v>
      </c>
      <c r="N26">
        <v>718</v>
      </c>
      <c r="O26">
        <v>155</v>
      </c>
      <c r="P26">
        <v>715</v>
      </c>
      <c r="Q26">
        <v>570</v>
      </c>
      <c r="R26">
        <v>145</v>
      </c>
      <c r="S26">
        <v>158</v>
      </c>
      <c r="T26">
        <v>148</v>
      </c>
      <c r="U26">
        <v>10</v>
      </c>
      <c r="V26">
        <v>279</v>
      </c>
      <c r="W26">
        <v>248</v>
      </c>
      <c r="X26">
        <v>31</v>
      </c>
      <c r="Y26">
        <v>730</v>
      </c>
      <c r="Z26">
        <v>613</v>
      </c>
      <c r="AA26">
        <v>117</v>
      </c>
      <c r="AB26">
        <v>89</v>
      </c>
      <c r="AC26">
        <v>75</v>
      </c>
      <c r="AD26">
        <v>14</v>
      </c>
      <c r="AE26">
        <v>641</v>
      </c>
      <c r="AF26">
        <v>538</v>
      </c>
      <c r="AG26">
        <v>103</v>
      </c>
      <c r="AH26">
        <v>254</v>
      </c>
      <c r="AI26">
        <v>251</v>
      </c>
      <c r="AJ26">
        <v>3</v>
      </c>
      <c r="AK26">
        <v>9</v>
      </c>
      <c r="AL26">
        <v>9</v>
      </c>
      <c r="AM26">
        <v>0</v>
      </c>
      <c r="AN26">
        <v>245</v>
      </c>
      <c r="AO26">
        <v>242</v>
      </c>
      <c r="AP26">
        <v>3</v>
      </c>
      <c r="AQ26">
        <v>377</v>
      </c>
      <c r="AR26">
        <v>374</v>
      </c>
      <c r="AS26">
        <v>3</v>
      </c>
    </row>
    <row r="27" spans="1:45" x14ac:dyDescent="0.25">
      <c r="A27" t="s">
        <v>26</v>
      </c>
      <c r="B27">
        <v>8</v>
      </c>
      <c r="C27">
        <v>6194</v>
      </c>
      <c r="D27">
        <v>4978</v>
      </c>
      <c r="E27">
        <f t="shared" si="0"/>
        <v>80.368098159509202</v>
      </c>
      <c r="F27">
        <v>1216</v>
      </c>
      <c r="G27">
        <v>3810</v>
      </c>
      <c r="H27">
        <v>2830</v>
      </c>
      <c r="I27">
        <v>980</v>
      </c>
      <c r="J27">
        <v>2384</v>
      </c>
      <c r="K27">
        <v>2148</v>
      </c>
      <c r="L27">
        <v>236</v>
      </c>
      <c r="M27">
        <v>1136</v>
      </c>
      <c r="N27">
        <v>765</v>
      </c>
      <c r="O27">
        <v>371</v>
      </c>
      <c r="P27">
        <v>891</v>
      </c>
      <c r="Q27">
        <v>565</v>
      </c>
      <c r="R27">
        <v>326</v>
      </c>
      <c r="S27">
        <v>245</v>
      </c>
      <c r="T27">
        <v>200</v>
      </c>
      <c r="U27">
        <v>45</v>
      </c>
      <c r="V27">
        <v>575</v>
      </c>
      <c r="W27">
        <v>494</v>
      </c>
      <c r="X27">
        <v>81</v>
      </c>
      <c r="Y27">
        <v>638</v>
      </c>
      <c r="Z27">
        <v>489</v>
      </c>
      <c r="AA27">
        <v>149</v>
      </c>
      <c r="AB27">
        <v>201</v>
      </c>
      <c r="AC27">
        <v>168</v>
      </c>
      <c r="AD27">
        <v>33</v>
      </c>
      <c r="AE27">
        <v>437</v>
      </c>
      <c r="AF27">
        <v>321</v>
      </c>
      <c r="AG27">
        <v>116</v>
      </c>
      <c r="AH27">
        <v>138</v>
      </c>
      <c r="AI27">
        <v>130</v>
      </c>
      <c r="AJ27">
        <v>8</v>
      </c>
      <c r="AK27">
        <v>5</v>
      </c>
      <c r="AL27">
        <v>5</v>
      </c>
      <c r="AM27">
        <v>0</v>
      </c>
      <c r="AN27">
        <v>133</v>
      </c>
      <c r="AO27">
        <v>125</v>
      </c>
      <c r="AP27">
        <v>8</v>
      </c>
      <c r="AQ27">
        <v>204</v>
      </c>
      <c r="AR27">
        <v>199</v>
      </c>
      <c r="AS27">
        <v>5</v>
      </c>
    </row>
    <row r="28" spans="1:45" x14ac:dyDescent="0.25">
      <c r="A28" t="s">
        <v>27</v>
      </c>
      <c r="B28">
        <v>3</v>
      </c>
      <c r="C28">
        <v>1738</v>
      </c>
      <c r="D28">
        <v>889</v>
      </c>
      <c r="E28">
        <f t="shared" si="0"/>
        <v>51.150747986191028</v>
      </c>
      <c r="F28">
        <v>849</v>
      </c>
      <c r="G28">
        <v>1299</v>
      </c>
      <c r="H28">
        <v>556</v>
      </c>
      <c r="I28">
        <v>743</v>
      </c>
      <c r="J28">
        <v>439</v>
      </c>
      <c r="K28">
        <v>333</v>
      </c>
      <c r="L28">
        <v>106</v>
      </c>
      <c r="M28">
        <v>183</v>
      </c>
      <c r="N28">
        <v>28</v>
      </c>
      <c r="O28">
        <v>155</v>
      </c>
      <c r="P28">
        <v>180</v>
      </c>
      <c r="Q28">
        <v>28</v>
      </c>
      <c r="R28">
        <v>152</v>
      </c>
      <c r="S28">
        <v>3</v>
      </c>
      <c r="T28">
        <v>0</v>
      </c>
      <c r="U28">
        <v>3</v>
      </c>
      <c r="V28">
        <v>144</v>
      </c>
      <c r="W28">
        <v>58</v>
      </c>
      <c r="X28">
        <v>86</v>
      </c>
      <c r="Y28">
        <v>85</v>
      </c>
      <c r="Z28">
        <v>45</v>
      </c>
      <c r="AA28">
        <v>40</v>
      </c>
      <c r="AB28">
        <v>10</v>
      </c>
      <c r="AC28">
        <v>10</v>
      </c>
      <c r="AD28">
        <v>0</v>
      </c>
      <c r="AE28">
        <v>75</v>
      </c>
      <c r="AF28">
        <v>35</v>
      </c>
      <c r="AG28">
        <v>40</v>
      </c>
      <c r="AH28">
        <v>14</v>
      </c>
      <c r="AI28">
        <v>5</v>
      </c>
      <c r="AJ28">
        <v>9</v>
      </c>
      <c r="AK28">
        <v>0</v>
      </c>
      <c r="AL28">
        <v>0</v>
      </c>
      <c r="AM28">
        <v>0</v>
      </c>
      <c r="AN28">
        <v>14</v>
      </c>
      <c r="AO28">
        <v>5</v>
      </c>
      <c r="AP28">
        <v>9</v>
      </c>
      <c r="AQ28">
        <v>23</v>
      </c>
      <c r="AR28">
        <v>7</v>
      </c>
      <c r="AS28">
        <v>16</v>
      </c>
    </row>
    <row r="29" spans="1:45" x14ac:dyDescent="0.25">
      <c r="A29" t="s">
        <v>28</v>
      </c>
      <c r="B29">
        <v>1</v>
      </c>
      <c r="C29">
        <v>1418</v>
      </c>
      <c r="D29">
        <v>788</v>
      </c>
      <c r="E29">
        <f t="shared" si="0"/>
        <v>55.571227080394927</v>
      </c>
      <c r="F29">
        <v>630</v>
      </c>
      <c r="G29">
        <v>844</v>
      </c>
      <c r="H29">
        <v>443</v>
      </c>
      <c r="I29">
        <v>401</v>
      </c>
      <c r="J29">
        <v>574</v>
      </c>
      <c r="K29">
        <v>345</v>
      </c>
      <c r="L29">
        <v>229</v>
      </c>
      <c r="M29">
        <v>137</v>
      </c>
      <c r="N29">
        <v>26</v>
      </c>
      <c r="O29">
        <v>111</v>
      </c>
      <c r="P29">
        <v>117</v>
      </c>
      <c r="Q29">
        <v>21</v>
      </c>
      <c r="R29">
        <v>96</v>
      </c>
      <c r="S29">
        <v>20</v>
      </c>
      <c r="T29">
        <v>5</v>
      </c>
      <c r="U29">
        <v>15</v>
      </c>
      <c r="V29">
        <v>165</v>
      </c>
      <c r="W29">
        <v>92</v>
      </c>
      <c r="X29">
        <v>73</v>
      </c>
      <c r="Y29">
        <v>100</v>
      </c>
      <c r="Z29">
        <v>52</v>
      </c>
      <c r="AA29">
        <v>48</v>
      </c>
      <c r="AB29">
        <v>13</v>
      </c>
      <c r="AC29">
        <v>4</v>
      </c>
      <c r="AD29">
        <v>9</v>
      </c>
      <c r="AE29">
        <v>87</v>
      </c>
      <c r="AF29">
        <v>48</v>
      </c>
      <c r="AG29">
        <v>39</v>
      </c>
      <c r="AH29">
        <v>22</v>
      </c>
      <c r="AI29">
        <v>16</v>
      </c>
      <c r="AJ29">
        <v>6</v>
      </c>
      <c r="AK29">
        <v>0</v>
      </c>
      <c r="AL29">
        <v>0</v>
      </c>
      <c r="AM29">
        <v>0</v>
      </c>
      <c r="AN29">
        <v>22</v>
      </c>
      <c r="AO29">
        <v>16</v>
      </c>
      <c r="AP29">
        <v>6</v>
      </c>
      <c r="AQ29">
        <v>22</v>
      </c>
      <c r="AR29">
        <v>18</v>
      </c>
      <c r="AS29">
        <v>4</v>
      </c>
    </row>
    <row r="30" spans="1:45" x14ac:dyDescent="0.25">
      <c r="A30" t="s">
        <v>29</v>
      </c>
      <c r="B30">
        <v>12</v>
      </c>
      <c r="C30">
        <v>9559</v>
      </c>
      <c r="D30">
        <v>7250</v>
      </c>
      <c r="E30">
        <f t="shared" si="0"/>
        <v>75.844753635317502</v>
      </c>
      <c r="F30">
        <v>2309</v>
      </c>
      <c r="G30">
        <v>6396</v>
      </c>
      <c r="H30">
        <v>4682</v>
      </c>
      <c r="I30">
        <v>1714</v>
      </c>
      <c r="J30">
        <v>3163</v>
      </c>
      <c r="K30">
        <v>2568</v>
      </c>
      <c r="L30">
        <v>595</v>
      </c>
      <c r="M30">
        <v>1184</v>
      </c>
      <c r="N30">
        <v>638</v>
      </c>
      <c r="O30">
        <v>546</v>
      </c>
      <c r="P30">
        <v>999</v>
      </c>
      <c r="Q30">
        <v>527</v>
      </c>
      <c r="R30">
        <v>472</v>
      </c>
      <c r="S30">
        <v>185</v>
      </c>
      <c r="T30">
        <v>111</v>
      </c>
      <c r="U30">
        <v>74</v>
      </c>
      <c r="V30">
        <v>888</v>
      </c>
      <c r="W30">
        <v>730</v>
      </c>
      <c r="X30">
        <v>158</v>
      </c>
      <c r="Y30">
        <v>497</v>
      </c>
      <c r="Z30">
        <v>385</v>
      </c>
      <c r="AA30">
        <v>112</v>
      </c>
      <c r="AB30">
        <v>65</v>
      </c>
      <c r="AC30">
        <v>55</v>
      </c>
      <c r="AD30">
        <v>10</v>
      </c>
      <c r="AE30">
        <v>432</v>
      </c>
      <c r="AF30">
        <v>330</v>
      </c>
      <c r="AG30">
        <v>102</v>
      </c>
      <c r="AH30">
        <v>135</v>
      </c>
      <c r="AI30">
        <v>120</v>
      </c>
      <c r="AJ30">
        <v>15</v>
      </c>
      <c r="AK30">
        <v>0</v>
      </c>
      <c r="AL30">
        <v>0</v>
      </c>
      <c r="AM30">
        <v>0</v>
      </c>
      <c r="AN30">
        <v>135</v>
      </c>
      <c r="AO30">
        <v>120</v>
      </c>
      <c r="AP30">
        <v>15</v>
      </c>
      <c r="AQ30">
        <v>200</v>
      </c>
      <c r="AR30">
        <v>185</v>
      </c>
      <c r="AS30">
        <v>15</v>
      </c>
    </row>
    <row r="31" spans="1:45" x14ac:dyDescent="0.25">
      <c r="A31" t="s">
        <v>30</v>
      </c>
      <c r="B31">
        <v>1</v>
      </c>
      <c r="C31">
        <v>923</v>
      </c>
      <c r="D31">
        <v>707</v>
      </c>
      <c r="E31">
        <f t="shared" si="0"/>
        <v>76.598049837486457</v>
      </c>
      <c r="F31">
        <v>216</v>
      </c>
      <c r="G31">
        <v>662</v>
      </c>
      <c r="H31">
        <v>509</v>
      </c>
      <c r="I31">
        <v>153</v>
      </c>
      <c r="J31">
        <v>261</v>
      </c>
      <c r="K31">
        <v>198</v>
      </c>
      <c r="L31">
        <v>63</v>
      </c>
      <c r="M31">
        <v>120</v>
      </c>
      <c r="N31">
        <v>41</v>
      </c>
      <c r="O31">
        <v>79</v>
      </c>
      <c r="P31">
        <v>89</v>
      </c>
      <c r="Q31">
        <v>41</v>
      </c>
      <c r="R31">
        <v>48</v>
      </c>
      <c r="S31">
        <v>31</v>
      </c>
      <c r="T31">
        <v>0</v>
      </c>
      <c r="U31">
        <v>31</v>
      </c>
      <c r="V31">
        <v>116</v>
      </c>
      <c r="W31">
        <v>63</v>
      </c>
      <c r="X31">
        <v>53</v>
      </c>
      <c r="Y31">
        <v>74</v>
      </c>
      <c r="Z31">
        <v>61</v>
      </c>
      <c r="AA31">
        <v>13</v>
      </c>
      <c r="AB31">
        <v>10</v>
      </c>
      <c r="AC31">
        <v>10</v>
      </c>
      <c r="AD31">
        <v>0</v>
      </c>
      <c r="AE31">
        <v>64</v>
      </c>
      <c r="AF31">
        <v>51</v>
      </c>
      <c r="AG31">
        <v>13</v>
      </c>
      <c r="AH31">
        <v>13</v>
      </c>
      <c r="AI31">
        <v>9</v>
      </c>
      <c r="AJ31">
        <v>4</v>
      </c>
      <c r="AK31">
        <v>0</v>
      </c>
      <c r="AL31">
        <v>0</v>
      </c>
      <c r="AM31">
        <v>0</v>
      </c>
      <c r="AN31">
        <v>13</v>
      </c>
      <c r="AO31">
        <v>9</v>
      </c>
      <c r="AP31">
        <v>4</v>
      </c>
      <c r="AQ31">
        <v>18</v>
      </c>
      <c r="AR31">
        <v>10</v>
      </c>
      <c r="AS31">
        <v>8</v>
      </c>
    </row>
    <row r="32" spans="1:45" x14ac:dyDescent="0.25">
      <c r="A32" t="s">
        <v>31</v>
      </c>
      <c r="B32">
        <v>3</v>
      </c>
      <c r="C32">
        <v>2754</v>
      </c>
      <c r="D32">
        <v>2653</v>
      </c>
      <c r="E32">
        <f t="shared" si="0"/>
        <v>96.33260711692084</v>
      </c>
      <c r="F32">
        <v>101</v>
      </c>
      <c r="G32">
        <v>1880</v>
      </c>
      <c r="H32">
        <v>1779</v>
      </c>
      <c r="I32">
        <v>101</v>
      </c>
      <c r="J32">
        <v>874</v>
      </c>
      <c r="K32">
        <v>874</v>
      </c>
      <c r="L32">
        <v>0</v>
      </c>
      <c r="M32">
        <v>233</v>
      </c>
      <c r="N32">
        <v>196</v>
      </c>
      <c r="O32">
        <v>37</v>
      </c>
      <c r="P32">
        <v>200</v>
      </c>
      <c r="Q32">
        <v>163</v>
      </c>
      <c r="R32">
        <v>37</v>
      </c>
      <c r="S32">
        <v>33</v>
      </c>
      <c r="T32">
        <v>33</v>
      </c>
      <c r="U32">
        <v>0</v>
      </c>
      <c r="V32">
        <v>219</v>
      </c>
      <c r="W32">
        <v>211</v>
      </c>
      <c r="X32">
        <v>8</v>
      </c>
      <c r="Y32">
        <v>238</v>
      </c>
      <c r="Z32">
        <v>238</v>
      </c>
      <c r="AA32">
        <v>0</v>
      </c>
      <c r="AB32">
        <v>40</v>
      </c>
      <c r="AC32">
        <v>40</v>
      </c>
      <c r="AD32">
        <v>0</v>
      </c>
      <c r="AE32">
        <v>198</v>
      </c>
      <c r="AF32">
        <v>198</v>
      </c>
      <c r="AG32">
        <v>0</v>
      </c>
      <c r="AH32">
        <v>34</v>
      </c>
      <c r="AI32">
        <v>34</v>
      </c>
      <c r="AJ32">
        <v>0</v>
      </c>
      <c r="AK32">
        <v>0</v>
      </c>
      <c r="AL32">
        <v>0</v>
      </c>
      <c r="AM32">
        <v>0</v>
      </c>
      <c r="AN32">
        <v>34</v>
      </c>
      <c r="AO32">
        <v>34</v>
      </c>
      <c r="AP32">
        <v>0</v>
      </c>
      <c r="AQ32">
        <v>44</v>
      </c>
      <c r="AR32">
        <v>44</v>
      </c>
      <c r="AS32">
        <v>0</v>
      </c>
    </row>
    <row r="33" spans="1:45" x14ac:dyDescent="0.25">
      <c r="A33" t="s">
        <v>32</v>
      </c>
      <c r="B33">
        <v>3</v>
      </c>
      <c r="C33">
        <v>1366</v>
      </c>
      <c r="D33">
        <v>1223</v>
      </c>
      <c r="E33">
        <f t="shared" si="0"/>
        <v>89.53147877013177</v>
      </c>
      <c r="F33">
        <v>143</v>
      </c>
      <c r="G33">
        <v>827</v>
      </c>
      <c r="H33">
        <v>695</v>
      </c>
      <c r="I33">
        <v>132</v>
      </c>
      <c r="J33">
        <v>539</v>
      </c>
      <c r="K33">
        <v>528</v>
      </c>
      <c r="L33">
        <v>11</v>
      </c>
      <c r="M33">
        <v>281</v>
      </c>
      <c r="N33">
        <v>216</v>
      </c>
      <c r="O33">
        <v>65</v>
      </c>
      <c r="P33">
        <v>227</v>
      </c>
      <c r="Q33">
        <v>164</v>
      </c>
      <c r="R33">
        <v>63</v>
      </c>
      <c r="S33">
        <v>54</v>
      </c>
      <c r="T33">
        <v>52</v>
      </c>
      <c r="U33">
        <v>2</v>
      </c>
      <c r="V33">
        <v>123</v>
      </c>
      <c r="W33">
        <v>119</v>
      </c>
      <c r="X33">
        <v>4</v>
      </c>
      <c r="Y33">
        <v>80</v>
      </c>
      <c r="Z33">
        <v>72</v>
      </c>
      <c r="AA33">
        <v>8</v>
      </c>
      <c r="AB33">
        <v>1</v>
      </c>
      <c r="AC33">
        <v>0</v>
      </c>
      <c r="AD33">
        <v>1</v>
      </c>
      <c r="AE33">
        <v>79</v>
      </c>
      <c r="AF33">
        <v>72</v>
      </c>
      <c r="AG33">
        <v>7</v>
      </c>
      <c r="AH33">
        <v>32</v>
      </c>
      <c r="AI33">
        <v>31</v>
      </c>
      <c r="AJ33">
        <v>1</v>
      </c>
      <c r="AK33">
        <v>1</v>
      </c>
      <c r="AL33">
        <v>1</v>
      </c>
      <c r="AM33">
        <v>0</v>
      </c>
      <c r="AN33">
        <v>31</v>
      </c>
      <c r="AO33">
        <v>30</v>
      </c>
      <c r="AP33">
        <v>1</v>
      </c>
      <c r="AQ33">
        <v>61</v>
      </c>
      <c r="AR33">
        <v>59</v>
      </c>
      <c r="AS33">
        <v>2</v>
      </c>
    </row>
    <row r="34" spans="1:45" x14ac:dyDescent="0.25">
      <c r="A34" t="s">
        <v>33</v>
      </c>
      <c r="B34">
        <v>15</v>
      </c>
      <c r="C34">
        <v>8895</v>
      </c>
      <c r="D34">
        <v>7461</v>
      </c>
      <c r="E34">
        <f t="shared" si="0"/>
        <v>83.878583473861724</v>
      </c>
      <c r="F34">
        <v>1434</v>
      </c>
      <c r="G34">
        <v>5540</v>
      </c>
      <c r="H34">
        <v>4187</v>
      </c>
      <c r="I34">
        <v>1353</v>
      </c>
      <c r="J34">
        <v>3355</v>
      </c>
      <c r="K34">
        <v>3274</v>
      </c>
      <c r="L34">
        <v>81</v>
      </c>
      <c r="M34">
        <v>822</v>
      </c>
      <c r="N34">
        <v>399</v>
      </c>
      <c r="O34">
        <v>423</v>
      </c>
      <c r="P34">
        <v>704</v>
      </c>
      <c r="Q34">
        <v>291</v>
      </c>
      <c r="R34">
        <v>413</v>
      </c>
      <c r="S34">
        <v>118</v>
      </c>
      <c r="T34">
        <v>108</v>
      </c>
      <c r="U34">
        <v>10</v>
      </c>
      <c r="V34">
        <v>556</v>
      </c>
      <c r="W34">
        <v>485</v>
      </c>
      <c r="X34">
        <v>71</v>
      </c>
      <c r="Y34">
        <v>533</v>
      </c>
      <c r="Z34">
        <v>470</v>
      </c>
      <c r="AA34">
        <v>63</v>
      </c>
      <c r="AB34">
        <v>34</v>
      </c>
      <c r="AC34">
        <v>34</v>
      </c>
      <c r="AD34">
        <v>0</v>
      </c>
      <c r="AE34">
        <v>499</v>
      </c>
      <c r="AF34">
        <v>436</v>
      </c>
      <c r="AG34">
        <v>63</v>
      </c>
      <c r="AH34">
        <v>269</v>
      </c>
      <c r="AI34">
        <v>266</v>
      </c>
      <c r="AJ34">
        <v>3</v>
      </c>
      <c r="AK34">
        <v>0</v>
      </c>
      <c r="AL34">
        <v>0</v>
      </c>
      <c r="AM34">
        <v>0</v>
      </c>
      <c r="AN34">
        <v>269</v>
      </c>
      <c r="AO34">
        <v>266</v>
      </c>
      <c r="AP34">
        <v>3</v>
      </c>
      <c r="AQ34">
        <v>337</v>
      </c>
      <c r="AR34">
        <v>333</v>
      </c>
      <c r="AS34">
        <v>4</v>
      </c>
    </row>
    <row r="35" spans="1:45" x14ac:dyDescent="0.25">
      <c r="A35" t="s">
        <v>34</v>
      </c>
      <c r="B35">
        <v>2</v>
      </c>
      <c r="C35">
        <v>2263</v>
      </c>
      <c r="D35">
        <v>1809</v>
      </c>
      <c r="E35">
        <f t="shared" si="0"/>
        <v>79.938135218736193</v>
      </c>
      <c r="F35">
        <v>454</v>
      </c>
      <c r="G35">
        <v>1556</v>
      </c>
      <c r="H35">
        <v>1127</v>
      </c>
      <c r="I35">
        <v>429</v>
      </c>
      <c r="J35">
        <v>707</v>
      </c>
      <c r="K35">
        <v>682</v>
      </c>
      <c r="L35">
        <v>25</v>
      </c>
      <c r="M35">
        <v>649</v>
      </c>
      <c r="N35">
        <v>378</v>
      </c>
      <c r="O35">
        <v>271</v>
      </c>
      <c r="P35">
        <v>603</v>
      </c>
      <c r="Q35">
        <v>342</v>
      </c>
      <c r="R35">
        <v>261</v>
      </c>
      <c r="S35">
        <v>46</v>
      </c>
      <c r="T35">
        <v>36</v>
      </c>
      <c r="U35">
        <v>10</v>
      </c>
      <c r="V35">
        <v>214</v>
      </c>
      <c r="W35">
        <v>150</v>
      </c>
      <c r="X35">
        <v>64</v>
      </c>
      <c r="Y35">
        <v>188</v>
      </c>
      <c r="Z35">
        <v>163</v>
      </c>
      <c r="AA35">
        <v>25</v>
      </c>
      <c r="AB35">
        <v>69</v>
      </c>
      <c r="AC35">
        <v>68</v>
      </c>
      <c r="AD35">
        <v>1</v>
      </c>
      <c r="AE35">
        <v>119</v>
      </c>
      <c r="AF35">
        <v>95</v>
      </c>
      <c r="AG35">
        <v>24</v>
      </c>
      <c r="AH35">
        <v>14</v>
      </c>
      <c r="AI35">
        <v>14</v>
      </c>
      <c r="AJ35">
        <v>0</v>
      </c>
      <c r="AK35">
        <v>0</v>
      </c>
      <c r="AL35">
        <v>0</v>
      </c>
      <c r="AM35">
        <v>0</v>
      </c>
      <c r="AN35">
        <v>14</v>
      </c>
      <c r="AO35">
        <v>14</v>
      </c>
      <c r="AP35">
        <v>0</v>
      </c>
      <c r="AQ35">
        <v>23</v>
      </c>
      <c r="AR35">
        <v>23</v>
      </c>
      <c r="AS35">
        <v>0</v>
      </c>
    </row>
    <row r="36" spans="1:45" x14ac:dyDescent="0.25">
      <c r="A36" t="s">
        <v>35</v>
      </c>
      <c r="B36">
        <v>3</v>
      </c>
      <c r="C36">
        <v>7398</v>
      </c>
      <c r="D36">
        <v>3471</v>
      </c>
      <c r="E36">
        <f t="shared" si="0"/>
        <v>46.918085969180865</v>
      </c>
      <c r="F36">
        <v>3927</v>
      </c>
      <c r="G36">
        <v>6853</v>
      </c>
      <c r="H36">
        <v>2937</v>
      </c>
      <c r="I36">
        <v>3916</v>
      </c>
      <c r="J36">
        <v>545</v>
      </c>
      <c r="K36">
        <v>534</v>
      </c>
      <c r="L36">
        <v>11</v>
      </c>
      <c r="M36">
        <v>347</v>
      </c>
      <c r="N36">
        <v>62</v>
      </c>
      <c r="O36">
        <v>285</v>
      </c>
      <c r="P36">
        <v>330</v>
      </c>
      <c r="Q36">
        <v>45</v>
      </c>
      <c r="R36">
        <v>285</v>
      </c>
      <c r="S36">
        <v>17</v>
      </c>
      <c r="T36">
        <v>17</v>
      </c>
      <c r="U36">
        <v>0</v>
      </c>
      <c r="V36">
        <v>851</v>
      </c>
      <c r="W36">
        <v>437</v>
      </c>
      <c r="X36">
        <v>414</v>
      </c>
      <c r="Y36">
        <v>1672</v>
      </c>
      <c r="Z36">
        <v>309</v>
      </c>
      <c r="AA36">
        <v>1363</v>
      </c>
      <c r="AB36">
        <v>292</v>
      </c>
      <c r="AC36">
        <v>28</v>
      </c>
      <c r="AD36">
        <v>264</v>
      </c>
      <c r="AE36">
        <v>1380</v>
      </c>
      <c r="AF36">
        <v>281</v>
      </c>
      <c r="AG36">
        <v>1099</v>
      </c>
      <c r="AH36">
        <v>34</v>
      </c>
      <c r="AI36">
        <v>29</v>
      </c>
      <c r="AJ36">
        <v>5</v>
      </c>
      <c r="AK36">
        <v>1</v>
      </c>
      <c r="AL36">
        <v>1</v>
      </c>
      <c r="AM36">
        <v>0</v>
      </c>
      <c r="AN36">
        <v>33</v>
      </c>
      <c r="AO36">
        <v>28</v>
      </c>
      <c r="AP36">
        <v>5</v>
      </c>
      <c r="AQ36">
        <v>42</v>
      </c>
      <c r="AR36">
        <v>37</v>
      </c>
      <c r="AS36">
        <v>5</v>
      </c>
    </row>
    <row r="37" spans="1:45" x14ac:dyDescent="0.25">
      <c r="A37" t="s">
        <v>36</v>
      </c>
      <c r="B37">
        <v>26</v>
      </c>
      <c r="C37">
        <v>86352</v>
      </c>
      <c r="D37">
        <v>82761</v>
      </c>
      <c r="E37">
        <f t="shared" si="0"/>
        <v>95.841439688715951</v>
      </c>
      <c r="F37">
        <v>3591</v>
      </c>
      <c r="G37">
        <v>35315</v>
      </c>
      <c r="H37">
        <v>31793</v>
      </c>
      <c r="I37">
        <v>3522</v>
      </c>
      <c r="J37">
        <v>51037</v>
      </c>
      <c r="K37">
        <v>50968</v>
      </c>
      <c r="L37">
        <v>69</v>
      </c>
      <c r="M37">
        <v>5368</v>
      </c>
      <c r="N37">
        <v>3299</v>
      </c>
      <c r="O37">
        <v>2069</v>
      </c>
      <c r="P37">
        <v>4112</v>
      </c>
      <c r="Q37">
        <v>2063</v>
      </c>
      <c r="R37">
        <v>2049</v>
      </c>
      <c r="S37">
        <v>1256</v>
      </c>
      <c r="T37">
        <v>1236</v>
      </c>
      <c r="U37">
        <v>20</v>
      </c>
      <c r="V37">
        <v>1248</v>
      </c>
      <c r="W37">
        <v>1156</v>
      </c>
      <c r="X37">
        <v>92</v>
      </c>
      <c r="Y37">
        <v>2889</v>
      </c>
      <c r="Z37">
        <v>2641</v>
      </c>
      <c r="AA37">
        <v>248</v>
      </c>
      <c r="AB37">
        <v>188</v>
      </c>
      <c r="AC37">
        <v>165</v>
      </c>
      <c r="AD37">
        <v>23</v>
      </c>
      <c r="AE37">
        <v>2701</v>
      </c>
      <c r="AF37">
        <v>2476</v>
      </c>
      <c r="AG37">
        <v>225</v>
      </c>
      <c r="AH37">
        <v>2724</v>
      </c>
      <c r="AI37">
        <v>2718</v>
      </c>
      <c r="AJ37">
        <v>6</v>
      </c>
      <c r="AK37">
        <v>11</v>
      </c>
      <c r="AL37">
        <v>11</v>
      </c>
      <c r="AM37">
        <v>0</v>
      </c>
      <c r="AN37">
        <v>2713</v>
      </c>
      <c r="AO37">
        <v>2707</v>
      </c>
      <c r="AP37">
        <v>6</v>
      </c>
      <c r="AQ37">
        <v>3311</v>
      </c>
      <c r="AR37">
        <v>3304</v>
      </c>
      <c r="AS37">
        <v>7</v>
      </c>
    </row>
    <row r="38" spans="1:45" x14ac:dyDescent="0.25">
      <c r="A38" t="s">
        <v>37</v>
      </c>
      <c r="B38">
        <v>9</v>
      </c>
      <c r="C38">
        <v>10404</v>
      </c>
      <c r="D38">
        <v>9266</v>
      </c>
      <c r="E38">
        <f t="shared" si="0"/>
        <v>89.061899269511727</v>
      </c>
      <c r="F38">
        <v>1138</v>
      </c>
      <c r="G38">
        <v>6946</v>
      </c>
      <c r="H38">
        <v>5890</v>
      </c>
      <c r="I38">
        <v>1056</v>
      </c>
      <c r="J38">
        <v>3458</v>
      </c>
      <c r="K38">
        <v>3376</v>
      </c>
      <c r="L38">
        <v>82</v>
      </c>
      <c r="M38">
        <v>778</v>
      </c>
      <c r="N38">
        <v>439</v>
      </c>
      <c r="O38">
        <v>339</v>
      </c>
      <c r="P38">
        <v>733</v>
      </c>
      <c r="Q38">
        <v>403</v>
      </c>
      <c r="R38">
        <v>330</v>
      </c>
      <c r="S38">
        <v>45</v>
      </c>
      <c r="T38">
        <v>36</v>
      </c>
      <c r="U38">
        <v>9</v>
      </c>
      <c r="V38">
        <v>930</v>
      </c>
      <c r="W38">
        <v>845</v>
      </c>
      <c r="X38">
        <v>85</v>
      </c>
      <c r="Y38">
        <v>622</v>
      </c>
      <c r="Z38">
        <v>557</v>
      </c>
      <c r="AA38">
        <v>65</v>
      </c>
      <c r="AB38">
        <v>46</v>
      </c>
      <c r="AC38">
        <v>44</v>
      </c>
      <c r="AD38">
        <v>2</v>
      </c>
      <c r="AE38">
        <v>576</v>
      </c>
      <c r="AF38">
        <v>513</v>
      </c>
      <c r="AG38">
        <v>63</v>
      </c>
      <c r="AH38">
        <v>225</v>
      </c>
      <c r="AI38">
        <v>219</v>
      </c>
      <c r="AJ38">
        <v>6</v>
      </c>
      <c r="AK38">
        <v>5</v>
      </c>
      <c r="AL38">
        <v>5</v>
      </c>
      <c r="AM38">
        <v>0</v>
      </c>
      <c r="AN38">
        <v>220</v>
      </c>
      <c r="AO38">
        <v>214</v>
      </c>
      <c r="AP38">
        <v>6</v>
      </c>
      <c r="AQ38">
        <v>340</v>
      </c>
      <c r="AR38">
        <v>332</v>
      </c>
      <c r="AS38">
        <v>8</v>
      </c>
    </row>
    <row r="39" spans="1:45" x14ac:dyDescent="0.25">
      <c r="A39" t="s">
        <v>38</v>
      </c>
      <c r="B39">
        <v>8</v>
      </c>
      <c r="C39">
        <v>4107</v>
      </c>
      <c r="D39">
        <v>3087</v>
      </c>
      <c r="E39">
        <f t="shared" si="0"/>
        <v>75.164353542731916</v>
      </c>
      <c r="F39">
        <v>1020</v>
      </c>
      <c r="G39">
        <v>2997</v>
      </c>
      <c r="H39">
        <v>2120</v>
      </c>
      <c r="I39">
        <v>877</v>
      </c>
      <c r="J39">
        <v>1110</v>
      </c>
      <c r="K39">
        <v>967</v>
      </c>
      <c r="L39">
        <v>143</v>
      </c>
      <c r="M39">
        <v>696</v>
      </c>
      <c r="N39">
        <v>405</v>
      </c>
      <c r="O39">
        <v>291</v>
      </c>
      <c r="P39">
        <v>610</v>
      </c>
      <c r="Q39">
        <v>329</v>
      </c>
      <c r="R39">
        <v>281</v>
      </c>
      <c r="S39">
        <v>86</v>
      </c>
      <c r="T39">
        <v>76</v>
      </c>
      <c r="U39">
        <v>10</v>
      </c>
      <c r="V39">
        <v>358</v>
      </c>
      <c r="W39">
        <v>260</v>
      </c>
      <c r="X39">
        <v>98</v>
      </c>
      <c r="Y39">
        <v>410</v>
      </c>
      <c r="Z39">
        <v>266</v>
      </c>
      <c r="AA39">
        <v>144</v>
      </c>
      <c r="AB39">
        <v>39</v>
      </c>
      <c r="AC39">
        <v>35</v>
      </c>
      <c r="AD39">
        <v>4</v>
      </c>
      <c r="AE39">
        <v>371</v>
      </c>
      <c r="AF39">
        <v>231</v>
      </c>
      <c r="AG39">
        <v>140</v>
      </c>
      <c r="AH39">
        <v>50</v>
      </c>
      <c r="AI39">
        <v>41</v>
      </c>
      <c r="AJ39">
        <v>9</v>
      </c>
      <c r="AK39">
        <v>0</v>
      </c>
      <c r="AL39">
        <v>0</v>
      </c>
      <c r="AM39">
        <v>0</v>
      </c>
      <c r="AN39">
        <v>50</v>
      </c>
      <c r="AO39">
        <v>41</v>
      </c>
      <c r="AP39">
        <v>9</v>
      </c>
      <c r="AQ39">
        <v>70</v>
      </c>
      <c r="AR39">
        <v>60</v>
      </c>
      <c r="AS39">
        <v>10</v>
      </c>
    </row>
    <row r="40" spans="1:45" x14ac:dyDescent="0.25">
      <c r="A40" t="s">
        <v>39</v>
      </c>
      <c r="B40">
        <v>7</v>
      </c>
      <c r="C40">
        <v>13238</v>
      </c>
      <c r="D40">
        <v>5236</v>
      </c>
      <c r="E40">
        <f t="shared" si="0"/>
        <v>39.552802538147759</v>
      </c>
      <c r="F40">
        <v>8002</v>
      </c>
      <c r="G40">
        <v>9379</v>
      </c>
      <c r="H40">
        <v>3658</v>
      </c>
      <c r="I40">
        <v>5721</v>
      </c>
      <c r="J40">
        <v>3859</v>
      </c>
      <c r="K40">
        <v>1578</v>
      </c>
      <c r="L40">
        <v>2281</v>
      </c>
      <c r="M40">
        <v>3460</v>
      </c>
      <c r="N40">
        <v>554</v>
      </c>
      <c r="O40">
        <v>2906</v>
      </c>
      <c r="P40">
        <v>3077</v>
      </c>
      <c r="Q40">
        <v>506</v>
      </c>
      <c r="R40">
        <v>2571</v>
      </c>
      <c r="S40">
        <v>383</v>
      </c>
      <c r="T40">
        <v>48</v>
      </c>
      <c r="U40">
        <v>335</v>
      </c>
      <c r="V40">
        <v>1341</v>
      </c>
      <c r="W40">
        <v>603</v>
      </c>
      <c r="X40">
        <v>738</v>
      </c>
      <c r="Y40">
        <v>1175</v>
      </c>
      <c r="Z40">
        <v>418</v>
      </c>
      <c r="AA40">
        <v>757</v>
      </c>
      <c r="AB40">
        <v>236</v>
      </c>
      <c r="AC40">
        <v>58</v>
      </c>
      <c r="AD40">
        <v>178</v>
      </c>
      <c r="AE40">
        <v>939</v>
      </c>
      <c r="AF40">
        <v>360</v>
      </c>
      <c r="AG40">
        <v>579</v>
      </c>
      <c r="AH40">
        <v>133</v>
      </c>
      <c r="AI40">
        <v>92</v>
      </c>
      <c r="AJ40">
        <v>41</v>
      </c>
      <c r="AK40">
        <v>0</v>
      </c>
      <c r="AL40">
        <v>0</v>
      </c>
      <c r="AM40">
        <v>0</v>
      </c>
      <c r="AN40">
        <v>133</v>
      </c>
      <c r="AO40">
        <v>92</v>
      </c>
      <c r="AP40">
        <v>41</v>
      </c>
      <c r="AQ40">
        <v>169</v>
      </c>
      <c r="AR40">
        <v>119</v>
      </c>
      <c r="AS40">
        <v>50</v>
      </c>
    </row>
    <row r="41" spans="1:45" x14ac:dyDescent="0.25">
      <c r="A41" t="s">
        <v>40</v>
      </c>
      <c r="B41">
        <v>16</v>
      </c>
      <c r="C41">
        <v>15339</v>
      </c>
      <c r="D41">
        <v>13664</v>
      </c>
      <c r="E41">
        <f t="shared" si="0"/>
        <v>89.080122563400494</v>
      </c>
      <c r="F41">
        <v>1675</v>
      </c>
      <c r="G41">
        <v>8599</v>
      </c>
      <c r="H41">
        <v>7080</v>
      </c>
      <c r="I41">
        <v>1519</v>
      </c>
      <c r="J41">
        <v>6740</v>
      </c>
      <c r="K41">
        <v>6584</v>
      </c>
      <c r="L41">
        <v>156</v>
      </c>
      <c r="M41">
        <v>1325</v>
      </c>
      <c r="N41">
        <v>787</v>
      </c>
      <c r="O41">
        <v>538</v>
      </c>
      <c r="P41">
        <v>1209</v>
      </c>
      <c r="Q41">
        <v>673</v>
      </c>
      <c r="R41">
        <v>536</v>
      </c>
      <c r="S41">
        <v>116</v>
      </c>
      <c r="T41">
        <v>114</v>
      </c>
      <c r="U41">
        <v>2</v>
      </c>
      <c r="V41">
        <v>1136</v>
      </c>
      <c r="W41">
        <v>1088</v>
      </c>
      <c r="X41">
        <v>48</v>
      </c>
      <c r="Y41">
        <v>868</v>
      </c>
      <c r="Z41">
        <v>736</v>
      </c>
      <c r="AA41">
        <v>132</v>
      </c>
      <c r="AB41">
        <v>63</v>
      </c>
      <c r="AC41">
        <v>45</v>
      </c>
      <c r="AD41">
        <v>18</v>
      </c>
      <c r="AE41">
        <v>805</v>
      </c>
      <c r="AF41">
        <v>691</v>
      </c>
      <c r="AG41">
        <v>114</v>
      </c>
      <c r="AH41">
        <v>549</v>
      </c>
      <c r="AI41">
        <v>542</v>
      </c>
      <c r="AJ41">
        <v>7</v>
      </c>
      <c r="AK41">
        <v>4</v>
      </c>
      <c r="AL41">
        <v>4</v>
      </c>
      <c r="AM41">
        <v>0</v>
      </c>
      <c r="AN41">
        <v>545</v>
      </c>
      <c r="AO41">
        <v>538</v>
      </c>
      <c r="AP41">
        <v>7</v>
      </c>
      <c r="AQ41">
        <v>779</v>
      </c>
      <c r="AR41">
        <v>771</v>
      </c>
      <c r="AS41">
        <v>8</v>
      </c>
    </row>
    <row r="42" spans="1:45" x14ac:dyDescent="0.25">
      <c r="A42" t="s">
        <v>41</v>
      </c>
      <c r="B42">
        <v>2</v>
      </c>
      <c r="C42">
        <v>4418</v>
      </c>
      <c r="D42">
        <v>1321</v>
      </c>
      <c r="E42">
        <f t="shared" si="0"/>
        <v>29.900407424173835</v>
      </c>
      <c r="F42">
        <v>3097</v>
      </c>
      <c r="G42">
        <v>3799</v>
      </c>
      <c r="H42">
        <v>899</v>
      </c>
      <c r="I42">
        <v>2900</v>
      </c>
      <c r="J42">
        <v>619</v>
      </c>
      <c r="K42">
        <v>422</v>
      </c>
      <c r="L42">
        <v>197</v>
      </c>
      <c r="M42">
        <v>1772</v>
      </c>
      <c r="N42">
        <v>211</v>
      </c>
      <c r="O42">
        <v>1561</v>
      </c>
      <c r="P42">
        <v>1623</v>
      </c>
      <c r="Q42">
        <v>203</v>
      </c>
      <c r="R42">
        <v>1420</v>
      </c>
      <c r="S42">
        <v>149</v>
      </c>
      <c r="T42">
        <v>8</v>
      </c>
      <c r="U42">
        <v>141</v>
      </c>
      <c r="V42">
        <v>146</v>
      </c>
      <c r="W42">
        <v>37</v>
      </c>
      <c r="X42">
        <v>109</v>
      </c>
      <c r="Y42">
        <v>163</v>
      </c>
      <c r="Z42">
        <v>52</v>
      </c>
      <c r="AA42">
        <v>111</v>
      </c>
      <c r="AB42">
        <v>6</v>
      </c>
      <c r="AC42">
        <v>4</v>
      </c>
      <c r="AD42">
        <v>2</v>
      </c>
      <c r="AE42">
        <v>157</v>
      </c>
      <c r="AF42">
        <v>48</v>
      </c>
      <c r="AG42">
        <v>109</v>
      </c>
      <c r="AH42">
        <v>31</v>
      </c>
      <c r="AI42">
        <v>27</v>
      </c>
      <c r="AJ42">
        <v>4</v>
      </c>
      <c r="AK42">
        <v>0</v>
      </c>
      <c r="AL42">
        <v>0</v>
      </c>
      <c r="AM42">
        <v>0</v>
      </c>
      <c r="AN42">
        <v>31</v>
      </c>
      <c r="AO42">
        <v>27</v>
      </c>
      <c r="AP42">
        <v>4</v>
      </c>
      <c r="AQ42">
        <v>43</v>
      </c>
      <c r="AR42">
        <v>35</v>
      </c>
      <c r="AS42">
        <v>8</v>
      </c>
    </row>
    <row r="43" spans="1:45" x14ac:dyDescent="0.25">
      <c r="A43" t="s">
        <v>42</v>
      </c>
      <c r="B43">
        <v>1</v>
      </c>
      <c r="C43">
        <v>1160</v>
      </c>
      <c r="D43">
        <v>1123</v>
      </c>
      <c r="E43">
        <f t="shared" si="0"/>
        <v>96.810344827586206</v>
      </c>
      <c r="F43">
        <v>37</v>
      </c>
      <c r="G43">
        <v>859</v>
      </c>
      <c r="H43">
        <v>822</v>
      </c>
      <c r="I43">
        <v>37</v>
      </c>
      <c r="J43">
        <v>301</v>
      </c>
      <c r="K43">
        <v>301</v>
      </c>
      <c r="L43">
        <v>0</v>
      </c>
      <c r="M43">
        <v>144</v>
      </c>
      <c r="N43">
        <v>141</v>
      </c>
      <c r="O43">
        <v>3</v>
      </c>
      <c r="P43">
        <v>136</v>
      </c>
      <c r="Q43">
        <v>133</v>
      </c>
      <c r="R43">
        <v>3</v>
      </c>
      <c r="S43">
        <v>8</v>
      </c>
      <c r="T43">
        <v>8</v>
      </c>
      <c r="U43">
        <v>0</v>
      </c>
      <c r="V43">
        <v>89</v>
      </c>
      <c r="W43">
        <v>89</v>
      </c>
      <c r="X43">
        <v>0</v>
      </c>
      <c r="Y43">
        <v>64</v>
      </c>
      <c r="Z43">
        <v>63</v>
      </c>
      <c r="AA43">
        <v>1</v>
      </c>
      <c r="AB43">
        <v>0</v>
      </c>
      <c r="AC43">
        <v>0</v>
      </c>
      <c r="AD43">
        <v>0</v>
      </c>
      <c r="AE43">
        <v>64</v>
      </c>
      <c r="AF43">
        <v>63</v>
      </c>
      <c r="AG43">
        <v>1</v>
      </c>
      <c r="AH43">
        <v>21</v>
      </c>
      <c r="AI43">
        <v>21</v>
      </c>
      <c r="AJ43">
        <v>0</v>
      </c>
      <c r="AK43">
        <v>0</v>
      </c>
      <c r="AL43">
        <v>0</v>
      </c>
      <c r="AM43">
        <v>0</v>
      </c>
      <c r="AN43">
        <v>21</v>
      </c>
      <c r="AO43">
        <v>21</v>
      </c>
      <c r="AP43">
        <v>0</v>
      </c>
      <c r="AQ43">
        <v>31</v>
      </c>
      <c r="AR43">
        <v>31</v>
      </c>
      <c r="AS43">
        <v>0</v>
      </c>
    </row>
    <row r="44" spans="1:45" x14ac:dyDescent="0.25">
      <c r="A44" t="s">
        <v>43</v>
      </c>
      <c r="B44">
        <v>4</v>
      </c>
      <c r="C44">
        <v>5051</v>
      </c>
      <c r="D44">
        <v>3361</v>
      </c>
      <c r="E44">
        <f t="shared" si="0"/>
        <v>66.541278954662445</v>
      </c>
      <c r="F44">
        <v>1690</v>
      </c>
      <c r="G44">
        <v>3758</v>
      </c>
      <c r="H44">
        <v>2340</v>
      </c>
      <c r="I44">
        <v>1418</v>
      </c>
      <c r="J44">
        <v>1293</v>
      </c>
      <c r="K44">
        <v>1021</v>
      </c>
      <c r="L44">
        <v>272</v>
      </c>
      <c r="M44">
        <v>988</v>
      </c>
      <c r="N44">
        <v>448</v>
      </c>
      <c r="O44">
        <v>540</v>
      </c>
      <c r="P44">
        <v>913</v>
      </c>
      <c r="Q44">
        <v>395</v>
      </c>
      <c r="R44">
        <v>518</v>
      </c>
      <c r="S44">
        <v>75</v>
      </c>
      <c r="T44">
        <v>53</v>
      </c>
      <c r="U44">
        <v>22</v>
      </c>
      <c r="V44">
        <v>738</v>
      </c>
      <c r="W44">
        <v>452</v>
      </c>
      <c r="X44">
        <v>286</v>
      </c>
      <c r="Y44">
        <v>266</v>
      </c>
      <c r="Z44">
        <v>151</v>
      </c>
      <c r="AA44">
        <v>115</v>
      </c>
      <c r="AB44">
        <v>20</v>
      </c>
      <c r="AC44">
        <v>14</v>
      </c>
      <c r="AD44">
        <v>6</v>
      </c>
      <c r="AE44">
        <v>246</v>
      </c>
      <c r="AF44">
        <v>137</v>
      </c>
      <c r="AG44">
        <v>109</v>
      </c>
      <c r="AH44">
        <v>48</v>
      </c>
      <c r="AI44">
        <v>44</v>
      </c>
      <c r="AJ44">
        <v>4</v>
      </c>
      <c r="AK44">
        <v>2</v>
      </c>
      <c r="AL44">
        <v>2</v>
      </c>
      <c r="AM44">
        <v>0</v>
      </c>
      <c r="AN44">
        <v>46</v>
      </c>
      <c r="AO44">
        <v>42</v>
      </c>
      <c r="AP44">
        <v>4</v>
      </c>
      <c r="AQ44">
        <v>76</v>
      </c>
      <c r="AR44">
        <v>72</v>
      </c>
      <c r="AS44">
        <v>4</v>
      </c>
    </row>
    <row r="45" spans="1:45" x14ac:dyDescent="0.25">
      <c r="A45" t="s">
        <v>44</v>
      </c>
      <c r="B45">
        <v>1</v>
      </c>
      <c r="C45">
        <v>1072</v>
      </c>
      <c r="D45">
        <v>887</v>
      </c>
      <c r="E45">
        <f t="shared" si="0"/>
        <v>82.742537313432834</v>
      </c>
      <c r="F45">
        <v>185</v>
      </c>
      <c r="G45">
        <v>548</v>
      </c>
      <c r="H45">
        <v>446</v>
      </c>
      <c r="I45">
        <v>102</v>
      </c>
      <c r="J45">
        <v>524</v>
      </c>
      <c r="K45">
        <v>441</v>
      </c>
      <c r="L45">
        <v>83</v>
      </c>
      <c r="M45">
        <v>44</v>
      </c>
      <c r="N45">
        <v>37</v>
      </c>
      <c r="O45">
        <v>7</v>
      </c>
      <c r="P45">
        <v>34</v>
      </c>
      <c r="Q45">
        <v>30</v>
      </c>
      <c r="R45">
        <v>4</v>
      </c>
      <c r="S45">
        <v>10</v>
      </c>
      <c r="T45">
        <v>7</v>
      </c>
      <c r="U45">
        <v>3</v>
      </c>
      <c r="V45">
        <v>120</v>
      </c>
      <c r="W45">
        <v>109</v>
      </c>
      <c r="X45">
        <v>11</v>
      </c>
      <c r="Y45">
        <v>77</v>
      </c>
      <c r="Z45">
        <v>69</v>
      </c>
      <c r="AA45">
        <v>8</v>
      </c>
      <c r="AB45">
        <v>9</v>
      </c>
      <c r="AC45">
        <v>9</v>
      </c>
      <c r="AD45">
        <v>0</v>
      </c>
      <c r="AE45">
        <v>68</v>
      </c>
      <c r="AF45">
        <v>60</v>
      </c>
      <c r="AG45">
        <v>8</v>
      </c>
      <c r="AH45">
        <v>19</v>
      </c>
      <c r="AI45">
        <v>16</v>
      </c>
      <c r="AJ45">
        <v>3</v>
      </c>
      <c r="AK45">
        <v>1</v>
      </c>
      <c r="AL45">
        <v>1</v>
      </c>
      <c r="AM45">
        <v>0</v>
      </c>
      <c r="AN45">
        <v>18</v>
      </c>
      <c r="AO45">
        <v>15</v>
      </c>
      <c r="AP45">
        <v>3</v>
      </c>
      <c r="AQ45">
        <v>25</v>
      </c>
      <c r="AR45">
        <v>21</v>
      </c>
      <c r="AS45">
        <v>4</v>
      </c>
    </row>
    <row r="46" spans="1:45" x14ac:dyDescent="0.25">
      <c r="A46" t="s">
        <v>45</v>
      </c>
      <c r="B46">
        <v>10</v>
      </c>
      <c r="C46">
        <v>8779</v>
      </c>
      <c r="D46">
        <v>5773</v>
      </c>
      <c r="E46">
        <f t="shared" si="0"/>
        <v>65.759198086342408</v>
      </c>
      <c r="F46">
        <v>3006</v>
      </c>
      <c r="G46">
        <v>6652</v>
      </c>
      <c r="H46">
        <v>4202</v>
      </c>
      <c r="I46">
        <v>2450</v>
      </c>
      <c r="J46">
        <v>2127</v>
      </c>
      <c r="K46">
        <v>1571</v>
      </c>
      <c r="L46">
        <v>556</v>
      </c>
      <c r="M46">
        <v>1782</v>
      </c>
      <c r="N46">
        <v>694</v>
      </c>
      <c r="O46">
        <v>1088</v>
      </c>
      <c r="P46">
        <v>1640</v>
      </c>
      <c r="Q46">
        <v>613</v>
      </c>
      <c r="R46">
        <v>1027</v>
      </c>
      <c r="S46">
        <v>142</v>
      </c>
      <c r="T46">
        <v>81</v>
      </c>
      <c r="U46">
        <v>61</v>
      </c>
      <c r="V46">
        <v>831</v>
      </c>
      <c r="W46">
        <v>654</v>
      </c>
      <c r="X46">
        <v>177</v>
      </c>
      <c r="Y46">
        <v>416</v>
      </c>
      <c r="Z46">
        <v>249</v>
      </c>
      <c r="AA46">
        <v>167</v>
      </c>
      <c r="AB46">
        <v>26</v>
      </c>
      <c r="AC46">
        <v>22</v>
      </c>
      <c r="AD46">
        <v>4</v>
      </c>
      <c r="AE46">
        <v>390</v>
      </c>
      <c r="AF46">
        <v>227</v>
      </c>
      <c r="AG46">
        <v>163</v>
      </c>
      <c r="AH46">
        <v>107</v>
      </c>
      <c r="AI46">
        <v>74</v>
      </c>
      <c r="AJ46">
        <v>33</v>
      </c>
      <c r="AK46">
        <v>0</v>
      </c>
      <c r="AL46">
        <v>0</v>
      </c>
      <c r="AM46">
        <v>0</v>
      </c>
      <c r="AN46">
        <v>107</v>
      </c>
      <c r="AO46">
        <v>74</v>
      </c>
      <c r="AP46">
        <v>33</v>
      </c>
      <c r="AQ46">
        <v>147</v>
      </c>
      <c r="AR46">
        <v>108</v>
      </c>
      <c r="AS46">
        <v>39</v>
      </c>
    </row>
    <row r="47" spans="1:45" x14ac:dyDescent="0.25">
      <c r="A47" t="s">
        <v>46</v>
      </c>
      <c r="B47">
        <v>11</v>
      </c>
      <c r="C47">
        <v>23122</v>
      </c>
      <c r="D47">
        <v>16214</v>
      </c>
      <c r="E47">
        <f t="shared" si="0"/>
        <v>70.123691722169369</v>
      </c>
      <c r="F47">
        <v>6908</v>
      </c>
      <c r="G47">
        <v>15959</v>
      </c>
      <c r="H47">
        <v>9315</v>
      </c>
      <c r="I47">
        <v>6644</v>
      </c>
      <c r="J47">
        <v>7163</v>
      </c>
      <c r="K47">
        <v>6899</v>
      </c>
      <c r="L47">
        <v>264</v>
      </c>
      <c r="M47">
        <v>3689</v>
      </c>
      <c r="N47">
        <v>1637</v>
      </c>
      <c r="O47">
        <v>2052</v>
      </c>
      <c r="P47">
        <v>3534</v>
      </c>
      <c r="Q47">
        <v>1500</v>
      </c>
      <c r="R47">
        <v>2034</v>
      </c>
      <c r="S47">
        <v>155</v>
      </c>
      <c r="T47">
        <v>137</v>
      </c>
      <c r="U47">
        <v>18</v>
      </c>
      <c r="V47">
        <v>1768</v>
      </c>
      <c r="W47">
        <v>1285</v>
      </c>
      <c r="X47">
        <v>483</v>
      </c>
      <c r="Y47">
        <v>1309</v>
      </c>
      <c r="Z47">
        <v>764</v>
      </c>
      <c r="AA47">
        <v>545</v>
      </c>
      <c r="AB47">
        <v>187</v>
      </c>
      <c r="AC47">
        <v>123</v>
      </c>
      <c r="AD47">
        <v>64</v>
      </c>
      <c r="AE47">
        <v>1122</v>
      </c>
      <c r="AF47">
        <v>641</v>
      </c>
      <c r="AG47">
        <v>481</v>
      </c>
      <c r="AH47">
        <v>309</v>
      </c>
      <c r="AI47">
        <v>303</v>
      </c>
      <c r="AJ47">
        <v>6</v>
      </c>
      <c r="AK47">
        <v>5</v>
      </c>
      <c r="AL47">
        <v>5</v>
      </c>
      <c r="AM47">
        <v>0</v>
      </c>
      <c r="AN47">
        <v>304</v>
      </c>
      <c r="AO47">
        <v>298</v>
      </c>
      <c r="AP47">
        <v>6</v>
      </c>
      <c r="AQ47">
        <v>465</v>
      </c>
      <c r="AR47">
        <v>452</v>
      </c>
      <c r="AS47">
        <v>13</v>
      </c>
    </row>
    <row r="48" spans="1:45" x14ac:dyDescent="0.25">
      <c r="A48" t="s">
        <v>47</v>
      </c>
      <c r="B48">
        <v>3</v>
      </c>
      <c r="C48">
        <v>2807</v>
      </c>
      <c r="D48">
        <v>2571</v>
      </c>
      <c r="E48">
        <f t="shared" si="0"/>
        <v>91.592447452796577</v>
      </c>
      <c r="F48">
        <v>236</v>
      </c>
      <c r="G48">
        <v>1828</v>
      </c>
      <c r="H48">
        <v>1612</v>
      </c>
      <c r="I48">
        <v>216</v>
      </c>
      <c r="J48">
        <v>979</v>
      </c>
      <c r="K48">
        <v>959</v>
      </c>
      <c r="L48">
        <v>20</v>
      </c>
      <c r="M48">
        <v>190</v>
      </c>
      <c r="N48">
        <v>180</v>
      </c>
      <c r="O48">
        <v>10</v>
      </c>
      <c r="P48">
        <v>168</v>
      </c>
      <c r="Q48">
        <v>158</v>
      </c>
      <c r="R48">
        <v>10</v>
      </c>
      <c r="S48">
        <v>22</v>
      </c>
      <c r="T48">
        <v>22</v>
      </c>
      <c r="U48">
        <v>0</v>
      </c>
      <c r="V48">
        <v>335</v>
      </c>
      <c r="W48">
        <v>311</v>
      </c>
      <c r="X48">
        <v>24</v>
      </c>
      <c r="Y48">
        <v>150</v>
      </c>
      <c r="Z48">
        <v>132</v>
      </c>
      <c r="AA48">
        <v>18</v>
      </c>
      <c r="AB48">
        <v>18</v>
      </c>
      <c r="AC48">
        <v>17</v>
      </c>
      <c r="AD48">
        <v>1</v>
      </c>
      <c r="AE48">
        <v>132</v>
      </c>
      <c r="AF48">
        <v>115</v>
      </c>
      <c r="AG48">
        <v>17</v>
      </c>
      <c r="AH48">
        <v>17</v>
      </c>
      <c r="AI48">
        <v>17</v>
      </c>
      <c r="AJ48">
        <v>0</v>
      </c>
      <c r="AK48">
        <v>0</v>
      </c>
      <c r="AL48">
        <v>0</v>
      </c>
      <c r="AM48">
        <v>0</v>
      </c>
      <c r="AN48">
        <v>17</v>
      </c>
      <c r="AO48">
        <v>17</v>
      </c>
      <c r="AP48">
        <v>0</v>
      </c>
      <c r="AQ48">
        <v>30</v>
      </c>
      <c r="AR48">
        <v>30</v>
      </c>
      <c r="AS48">
        <v>0</v>
      </c>
    </row>
    <row r="49" spans="1:45" x14ac:dyDescent="0.25">
      <c r="A49" t="s">
        <v>48</v>
      </c>
      <c r="B49">
        <v>16</v>
      </c>
      <c r="C49">
        <v>6268</v>
      </c>
      <c r="D49">
        <v>5502</v>
      </c>
      <c r="E49">
        <f t="shared" si="0"/>
        <v>87.779195915762614</v>
      </c>
      <c r="F49">
        <v>766</v>
      </c>
      <c r="G49">
        <v>3959</v>
      </c>
      <c r="H49">
        <v>3245</v>
      </c>
      <c r="I49">
        <v>714</v>
      </c>
      <c r="J49">
        <v>2309</v>
      </c>
      <c r="K49">
        <v>2257</v>
      </c>
      <c r="L49">
        <v>52</v>
      </c>
      <c r="M49">
        <v>793</v>
      </c>
      <c r="N49">
        <v>568</v>
      </c>
      <c r="O49">
        <v>225</v>
      </c>
      <c r="P49">
        <v>750</v>
      </c>
      <c r="Q49">
        <v>525</v>
      </c>
      <c r="R49">
        <v>225</v>
      </c>
      <c r="S49">
        <v>43</v>
      </c>
      <c r="T49">
        <v>43</v>
      </c>
      <c r="U49">
        <v>0</v>
      </c>
      <c r="V49">
        <v>515</v>
      </c>
      <c r="W49">
        <v>439</v>
      </c>
      <c r="X49">
        <v>76</v>
      </c>
      <c r="Y49">
        <v>322</v>
      </c>
      <c r="Z49">
        <v>278</v>
      </c>
      <c r="AA49">
        <v>44</v>
      </c>
      <c r="AB49">
        <v>12</v>
      </c>
      <c r="AC49">
        <v>12</v>
      </c>
      <c r="AD49">
        <v>0</v>
      </c>
      <c r="AE49">
        <v>310</v>
      </c>
      <c r="AF49">
        <v>266</v>
      </c>
      <c r="AG49">
        <v>44</v>
      </c>
      <c r="AH49">
        <v>102</v>
      </c>
      <c r="AI49">
        <v>98</v>
      </c>
      <c r="AJ49">
        <v>4</v>
      </c>
      <c r="AK49">
        <v>1</v>
      </c>
      <c r="AL49">
        <v>1</v>
      </c>
      <c r="AM49">
        <v>0</v>
      </c>
      <c r="AN49">
        <v>101</v>
      </c>
      <c r="AO49">
        <v>97</v>
      </c>
      <c r="AP49">
        <v>4</v>
      </c>
      <c r="AQ49">
        <v>146</v>
      </c>
      <c r="AR49">
        <v>142</v>
      </c>
      <c r="AS49">
        <v>4</v>
      </c>
    </row>
    <row r="50" spans="1:45" x14ac:dyDescent="0.25">
      <c r="A50" t="s">
        <v>49</v>
      </c>
      <c r="B50">
        <v>1</v>
      </c>
      <c r="C50">
        <v>341</v>
      </c>
      <c r="D50">
        <v>89</v>
      </c>
      <c r="E50">
        <f t="shared" si="0"/>
        <v>26.099706744868033</v>
      </c>
      <c r="F50">
        <v>252</v>
      </c>
      <c r="G50">
        <v>308</v>
      </c>
      <c r="H50">
        <v>56</v>
      </c>
      <c r="I50">
        <v>252</v>
      </c>
      <c r="J50">
        <v>33</v>
      </c>
      <c r="K50">
        <v>33</v>
      </c>
      <c r="L50">
        <v>0</v>
      </c>
      <c r="M50">
        <v>26</v>
      </c>
      <c r="N50">
        <v>8</v>
      </c>
      <c r="O50">
        <v>18</v>
      </c>
      <c r="P50">
        <v>26</v>
      </c>
      <c r="Q50">
        <v>8</v>
      </c>
      <c r="R50">
        <v>18</v>
      </c>
      <c r="S50">
        <v>0</v>
      </c>
      <c r="T50">
        <v>0</v>
      </c>
      <c r="U50">
        <v>0</v>
      </c>
      <c r="V50">
        <v>32</v>
      </c>
      <c r="W50">
        <v>2</v>
      </c>
      <c r="X50">
        <v>30</v>
      </c>
      <c r="Y50">
        <v>8</v>
      </c>
      <c r="Z50">
        <v>0</v>
      </c>
      <c r="AA50">
        <v>8</v>
      </c>
      <c r="AB50">
        <v>0</v>
      </c>
      <c r="AC50">
        <v>0</v>
      </c>
      <c r="AD50">
        <v>0</v>
      </c>
      <c r="AE50">
        <v>8</v>
      </c>
      <c r="AF50">
        <v>0</v>
      </c>
      <c r="AG50">
        <v>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 x14ac:dyDescent="0.25">
      <c r="A51" t="s">
        <v>50</v>
      </c>
      <c r="B51">
        <v>2</v>
      </c>
      <c r="C51">
        <v>1117</v>
      </c>
      <c r="D51">
        <v>961</v>
      </c>
      <c r="E51">
        <f t="shared" si="0"/>
        <v>86.034019695613253</v>
      </c>
      <c r="F51">
        <v>156</v>
      </c>
      <c r="G51">
        <v>655</v>
      </c>
      <c r="H51">
        <v>516</v>
      </c>
      <c r="I51">
        <v>139</v>
      </c>
      <c r="J51">
        <v>462</v>
      </c>
      <c r="K51">
        <v>445</v>
      </c>
      <c r="L51">
        <v>17</v>
      </c>
      <c r="M51">
        <v>127</v>
      </c>
      <c r="N51">
        <v>81</v>
      </c>
      <c r="O51">
        <v>46</v>
      </c>
      <c r="P51">
        <v>120</v>
      </c>
      <c r="Q51">
        <v>74</v>
      </c>
      <c r="R51">
        <v>46</v>
      </c>
      <c r="S51">
        <v>7</v>
      </c>
      <c r="T51">
        <v>7</v>
      </c>
      <c r="U51">
        <v>0</v>
      </c>
      <c r="V51">
        <v>110</v>
      </c>
      <c r="W51">
        <v>97</v>
      </c>
      <c r="X51">
        <v>13</v>
      </c>
      <c r="Y51">
        <v>71</v>
      </c>
      <c r="Z51">
        <v>62</v>
      </c>
      <c r="AA51">
        <v>9</v>
      </c>
      <c r="AB51">
        <v>1</v>
      </c>
      <c r="AC51">
        <v>1</v>
      </c>
      <c r="AD51">
        <v>0</v>
      </c>
      <c r="AE51">
        <v>70</v>
      </c>
      <c r="AF51">
        <v>61</v>
      </c>
      <c r="AG51">
        <v>9</v>
      </c>
      <c r="AH51">
        <v>46</v>
      </c>
      <c r="AI51">
        <v>43</v>
      </c>
      <c r="AJ51">
        <v>3</v>
      </c>
      <c r="AK51">
        <v>0</v>
      </c>
      <c r="AL51">
        <v>0</v>
      </c>
      <c r="AM51">
        <v>0</v>
      </c>
      <c r="AN51">
        <v>46</v>
      </c>
      <c r="AO51">
        <v>43</v>
      </c>
      <c r="AP51">
        <v>3</v>
      </c>
      <c r="AQ51">
        <v>49</v>
      </c>
      <c r="AR51">
        <v>46</v>
      </c>
      <c r="AS51">
        <v>3</v>
      </c>
    </row>
    <row r="52" spans="1:45" x14ac:dyDescent="0.25">
      <c r="A52" t="s">
        <v>51</v>
      </c>
      <c r="B52">
        <v>7</v>
      </c>
      <c r="C52">
        <v>20827</v>
      </c>
      <c r="D52">
        <v>12361</v>
      </c>
      <c r="E52">
        <f t="shared" si="0"/>
        <v>59.35084265616748</v>
      </c>
      <c r="F52">
        <v>8466</v>
      </c>
      <c r="G52">
        <v>13900</v>
      </c>
      <c r="H52">
        <v>6389</v>
      </c>
      <c r="I52">
        <v>7511</v>
      </c>
      <c r="J52">
        <v>6927</v>
      </c>
      <c r="K52">
        <v>5972</v>
      </c>
      <c r="L52">
        <v>955</v>
      </c>
      <c r="M52">
        <v>2567</v>
      </c>
      <c r="N52">
        <v>981</v>
      </c>
      <c r="O52">
        <v>1586</v>
      </c>
      <c r="P52">
        <v>2307</v>
      </c>
      <c r="Q52">
        <v>825</v>
      </c>
      <c r="R52">
        <v>1482</v>
      </c>
      <c r="S52">
        <v>260</v>
      </c>
      <c r="T52">
        <v>156</v>
      </c>
      <c r="U52">
        <v>104</v>
      </c>
      <c r="V52">
        <v>1484</v>
      </c>
      <c r="W52">
        <v>999</v>
      </c>
      <c r="X52">
        <v>485</v>
      </c>
      <c r="Y52">
        <v>1307</v>
      </c>
      <c r="Z52">
        <v>714</v>
      </c>
      <c r="AA52">
        <v>593</v>
      </c>
      <c r="AB52">
        <v>92</v>
      </c>
      <c r="AC52">
        <v>77</v>
      </c>
      <c r="AD52">
        <v>15</v>
      </c>
      <c r="AE52">
        <v>1215</v>
      </c>
      <c r="AF52">
        <v>637</v>
      </c>
      <c r="AG52">
        <v>578</v>
      </c>
      <c r="AH52">
        <v>295</v>
      </c>
      <c r="AI52">
        <v>279</v>
      </c>
      <c r="AJ52">
        <v>16</v>
      </c>
      <c r="AK52">
        <v>6</v>
      </c>
      <c r="AL52">
        <v>6</v>
      </c>
      <c r="AM52">
        <v>0</v>
      </c>
      <c r="AN52">
        <v>289</v>
      </c>
      <c r="AO52">
        <v>273</v>
      </c>
      <c r="AP52">
        <v>16</v>
      </c>
      <c r="AQ52">
        <v>455</v>
      </c>
      <c r="AR52">
        <v>434</v>
      </c>
      <c r="AS52">
        <v>21</v>
      </c>
    </row>
    <row r="53" spans="1:45" x14ac:dyDescent="0.25">
      <c r="A53" t="s">
        <v>52</v>
      </c>
      <c r="B53">
        <v>4</v>
      </c>
      <c r="C53">
        <v>5685</v>
      </c>
      <c r="D53">
        <v>5275</v>
      </c>
      <c r="E53">
        <f t="shared" si="0"/>
        <v>92.788038698328933</v>
      </c>
      <c r="F53">
        <v>410</v>
      </c>
      <c r="G53">
        <v>2886</v>
      </c>
      <c r="H53">
        <v>2495</v>
      </c>
      <c r="I53">
        <v>391</v>
      </c>
      <c r="J53">
        <v>2799</v>
      </c>
      <c r="K53">
        <v>2780</v>
      </c>
      <c r="L53">
        <v>19</v>
      </c>
      <c r="M53">
        <v>363</v>
      </c>
      <c r="N53">
        <v>296</v>
      </c>
      <c r="O53">
        <v>67</v>
      </c>
      <c r="P53">
        <v>276</v>
      </c>
      <c r="Q53">
        <v>209</v>
      </c>
      <c r="R53">
        <v>67</v>
      </c>
      <c r="S53">
        <v>87</v>
      </c>
      <c r="T53">
        <v>87</v>
      </c>
      <c r="U53">
        <v>0</v>
      </c>
      <c r="V53">
        <v>415</v>
      </c>
      <c r="W53">
        <v>392</v>
      </c>
      <c r="X53">
        <v>23</v>
      </c>
      <c r="Y53">
        <v>337</v>
      </c>
      <c r="Z53">
        <v>273</v>
      </c>
      <c r="AA53">
        <v>64</v>
      </c>
      <c r="AB53">
        <v>25</v>
      </c>
      <c r="AC53">
        <v>20</v>
      </c>
      <c r="AD53">
        <v>5</v>
      </c>
      <c r="AE53">
        <v>312</v>
      </c>
      <c r="AF53">
        <v>253</v>
      </c>
      <c r="AG53">
        <v>59</v>
      </c>
      <c r="AH53">
        <v>188</v>
      </c>
      <c r="AI53">
        <v>188</v>
      </c>
      <c r="AJ53">
        <v>0</v>
      </c>
      <c r="AK53">
        <v>0</v>
      </c>
      <c r="AL53">
        <v>0</v>
      </c>
      <c r="AM53">
        <v>0</v>
      </c>
      <c r="AN53">
        <v>188</v>
      </c>
      <c r="AO53">
        <v>188</v>
      </c>
      <c r="AP53">
        <v>0</v>
      </c>
      <c r="AQ53">
        <v>267</v>
      </c>
      <c r="AR53">
        <v>267</v>
      </c>
      <c r="AS53">
        <v>0</v>
      </c>
    </row>
    <row r="54" spans="1:45" x14ac:dyDescent="0.25">
      <c r="A54" t="s">
        <v>53</v>
      </c>
      <c r="B54">
        <v>4</v>
      </c>
      <c r="C54">
        <v>1387</v>
      </c>
      <c r="D54">
        <v>1252</v>
      </c>
      <c r="E54">
        <f t="shared" si="0"/>
        <v>90.266762797404468</v>
      </c>
      <c r="F54">
        <v>135</v>
      </c>
      <c r="G54">
        <v>1039</v>
      </c>
      <c r="H54">
        <v>904</v>
      </c>
      <c r="I54">
        <v>135</v>
      </c>
      <c r="J54">
        <v>348</v>
      </c>
      <c r="K54">
        <v>348</v>
      </c>
      <c r="L54">
        <v>0</v>
      </c>
      <c r="M54">
        <v>165</v>
      </c>
      <c r="N54">
        <v>117</v>
      </c>
      <c r="O54">
        <v>48</v>
      </c>
      <c r="P54">
        <v>161</v>
      </c>
      <c r="Q54">
        <v>113</v>
      </c>
      <c r="R54">
        <v>48</v>
      </c>
      <c r="S54">
        <v>4</v>
      </c>
      <c r="T54">
        <v>4</v>
      </c>
      <c r="U54">
        <v>0</v>
      </c>
      <c r="V54">
        <v>143</v>
      </c>
      <c r="W54">
        <v>126</v>
      </c>
      <c r="X54">
        <v>17</v>
      </c>
      <c r="Y54">
        <v>95</v>
      </c>
      <c r="Z54">
        <v>83</v>
      </c>
      <c r="AA54">
        <v>12</v>
      </c>
      <c r="AB54">
        <v>6</v>
      </c>
      <c r="AC54">
        <v>5</v>
      </c>
      <c r="AD54">
        <v>1</v>
      </c>
      <c r="AE54">
        <v>89</v>
      </c>
      <c r="AF54">
        <v>78</v>
      </c>
      <c r="AG54">
        <v>11</v>
      </c>
      <c r="AH54">
        <v>19</v>
      </c>
      <c r="AI54">
        <v>19</v>
      </c>
      <c r="AJ54">
        <v>0</v>
      </c>
      <c r="AK54">
        <v>0</v>
      </c>
      <c r="AL54">
        <v>0</v>
      </c>
      <c r="AM54">
        <v>0</v>
      </c>
      <c r="AN54">
        <v>19</v>
      </c>
      <c r="AO54">
        <v>19</v>
      </c>
      <c r="AP54">
        <v>0</v>
      </c>
      <c r="AQ54">
        <v>35</v>
      </c>
      <c r="AR54">
        <v>35</v>
      </c>
      <c r="AS54">
        <v>0</v>
      </c>
    </row>
    <row r="55" spans="1:45" x14ac:dyDescent="0.25">
      <c r="A55" t="s">
        <v>54</v>
      </c>
      <c r="B55">
        <v>1</v>
      </c>
      <c r="C55">
        <v>857</v>
      </c>
      <c r="D55">
        <v>491</v>
      </c>
      <c r="E55">
        <f t="shared" si="0"/>
        <v>57.292882147024507</v>
      </c>
      <c r="F55">
        <v>366</v>
      </c>
      <c r="G55">
        <v>517</v>
      </c>
      <c r="H55">
        <v>277</v>
      </c>
      <c r="I55">
        <v>240</v>
      </c>
      <c r="J55">
        <v>340</v>
      </c>
      <c r="K55">
        <v>214</v>
      </c>
      <c r="L55">
        <v>126</v>
      </c>
      <c r="M55">
        <v>91</v>
      </c>
      <c r="N55">
        <v>33</v>
      </c>
      <c r="O55">
        <v>58</v>
      </c>
      <c r="P55">
        <v>80</v>
      </c>
      <c r="Q55">
        <v>29</v>
      </c>
      <c r="R55">
        <v>51</v>
      </c>
      <c r="S55">
        <v>11</v>
      </c>
      <c r="T55">
        <v>4</v>
      </c>
      <c r="U55">
        <v>7</v>
      </c>
      <c r="V55">
        <v>87</v>
      </c>
      <c r="W55">
        <v>56</v>
      </c>
      <c r="X55">
        <v>31</v>
      </c>
      <c r="Y55">
        <v>31</v>
      </c>
      <c r="Z55">
        <v>24</v>
      </c>
      <c r="AA55">
        <v>7</v>
      </c>
      <c r="AB55">
        <v>3</v>
      </c>
      <c r="AC55">
        <v>1</v>
      </c>
      <c r="AD55">
        <v>2</v>
      </c>
      <c r="AE55">
        <v>28</v>
      </c>
      <c r="AF55">
        <v>23</v>
      </c>
      <c r="AG55">
        <v>5</v>
      </c>
      <c r="AH55">
        <v>15</v>
      </c>
      <c r="AI55">
        <v>12</v>
      </c>
      <c r="AJ55">
        <v>3</v>
      </c>
      <c r="AK55">
        <v>0</v>
      </c>
      <c r="AL55">
        <v>0</v>
      </c>
      <c r="AM55">
        <v>0</v>
      </c>
      <c r="AN55">
        <v>15</v>
      </c>
      <c r="AO55">
        <v>12</v>
      </c>
      <c r="AP55">
        <v>3</v>
      </c>
      <c r="AQ55">
        <v>17</v>
      </c>
      <c r="AR55">
        <v>14</v>
      </c>
      <c r="AS5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1910-1A99-43C0-9A64-0A3599D8A5D4}">
  <dimension ref="A1:AS58"/>
  <sheetViews>
    <sheetView tabSelected="1" workbookViewId="0">
      <selection activeCell="H11" sqref="H11"/>
    </sheetView>
  </sheetViews>
  <sheetFormatPr defaultRowHeight="15" x14ac:dyDescent="0.25"/>
  <cols>
    <col min="1" max="1" width="11.42578125" style="9" bestFit="1" customWidth="1"/>
    <col min="2" max="4" width="17.140625" style="9" bestFit="1" customWidth="1"/>
    <col min="5" max="5" width="17.140625" style="17" customWidth="1"/>
    <col min="6" max="45" width="17.140625" style="9" bestFit="1" customWidth="1"/>
    <col min="46" max="16384" width="9.140625" style="9"/>
  </cols>
  <sheetData>
    <row r="1" spans="1:45" ht="64.5" x14ac:dyDescent="0.25">
      <c r="A1" s="7" t="s">
        <v>0</v>
      </c>
      <c r="B1" s="8" t="s">
        <v>116</v>
      </c>
      <c r="C1" s="8" t="s">
        <v>175</v>
      </c>
      <c r="D1" s="8" t="s">
        <v>219</v>
      </c>
      <c r="E1" s="15" t="s">
        <v>220</v>
      </c>
      <c r="F1" s="8" t="s">
        <v>176</v>
      </c>
      <c r="G1" s="8" t="s">
        <v>177</v>
      </c>
      <c r="H1" s="8" t="s">
        <v>178</v>
      </c>
      <c r="I1" s="8" t="s">
        <v>179</v>
      </c>
      <c r="J1" s="8" t="s">
        <v>180</v>
      </c>
      <c r="K1" s="8" t="s">
        <v>181</v>
      </c>
      <c r="L1" s="8" t="s">
        <v>182</v>
      </c>
      <c r="M1" s="8" t="s">
        <v>183</v>
      </c>
      <c r="N1" s="8" t="s">
        <v>184</v>
      </c>
      <c r="O1" s="8" t="s">
        <v>185</v>
      </c>
      <c r="P1" s="8" t="s">
        <v>186</v>
      </c>
      <c r="Q1" s="8" t="s">
        <v>187</v>
      </c>
      <c r="R1" s="8" t="s">
        <v>188</v>
      </c>
      <c r="S1" s="8" t="s">
        <v>189</v>
      </c>
      <c r="T1" s="8" t="s">
        <v>190</v>
      </c>
      <c r="U1" s="8" t="s">
        <v>191</v>
      </c>
      <c r="V1" s="8" t="s">
        <v>192</v>
      </c>
      <c r="W1" s="8" t="s">
        <v>193</v>
      </c>
      <c r="X1" s="8" t="s">
        <v>194</v>
      </c>
      <c r="Y1" s="8" t="s">
        <v>195</v>
      </c>
      <c r="Z1" s="8" t="s">
        <v>196</v>
      </c>
      <c r="AA1" s="8" t="s">
        <v>197</v>
      </c>
      <c r="AB1" s="8" t="s">
        <v>198</v>
      </c>
      <c r="AC1" s="8" t="s">
        <v>199</v>
      </c>
      <c r="AD1" s="8" t="s">
        <v>200</v>
      </c>
      <c r="AE1" s="8" t="s">
        <v>201</v>
      </c>
      <c r="AF1" s="8" t="s">
        <v>202</v>
      </c>
      <c r="AG1" s="8" t="s">
        <v>203</v>
      </c>
      <c r="AH1" s="8" t="s">
        <v>204</v>
      </c>
      <c r="AI1" s="8" t="s">
        <v>205</v>
      </c>
      <c r="AJ1" s="8" t="s">
        <v>206</v>
      </c>
      <c r="AK1" s="8" t="s">
        <v>207</v>
      </c>
      <c r="AL1" s="8" t="s">
        <v>208</v>
      </c>
      <c r="AM1" s="8" t="s">
        <v>209</v>
      </c>
      <c r="AN1" s="8" t="s">
        <v>210</v>
      </c>
      <c r="AO1" s="8" t="s">
        <v>211</v>
      </c>
      <c r="AP1" s="8" t="s">
        <v>212</v>
      </c>
      <c r="AQ1" s="8" t="s">
        <v>213</v>
      </c>
      <c r="AR1" s="8" t="s">
        <v>214</v>
      </c>
      <c r="AS1" s="8" t="s">
        <v>215</v>
      </c>
    </row>
    <row r="2" spans="1:45" x14ac:dyDescent="0.25">
      <c r="A2" s="10" t="s">
        <v>1</v>
      </c>
      <c r="B2" s="11">
        <v>2</v>
      </c>
      <c r="C2" s="11">
        <v>1845</v>
      </c>
      <c r="D2" s="11">
        <v>1551</v>
      </c>
      <c r="E2" s="16">
        <f>D2/C2*100</f>
        <v>84.065040650406502</v>
      </c>
      <c r="F2" s="11">
        <v>294</v>
      </c>
      <c r="G2" s="11">
        <v>1354</v>
      </c>
      <c r="H2" s="11">
        <v>1060</v>
      </c>
      <c r="I2" s="11">
        <v>294</v>
      </c>
      <c r="J2" s="11">
        <v>491</v>
      </c>
      <c r="K2" s="11">
        <v>491</v>
      </c>
      <c r="L2" s="11">
        <v>0</v>
      </c>
      <c r="M2" s="11">
        <v>257</v>
      </c>
      <c r="N2" s="11">
        <v>158</v>
      </c>
      <c r="O2" s="11">
        <v>99</v>
      </c>
      <c r="P2" s="11">
        <v>216</v>
      </c>
      <c r="Q2" s="11">
        <v>117</v>
      </c>
      <c r="R2" s="11">
        <v>99</v>
      </c>
      <c r="S2" s="11">
        <v>41</v>
      </c>
      <c r="T2" s="11">
        <v>41</v>
      </c>
      <c r="U2" s="11">
        <v>0</v>
      </c>
      <c r="V2" s="11">
        <v>124</v>
      </c>
      <c r="W2" s="11">
        <v>95</v>
      </c>
      <c r="X2" s="11">
        <v>29</v>
      </c>
      <c r="Y2" s="11">
        <v>162</v>
      </c>
      <c r="Z2" s="11">
        <v>142</v>
      </c>
      <c r="AA2" s="11">
        <v>20</v>
      </c>
      <c r="AB2" s="11">
        <v>15</v>
      </c>
      <c r="AC2" s="11">
        <v>15</v>
      </c>
      <c r="AD2" s="11">
        <v>0</v>
      </c>
      <c r="AE2" s="11">
        <v>147</v>
      </c>
      <c r="AF2" s="11">
        <v>127</v>
      </c>
      <c r="AG2" s="11">
        <v>20</v>
      </c>
      <c r="AH2" s="11">
        <v>22</v>
      </c>
      <c r="AI2" s="11">
        <v>22</v>
      </c>
      <c r="AJ2" s="11">
        <v>0</v>
      </c>
      <c r="AK2" s="11">
        <v>0</v>
      </c>
      <c r="AL2" s="11">
        <v>0</v>
      </c>
      <c r="AM2" s="11">
        <v>0</v>
      </c>
      <c r="AN2" s="11">
        <v>22</v>
      </c>
      <c r="AO2" s="11">
        <v>22</v>
      </c>
      <c r="AP2" s="11">
        <v>0</v>
      </c>
      <c r="AQ2" s="11">
        <v>39</v>
      </c>
      <c r="AR2" s="11">
        <v>39</v>
      </c>
      <c r="AS2" s="11">
        <v>0</v>
      </c>
    </row>
    <row r="3" spans="1:45" x14ac:dyDescent="0.25">
      <c r="A3" s="10" t="s">
        <v>2</v>
      </c>
      <c r="B3" s="11">
        <v>8</v>
      </c>
      <c r="C3" s="11">
        <v>3793</v>
      </c>
      <c r="D3" s="11">
        <v>2656</v>
      </c>
      <c r="E3" s="16">
        <f t="shared" ref="E3:E58" si="0">D3/C3*100</f>
        <v>70.023727919852362</v>
      </c>
      <c r="F3" s="11">
        <v>1137</v>
      </c>
      <c r="G3" s="11">
        <v>2985</v>
      </c>
      <c r="H3" s="11">
        <v>1950</v>
      </c>
      <c r="I3" s="11">
        <v>1035</v>
      </c>
      <c r="J3" s="11">
        <v>808</v>
      </c>
      <c r="K3" s="11">
        <v>706</v>
      </c>
      <c r="L3" s="11">
        <v>102</v>
      </c>
      <c r="M3" s="11">
        <v>363</v>
      </c>
      <c r="N3" s="11">
        <v>171</v>
      </c>
      <c r="O3" s="11">
        <v>192</v>
      </c>
      <c r="P3" s="11">
        <v>344</v>
      </c>
      <c r="Q3" s="11">
        <v>152</v>
      </c>
      <c r="R3" s="11">
        <v>192</v>
      </c>
      <c r="S3" s="11">
        <v>19</v>
      </c>
      <c r="T3" s="11">
        <v>19</v>
      </c>
      <c r="U3" s="11">
        <v>0</v>
      </c>
      <c r="V3" s="11">
        <v>269</v>
      </c>
      <c r="W3" s="11">
        <v>202</v>
      </c>
      <c r="X3" s="11">
        <v>67</v>
      </c>
      <c r="Y3" s="11">
        <v>294</v>
      </c>
      <c r="Z3" s="11">
        <v>182</v>
      </c>
      <c r="AA3" s="11">
        <v>112</v>
      </c>
      <c r="AB3" s="11">
        <v>36</v>
      </c>
      <c r="AC3" s="11">
        <v>34</v>
      </c>
      <c r="AD3" s="11">
        <v>2</v>
      </c>
      <c r="AE3" s="11">
        <v>258</v>
      </c>
      <c r="AF3" s="11">
        <v>148</v>
      </c>
      <c r="AG3" s="11">
        <v>110</v>
      </c>
      <c r="AH3" s="11">
        <v>29</v>
      </c>
      <c r="AI3" s="11">
        <v>26</v>
      </c>
      <c r="AJ3" s="11">
        <v>3</v>
      </c>
      <c r="AK3" s="11">
        <v>6</v>
      </c>
      <c r="AL3" s="11">
        <v>6</v>
      </c>
      <c r="AM3" s="11">
        <v>0</v>
      </c>
      <c r="AN3" s="11">
        <v>23</v>
      </c>
      <c r="AO3" s="11">
        <v>20</v>
      </c>
      <c r="AP3" s="11">
        <v>3</v>
      </c>
      <c r="AQ3" s="11">
        <v>39</v>
      </c>
      <c r="AR3" s="11">
        <v>35</v>
      </c>
      <c r="AS3" s="11">
        <v>4</v>
      </c>
    </row>
    <row r="4" spans="1:45" x14ac:dyDescent="0.25">
      <c r="A4" s="10" t="s">
        <v>3</v>
      </c>
      <c r="B4" s="11">
        <v>6</v>
      </c>
      <c r="C4" s="11">
        <v>2467</v>
      </c>
      <c r="D4" s="11">
        <v>1273</v>
      </c>
      <c r="E4" s="16">
        <f t="shared" si="0"/>
        <v>51.601134981759223</v>
      </c>
      <c r="F4" s="11">
        <v>1194</v>
      </c>
      <c r="G4" s="11">
        <v>2068</v>
      </c>
      <c r="H4" s="11">
        <v>937</v>
      </c>
      <c r="I4" s="11">
        <v>1131</v>
      </c>
      <c r="J4" s="11">
        <v>399</v>
      </c>
      <c r="K4" s="11">
        <v>336</v>
      </c>
      <c r="L4" s="11">
        <v>63</v>
      </c>
      <c r="M4" s="11">
        <v>473</v>
      </c>
      <c r="N4" s="11">
        <v>147</v>
      </c>
      <c r="O4" s="11">
        <v>326</v>
      </c>
      <c r="P4" s="11">
        <v>450</v>
      </c>
      <c r="Q4" s="11">
        <v>138</v>
      </c>
      <c r="R4" s="11">
        <v>312</v>
      </c>
      <c r="S4" s="11">
        <v>23</v>
      </c>
      <c r="T4" s="11">
        <v>9</v>
      </c>
      <c r="U4" s="11">
        <v>14</v>
      </c>
      <c r="V4" s="11">
        <v>239</v>
      </c>
      <c r="W4" s="11">
        <v>130</v>
      </c>
      <c r="X4" s="11">
        <v>109</v>
      </c>
      <c r="Y4" s="11">
        <v>208</v>
      </c>
      <c r="Z4" s="11">
        <v>87</v>
      </c>
      <c r="AA4" s="11">
        <v>121</v>
      </c>
      <c r="AB4" s="11">
        <v>17</v>
      </c>
      <c r="AC4" s="11">
        <v>15</v>
      </c>
      <c r="AD4" s="11">
        <v>2</v>
      </c>
      <c r="AE4" s="11">
        <v>191</v>
      </c>
      <c r="AF4" s="11">
        <v>72</v>
      </c>
      <c r="AG4" s="11">
        <v>119</v>
      </c>
      <c r="AH4" s="11">
        <v>10</v>
      </c>
      <c r="AI4" s="11">
        <v>10</v>
      </c>
      <c r="AJ4" s="11">
        <v>0</v>
      </c>
      <c r="AK4" s="11">
        <v>0</v>
      </c>
      <c r="AL4" s="11">
        <v>0</v>
      </c>
      <c r="AM4" s="11">
        <v>0</v>
      </c>
      <c r="AN4" s="11">
        <v>10</v>
      </c>
      <c r="AO4" s="11">
        <v>10</v>
      </c>
      <c r="AP4" s="11">
        <v>0</v>
      </c>
      <c r="AQ4" s="11">
        <v>13</v>
      </c>
      <c r="AR4" s="11">
        <v>13</v>
      </c>
      <c r="AS4" s="11">
        <v>0</v>
      </c>
    </row>
    <row r="5" spans="1:45" x14ac:dyDescent="0.25">
      <c r="A5" s="10" t="s">
        <v>4</v>
      </c>
      <c r="B5" s="11">
        <v>3</v>
      </c>
      <c r="C5" s="11">
        <v>8947</v>
      </c>
      <c r="D5" s="11">
        <v>5781</v>
      </c>
      <c r="E5" s="16">
        <f t="shared" si="0"/>
        <v>64.613837040348727</v>
      </c>
      <c r="F5" s="11">
        <v>3166</v>
      </c>
      <c r="G5" s="11">
        <v>6488</v>
      </c>
      <c r="H5" s="11">
        <v>3423</v>
      </c>
      <c r="I5" s="11">
        <v>3065</v>
      </c>
      <c r="J5" s="11">
        <v>2459</v>
      </c>
      <c r="K5" s="11">
        <v>2358</v>
      </c>
      <c r="L5" s="11">
        <v>101</v>
      </c>
      <c r="M5" s="11">
        <v>1552</v>
      </c>
      <c r="N5" s="11">
        <v>546</v>
      </c>
      <c r="O5" s="11">
        <v>1006</v>
      </c>
      <c r="P5" s="11">
        <v>1463</v>
      </c>
      <c r="Q5" s="11">
        <v>492</v>
      </c>
      <c r="R5" s="11">
        <v>971</v>
      </c>
      <c r="S5" s="11">
        <v>89</v>
      </c>
      <c r="T5" s="11">
        <v>54</v>
      </c>
      <c r="U5" s="11">
        <v>35</v>
      </c>
      <c r="V5" s="11">
        <v>970</v>
      </c>
      <c r="W5" s="11">
        <v>641</v>
      </c>
      <c r="X5" s="11">
        <v>329</v>
      </c>
      <c r="Y5" s="11">
        <v>578</v>
      </c>
      <c r="Z5" s="11">
        <v>345</v>
      </c>
      <c r="AA5" s="11">
        <v>233</v>
      </c>
      <c r="AB5" s="11">
        <v>55</v>
      </c>
      <c r="AC5" s="11">
        <v>45</v>
      </c>
      <c r="AD5" s="11">
        <v>10</v>
      </c>
      <c r="AE5" s="11">
        <v>523</v>
      </c>
      <c r="AF5" s="11">
        <v>300</v>
      </c>
      <c r="AG5" s="11">
        <v>223</v>
      </c>
      <c r="AH5" s="11">
        <v>81</v>
      </c>
      <c r="AI5" s="11">
        <v>81</v>
      </c>
      <c r="AJ5" s="11">
        <v>0</v>
      </c>
      <c r="AK5" s="11">
        <v>0</v>
      </c>
      <c r="AL5" s="11">
        <v>0</v>
      </c>
      <c r="AM5" s="11">
        <v>0</v>
      </c>
      <c r="AN5" s="11">
        <v>81</v>
      </c>
      <c r="AO5" s="11">
        <v>81</v>
      </c>
      <c r="AP5" s="11">
        <v>0</v>
      </c>
      <c r="AQ5" s="11">
        <v>112</v>
      </c>
      <c r="AR5" s="11">
        <v>112</v>
      </c>
      <c r="AS5" s="11">
        <v>0</v>
      </c>
    </row>
    <row r="6" spans="1:45" x14ac:dyDescent="0.25">
      <c r="A6" s="10" t="s">
        <v>5</v>
      </c>
      <c r="B6" s="11">
        <v>43</v>
      </c>
      <c r="C6" s="11">
        <v>134278</v>
      </c>
      <c r="D6" s="11">
        <v>42636</v>
      </c>
      <c r="E6" s="16">
        <f t="shared" si="0"/>
        <v>31.752036819136421</v>
      </c>
      <c r="F6" s="11">
        <v>91642</v>
      </c>
      <c r="G6" s="11">
        <v>112756</v>
      </c>
      <c r="H6" s="11">
        <v>25022</v>
      </c>
      <c r="I6" s="11">
        <v>87734</v>
      </c>
      <c r="J6" s="11">
        <v>21522</v>
      </c>
      <c r="K6" s="11">
        <v>17614</v>
      </c>
      <c r="L6" s="11">
        <v>3908</v>
      </c>
      <c r="M6" s="11">
        <v>37360</v>
      </c>
      <c r="N6" s="11">
        <v>5235</v>
      </c>
      <c r="O6" s="11">
        <v>32125</v>
      </c>
      <c r="P6" s="11">
        <v>35798</v>
      </c>
      <c r="Q6" s="11">
        <v>4430</v>
      </c>
      <c r="R6" s="11">
        <v>31368</v>
      </c>
      <c r="S6" s="11">
        <v>1562</v>
      </c>
      <c r="T6" s="11">
        <v>805</v>
      </c>
      <c r="U6" s="11">
        <v>757</v>
      </c>
      <c r="V6" s="11">
        <v>11472</v>
      </c>
      <c r="W6" s="11">
        <v>3815</v>
      </c>
      <c r="X6" s="11">
        <v>7657</v>
      </c>
      <c r="Y6" s="11">
        <v>15458</v>
      </c>
      <c r="Z6" s="11">
        <v>2709</v>
      </c>
      <c r="AA6" s="11">
        <v>12749</v>
      </c>
      <c r="AB6" s="11">
        <v>1649</v>
      </c>
      <c r="AC6" s="11">
        <v>198</v>
      </c>
      <c r="AD6" s="11">
        <v>1451</v>
      </c>
      <c r="AE6" s="11">
        <v>13809</v>
      </c>
      <c r="AF6" s="11">
        <v>2511</v>
      </c>
      <c r="AG6" s="11">
        <v>11298</v>
      </c>
      <c r="AH6" s="11">
        <v>890</v>
      </c>
      <c r="AI6" s="11">
        <v>656</v>
      </c>
      <c r="AJ6" s="11">
        <v>234</v>
      </c>
      <c r="AK6" s="11">
        <v>16</v>
      </c>
      <c r="AL6" s="11">
        <v>11</v>
      </c>
      <c r="AM6" s="11">
        <v>5</v>
      </c>
      <c r="AN6" s="11">
        <v>874</v>
      </c>
      <c r="AO6" s="11">
        <v>645</v>
      </c>
      <c r="AP6" s="11">
        <v>229</v>
      </c>
      <c r="AQ6" s="11">
        <v>1058</v>
      </c>
      <c r="AR6" s="11">
        <v>782</v>
      </c>
      <c r="AS6" s="11">
        <v>276</v>
      </c>
    </row>
    <row r="7" spans="1:45" x14ac:dyDescent="0.25">
      <c r="A7" s="10" t="s">
        <v>6</v>
      </c>
      <c r="B7" s="11">
        <v>3</v>
      </c>
      <c r="C7" s="11">
        <v>10940</v>
      </c>
      <c r="D7" s="11">
        <v>7081</v>
      </c>
      <c r="E7" s="16">
        <f t="shared" si="0"/>
        <v>64.725776965265084</v>
      </c>
      <c r="F7" s="11">
        <v>3859</v>
      </c>
      <c r="G7" s="11">
        <v>7571</v>
      </c>
      <c r="H7" s="11">
        <v>4719</v>
      </c>
      <c r="I7" s="11">
        <v>2852</v>
      </c>
      <c r="J7" s="11">
        <v>3369</v>
      </c>
      <c r="K7" s="11">
        <v>2362</v>
      </c>
      <c r="L7" s="11">
        <v>1007</v>
      </c>
      <c r="M7" s="11">
        <v>2264</v>
      </c>
      <c r="N7" s="11">
        <v>977</v>
      </c>
      <c r="O7" s="11">
        <v>1287</v>
      </c>
      <c r="P7" s="11">
        <v>2126</v>
      </c>
      <c r="Q7" s="11">
        <v>914</v>
      </c>
      <c r="R7" s="11">
        <v>1212</v>
      </c>
      <c r="S7" s="11">
        <v>138</v>
      </c>
      <c r="T7" s="11">
        <v>63</v>
      </c>
      <c r="U7" s="11">
        <v>75</v>
      </c>
      <c r="V7" s="11">
        <v>1078</v>
      </c>
      <c r="W7" s="11">
        <v>743</v>
      </c>
      <c r="X7" s="11">
        <v>335</v>
      </c>
      <c r="Y7" s="11">
        <v>763</v>
      </c>
      <c r="Z7" s="11">
        <v>428</v>
      </c>
      <c r="AA7" s="11">
        <v>335</v>
      </c>
      <c r="AB7" s="11">
        <v>45</v>
      </c>
      <c r="AC7" s="11">
        <v>23</v>
      </c>
      <c r="AD7" s="11">
        <v>22</v>
      </c>
      <c r="AE7" s="11">
        <v>718</v>
      </c>
      <c r="AF7" s="11">
        <v>405</v>
      </c>
      <c r="AG7" s="11">
        <v>313</v>
      </c>
      <c r="AH7" s="11">
        <v>110</v>
      </c>
      <c r="AI7" s="11">
        <v>74</v>
      </c>
      <c r="AJ7" s="11">
        <v>36</v>
      </c>
      <c r="AK7" s="11">
        <v>0</v>
      </c>
      <c r="AL7" s="11">
        <v>0</v>
      </c>
      <c r="AM7" s="11">
        <v>0</v>
      </c>
      <c r="AN7" s="11">
        <v>110</v>
      </c>
      <c r="AO7" s="11">
        <v>74</v>
      </c>
      <c r="AP7" s="11">
        <v>36</v>
      </c>
      <c r="AQ7" s="11">
        <v>138</v>
      </c>
      <c r="AR7" s="11">
        <v>99</v>
      </c>
      <c r="AS7" s="11">
        <v>39</v>
      </c>
    </row>
    <row r="8" spans="1:45" x14ac:dyDescent="0.25">
      <c r="A8" s="10" t="s">
        <v>7</v>
      </c>
      <c r="B8" s="11">
        <v>2</v>
      </c>
      <c r="C8" s="11">
        <v>3388</v>
      </c>
      <c r="D8" s="11">
        <v>2972</v>
      </c>
      <c r="E8" s="16">
        <f t="shared" si="0"/>
        <v>87.721369539551347</v>
      </c>
      <c r="F8" s="11">
        <v>416</v>
      </c>
      <c r="G8" s="11">
        <v>2208</v>
      </c>
      <c r="H8" s="11">
        <v>1796</v>
      </c>
      <c r="I8" s="11">
        <v>412</v>
      </c>
      <c r="J8" s="11">
        <v>1180</v>
      </c>
      <c r="K8" s="11">
        <v>1176</v>
      </c>
      <c r="L8" s="11">
        <v>4</v>
      </c>
      <c r="M8" s="11">
        <v>420</v>
      </c>
      <c r="N8" s="11">
        <v>273</v>
      </c>
      <c r="O8" s="11">
        <v>147</v>
      </c>
      <c r="P8" s="11">
        <v>387</v>
      </c>
      <c r="Q8" s="11">
        <v>240</v>
      </c>
      <c r="R8" s="11">
        <v>147</v>
      </c>
      <c r="S8" s="11">
        <v>33</v>
      </c>
      <c r="T8" s="11">
        <v>33</v>
      </c>
      <c r="U8" s="11">
        <v>0</v>
      </c>
      <c r="V8" s="11">
        <v>191</v>
      </c>
      <c r="W8" s="11">
        <v>177</v>
      </c>
      <c r="X8" s="11">
        <v>14</v>
      </c>
      <c r="Y8" s="11">
        <v>170</v>
      </c>
      <c r="Z8" s="11">
        <v>106</v>
      </c>
      <c r="AA8" s="11">
        <v>64</v>
      </c>
      <c r="AB8" s="11">
        <v>13</v>
      </c>
      <c r="AC8" s="11">
        <v>11</v>
      </c>
      <c r="AD8" s="11">
        <v>2</v>
      </c>
      <c r="AE8" s="11">
        <v>157</v>
      </c>
      <c r="AF8" s="11">
        <v>95</v>
      </c>
      <c r="AG8" s="11">
        <v>62</v>
      </c>
      <c r="AH8" s="11">
        <v>64</v>
      </c>
      <c r="AI8" s="11">
        <v>64</v>
      </c>
      <c r="AJ8" s="11">
        <v>0</v>
      </c>
      <c r="AK8" s="11">
        <v>0</v>
      </c>
      <c r="AL8" s="11">
        <v>0</v>
      </c>
      <c r="AM8" s="11">
        <v>0</v>
      </c>
      <c r="AN8" s="11">
        <v>64</v>
      </c>
      <c r="AO8" s="11">
        <v>64</v>
      </c>
      <c r="AP8" s="11">
        <v>0</v>
      </c>
      <c r="AQ8" s="11">
        <v>89</v>
      </c>
      <c r="AR8" s="11">
        <v>89</v>
      </c>
      <c r="AS8" s="11">
        <v>0</v>
      </c>
    </row>
    <row r="9" spans="1:45" x14ac:dyDescent="0.25">
      <c r="A9" s="10" t="s">
        <v>8</v>
      </c>
      <c r="B9" s="11">
        <v>1</v>
      </c>
      <c r="C9" s="11">
        <v>7473</v>
      </c>
      <c r="D9" s="11">
        <v>6576</v>
      </c>
      <c r="E9" s="16">
        <f t="shared" si="0"/>
        <v>87.996788438378161</v>
      </c>
      <c r="F9" s="11">
        <v>897</v>
      </c>
      <c r="G9" s="11">
        <v>3583</v>
      </c>
      <c r="H9" s="11">
        <v>2686</v>
      </c>
      <c r="I9" s="11">
        <v>897</v>
      </c>
      <c r="J9" s="11">
        <v>3890</v>
      </c>
      <c r="K9" s="11">
        <v>3890</v>
      </c>
      <c r="L9" s="11">
        <v>0</v>
      </c>
      <c r="M9" s="11">
        <v>1881</v>
      </c>
      <c r="N9" s="11">
        <v>1343</v>
      </c>
      <c r="O9" s="11">
        <v>538</v>
      </c>
      <c r="P9" s="11">
        <v>1470</v>
      </c>
      <c r="Q9" s="11">
        <v>932</v>
      </c>
      <c r="R9" s="11">
        <v>538</v>
      </c>
      <c r="S9" s="11">
        <v>411</v>
      </c>
      <c r="T9" s="11">
        <v>411</v>
      </c>
      <c r="U9" s="11">
        <v>0</v>
      </c>
      <c r="V9" s="11">
        <v>285</v>
      </c>
      <c r="W9" s="11">
        <v>250</v>
      </c>
      <c r="X9" s="11">
        <v>35</v>
      </c>
      <c r="Y9" s="11">
        <v>228</v>
      </c>
      <c r="Z9" s="11">
        <v>194</v>
      </c>
      <c r="AA9" s="11">
        <v>34</v>
      </c>
      <c r="AB9" s="11">
        <v>5</v>
      </c>
      <c r="AC9" s="11">
        <v>5</v>
      </c>
      <c r="AD9" s="11">
        <v>0</v>
      </c>
      <c r="AE9" s="11">
        <v>223</v>
      </c>
      <c r="AF9" s="11">
        <v>189</v>
      </c>
      <c r="AG9" s="11">
        <v>34</v>
      </c>
      <c r="AH9" s="11">
        <v>397</v>
      </c>
      <c r="AI9" s="11">
        <v>397</v>
      </c>
      <c r="AJ9" s="11">
        <v>0</v>
      </c>
      <c r="AK9" s="11">
        <v>0</v>
      </c>
      <c r="AL9" s="11">
        <v>0</v>
      </c>
      <c r="AM9" s="11">
        <v>0</v>
      </c>
      <c r="AN9" s="11">
        <v>397</v>
      </c>
      <c r="AO9" s="11">
        <v>397</v>
      </c>
      <c r="AP9" s="11">
        <v>0</v>
      </c>
      <c r="AQ9" s="11">
        <v>482</v>
      </c>
      <c r="AR9" s="11">
        <v>482</v>
      </c>
      <c r="AS9" s="11">
        <v>0</v>
      </c>
    </row>
    <row r="10" spans="1:45" x14ac:dyDescent="0.25">
      <c r="A10" s="10" t="s">
        <v>9</v>
      </c>
      <c r="B10" s="11">
        <v>1</v>
      </c>
      <c r="C10" s="11">
        <v>994</v>
      </c>
      <c r="D10" s="11">
        <v>936</v>
      </c>
      <c r="E10" s="16">
        <f t="shared" si="0"/>
        <v>94.16498993963782</v>
      </c>
      <c r="F10" s="11">
        <v>58</v>
      </c>
      <c r="G10" s="11">
        <v>615</v>
      </c>
      <c r="H10" s="11">
        <v>563</v>
      </c>
      <c r="I10" s="11">
        <v>52</v>
      </c>
      <c r="J10" s="11">
        <v>379</v>
      </c>
      <c r="K10" s="11">
        <v>373</v>
      </c>
      <c r="L10" s="11">
        <v>6</v>
      </c>
      <c r="M10" s="11">
        <v>127</v>
      </c>
      <c r="N10" s="11">
        <v>102</v>
      </c>
      <c r="O10" s="11">
        <v>25</v>
      </c>
      <c r="P10" s="11">
        <v>123</v>
      </c>
      <c r="Q10" s="11">
        <v>98</v>
      </c>
      <c r="R10" s="11">
        <v>25</v>
      </c>
      <c r="S10" s="11">
        <v>4</v>
      </c>
      <c r="T10" s="11">
        <v>4</v>
      </c>
      <c r="U10" s="11">
        <v>0</v>
      </c>
      <c r="V10" s="11">
        <v>91</v>
      </c>
      <c r="W10" s="11">
        <v>85</v>
      </c>
      <c r="X10" s="11">
        <v>6</v>
      </c>
      <c r="Y10" s="11">
        <v>45</v>
      </c>
      <c r="Z10" s="11">
        <v>43</v>
      </c>
      <c r="AA10" s="11">
        <v>2</v>
      </c>
      <c r="AB10" s="11">
        <v>2</v>
      </c>
      <c r="AC10" s="11">
        <v>2</v>
      </c>
      <c r="AD10" s="11">
        <v>0</v>
      </c>
      <c r="AE10" s="11">
        <v>43</v>
      </c>
      <c r="AF10" s="11">
        <v>41</v>
      </c>
      <c r="AG10" s="11">
        <v>2</v>
      </c>
      <c r="AH10" s="11">
        <v>20</v>
      </c>
      <c r="AI10" s="11">
        <v>20</v>
      </c>
      <c r="AJ10" s="11">
        <v>0</v>
      </c>
      <c r="AK10" s="11">
        <v>2</v>
      </c>
      <c r="AL10" s="11">
        <v>2</v>
      </c>
      <c r="AM10" s="11">
        <v>0</v>
      </c>
      <c r="AN10" s="11">
        <v>18</v>
      </c>
      <c r="AO10" s="11">
        <v>18</v>
      </c>
      <c r="AP10" s="11">
        <v>0</v>
      </c>
      <c r="AQ10" s="11">
        <v>25</v>
      </c>
      <c r="AR10" s="11">
        <v>25</v>
      </c>
      <c r="AS10" s="11">
        <v>0</v>
      </c>
    </row>
    <row r="11" spans="1:45" x14ac:dyDescent="0.25">
      <c r="A11" s="10" t="s">
        <v>10</v>
      </c>
      <c r="B11" s="11">
        <v>27</v>
      </c>
      <c r="C11" s="11">
        <v>32190</v>
      </c>
      <c r="D11" s="11">
        <v>17111</v>
      </c>
      <c r="E11" s="16">
        <f t="shared" si="0"/>
        <v>53.156259707983843</v>
      </c>
      <c r="F11" s="11">
        <v>15079</v>
      </c>
      <c r="G11" s="11">
        <v>22768</v>
      </c>
      <c r="H11" s="11">
        <v>10931</v>
      </c>
      <c r="I11" s="11">
        <v>11837</v>
      </c>
      <c r="J11" s="11">
        <v>9422</v>
      </c>
      <c r="K11" s="11">
        <v>6180</v>
      </c>
      <c r="L11" s="11">
        <v>3242</v>
      </c>
      <c r="M11" s="11">
        <v>5615</v>
      </c>
      <c r="N11" s="11">
        <v>1241</v>
      </c>
      <c r="O11" s="11">
        <v>4374</v>
      </c>
      <c r="P11" s="11">
        <v>4951</v>
      </c>
      <c r="Q11" s="11">
        <v>1127</v>
      </c>
      <c r="R11" s="11">
        <v>3824</v>
      </c>
      <c r="S11" s="11">
        <v>664</v>
      </c>
      <c r="T11" s="11">
        <v>114</v>
      </c>
      <c r="U11" s="11">
        <v>550</v>
      </c>
      <c r="V11" s="11">
        <v>2817</v>
      </c>
      <c r="W11" s="11">
        <v>1821</v>
      </c>
      <c r="X11" s="11">
        <v>996</v>
      </c>
      <c r="Y11" s="11">
        <v>2019</v>
      </c>
      <c r="Z11" s="11">
        <v>1075</v>
      </c>
      <c r="AA11" s="11">
        <v>944</v>
      </c>
      <c r="AB11" s="11">
        <v>421</v>
      </c>
      <c r="AC11" s="11">
        <v>282</v>
      </c>
      <c r="AD11" s="11">
        <v>139</v>
      </c>
      <c r="AE11" s="11">
        <v>1598</v>
      </c>
      <c r="AF11" s="11">
        <v>793</v>
      </c>
      <c r="AG11" s="11">
        <v>805</v>
      </c>
      <c r="AH11" s="11">
        <v>328</v>
      </c>
      <c r="AI11" s="11">
        <v>275</v>
      </c>
      <c r="AJ11" s="11">
        <v>53</v>
      </c>
      <c r="AK11" s="11">
        <v>16</v>
      </c>
      <c r="AL11" s="11">
        <v>13</v>
      </c>
      <c r="AM11" s="11">
        <v>3</v>
      </c>
      <c r="AN11" s="11">
        <v>312</v>
      </c>
      <c r="AO11" s="11">
        <v>262</v>
      </c>
      <c r="AP11" s="11">
        <v>50</v>
      </c>
      <c r="AQ11" s="11">
        <v>483</v>
      </c>
      <c r="AR11" s="11">
        <v>410</v>
      </c>
      <c r="AS11" s="11">
        <v>73</v>
      </c>
    </row>
    <row r="12" spans="1:45" x14ac:dyDescent="0.25">
      <c r="A12" s="10" t="s">
        <v>11</v>
      </c>
      <c r="B12" s="11">
        <v>9</v>
      </c>
      <c r="C12" s="11">
        <v>10174</v>
      </c>
      <c r="D12" s="11">
        <v>6651</v>
      </c>
      <c r="E12" s="16">
        <f t="shared" si="0"/>
        <v>65.372518183605266</v>
      </c>
      <c r="F12" s="11">
        <v>3523</v>
      </c>
      <c r="G12" s="11">
        <v>7422</v>
      </c>
      <c r="H12" s="11">
        <v>4102</v>
      </c>
      <c r="I12" s="11">
        <v>3320</v>
      </c>
      <c r="J12" s="11">
        <v>2752</v>
      </c>
      <c r="K12" s="11">
        <v>2549</v>
      </c>
      <c r="L12" s="11">
        <v>203</v>
      </c>
      <c r="M12" s="11">
        <v>1028</v>
      </c>
      <c r="N12" s="11">
        <v>462</v>
      </c>
      <c r="O12" s="11">
        <v>566</v>
      </c>
      <c r="P12" s="11">
        <v>963</v>
      </c>
      <c r="Q12" s="11">
        <v>405</v>
      </c>
      <c r="R12" s="11">
        <v>558</v>
      </c>
      <c r="S12" s="11">
        <v>65</v>
      </c>
      <c r="T12" s="11">
        <v>57</v>
      </c>
      <c r="U12" s="11">
        <v>8</v>
      </c>
      <c r="V12" s="11">
        <v>712</v>
      </c>
      <c r="W12" s="11">
        <v>466</v>
      </c>
      <c r="X12" s="11">
        <v>246</v>
      </c>
      <c r="Y12" s="11">
        <v>526</v>
      </c>
      <c r="Z12" s="11">
        <v>328</v>
      </c>
      <c r="AA12" s="11">
        <v>198</v>
      </c>
      <c r="AB12" s="11">
        <v>28</v>
      </c>
      <c r="AC12" s="11">
        <v>24</v>
      </c>
      <c r="AD12" s="11">
        <v>4</v>
      </c>
      <c r="AE12" s="11">
        <v>498</v>
      </c>
      <c r="AF12" s="11">
        <v>304</v>
      </c>
      <c r="AG12" s="11">
        <v>194</v>
      </c>
      <c r="AH12" s="11">
        <v>75</v>
      </c>
      <c r="AI12" s="11">
        <v>62</v>
      </c>
      <c r="AJ12" s="11">
        <v>13</v>
      </c>
      <c r="AK12" s="11">
        <v>0</v>
      </c>
      <c r="AL12" s="11">
        <v>0</v>
      </c>
      <c r="AM12" s="11">
        <v>0</v>
      </c>
      <c r="AN12" s="11">
        <v>75</v>
      </c>
      <c r="AO12" s="11">
        <v>62</v>
      </c>
      <c r="AP12" s="11">
        <v>13</v>
      </c>
      <c r="AQ12" s="11">
        <v>139</v>
      </c>
      <c r="AR12" s="11">
        <v>121</v>
      </c>
      <c r="AS12" s="11">
        <v>18</v>
      </c>
    </row>
    <row r="13" spans="1:45" x14ac:dyDescent="0.25">
      <c r="A13" s="10" t="s">
        <v>12</v>
      </c>
      <c r="B13" s="11">
        <v>1</v>
      </c>
      <c r="C13" s="11">
        <v>852</v>
      </c>
      <c r="D13" s="11">
        <v>87</v>
      </c>
      <c r="E13" s="16">
        <f t="shared" si="0"/>
        <v>10.211267605633804</v>
      </c>
      <c r="F13" s="11">
        <v>765</v>
      </c>
      <c r="G13" s="11">
        <v>215</v>
      </c>
      <c r="H13" s="11">
        <v>17</v>
      </c>
      <c r="I13" s="11">
        <v>198</v>
      </c>
      <c r="J13" s="11">
        <v>637</v>
      </c>
      <c r="K13" s="11">
        <v>70</v>
      </c>
      <c r="L13" s="11">
        <v>567</v>
      </c>
      <c r="M13" s="11">
        <v>64</v>
      </c>
      <c r="N13" s="11">
        <v>0</v>
      </c>
      <c r="O13" s="11">
        <v>64</v>
      </c>
      <c r="P13" s="11">
        <v>20</v>
      </c>
      <c r="Q13" s="11">
        <v>0</v>
      </c>
      <c r="R13" s="11">
        <v>20</v>
      </c>
      <c r="S13" s="11">
        <v>44</v>
      </c>
      <c r="T13" s="11">
        <v>0</v>
      </c>
      <c r="U13" s="11">
        <v>44</v>
      </c>
      <c r="V13" s="11">
        <v>24</v>
      </c>
      <c r="W13" s="11">
        <v>4</v>
      </c>
      <c r="X13" s="11">
        <v>20</v>
      </c>
      <c r="Y13" s="11">
        <v>1</v>
      </c>
      <c r="Z13" s="11">
        <v>0</v>
      </c>
      <c r="AA13" s="11">
        <v>1</v>
      </c>
      <c r="AB13" s="11">
        <v>0</v>
      </c>
      <c r="AC13" s="11">
        <v>0</v>
      </c>
      <c r="AD13" s="11">
        <v>0</v>
      </c>
      <c r="AE13" s="11">
        <v>1</v>
      </c>
      <c r="AF13" s="11">
        <v>0</v>
      </c>
      <c r="AG13" s="11">
        <v>1</v>
      </c>
      <c r="AH13" s="11">
        <v>7</v>
      </c>
      <c r="AI13" s="11">
        <v>1</v>
      </c>
      <c r="AJ13" s="11">
        <v>6</v>
      </c>
      <c r="AK13" s="11">
        <v>0</v>
      </c>
      <c r="AL13" s="11">
        <v>0</v>
      </c>
      <c r="AM13" s="11">
        <v>0</v>
      </c>
      <c r="AN13" s="11">
        <v>7</v>
      </c>
      <c r="AO13" s="11">
        <v>1</v>
      </c>
      <c r="AP13" s="11">
        <v>6</v>
      </c>
      <c r="AQ13" s="11">
        <v>14</v>
      </c>
      <c r="AR13" s="11">
        <v>3</v>
      </c>
      <c r="AS13" s="11">
        <v>11</v>
      </c>
    </row>
    <row r="14" spans="1:45" x14ac:dyDescent="0.25">
      <c r="A14" s="10" t="s">
        <v>13</v>
      </c>
      <c r="B14" s="11">
        <v>2</v>
      </c>
      <c r="C14" s="11">
        <v>7220</v>
      </c>
      <c r="D14" s="11">
        <v>3420</v>
      </c>
      <c r="E14" s="16">
        <f t="shared" si="0"/>
        <v>47.368421052631575</v>
      </c>
      <c r="F14" s="11">
        <v>3800</v>
      </c>
      <c r="G14" s="11">
        <v>4535</v>
      </c>
      <c r="H14" s="11">
        <v>1258</v>
      </c>
      <c r="I14" s="11">
        <v>3277</v>
      </c>
      <c r="J14" s="11">
        <v>2685</v>
      </c>
      <c r="K14" s="11">
        <v>2162</v>
      </c>
      <c r="L14" s="11">
        <v>523</v>
      </c>
      <c r="M14" s="11">
        <v>1800</v>
      </c>
      <c r="N14" s="11">
        <v>207</v>
      </c>
      <c r="O14" s="11">
        <v>1593</v>
      </c>
      <c r="P14" s="11">
        <v>1588</v>
      </c>
      <c r="Q14" s="11">
        <v>164</v>
      </c>
      <c r="R14" s="11">
        <v>1424</v>
      </c>
      <c r="S14" s="11">
        <v>212</v>
      </c>
      <c r="T14" s="11">
        <v>43</v>
      </c>
      <c r="U14" s="11">
        <v>169</v>
      </c>
      <c r="V14" s="11">
        <v>615</v>
      </c>
      <c r="W14" s="11">
        <v>237</v>
      </c>
      <c r="X14" s="11">
        <v>378</v>
      </c>
      <c r="Y14" s="11">
        <v>319</v>
      </c>
      <c r="Z14" s="11">
        <v>56</v>
      </c>
      <c r="AA14" s="11">
        <v>263</v>
      </c>
      <c r="AB14" s="11">
        <v>26</v>
      </c>
      <c r="AC14" s="11">
        <v>2</v>
      </c>
      <c r="AD14" s="11">
        <v>24</v>
      </c>
      <c r="AE14" s="11">
        <v>293</v>
      </c>
      <c r="AF14" s="11">
        <v>54</v>
      </c>
      <c r="AG14" s="11">
        <v>239</v>
      </c>
      <c r="AH14" s="11">
        <v>71</v>
      </c>
      <c r="AI14" s="11">
        <v>60</v>
      </c>
      <c r="AJ14" s="11">
        <v>11</v>
      </c>
      <c r="AK14" s="11">
        <v>0</v>
      </c>
      <c r="AL14" s="11">
        <v>0</v>
      </c>
      <c r="AM14" s="11">
        <v>0</v>
      </c>
      <c r="AN14" s="11">
        <v>71</v>
      </c>
      <c r="AO14" s="11">
        <v>60</v>
      </c>
      <c r="AP14" s="11">
        <v>11</v>
      </c>
      <c r="AQ14" s="11">
        <v>68</v>
      </c>
      <c r="AR14" s="11">
        <v>56</v>
      </c>
      <c r="AS14" s="11">
        <v>12</v>
      </c>
    </row>
    <row r="15" spans="1:45" x14ac:dyDescent="0.25">
      <c r="A15" s="10" t="s">
        <v>14</v>
      </c>
      <c r="B15" s="11">
        <v>3</v>
      </c>
      <c r="C15" s="11">
        <v>2756</v>
      </c>
      <c r="D15" s="11">
        <v>2652</v>
      </c>
      <c r="E15" s="16">
        <f t="shared" si="0"/>
        <v>96.226415094339629</v>
      </c>
      <c r="F15" s="11">
        <v>104</v>
      </c>
      <c r="G15" s="11">
        <v>1500</v>
      </c>
      <c r="H15" s="11">
        <v>1396</v>
      </c>
      <c r="I15" s="11">
        <v>104</v>
      </c>
      <c r="J15" s="11">
        <v>1256</v>
      </c>
      <c r="K15" s="11">
        <v>1256</v>
      </c>
      <c r="L15" s="11">
        <v>0</v>
      </c>
      <c r="M15" s="11">
        <v>199</v>
      </c>
      <c r="N15" s="11">
        <v>143</v>
      </c>
      <c r="O15" s="11">
        <v>56</v>
      </c>
      <c r="P15" s="11">
        <v>170</v>
      </c>
      <c r="Q15" s="11">
        <v>114</v>
      </c>
      <c r="R15" s="11">
        <v>56</v>
      </c>
      <c r="S15" s="11">
        <v>29</v>
      </c>
      <c r="T15" s="11">
        <v>29</v>
      </c>
      <c r="U15" s="11">
        <v>0</v>
      </c>
      <c r="V15" s="11">
        <v>171</v>
      </c>
      <c r="W15" s="11">
        <v>153</v>
      </c>
      <c r="X15" s="11">
        <v>18</v>
      </c>
      <c r="Y15" s="11">
        <v>140</v>
      </c>
      <c r="Z15" s="11">
        <v>136</v>
      </c>
      <c r="AA15" s="11">
        <v>4</v>
      </c>
      <c r="AB15" s="11">
        <v>12</v>
      </c>
      <c r="AC15" s="11">
        <v>12</v>
      </c>
      <c r="AD15" s="11">
        <v>0</v>
      </c>
      <c r="AE15" s="11">
        <v>128</v>
      </c>
      <c r="AF15" s="11">
        <v>124</v>
      </c>
      <c r="AG15" s="11">
        <v>4</v>
      </c>
      <c r="AH15" s="11">
        <v>73</v>
      </c>
      <c r="AI15" s="11">
        <v>73</v>
      </c>
      <c r="AJ15" s="11">
        <v>0</v>
      </c>
      <c r="AK15" s="11">
        <v>0</v>
      </c>
      <c r="AL15" s="11">
        <v>0</v>
      </c>
      <c r="AM15" s="11">
        <v>0</v>
      </c>
      <c r="AN15" s="11">
        <v>73</v>
      </c>
      <c r="AO15" s="11">
        <v>73</v>
      </c>
      <c r="AP15" s="11">
        <v>0</v>
      </c>
      <c r="AQ15" s="11">
        <v>107</v>
      </c>
      <c r="AR15" s="11">
        <v>107</v>
      </c>
      <c r="AS15" s="11">
        <v>0</v>
      </c>
    </row>
    <row r="16" spans="1:45" x14ac:dyDescent="0.25">
      <c r="A16" s="10" t="s">
        <v>15</v>
      </c>
      <c r="B16" s="11">
        <v>2</v>
      </c>
      <c r="C16" s="11">
        <v>2037</v>
      </c>
      <c r="D16" s="11">
        <v>1398</v>
      </c>
      <c r="E16" s="16">
        <f t="shared" si="0"/>
        <v>68.630338733431515</v>
      </c>
      <c r="F16" s="11">
        <v>639</v>
      </c>
      <c r="G16" s="11">
        <v>1309</v>
      </c>
      <c r="H16" s="11">
        <v>857</v>
      </c>
      <c r="I16" s="11">
        <v>452</v>
      </c>
      <c r="J16" s="11">
        <v>728</v>
      </c>
      <c r="K16" s="11">
        <v>541</v>
      </c>
      <c r="L16" s="11">
        <v>187</v>
      </c>
      <c r="M16" s="11">
        <v>436</v>
      </c>
      <c r="N16" s="11">
        <v>302</v>
      </c>
      <c r="O16" s="11">
        <v>134</v>
      </c>
      <c r="P16" s="11">
        <v>391</v>
      </c>
      <c r="Q16" s="11">
        <v>257</v>
      </c>
      <c r="R16" s="11">
        <v>134</v>
      </c>
      <c r="S16" s="11">
        <v>45</v>
      </c>
      <c r="T16" s="11">
        <v>45</v>
      </c>
      <c r="U16" s="11">
        <v>0</v>
      </c>
      <c r="V16" s="11">
        <v>228</v>
      </c>
      <c r="W16" s="11">
        <v>159</v>
      </c>
      <c r="X16" s="11">
        <v>69</v>
      </c>
      <c r="Y16" s="11">
        <v>113</v>
      </c>
      <c r="Z16" s="11">
        <v>89</v>
      </c>
      <c r="AA16" s="11">
        <v>24</v>
      </c>
      <c r="AB16" s="11">
        <v>7</v>
      </c>
      <c r="AC16" s="11">
        <v>7</v>
      </c>
      <c r="AD16" s="11">
        <v>0</v>
      </c>
      <c r="AE16" s="11">
        <v>106</v>
      </c>
      <c r="AF16" s="11">
        <v>82</v>
      </c>
      <c r="AG16" s="11">
        <v>24</v>
      </c>
      <c r="AH16" s="11">
        <v>17</v>
      </c>
      <c r="AI16" s="11">
        <v>15</v>
      </c>
      <c r="AJ16" s="11">
        <v>2</v>
      </c>
      <c r="AK16" s="11">
        <v>0</v>
      </c>
      <c r="AL16" s="11">
        <v>0</v>
      </c>
      <c r="AM16" s="11">
        <v>0</v>
      </c>
      <c r="AN16" s="11">
        <v>17</v>
      </c>
      <c r="AO16" s="11">
        <v>15</v>
      </c>
      <c r="AP16" s="11">
        <v>2</v>
      </c>
      <c r="AQ16" s="11">
        <v>24</v>
      </c>
      <c r="AR16" s="11">
        <v>19</v>
      </c>
      <c r="AS16" s="11">
        <v>5</v>
      </c>
    </row>
    <row r="17" spans="1:45" x14ac:dyDescent="0.25">
      <c r="A17" s="10" t="s">
        <v>16</v>
      </c>
      <c r="B17" s="11">
        <v>20</v>
      </c>
      <c r="C17" s="11">
        <v>10798</v>
      </c>
      <c r="D17" s="11">
        <v>8541</v>
      </c>
      <c r="E17" s="16">
        <f t="shared" si="0"/>
        <v>79.097981107612526</v>
      </c>
      <c r="F17" s="11">
        <v>2257</v>
      </c>
      <c r="G17" s="11">
        <v>6894</v>
      </c>
      <c r="H17" s="11">
        <v>4759</v>
      </c>
      <c r="I17" s="11">
        <v>2135</v>
      </c>
      <c r="J17" s="11">
        <v>3904</v>
      </c>
      <c r="K17" s="11">
        <v>3782</v>
      </c>
      <c r="L17" s="11">
        <v>122</v>
      </c>
      <c r="M17" s="11">
        <v>1475</v>
      </c>
      <c r="N17" s="11">
        <v>717</v>
      </c>
      <c r="O17" s="11">
        <v>758</v>
      </c>
      <c r="P17" s="11">
        <v>1355</v>
      </c>
      <c r="Q17" s="11">
        <v>644</v>
      </c>
      <c r="R17" s="11">
        <v>711</v>
      </c>
      <c r="S17" s="11">
        <v>120</v>
      </c>
      <c r="T17" s="11">
        <v>73</v>
      </c>
      <c r="U17" s="11">
        <v>47</v>
      </c>
      <c r="V17" s="11">
        <v>864</v>
      </c>
      <c r="W17" s="11">
        <v>575</v>
      </c>
      <c r="X17" s="11">
        <v>289</v>
      </c>
      <c r="Y17" s="11">
        <v>730</v>
      </c>
      <c r="Z17" s="11">
        <v>592</v>
      </c>
      <c r="AA17" s="11">
        <v>138</v>
      </c>
      <c r="AB17" s="11">
        <v>49</v>
      </c>
      <c r="AC17" s="11">
        <v>46</v>
      </c>
      <c r="AD17" s="11">
        <v>3</v>
      </c>
      <c r="AE17" s="11">
        <v>681</v>
      </c>
      <c r="AF17" s="11">
        <v>546</v>
      </c>
      <c r="AG17" s="11">
        <v>135</v>
      </c>
      <c r="AH17" s="11">
        <v>290</v>
      </c>
      <c r="AI17" s="11">
        <v>276</v>
      </c>
      <c r="AJ17" s="11">
        <v>14</v>
      </c>
      <c r="AK17" s="11">
        <v>1</v>
      </c>
      <c r="AL17" s="11">
        <v>1</v>
      </c>
      <c r="AM17" s="11">
        <v>0</v>
      </c>
      <c r="AN17" s="11">
        <v>289</v>
      </c>
      <c r="AO17" s="11">
        <v>275</v>
      </c>
      <c r="AP17" s="11">
        <v>14</v>
      </c>
      <c r="AQ17" s="11">
        <v>406</v>
      </c>
      <c r="AR17" s="11">
        <v>389</v>
      </c>
      <c r="AS17" s="11">
        <v>17</v>
      </c>
    </row>
    <row r="18" spans="1:45" x14ac:dyDescent="0.25">
      <c r="A18" s="10" t="s">
        <v>17</v>
      </c>
      <c r="B18" s="11">
        <v>2</v>
      </c>
      <c r="C18" s="11">
        <v>5438</v>
      </c>
      <c r="D18" s="11">
        <v>4869</v>
      </c>
      <c r="E18" s="16">
        <f t="shared" si="0"/>
        <v>89.536594336153001</v>
      </c>
      <c r="F18" s="11">
        <v>569</v>
      </c>
      <c r="G18" s="11">
        <v>3623</v>
      </c>
      <c r="H18" s="11">
        <v>3082</v>
      </c>
      <c r="I18" s="11">
        <v>541</v>
      </c>
      <c r="J18" s="11">
        <v>1815</v>
      </c>
      <c r="K18" s="11">
        <v>1787</v>
      </c>
      <c r="L18" s="11">
        <v>28</v>
      </c>
      <c r="M18" s="11">
        <v>537</v>
      </c>
      <c r="N18" s="11">
        <v>483</v>
      </c>
      <c r="O18" s="11">
        <v>54</v>
      </c>
      <c r="P18" s="11">
        <v>486</v>
      </c>
      <c r="Q18" s="11">
        <v>432</v>
      </c>
      <c r="R18" s="11">
        <v>54</v>
      </c>
      <c r="S18" s="11">
        <v>51</v>
      </c>
      <c r="T18" s="11">
        <v>51</v>
      </c>
      <c r="U18" s="11">
        <v>0</v>
      </c>
      <c r="V18" s="11">
        <v>615</v>
      </c>
      <c r="W18" s="11">
        <v>569</v>
      </c>
      <c r="X18" s="11">
        <v>46</v>
      </c>
      <c r="Y18" s="11">
        <v>294</v>
      </c>
      <c r="Z18" s="11">
        <v>252</v>
      </c>
      <c r="AA18" s="11">
        <v>42</v>
      </c>
      <c r="AB18" s="11">
        <v>30</v>
      </c>
      <c r="AC18" s="11">
        <v>29</v>
      </c>
      <c r="AD18" s="11">
        <v>1</v>
      </c>
      <c r="AE18" s="11">
        <v>264</v>
      </c>
      <c r="AF18" s="11">
        <v>223</v>
      </c>
      <c r="AG18" s="11">
        <v>41</v>
      </c>
      <c r="AH18" s="11">
        <v>70</v>
      </c>
      <c r="AI18" s="11">
        <v>69</v>
      </c>
      <c r="AJ18" s="11">
        <v>1</v>
      </c>
      <c r="AK18" s="11">
        <v>0</v>
      </c>
      <c r="AL18" s="11">
        <v>0</v>
      </c>
      <c r="AM18" s="11">
        <v>0</v>
      </c>
      <c r="AN18" s="11">
        <v>70</v>
      </c>
      <c r="AO18" s="11">
        <v>69</v>
      </c>
      <c r="AP18" s="11">
        <v>1</v>
      </c>
      <c r="AQ18" s="11">
        <v>93</v>
      </c>
      <c r="AR18" s="11">
        <v>92</v>
      </c>
      <c r="AS18" s="11">
        <v>1</v>
      </c>
    </row>
    <row r="19" spans="1:45" x14ac:dyDescent="0.25">
      <c r="A19" s="10" t="s">
        <v>18</v>
      </c>
      <c r="B19" s="11">
        <v>5</v>
      </c>
      <c r="C19" s="11">
        <v>2287</v>
      </c>
      <c r="D19" s="11">
        <v>1942</v>
      </c>
      <c r="E19" s="16">
        <f t="shared" si="0"/>
        <v>84.91473546130301</v>
      </c>
      <c r="F19" s="11">
        <v>345</v>
      </c>
      <c r="G19" s="11">
        <v>1423</v>
      </c>
      <c r="H19" s="11">
        <v>1083</v>
      </c>
      <c r="I19" s="11">
        <v>340</v>
      </c>
      <c r="J19" s="11">
        <v>864</v>
      </c>
      <c r="K19" s="11">
        <v>859</v>
      </c>
      <c r="L19" s="11">
        <v>5</v>
      </c>
      <c r="M19" s="11">
        <v>341</v>
      </c>
      <c r="N19" s="11">
        <v>251</v>
      </c>
      <c r="O19" s="11">
        <v>90</v>
      </c>
      <c r="P19" s="11">
        <v>252</v>
      </c>
      <c r="Q19" s="11">
        <v>166</v>
      </c>
      <c r="R19" s="11">
        <v>86</v>
      </c>
      <c r="S19" s="11">
        <v>89</v>
      </c>
      <c r="T19" s="11">
        <v>85</v>
      </c>
      <c r="U19" s="11">
        <v>4</v>
      </c>
      <c r="V19" s="11">
        <v>217</v>
      </c>
      <c r="W19" s="11">
        <v>177</v>
      </c>
      <c r="X19" s="11">
        <v>40</v>
      </c>
      <c r="Y19" s="11">
        <v>103</v>
      </c>
      <c r="Z19" s="11">
        <v>79</v>
      </c>
      <c r="AA19" s="11">
        <v>24</v>
      </c>
      <c r="AB19" s="11">
        <v>6</v>
      </c>
      <c r="AC19" s="11">
        <v>6</v>
      </c>
      <c r="AD19" s="11">
        <v>0</v>
      </c>
      <c r="AE19" s="11">
        <v>97</v>
      </c>
      <c r="AF19" s="11">
        <v>73</v>
      </c>
      <c r="AG19" s="11">
        <v>24</v>
      </c>
      <c r="AH19" s="11">
        <v>33</v>
      </c>
      <c r="AI19" s="11">
        <v>32</v>
      </c>
      <c r="AJ19" s="11">
        <v>1</v>
      </c>
      <c r="AK19" s="11">
        <v>0</v>
      </c>
      <c r="AL19" s="11">
        <v>0</v>
      </c>
      <c r="AM19" s="11">
        <v>0</v>
      </c>
      <c r="AN19" s="11">
        <v>33</v>
      </c>
      <c r="AO19" s="11">
        <v>32</v>
      </c>
      <c r="AP19" s="11">
        <v>1</v>
      </c>
      <c r="AQ19" s="11">
        <v>60</v>
      </c>
      <c r="AR19" s="11">
        <v>56</v>
      </c>
      <c r="AS19" s="11">
        <v>4</v>
      </c>
    </row>
    <row r="20" spans="1:45" x14ac:dyDescent="0.25">
      <c r="A20" s="10" t="s">
        <v>19</v>
      </c>
      <c r="B20" s="11">
        <v>3</v>
      </c>
      <c r="C20" s="11">
        <v>4025</v>
      </c>
      <c r="D20" s="11">
        <v>3298</v>
      </c>
      <c r="E20" s="16">
        <f t="shared" si="0"/>
        <v>81.937888198757776</v>
      </c>
      <c r="F20" s="11">
        <v>727</v>
      </c>
      <c r="G20" s="11">
        <v>3032</v>
      </c>
      <c r="H20" s="11">
        <v>2386</v>
      </c>
      <c r="I20" s="11">
        <v>646</v>
      </c>
      <c r="J20" s="11">
        <v>993</v>
      </c>
      <c r="K20" s="11">
        <v>912</v>
      </c>
      <c r="L20" s="11">
        <v>81</v>
      </c>
      <c r="M20" s="11">
        <v>405</v>
      </c>
      <c r="N20" s="11">
        <v>267</v>
      </c>
      <c r="O20" s="11">
        <v>138</v>
      </c>
      <c r="P20" s="11">
        <v>383</v>
      </c>
      <c r="Q20" s="11">
        <v>252</v>
      </c>
      <c r="R20" s="11">
        <v>131</v>
      </c>
      <c r="S20" s="11">
        <v>22</v>
      </c>
      <c r="T20" s="11">
        <v>15</v>
      </c>
      <c r="U20" s="11">
        <v>7</v>
      </c>
      <c r="V20" s="11">
        <v>489</v>
      </c>
      <c r="W20" s="11">
        <v>445</v>
      </c>
      <c r="X20" s="11">
        <v>44</v>
      </c>
      <c r="Y20" s="11">
        <v>253</v>
      </c>
      <c r="Z20" s="11">
        <v>194</v>
      </c>
      <c r="AA20" s="11">
        <v>59</v>
      </c>
      <c r="AB20" s="11">
        <v>18</v>
      </c>
      <c r="AC20" s="11">
        <v>14</v>
      </c>
      <c r="AD20" s="11">
        <v>4</v>
      </c>
      <c r="AE20" s="11">
        <v>235</v>
      </c>
      <c r="AF20" s="11">
        <v>180</v>
      </c>
      <c r="AG20" s="11">
        <v>55</v>
      </c>
      <c r="AH20" s="11">
        <v>62</v>
      </c>
      <c r="AI20" s="11">
        <v>56</v>
      </c>
      <c r="AJ20" s="11">
        <v>6</v>
      </c>
      <c r="AK20" s="11">
        <v>1</v>
      </c>
      <c r="AL20" s="11">
        <v>1</v>
      </c>
      <c r="AM20" s="11">
        <v>0</v>
      </c>
      <c r="AN20" s="11">
        <v>61</v>
      </c>
      <c r="AO20" s="11">
        <v>55</v>
      </c>
      <c r="AP20" s="11">
        <v>6</v>
      </c>
      <c r="AQ20" s="11">
        <v>89</v>
      </c>
      <c r="AR20" s="11">
        <v>83</v>
      </c>
      <c r="AS20" s="11">
        <v>6</v>
      </c>
    </row>
    <row r="21" spans="1:45" x14ac:dyDescent="0.25">
      <c r="A21" s="10" t="s">
        <v>20</v>
      </c>
      <c r="B21" s="11">
        <v>8</v>
      </c>
      <c r="C21" s="11">
        <v>3305</v>
      </c>
      <c r="D21" s="11">
        <v>2330</v>
      </c>
      <c r="E21" s="16">
        <f t="shared" si="0"/>
        <v>70.499243570347957</v>
      </c>
      <c r="F21" s="11">
        <v>975</v>
      </c>
      <c r="G21" s="11">
        <v>2559</v>
      </c>
      <c r="H21" s="11">
        <v>1647</v>
      </c>
      <c r="I21" s="11">
        <v>912</v>
      </c>
      <c r="J21" s="11">
        <v>746</v>
      </c>
      <c r="K21" s="11">
        <v>683</v>
      </c>
      <c r="L21" s="11">
        <v>63</v>
      </c>
      <c r="M21" s="11">
        <v>618</v>
      </c>
      <c r="N21" s="11">
        <v>183</v>
      </c>
      <c r="O21" s="11">
        <v>435</v>
      </c>
      <c r="P21" s="11">
        <v>609</v>
      </c>
      <c r="Q21" s="11">
        <v>174</v>
      </c>
      <c r="R21" s="11">
        <v>435</v>
      </c>
      <c r="S21" s="11">
        <v>9</v>
      </c>
      <c r="T21" s="11">
        <v>9</v>
      </c>
      <c r="U21" s="11">
        <v>0</v>
      </c>
      <c r="V21" s="11">
        <v>383</v>
      </c>
      <c r="W21" s="11">
        <v>329</v>
      </c>
      <c r="X21" s="11">
        <v>54</v>
      </c>
      <c r="Y21" s="11">
        <v>236</v>
      </c>
      <c r="Z21" s="11">
        <v>186</v>
      </c>
      <c r="AA21" s="11">
        <v>50</v>
      </c>
      <c r="AB21" s="11">
        <v>46</v>
      </c>
      <c r="AC21" s="11">
        <v>45</v>
      </c>
      <c r="AD21" s="11">
        <v>1</v>
      </c>
      <c r="AE21" s="11">
        <v>190</v>
      </c>
      <c r="AF21" s="11">
        <v>141</v>
      </c>
      <c r="AG21" s="11">
        <v>49</v>
      </c>
      <c r="AH21" s="11">
        <v>31</v>
      </c>
      <c r="AI21" s="11">
        <v>28</v>
      </c>
      <c r="AJ21" s="11">
        <v>3</v>
      </c>
      <c r="AK21" s="11">
        <v>0</v>
      </c>
      <c r="AL21" s="11">
        <v>0</v>
      </c>
      <c r="AM21" s="11">
        <v>0</v>
      </c>
      <c r="AN21" s="11">
        <v>31</v>
      </c>
      <c r="AO21" s="11">
        <v>28</v>
      </c>
      <c r="AP21" s="11">
        <v>3</v>
      </c>
      <c r="AQ21" s="11">
        <v>55</v>
      </c>
      <c r="AR21" s="11">
        <v>48</v>
      </c>
      <c r="AS21" s="11">
        <v>7</v>
      </c>
    </row>
    <row r="22" spans="1:45" x14ac:dyDescent="0.25">
      <c r="A22" s="10" t="s">
        <v>21</v>
      </c>
      <c r="B22" s="11">
        <v>15</v>
      </c>
      <c r="C22" s="11">
        <v>17565</v>
      </c>
      <c r="D22" s="11">
        <v>16574</v>
      </c>
      <c r="E22" s="16">
        <f t="shared" si="0"/>
        <v>94.358098491317961</v>
      </c>
      <c r="F22" s="11">
        <v>991</v>
      </c>
      <c r="G22" s="11">
        <v>6267</v>
      </c>
      <c r="H22" s="11">
        <v>5288</v>
      </c>
      <c r="I22" s="11">
        <v>979</v>
      </c>
      <c r="J22" s="11">
        <v>11298</v>
      </c>
      <c r="K22" s="11">
        <v>11286</v>
      </c>
      <c r="L22" s="11">
        <v>12</v>
      </c>
      <c r="M22" s="11">
        <v>1914</v>
      </c>
      <c r="N22" s="11">
        <v>1555</v>
      </c>
      <c r="O22" s="11">
        <v>359</v>
      </c>
      <c r="P22" s="11">
        <v>1238</v>
      </c>
      <c r="Q22" s="11">
        <v>885</v>
      </c>
      <c r="R22" s="11">
        <v>353</v>
      </c>
      <c r="S22" s="11">
        <v>676</v>
      </c>
      <c r="T22" s="11">
        <v>670</v>
      </c>
      <c r="U22" s="11">
        <v>6</v>
      </c>
      <c r="V22" s="11">
        <v>853</v>
      </c>
      <c r="W22" s="11">
        <v>808</v>
      </c>
      <c r="X22" s="11">
        <v>45</v>
      </c>
      <c r="Y22" s="11">
        <v>469</v>
      </c>
      <c r="Z22" s="11">
        <v>407</v>
      </c>
      <c r="AA22" s="11">
        <v>62</v>
      </c>
      <c r="AB22" s="11">
        <v>57</v>
      </c>
      <c r="AC22" s="11">
        <v>54</v>
      </c>
      <c r="AD22" s="11">
        <v>3</v>
      </c>
      <c r="AE22" s="11">
        <v>412</v>
      </c>
      <c r="AF22" s="11">
        <v>353</v>
      </c>
      <c r="AG22" s="11">
        <v>59</v>
      </c>
      <c r="AH22" s="11">
        <v>572</v>
      </c>
      <c r="AI22" s="11">
        <v>572</v>
      </c>
      <c r="AJ22" s="11">
        <v>0</v>
      </c>
      <c r="AK22" s="11">
        <v>0</v>
      </c>
      <c r="AL22" s="11">
        <v>0</v>
      </c>
      <c r="AM22" s="11">
        <v>0</v>
      </c>
      <c r="AN22" s="11">
        <v>572</v>
      </c>
      <c r="AO22" s="11">
        <v>572</v>
      </c>
      <c r="AP22" s="11">
        <v>0</v>
      </c>
      <c r="AQ22" s="11">
        <v>715</v>
      </c>
      <c r="AR22" s="11">
        <v>715</v>
      </c>
      <c r="AS22" s="11">
        <v>0</v>
      </c>
    </row>
    <row r="23" spans="1:45" x14ac:dyDescent="0.25">
      <c r="A23" s="10" t="s">
        <v>22</v>
      </c>
      <c r="B23" s="11">
        <v>16</v>
      </c>
      <c r="C23" s="11">
        <v>7247</v>
      </c>
      <c r="D23" s="11">
        <v>5511</v>
      </c>
      <c r="E23" s="16">
        <f t="shared" si="0"/>
        <v>76.045260107630739</v>
      </c>
      <c r="F23" s="11">
        <v>1736</v>
      </c>
      <c r="G23" s="11">
        <v>5077</v>
      </c>
      <c r="H23" s="11">
        <v>3509</v>
      </c>
      <c r="I23" s="11">
        <v>1568</v>
      </c>
      <c r="J23" s="11">
        <v>2170</v>
      </c>
      <c r="K23" s="11">
        <v>2002</v>
      </c>
      <c r="L23" s="11">
        <v>168</v>
      </c>
      <c r="M23" s="11">
        <v>1520</v>
      </c>
      <c r="N23" s="11">
        <v>816</v>
      </c>
      <c r="O23" s="11">
        <v>704</v>
      </c>
      <c r="P23" s="11">
        <v>1436</v>
      </c>
      <c r="Q23" s="11">
        <v>746</v>
      </c>
      <c r="R23" s="11">
        <v>690</v>
      </c>
      <c r="S23" s="11">
        <v>84</v>
      </c>
      <c r="T23" s="11">
        <v>70</v>
      </c>
      <c r="U23" s="11">
        <v>14</v>
      </c>
      <c r="V23" s="11">
        <v>536</v>
      </c>
      <c r="W23" s="11">
        <v>440</v>
      </c>
      <c r="X23" s="11">
        <v>96</v>
      </c>
      <c r="Y23" s="11">
        <v>272</v>
      </c>
      <c r="Z23" s="11">
        <v>179</v>
      </c>
      <c r="AA23" s="11">
        <v>93</v>
      </c>
      <c r="AB23" s="11">
        <v>11</v>
      </c>
      <c r="AC23" s="11">
        <v>7</v>
      </c>
      <c r="AD23" s="11">
        <v>4</v>
      </c>
      <c r="AE23" s="11">
        <v>261</v>
      </c>
      <c r="AF23" s="11">
        <v>172</v>
      </c>
      <c r="AG23" s="11">
        <v>89</v>
      </c>
      <c r="AH23" s="11">
        <v>121</v>
      </c>
      <c r="AI23" s="11">
        <v>114</v>
      </c>
      <c r="AJ23" s="11">
        <v>7</v>
      </c>
      <c r="AK23" s="11">
        <v>0</v>
      </c>
      <c r="AL23" s="11">
        <v>0</v>
      </c>
      <c r="AM23" s="11">
        <v>0</v>
      </c>
      <c r="AN23" s="11">
        <v>121</v>
      </c>
      <c r="AO23" s="11">
        <v>114</v>
      </c>
      <c r="AP23" s="11">
        <v>7</v>
      </c>
      <c r="AQ23" s="11">
        <v>176</v>
      </c>
      <c r="AR23" s="11">
        <v>166</v>
      </c>
      <c r="AS23" s="11">
        <v>10</v>
      </c>
    </row>
    <row r="24" spans="1:45" x14ac:dyDescent="0.25">
      <c r="A24" s="10" t="s">
        <v>23</v>
      </c>
      <c r="B24" s="11">
        <v>1</v>
      </c>
      <c r="C24" s="11">
        <v>2280</v>
      </c>
      <c r="D24" s="11">
        <v>2100</v>
      </c>
      <c r="E24" s="16">
        <f t="shared" si="0"/>
        <v>92.10526315789474</v>
      </c>
      <c r="F24" s="11">
        <v>180</v>
      </c>
      <c r="G24" s="11">
        <v>1352</v>
      </c>
      <c r="H24" s="11">
        <v>1244</v>
      </c>
      <c r="I24" s="11">
        <v>108</v>
      </c>
      <c r="J24" s="11">
        <v>928</v>
      </c>
      <c r="K24" s="11">
        <v>856</v>
      </c>
      <c r="L24" s="11">
        <v>72</v>
      </c>
      <c r="M24" s="11">
        <v>201</v>
      </c>
      <c r="N24" s="11">
        <v>201</v>
      </c>
      <c r="O24" s="11">
        <v>0</v>
      </c>
      <c r="P24" s="11">
        <v>189</v>
      </c>
      <c r="Q24" s="11">
        <v>189</v>
      </c>
      <c r="R24" s="11">
        <v>0</v>
      </c>
      <c r="S24" s="11">
        <v>12</v>
      </c>
      <c r="T24" s="11">
        <v>12</v>
      </c>
      <c r="U24" s="11">
        <v>0</v>
      </c>
      <c r="V24" s="11">
        <v>131</v>
      </c>
      <c r="W24" s="11">
        <v>120</v>
      </c>
      <c r="X24" s="11">
        <v>11</v>
      </c>
      <c r="Y24" s="11">
        <v>178</v>
      </c>
      <c r="Z24" s="11">
        <v>143</v>
      </c>
      <c r="AA24" s="11">
        <v>35</v>
      </c>
      <c r="AB24" s="11">
        <v>28</v>
      </c>
      <c r="AC24" s="11">
        <v>16</v>
      </c>
      <c r="AD24" s="11">
        <v>12</v>
      </c>
      <c r="AE24" s="11">
        <v>150</v>
      </c>
      <c r="AF24" s="11">
        <v>127</v>
      </c>
      <c r="AG24" s="11">
        <v>23</v>
      </c>
      <c r="AH24" s="11">
        <v>26</v>
      </c>
      <c r="AI24" s="11">
        <v>21</v>
      </c>
      <c r="AJ24" s="11">
        <v>5</v>
      </c>
      <c r="AK24" s="11">
        <v>2</v>
      </c>
      <c r="AL24" s="11">
        <v>0</v>
      </c>
      <c r="AM24" s="11">
        <v>2</v>
      </c>
      <c r="AN24" s="11">
        <v>24</v>
      </c>
      <c r="AO24" s="11">
        <v>21</v>
      </c>
      <c r="AP24" s="11">
        <v>3</v>
      </c>
      <c r="AQ24" s="11">
        <v>33</v>
      </c>
      <c r="AR24" s="11">
        <v>29</v>
      </c>
      <c r="AS24" s="11">
        <v>4</v>
      </c>
    </row>
    <row r="25" spans="1:45" x14ac:dyDescent="0.25">
      <c r="A25" s="10" t="s">
        <v>24</v>
      </c>
      <c r="B25" s="11">
        <v>21</v>
      </c>
      <c r="C25" s="11">
        <v>9051</v>
      </c>
      <c r="D25" s="11">
        <v>8028</v>
      </c>
      <c r="E25" s="16">
        <f t="shared" si="0"/>
        <v>88.697381504806089</v>
      </c>
      <c r="F25" s="11">
        <v>1023</v>
      </c>
      <c r="G25" s="11">
        <v>5628</v>
      </c>
      <c r="H25" s="11">
        <v>4715</v>
      </c>
      <c r="I25" s="11">
        <v>913</v>
      </c>
      <c r="J25" s="11">
        <v>3423</v>
      </c>
      <c r="K25" s="11">
        <v>3313</v>
      </c>
      <c r="L25" s="11">
        <v>110</v>
      </c>
      <c r="M25" s="11">
        <v>774</v>
      </c>
      <c r="N25" s="11">
        <v>538</v>
      </c>
      <c r="O25" s="11">
        <v>236</v>
      </c>
      <c r="P25" s="11">
        <v>709</v>
      </c>
      <c r="Q25" s="11">
        <v>482</v>
      </c>
      <c r="R25" s="11">
        <v>227</v>
      </c>
      <c r="S25" s="11">
        <v>65</v>
      </c>
      <c r="T25" s="11">
        <v>56</v>
      </c>
      <c r="U25" s="11">
        <v>9</v>
      </c>
      <c r="V25" s="11">
        <v>773</v>
      </c>
      <c r="W25" s="11">
        <v>713</v>
      </c>
      <c r="X25" s="11">
        <v>60</v>
      </c>
      <c r="Y25" s="11">
        <v>608</v>
      </c>
      <c r="Z25" s="11">
        <v>539</v>
      </c>
      <c r="AA25" s="11">
        <v>69</v>
      </c>
      <c r="AB25" s="11">
        <v>80</v>
      </c>
      <c r="AC25" s="11">
        <v>76</v>
      </c>
      <c r="AD25" s="11">
        <v>4</v>
      </c>
      <c r="AE25" s="11">
        <v>528</v>
      </c>
      <c r="AF25" s="11">
        <v>463</v>
      </c>
      <c r="AG25" s="11">
        <v>65</v>
      </c>
      <c r="AH25" s="11">
        <v>201</v>
      </c>
      <c r="AI25" s="11">
        <v>198</v>
      </c>
      <c r="AJ25" s="11">
        <v>3</v>
      </c>
      <c r="AK25" s="11">
        <v>5</v>
      </c>
      <c r="AL25" s="11">
        <v>5</v>
      </c>
      <c r="AM25" s="11">
        <v>0</v>
      </c>
      <c r="AN25" s="11">
        <v>196</v>
      </c>
      <c r="AO25" s="11">
        <v>193</v>
      </c>
      <c r="AP25" s="11">
        <v>3</v>
      </c>
      <c r="AQ25" s="11">
        <v>319</v>
      </c>
      <c r="AR25" s="11">
        <v>316</v>
      </c>
      <c r="AS25" s="11">
        <v>3</v>
      </c>
    </row>
    <row r="26" spans="1:45" x14ac:dyDescent="0.25">
      <c r="A26" s="10" t="s">
        <v>25</v>
      </c>
      <c r="B26" s="11">
        <v>10</v>
      </c>
      <c r="C26" s="11">
        <v>7668</v>
      </c>
      <c r="D26" s="11">
        <v>6560</v>
      </c>
      <c r="E26" s="16">
        <f t="shared" si="0"/>
        <v>85.550339071465828</v>
      </c>
      <c r="F26" s="11">
        <v>1108</v>
      </c>
      <c r="G26" s="11">
        <v>3899</v>
      </c>
      <c r="H26" s="11">
        <v>2892</v>
      </c>
      <c r="I26" s="11">
        <v>1007</v>
      </c>
      <c r="J26" s="11">
        <v>3769</v>
      </c>
      <c r="K26" s="11">
        <v>3668</v>
      </c>
      <c r="L26" s="11">
        <v>101</v>
      </c>
      <c r="M26" s="11">
        <v>906</v>
      </c>
      <c r="N26" s="11">
        <v>552</v>
      </c>
      <c r="O26" s="11">
        <v>354</v>
      </c>
      <c r="P26" s="11">
        <v>813</v>
      </c>
      <c r="Q26" s="11">
        <v>472</v>
      </c>
      <c r="R26" s="11">
        <v>341</v>
      </c>
      <c r="S26" s="11">
        <v>93</v>
      </c>
      <c r="T26" s="11">
        <v>80</v>
      </c>
      <c r="U26" s="11">
        <v>13</v>
      </c>
      <c r="V26" s="11">
        <v>281</v>
      </c>
      <c r="W26" s="11">
        <v>244</v>
      </c>
      <c r="X26" s="11">
        <v>37</v>
      </c>
      <c r="Y26" s="11">
        <v>889</v>
      </c>
      <c r="Z26" s="11">
        <v>739</v>
      </c>
      <c r="AA26" s="11">
        <v>150</v>
      </c>
      <c r="AB26" s="11">
        <v>136</v>
      </c>
      <c r="AC26" s="11">
        <v>129</v>
      </c>
      <c r="AD26" s="11">
        <v>7</v>
      </c>
      <c r="AE26" s="11">
        <v>753</v>
      </c>
      <c r="AF26" s="11">
        <v>610</v>
      </c>
      <c r="AG26" s="11">
        <v>143</v>
      </c>
      <c r="AH26" s="11">
        <v>315</v>
      </c>
      <c r="AI26" s="11">
        <v>305</v>
      </c>
      <c r="AJ26" s="11">
        <v>10</v>
      </c>
      <c r="AK26" s="11">
        <v>10</v>
      </c>
      <c r="AL26" s="11">
        <v>8</v>
      </c>
      <c r="AM26" s="11">
        <v>2</v>
      </c>
      <c r="AN26" s="11">
        <v>305</v>
      </c>
      <c r="AO26" s="11">
        <v>297</v>
      </c>
      <c r="AP26" s="11">
        <v>8</v>
      </c>
      <c r="AQ26" s="11">
        <v>501</v>
      </c>
      <c r="AR26" s="11">
        <v>488</v>
      </c>
      <c r="AS26" s="11">
        <v>13</v>
      </c>
    </row>
    <row r="27" spans="1:45" x14ac:dyDescent="0.25">
      <c r="A27" s="10" t="s">
        <v>26</v>
      </c>
      <c r="B27" s="11">
        <v>8</v>
      </c>
      <c r="C27" s="11">
        <v>6037</v>
      </c>
      <c r="D27" s="11">
        <v>4885</v>
      </c>
      <c r="E27" s="16">
        <f t="shared" si="0"/>
        <v>80.917674341560371</v>
      </c>
      <c r="F27" s="11">
        <v>1152</v>
      </c>
      <c r="G27" s="11">
        <v>3768</v>
      </c>
      <c r="H27" s="11">
        <v>2770</v>
      </c>
      <c r="I27" s="11">
        <v>998</v>
      </c>
      <c r="J27" s="11">
        <v>2269</v>
      </c>
      <c r="K27" s="11">
        <v>2115</v>
      </c>
      <c r="L27" s="11">
        <v>154</v>
      </c>
      <c r="M27" s="11">
        <v>1087</v>
      </c>
      <c r="N27" s="11">
        <v>723</v>
      </c>
      <c r="O27" s="11">
        <v>364</v>
      </c>
      <c r="P27" s="11">
        <v>883</v>
      </c>
      <c r="Q27" s="11">
        <v>525</v>
      </c>
      <c r="R27" s="11">
        <v>358</v>
      </c>
      <c r="S27" s="11">
        <v>204</v>
      </c>
      <c r="T27" s="11">
        <v>198</v>
      </c>
      <c r="U27" s="11">
        <v>6</v>
      </c>
      <c r="V27" s="11">
        <v>538</v>
      </c>
      <c r="W27" s="11">
        <v>449</v>
      </c>
      <c r="X27" s="11">
        <v>89</v>
      </c>
      <c r="Y27" s="11">
        <v>548</v>
      </c>
      <c r="Z27" s="11">
        <v>455</v>
      </c>
      <c r="AA27" s="11">
        <v>93</v>
      </c>
      <c r="AB27" s="11">
        <v>101</v>
      </c>
      <c r="AC27" s="11">
        <v>91</v>
      </c>
      <c r="AD27" s="11">
        <v>10</v>
      </c>
      <c r="AE27" s="11">
        <v>447</v>
      </c>
      <c r="AF27" s="11">
        <v>364</v>
      </c>
      <c r="AG27" s="11">
        <v>83</v>
      </c>
      <c r="AH27" s="11">
        <v>163</v>
      </c>
      <c r="AI27" s="11">
        <v>162</v>
      </c>
      <c r="AJ27" s="11">
        <v>1</v>
      </c>
      <c r="AK27" s="11">
        <v>4</v>
      </c>
      <c r="AL27" s="11">
        <v>4</v>
      </c>
      <c r="AM27" s="11">
        <v>0</v>
      </c>
      <c r="AN27" s="11">
        <v>159</v>
      </c>
      <c r="AO27" s="11">
        <v>158</v>
      </c>
      <c r="AP27" s="11">
        <v>1</v>
      </c>
      <c r="AQ27" s="11">
        <v>218</v>
      </c>
      <c r="AR27" s="11">
        <v>217</v>
      </c>
      <c r="AS27" s="11">
        <v>1</v>
      </c>
    </row>
    <row r="28" spans="1:45" x14ac:dyDescent="0.25">
      <c r="A28" s="10" t="s">
        <v>216</v>
      </c>
      <c r="B28" s="11">
        <v>1</v>
      </c>
      <c r="C28" s="11">
        <v>672</v>
      </c>
      <c r="D28" s="11">
        <v>24</v>
      </c>
      <c r="E28" s="16">
        <f t="shared" si="0"/>
        <v>3.5714285714285712</v>
      </c>
      <c r="F28" s="11">
        <v>648</v>
      </c>
      <c r="G28" s="11">
        <v>208</v>
      </c>
      <c r="H28" s="11">
        <v>11</v>
      </c>
      <c r="I28" s="11">
        <v>197</v>
      </c>
      <c r="J28" s="11">
        <v>464</v>
      </c>
      <c r="K28" s="11">
        <v>13</v>
      </c>
      <c r="L28" s="11">
        <v>451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</row>
    <row r="29" spans="1:45" x14ac:dyDescent="0.25">
      <c r="A29" s="10" t="s">
        <v>27</v>
      </c>
      <c r="B29" s="11">
        <v>3</v>
      </c>
      <c r="C29" s="11">
        <v>1472</v>
      </c>
      <c r="D29" s="11">
        <v>753</v>
      </c>
      <c r="E29" s="16">
        <f t="shared" si="0"/>
        <v>51.154891304347828</v>
      </c>
      <c r="F29" s="11">
        <v>719</v>
      </c>
      <c r="G29" s="11">
        <v>1100</v>
      </c>
      <c r="H29" s="11">
        <v>452</v>
      </c>
      <c r="I29" s="11">
        <v>648</v>
      </c>
      <c r="J29" s="11">
        <v>372</v>
      </c>
      <c r="K29" s="11">
        <v>301</v>
      </c>
      <c r="L29" s="11">
        <v>71</v>
      </c>
      <c r="M29" s="11">
        <v>72</v>
      </c>
      <c r="N29" s="11">
        <v>24</v>
      </c>
      <c r="O29" s="11">
        <v>48</v>
      </c>
      <c r="P29" s="11">
        <v>61</v>
      </c>
      <c r="Q29" s="11">
        <v>13</v>
      </c>
      <c r="R29" s="11">
        <v>48</v>
      </c>
      <c r="S29" s="11">
        <v>11</v>
      </c>
      <c r="T29" s="11">
        <v>11</v>
      </c>
      <c r="U29" s="11">
        <v>0</v>
      </c>
      <c r="V29" s="11">
        <v>57</v>
      </c>
      <c r="W29" s="11">
        <v>39</v>
      </c>
      <c r="X29" s="11">
        <v>18</v>
      </c>
      <c r="Y29" s="11">
        <v>59</v>
      </c>
      <c r="Z29" s="11">
        <v>40</v>
      </c>
      <c r="AA29" s="11">
        <v>19</v>
      </c>
      <c r="AB29" s="11">
        <v>21</v>
      </c>
      <c r="AC29" s="11">
        <v>21</v>
      </c>
      <c r="AD29" s="11">
        <v>0</v>
      </c>
      <c r="AE29" s="11">
        <v>38</v>
      </c>
      <c r="AF29" s="11">
        <v>19</v>
      </c>
      <c r="AG29" s="11">
        <v>19</v>
      </c>
      <c r="AH29" s="11">
        <v>9</v>
      </c>
      <c r="AI29" s="11">
        <v>3</v>
      </c>
      <c r="AJ29" s="11">
        <v>6</v>
      </c>
      <c r="AK29" s="11">
        <v>0</v>
      </c>
      <c r="AL29" s="11">
        <v>0</v>
      </c>
      <c r="AM29" s="11">
        <v>0</v>
      </c>
      <c r="AN29" s="11">
        <v>9</v>
      </c>
      <c r="AO29" s="11">
        <v>3</v>
      </c>
      <c r="AP29" s="11">
        <v>6</v>
      </c>
      <c r="AQ29" s="11">
        <v>14</v>
      </c>
      <c r="AR29" s="11">
        <v>6</v>
      </c>
      <c r="AS29" s="11">
        <v>8</v>
      </c>
    </row>
    <row r="30" spans="1:45" x14ac:dyDescent="0.25">
      <c r="A30" s="10" t="s">
        <v>28</v>
      </c>
      <c r="B30" s="11">
        <v>1</v>
      </c>
      <c r="C30" s="11">
        <v>1529</v>
      </c>
      <c r="D30" s="11">
        <v>985</v>
      </c>
      <c r="E30" s="16">
        <f t="shared" si="0"/>
        <v>64.421190320470899</v>
      </c>
      <c r="F30" s="11">
        <v>544</v>
      </c>
      <c r="G30" s="11">
        <v>987</v>
      </c>
      <c r="H30" s="11">
        <v>633</v>
      </c>
      <c r="I30" s="11">
        <v>354</v>
      </c>
      <c r="J30" s="11">
        <v>542</v>
      </c>
      <c r="K30" s="11">
        <v>352</v>
      </c>
      <c r="L30" s="11">
        <v>190</v>
      </c>
      <c r="M30" s="11">
        <v>198</v>
      </c>
      <c r="N30" s="11">
        <v>75</v>
      </c>
      <c r="O30" s="11">
        <v>123</v>
      </c>
      <c r="P30" s="11">
        <v>182</v>
      </c>
      <c r="Q30" s="11">
        <v>73</v>
      </c>
      <c r="R30" s="11">
        <v>109</v>
      </c>
      <c r="S30" s="11">
        <v>16</v>
      </c>
      <c r="T30" s="11">
        <v>2</v>
      </c>
      <c r="U30" s="11">
        <v>14</v>
      </c>
      <c r="V30" s="11">
        <v>205</v>
      </c>
      <c r="W30" s="11">
        <v>125</v>
      </c>
      <c r="X30" s="11">
        <v>80</v>
      </c>
      <c r="Y30" s="11">
        <v>106</v>
      </c>
      <c r="Z30" s="11">
        <v>66</v>
      </c>
      <c r="AA30" s="11">
        <v>40</v>
      </c>
      <c r="AB30" s="11">
        <v>14</v>
      </c>
      <c r="AC30" s="11">
        <v>9</v>
      </c>
      <c r="AD30" s="11">
        <v>5</v>
      </c>
      <c r="AE30" s="11">
        <v>92</v>
      </c>
      <c r="AF30" s="11">
        <v>57</v>
      </c>
      <c r="AG30" s="11">
        <v>35</v>
      </c>
      <c r="AH30" s="11">
        <v>21</v>
      </c>
      <c r="AI30" s="11">
        <v>16</v>
      </c>
      <c r="AJ30" s="11">
        <v>5</v>
      </c>
      <c r="AK30" s="11">
        <v>0</v>
      </c>
      <c r="AL30" s="11">
        <v>0</v>
      </c>
      <c r="AM30" s="11">
        <v>0</v>
      </c>
      <c r="AN30" s="11">
        <v>21</v>
      </c>
      <c r="AO30" s="11">
        <v>16</v>
      </c>
      <c r="AP30" s="11">
        <v>5</v>
      </c>
      <c r="AQ30" s="11">
        <v>24</v>
      </c>
      <c r="AR30" s="11">
        <v>19</v>
      </c>
      <c r="AS30" s="11">
        <v>5</v>
      </c>
    </row>
    <row r="31" spans="1:45" x14ac:dyDescent="0.25">
      <c r="A31" s="10" t="s">
        <v>29</v>
      </c>
      <c r="B31" s="11">
        <v>12</v>
      </c>
      <c r="C31" s="11">
        <v>8962</v>
      </c>
      <c r="D31" s="11">
        <v>6511</v>
      </c>
      <c r="E31" s="16">
        <f t="shared" si="0"/>
        <v>72.651193929926364</v>
      </c>
      <c r="F31" s="11">
        <v>2451</v>
      </c>
      <c r="G31" s="11">
        <v>6044</v>
      </c>
      <c r="H31" s="11">
        <v>4129</v>
      </c>
      <c r="I31" s="11">
        <v>1915</v>
      </c>
      <c r="J31" s="11">
        <v>2918</v>
      </c>
      <c r="K31" s="11">
        <v>2382</v>
      </c>
      <c r="L31" s="11">
        <v>536</v>
      </c>
      <c r="M31" s="11">
        <v>1075</v>
      </c>
      <c r="N31" s="11">
        <v>396</v>
      </c>
      <c r="O31" s="11">
        <v>679</v>
      </c>
      <c r="P31" s="11">
        <v>994</v>
      </c>
      <c r="Q31" s="11">
        <v>359</v>
      </c>
      <c r="R31" s="11">
        <v>635</v>
      </c>
      <c r="S31" s="11">
        <v>81</v>
      </c>
      <c r="T31" s="11">
        <v>37</v>
      </c>
      <c r="U31" s="11">
        <v>44</v>
      </c>
      <c r="V31" s="11">
        <v>931</v>
      </c>
      <c r="W31" s="11">
        <v>732</v>
      </c>
      <c r="X31" s="11">
        <v>199</v>
      </c>
      <c r="Y31" s="11">
        <v>434</v>
      </c>
      <c r="Z31" s="11">
        <v>320</v>
      </c>
      <c r="AA31" s="11">
        <v>114</v>
      </c>
      <c r="AB31" s="11">
        <v>68</v>
      </c>
      <c r="AC31" s="11">
        <v>66</v>
      </c>
      <c r="AD31" s="11">
        <v>2</v>
      </c>
      <c r="AE31" s="11">
        <v>366</v>
      </c>
      <c r="AF31" s="11">
        <v>254</v>
      </c>
      <c r="AG31" s="11">
        <v>112</v>
      </c>
      <c r="AH31" s="11">
        <v>112</v>
      </c>
      <c r="AI31" s="11">
        <v>98</v>
      </c>
      <c r="AJ31" s="11">
        <v>14</v>
      </c>
      <c r="AK31" s="11">
        <v>0</v>
      </c>
      <c r="AL31" s="11">
        <v>0</v>
      </c>
      <c r="AM31" s="11">
        <v>0</v>
      </c>
      <c r="AN31" s="11">
        <v>112</v>
      </c>
      <c r="AO31" s="11">
        <v>98</v>
      </c>
      <c r="AP31" s="11">
        <v>14</v>
      </c>
      <c r="AQ31" s="11">
        <v>157</v>
      </c>
      <c r="AR31" s="11">
        <v>140</v>
      </c>
      <c r="AS31" s="11">
        <v>17</v>
      </c>
    </row>
    <row r="32" spans="1:45" x14ac:dyDescent="0.25">
      <c r="A32" s="10" t="s">
        <v>30</v>
      </c>
      <c r="B32" s="11">
        <v>1</v>
      </c>
      <c r="C32" s="11">
        <v>1089</v>
      </c>
      <c r="D32" s="11">
        <v>758</v>
      </c>
      <c r="E32" s="16">
        <f t="shared" si="0"/>
        <v>69.605142332415056</v>
      </c>
      <c r="F32" s="11">
        <v>331</v>
      </c>
      <c r="G32" s="11">
        <v>832</v>
      </c>
      <c r="H32" s="11">
        <v>650</v>
      </c>
      <c r="I32" s="11">
        <v>182</v>
      </c>
      <c r="J32" s="11">
        <v>257</v>
      </c>
      <c r="K32" s="11">
        <v>108</v>
      </c>
      <c r="L32" s="11">
        <v>149</v>
      </c>
      <c r="M32" s="11">
        <v>45</v>
      </c>
      <c r="N32" s="11">
        <v>25</v>
      </c>
      <c r="O32" s="11">
        <v>20</v>
      </c>
      <c r="P32" s="11">
        <v>37</v>
      </c>
      <c r="Q32" s="11">
        <v>25</v>
      </c>
      <c r="R32" s="11">
        <v>12</v>
      </c>
      <c r="S32" s="11">
        <v>8</v>
      </c>
      <c r="T32" s="11">
        <v>0</v>
      </c>
      <c r="U32" s="11">
        <v>8</v>
      </c>
      <c r="V32" s="11">
        <v>74</v>
      </c>
      <c r="W32" s="11">
        <v>58</v>
      </c>
      <c r="X32" s="11">
        <v>16</v>
      </c>
      <c r="Y32" s="11">
        <v>80</v>
      </c>
      <c r="Z32" s="11">
        <v>66</v>
      </c>
      <c r="AA32" s="11">
        <v>14</v>
      </c>
      <c r="AB32" s="11">
        <v>17</v>
      </c>
      <c r="AC32" s="11">
        <v>17</v>
      </c>
      <c r="AD32" s="11">
        <v>0</v>
      </c>
      <c r="AE32" s="11">
        <v>63</v>
      </c>
      <c r="AF32" s="11">
        <v>49</v>
      </c>
      <c r="AG32" s="11">
        <v>14</v>
      </c>
      <c r="AH32" s="11">
        <v>17</v>
      </c>
      <c r="AI32" s="11">
        <v>9</v>
      </c>
      <c r="AJ32" s="11">
        <v>8</v>
      </c>
      <c r="AK32" s="11">
        <v>0</v>
      </c>
      <c r="AL32" s="11">
        <v>0</v>
      </c>
      <c r="AM32" s="11">
        <v>0</v>
      </c>
      <c r="AN32" s="11">
        <v>17</v>
      </c>
      <c r="AO32" s="11">
        <v>9</v>
      </c>
      <c r="AP32" s="11">
        <v>8</v>
      </c>
      <c r="AQ32" s="11">
        <v>19</v>
      </c>
      <c r="AR32" s="11">
        <v>11</v>
      </c>
      <c r="AS32" s="11">
        <v>8</v>
      </c>
    </row>
    <row r="33" spans="1:45" x14ac:dyDescent="0.25">
      <c r="A33" s="10" t="s">
        <v>31</v>
      </c>
      <c r="B33" s="11">
        <v>3</v>
      </c>
      <c r="C33" s="11">
        <v>2501</v>
      </c>
      <c r="D33" s="11">
        <v>2381</v>
      </c>
      <c r="E33" s="16">
        <f t="shared" si="0"/>
        <v>95.201919232307077</v>
      </c>
      <c r="F33" s="11">
        <v>120</v>
      </c>
      <c r="G33" s="11">
        <v>1698</v>
      </c>
      <c r="H33" s="11">
        <v>1578</v>
      </c>
      <c r="I33" s="11">
        <v>120</v>
      </c>
      <c r="J33" s="11">
        <v>803</v>
      </c>
      <c r="K33" s="11">
        <v>803</v>
      </c>
      <c r="L33" s="11">
        <v>0</v>
      </c>
      <c r="M33" s="11">
        <v>375</v>
      </c>
      <c r="N33" s="11">
        <v>299</v>
      </c>
      <c r="O33" s="11">
        <v>76</v>
      </c>
      <c r="P33" s="11">
        <v>361</v>
      </c>
      <c r="Q33" s="11">
        <v>285</v>
      </c>
      <c r="R33" s="11">
        <v>76</v>
      </c>
      <c r="S33" s="11">
        <v>14</v>
      </c>
      <c r="T33" s="11">
        <v>14</v>
      </c>
      <c r="U33" s="11">
        <v>0</v>
      </c>
      <c r="V33" s="11">
        <v>174</v>
      </c>
      <c r="W33" s="11">
        <v>172</v>
      </c>
      <c r="X33" s="11">
        <v>2</v>
      </c>
      <c r="Y33" s="11">
        <v>164</v>
      </c>
      <c r="Z33" s="11">
        <v>151</v>
      </c>
      <c r="AA33" s="11">
        <v>13</v>
      </c>
      <c r="AB33" s="11">
        <v>11</v>
      </c>
      <c r="AC33" s="11">
        <v>11</v>
      </c>
      <c r="AD33" s="11">
        <v>0</v>
      </c>
      <c r="AE33" s="11">
        <v>153</v>
      </c>
      <c r="AF33" s="11">
        <v>140</v>
      </c>
      <c r="AG33" s="11">
        <v>13</v>
      </c>
      <c r="AH33" s="11">
        <v>54</v>
      </c>
      <c r="AI33" s="11">
        <v>54</v>
      </c>
      <c r="AJ33" s="11">
        <v>0</v>
      </c>
      <c r="AK33" s="11">
        <v>0</v>
      </c>
      <c r="AL33" s="11">
        <v>0</v>
      </c>
      <c r="AM33" s="11">
        <v>0</v>
      </c>
      <c r="AN33" s="11">
        <v>54</v>
      </c>
      <c r="AO33" s="11">
        <v>54</v>
      </c>
      <c r="AP33" s="11">
        <v>0</v>
      </c>
      <c r="AQ33" s="11">
        <v>60</v>
      </c>
      <c r="AR33" s="11">
        <v>60</v>
      </c>
      <c r="AS33" s="11">
        <v>0</v>
      </c>
    </row>
    <row r="34" spans="1:45" x14ac:dyDescent="0.25">
      <c r="A34" s="10" t="s">
        <v>32</v>
      </c>
      <c r="B34" s="11">
        <v>3</v>
      </c>
      <c r="C34" s="11">
        <v>1456</v>
      </c>
      <c r="D34" s="11">
        <v>1282</v>
      </c>
      <c r="E34" s="16">
        <f t="shared" si="0"/>
        <v>88.04945054945054</v>
      </c>
      <c r="F34" s="11">
        <v>174</v>
      </c>
      <c r="G34" s="11">
        <v>776</v>
      </c>
      <c r="H34" s="11">
        <v>638</v>
      </c>
      <c r="I34" s="11">
        <v>138</v>
      </c>
      <c r="J34" s="11">
        <v>680</v>
      </c>
      <c r="K34" s="11">
        <v>644</v>
      </c>
      <c r="L34" s="11">
        <v>36</v>
      </c>
      <c r="M34" s="11">
        <v>137</v>
      </c>
      <c r="N34" s="11">
        <v>62</v>
      </c>
      <c r="O34" s="11">
        <v>75</v>
      </c>
      <c r="P34" s="11">
        <v>100</v>
      </c>
      <c r="Q34" s="11">
        <v>38</v>
      </c>
      <c r="R34" s="11">
        <v>62</v>
      </c>
      <c r="S34" s="11">
        <v>37</v>
      </c>
      <c r="T34" s="11">
        <v>24</v>
      </c>
      <c r="U34" s="11">
        <v>13</v>
      </c>
      <c r="V34" s="11">
        <v>124</v>
      </c>
      <c r="W34" s="11">
        <v>113</v>
      </c>
      <c r="X34" s="11">
        <v>11</v>
      </c>
      <c r="Y34" s="11">
        <v>76</v>
      </c>
      <c r="Z34" s="11">
        <v>62</v>
      </c>
      <c r="AA34" s="11">
        <v>14</v>
      </c>
      <c r="AB34" s="11">
        <v>0</v>
      </c>
      <c r="AC34" s="11">
        <v>0</v>
      </c>
      <c r="AD34" s="11">
        <v>0</v>
      </c>
      <c r="AE34" s="11">
        <v>76</v>
      </c>
      <c r="AF34" s="11">
        <v>62</v>
      </c>
      <c r="AG34" s="11">
        <v>14</v>
      </c>
      <c r="AH34" s="11">
        <v>36</v>
      </c>
      <c r="AI34" s="11">
        <v>31</v>
      </c>
      <c r="AJ34" s="11">
        <v>5</v>
      </c>
      <c r="AK34" s="11">
        <v>0</v>
      </c>
      <c r="AL34" s="11">
        <v>0</v>
      </c>
      <c r="AM34" s="11">
        <v>0</v>
      </c>
      <c r="AN34" s="11">
        <v>36</v>
      </c>
      <c r="AO34" s="11">
        <v>31</v>
      </c>
      <c r="AP34" s="11">
        <v>5</v>
      </c>
      <c r="AQ34" s="11">
        <v>51</v>
      </c>
      <c r="AR34" s="11">
        <v>43</v>
      </c>
      <c r="AS34" s="11">
        <v>8</v>
      </c>
    </row>
    <row r="35" spans="1:45" x14ac:dyDescent="0.25">
      <c r="A35" s="10" t="s">
        <v>33</v>
      </c>
      <c r="B35" s="11">
        <v>16</v>
      </c>
      <c r="C35" s="11">
        <v>8536</v>
      </c>
      <c r="D35" s="11">
        <v>7122</v>
      </c>
      <c r="E35" s="16">
        <f t="shared" si="0"/>
        <v>83.434864104967204</v>
      </c>
      <c r="F35" s="11">
        <v>1414</v>
      </c>
      <c r="G35" s="11">
        <v>5433</v>
      </c>
      <c r="H35" s="11">
        <v>4038</v>
      </c>
      <c r="I35" s="11">
        <v>1395</v>
      </c>
      <c r="J35" s="11">
        <v>3103</v>
      </c>
      <c r="K35" s="11">
        <v>3084</v>
      </c>
      <c r="L35" s="11">
        <v>19</v>
      </c>
      <c r="M35" s="11">
        <v>1069</v>
      </c>
      <c r="N35" s="11">
        <v>652</v>
      </c>
      <c r="O35" s="11">
        <v>417</v>
      </c>
      <c r="P35" s="11">
        <v>955</v>
      </c>
      <c r="Q35" s="11">
        <v>542</v>
      </c>
      <c r="R35" s="11">
        <v>413</v>
      </c>
      <c r="S35" s="11">
        <v>114</v>
      </c>
      <c r="T35" s="11">
        <v>110</v>
      </c>
      <c r="U35" s="11">
        <v>4</v>
      </c>
      <c r="V35" s="11">
        <v>583</v>
      </c>
      <c r="W35" s="11">
        <v>494</v>
      </c>
      <c r="X35" s="11">
        <v>89</v>
      </c>
      <c r="Y35" s="11">
        <v>492</v>
      </c>
      <c r="Z35" s="11">
        <v>432</v>
      </c>
      <c r="AA35" s="11">
        <v>60</v>
      </c>
      <c r="AB35" s="11">
        <v>53</v>
      </c>
      <c r="AC35" s="11">
        <v>52</v>
      </c>
      <c r="AD35" s="11">
        <v>1</v>
      </c>
      <c r="AE35" s="11">
        <v>439</v>
      </c>
      <c r="AF35" s="11">
        <v>380</v>
      </c>
      <c r="AG35" s="11">
        <v>59</v>
      </c>
      <c r="AH35" s="11">
        <v>225</v>
      </c>
      <c r="AI35" s="11">
        <v>225</v>
      </c>
      <c r="AJ35" s="11">
        <v>0</v>
      </c>
      <c r="AK35" s="11">
        <v>0</v>
      </c>
      <c r="AL35" s="11">
        <v>0</v>
      </c>
      <c r="AM35" s="11">
        <v>0</v>
      </c>
      <c r="AN35" s="11">
        <v>225</v>
      </c>
      <c r="AO35" s="11">
        <v>225</v>
      </c>
      <c r="AP35" s="11">
        <v>0</v>
      </c>
      <c r="AQ35" s="11">
        <v>300</v>
      </c>
      <c r="AR35" s="11">
        <v>300</v>
      </c>
      <c r="AS35" s="11">
        <v>0</v>
      </c>
    </row>
    <row r="36" spans="1:45" x14ac:dyDescent="0.25">
      <c r="A36" s="10" t="s">
        <v>34</v>
      </c>
      <c r="B36" s="11">
        <v>2</v>
      </c>
      <c r="C36" s="11">
        <v>2482</v>
      </c>
      <c r="D36" s="11">
        <v>1686</v>
      </c>
      <c r="E36" s="16">
        <f t="shared" si="0"/>
        <v>67.929089443996787</v>
      </c>
      <c r="F36" s="11">
        <v>796</v>
      </c>
      <c r="G36" s="11">
        <v>1865</v>
      </c>
      <c r="H36" s="11">
        <v>1147</v>
      </c>
      <c r="I36" s="11">
        <v>718</v>
      </c>
      <c r="J36" s="11">
        <v>617</v>
      </c>
      <c r="K36" s="11">
        <v>539</v>
      </c>
      <c r="L36" s="11">
        <v>78</v>
      </c>
      <c r="M36" s="11">
        <v>814</v>
      </c>
      <c r="N36" s="11">
        <v>463</v>
      </c>
      <c r="O36" s="11">
        <v>351</v>
      </c>
      <c r="P36" s="11">
        <v>712</v>
      </c>
      <c r="Q36" s="11">
        <v>385</v>
      </c>
      <c r="R36" s="11">
        <v>327</v>
      </c>
      <c r="S36" s="11">
        <v>102</v>
      </c>
      <c r="T36" s="11">
        <v>78</v>
      </c>
      <c r="U36" s="11">
        <v>24</v>
      </c>
      <c r="V36" s="11">
        <v>248</v>
      </c>
      <c r="W36" s="11">
        <v>135</v>
      </c>
      <c r="X36" s="11">
        <v>113</v>
      </c>
      <c r="Y36" s="11">
        <v>181</v>
      </c>
      <c r="Z36" s="11">
        <v>138</v>
      </c>
      <c r="AA36" s="11">
        <v>43</v>
      </c>
      <c r="AB36" s="11">
        <v>78</v>
      </c>
      <c r="AC36" s="11">
        <v>77</v>
      </c>
      <c r="AD36" s="11">
        <v>1</v>
      </c>
      <c r="AE36" s="11">
        <v>103</v>
      </c>
      <c r="AF36" s="11">
        <v>61</v>
      </c>
      <c r="AG36" s="11">
        <v>42</v>
      </c>
      <c r="AH36" s="11">
        <v>14</v>
      </c>
      <c r="AI36" s="11">
        <v>14</v>
      </c>
      <c r="AJ36" s="11">
        <v>0</v>
      </c>
      <c r="AK36" s="11">
        <v>1</v>
      </c>
      <c r="AL36" s="11">
        <v>1</v>
      </c>
      <c r="AM36" s="11">
        <v>0</v>
      </c>
      <c r="AN36" s="11">
        <v>13</v>
      </c>
      <c r="AO36" s="11">
        <v>13</v>
      </c>
      <c r="AP36" s="11">
        <v>0</v>
      </c>
      <c r="AQ36" s="11">
        <v>19</v>
      </c>
      <c r="AR36" s="11">
        <v>19</v>
      </c>
      <c r="AS36" s="11">
        <v>0</v>
      </c>
    </row>
    <row r="37" spans="1:45" x14ac:dyDescent="0.25">
      <c r="A37" s="10" t="s">
        <v>35</v>
      </c>
      <c r="B37" s="11">
        <v>3</v>
      </c>
      <c r="C37" s="11">
        <v>7833</v>
      </c>
      <c r="D37" s="11">
        <v>3255</v>
      </c>
      <c r="E37" s="16">
        <f t="shared" si="0"/>
        <v>41.55495978552279</v>
      </c>
      <c r="F37" s="11">
        <v>4578</v>
      </c>
      <c r="G37" s="11">
        <v>7281</v>
      </c>
      <c r="H37" s="11">
        <v>2721</v>
      </c>
      <c r="I37" s="11">
        <v>4560</v>
      </c>
      <c r="J37" s="11">
        <v>552</v>
      </c>
      <c r="K37" s="11">
        <v>534</v>
      </c>
      <c r="L37" s="11">
        <v>18</v>
      </c>
      <c r="M37" s="11">
        <v>512</v>
      </c>
      <c r="N37" s="11">
        <v>123</v>
      </c>
      <c r="O37" s="11">
        <v>389</v>
      </c>
      <c r="P37" s="11">
        <v>502</v>
      </c>
      <c r="Q37" s="11">
        <v>121</v>
      </c>
      <c r="R37" s="11">
        <v>381</v>
      </c>
      <c r="S37" s="11">
        <v>10</v>
      </c>
      <c r="T37" s="11">
        <v>2</v>
      </c>
      <c r="U37" s="11">
        <v>8</v>
      </c>
      <c r="V37" s="11">
        <v>832</v>
      </c>
      <c r="W37" s="11">
        <v>492</v>
      </c>
      <c r="X37" s="11">
        <v>340</v>
      </c>
      <c r="Y37" s="11">
        <v>2166</v>
      </c>
      <c r="Z37" s="11">
        <v>235</v>
      </c>
      <c r="AA37" s="11">
        <v>1931</v>
      </c>
      <c r="AB37" s="11">
        <v>262</v>
      </c>
      <c r="AC37" s="11">
        <v>23</v>
      </c>
      <c r="AD37" s="11">
        <v>239</v>
      </c>
      <c r="AE37" s="11">
        <v>1904</v>
      </c>
      <c r="AF37" s="11">
        <v>212</v>
      </c>
      <c r="AG37" s="11">
        <v>1692</v>
      </c>
      <c r="AH37" s="11">
        <v>30</v>
      </c>
      <c r="AI37" s="11">
        <v>24</v>
      </c>
      <c r="AJ37" s="11">
        <v>6</v>
      </c>
      <c r="AK37" s="11">
        <v>1</v>
      </c>
      <c r="AL37" s="11">
        <v>1</v>
      </c>
      <c r="AM37" s="11">
        <v>0</v>
      </c>
      <c r="AN37" s="11">
        <v>29</v>
      </c>
      <c r="AO37" s="11">
        <v>23</v>
      </c>
      <c r="AP37" s="11">
        <v>6</v>
      </c>
      <c r="AQ37" s="11">
        <v>35</v>
      </c>
      <c r="AR37" s="11">
        <v>32</v>
      </c>
      <c r="AS37" s="11">
        <v>3</v>
      </c>
    </row>
    <row r="38" spans="1:45" x14ac:dyDescent="0.25">
      <c r="A38" s="10" t="s">
        <v>36</v>
      </c>
      <c r="B38" s="11">
        <v>26</v>
      </c>
      <c r="C38" s="11">
        <v>89503</v>
      </c>
      <c r="D38" s="11">
        <v>84948</v>
      </c>
      <c r="E38" s="16">
        <f t="shared" si="0"/>
        <v>94.910785113348155</v>
      </c>
      <c r="F38" s="11">
        <v>4555</v>
      </c>
      <c r="G38" s="11">
        <v>37390</v>
      </c>
      <c r="H38" s="11">
        <v>32890</v>
      </c>
      <c r="I38" s="11">
        <v>4500</v>
      </c>
      <c r="J38" s="11">
        <v>52113</v>
      </c>
      <c r="K38" s="11">
        <v>52058</v>
      </c>
      <c r="L38" s="11">
        <v>55</v>
      </c>
      <c r="M38" s="11">
        <v>6578</v>
      </c>
      <c r="N38" s="11">
        <v>4598</v>
      </c>
      <c r="O38" s="11">
        <v>1980</v>
      </c>
      <c r="P38" s="11">
        <v>5087</v>
      </c>
      <c r="Q38" s="11">
        <v>3110</v>
      </c>
      <c r="R38" s="11">
        <v>1977</v>
      </c>
      <c r="S38" s="11">
        <v>1491</v>
      </c>
      <c r="T38" s="11">
        <v>1488</v>
      </c>
      <c r="U38" s="11">
        <v>3</v>
      </c>
      <c r="V38" s="11">
        <v>1244</v>
      </c>
      <c r="W38" s="11">
        <v>1186</v>
      </c>
      <c r="X38" s="11">
        <v>58</v>
      </c>
      <c r="Y38" s="11">
        <v>2829</v>
      </c>
      <c r="Z38" s="11">
        <v>2535</v>
      </c>
      <c r="AA38" s="11">
        <v>294</v>
      </c>
      <c r="AB38" s="11">
        <v>101</v>
      </c>
      <c r="AC38" s="11">
        <v>95</v>
      </c>
      <c r="AD38" s="11">
        <v>6</v>
      </c>
      <c r="AE38" s="11">
        <v>2728</v>
      </c>
      <c r="AF38" s="11">
        <v>2440</v>
      </c>
      <c r="AG38" s="11">
        <v>288</v>
      </c>
      <c r="AH38" s="11">
        <v>3020</v>
      </c>
      <c r="AI38" s="11">
        <v>3017</v>
      </c>
      <c r="AJ38" s="11">
        <v>3</v>
      </c>
      <c r="AK38" s="11">
        <v>12</v>
      </c>
      <c r="AL38" s="11">
        <v>12</v>
      </c>
      <c r="AM38" s="11">
        <v>0</v>
      </c>
      <c r="AN38" s="11">
        <v>3008</v>
      </c>
      <c r="AO38" s="11">
        <v>3005</v>
      </c>
      <c r="AP38" s="11">
        <v>3</v>
      </c>
      <c r="AQ38" s="11">
        <v>3367</v>
      </c>
      <c r="AR38" s="11">
        <v>3364</v>
      </c>
      <c r="AS38" s="11">
        <v>3</v>
      </c>
    </row>
    <row r="39" spans="1:45" x14ac:dyDescent="0.25">
      <c r="A39" s="10" t="s">
        <v>37</v>
      </c>
      <c r="B39" s="11">
        <v>9</v>
      </c>
      <c r="C39" s="11">
        <v>10095</v>
      </c>
      <c r="D39" s="11">
        <v>8786</v>
      </c>
      <c r="E39" s="16">
        <f t="shared" si="0"/>
        <v>87.033184744923233</v>
      </c>
      <c r="F39" s="11">
        <v>1309</v>
      </c>
      <c r="G39" s="11">
        <v>6688</v>
      </c>
      <c r="H39" s="11">
        <v>5494</v>
      </c>
      <c r="I39" s="11">
        <v>1194</v>
      </c>
      <c r="J39" s="11">
        <v>3407</v>
      </c>
      <c r="K39" s="11">
        <v>3292</v>
      </c>
      <c r="L39" s="11">
        <v>115</v>
      </c>
      <c r="M39" s="11">
        <v>772</v>
      </c>
      <c r="N39" s="11">
        <v>425</v>
      </c>
      <c r="O39" s="11">
        <v>347</v>
      </c>
      <c r="P39" s="11">
        <v>725</v>
      </c>
      <c r="Q39" s="11">
        <v>396</v>
      </c>
      <c r="R39" s="11">
        <v>329</v>
      </c>
      <c r="S39" s="11">
        <v>47</v>
      </c>
      <c r="T39" s="11">
        <v>29</v>
      </c>
      <c r="U39" s="11">
        <v>18</v>
      </c>
      <c r="V39" s="11">
        <v>862</v>
      </c>
      <c r="W39" s="11">
        <v>785</v>
      </c>
      <c r="X39" s="11">
        <v>77</v>
      </c>
      <c r="Y39" s="11">
        <v>695</v>
      </c>
      <c r="Z39" s="11">
        <v>584</v>
      </c>
      <c r="AA39" s="11">
        <v>111</v>
      </c>
      <c r="AB39" s="11">
        <v>64</v>
      </c>
      <c r="AC39" s="11">
        <v>63</v>
      </c>
      <c r="AD39" s="11">
        <v>1</v>
      </c>
      <c r="AE39" s="11">
        <v>631</v>
      </c>
      <c r="AF39" s="11">
        <v>521</v>
      </c>
      <c r="AG39" s="11">
        <v>110</v>
      </c>
      <c r="AH39" s="11">
        <v>160</v>
      </c>
      <c r="AI39" s="11">
        <v>154</v>
      </c>
      <c r="AJ39" s="11">
        <v>6</v>
      </c>
      <c r="AK39" s="11">
        <v>1</v>
      </c>
      <c r="AL39" s="11">
        <v>1</v>
      </c>
      <c r="AM39" s="11">
        <v>0</v>
      </c>
      <c r="AN39" s="11">
        <v>159</v>
      </c>
      <c r="AO39" s="11">
        <v>153</v>
      </c>
      <c r="AP39" s="11">
        <v>6</v>
      </c>
      <c r="AQ39" s="11">
        <v>223</v>
      </c>
      <c r="AR39" s="11">
        <v>216</v>
      </c>
      <c r="AS39" s="11">
        <v>7</v>
      </c>
    </row>
    <row r="40" spans="1:45" x14ac:dyDescent="0.25">
      <c r="A40" s="10" t="s">
        <v>38</v>
      </c>
      <c r="B40" s="11">
        <v>8</v>
      </c>
      <c r="C40" s="11">
        <v>4199</v>
      </c>
      <c r="D40" s="11">
        <v>3084</v>
      </c>
      <c r="E40" s="16">
        <f t="shared" si="0"/>
        <v>73.446058585377472</v>
      </c>
      <c r="F40" s="11">
        <v>1115</v>
      </c>
      <c r="G40" s="11">
        <v>2824</v>
      </c>
      <c r="H40" s="11">
        <v>1992</v>
      </c>
      <c r="I40" s="11">
        <v>832</v>
      </c>
      <c r="J40" s="11">
        <v>1375</v>
      </c>
      <c r="K40" s="11">
        <v>1092</v>
      </c>
      <c r="L40" s="11">
        <v>283</v>
      </c>
      <c r="M40" s="11">
        <v>660</v>
      </c>
      <c r="N40" s="11">
        <v>348</v>
      </c>
      <c r="O40" s="11">
        <v>312</v>
      </c>
      <c r="P40" s="11">
        <v>578</v>
      </c>
      <c r="Q40" s="11">
        <v>295</v>
      </c>
      <c r="R40" s="11">
        <v>283</v>
      </c>
      <c r="S40" s="11">
        <v>82</v>
      </c>
      <c r="T40" s="11">
        <v>53</v>
      </c>
      <c r="U40" s="11">
        <v>29</v>
      </c>
      <c r="V40" s="11">
        <v>349</v>
      </c>
      <c r="W40" s="11">
        <v>235</v>
      </c>
      <c r="X40" s="11">
        <v>114</v>
      </c>
      <c r="Y40" s="11">
        <v>363</v>
      </c>
      <c r="Z40" s="11">
        <v>253</v>
      </c>
      <c r="AA40" s="11">
        <v>110</v>
      </c>
      <c r="AB40" s="11">
        <v>45</v>
      </c>
      <c r="AC40" s="11">
        <v>27</v>
      </c>
      <c r="AD40" s="11">
        <v>18</v>
      </c>
      <c r="AE40" s="11">
        <v>318</v>
      </c>
      <c r="AF40" s="11">
        <v>226</v>
      </c>
      <c r="AG40" s="11">
        <v>92</v>
      </c>
      <c r="AH40" s="11">
        <v>50</v>
      </c>
      <c r="AI40" s="11">
        <v>44</v>
      </c>
      <c r="AJ40" s="11">
        <v>6</v>
      </c>
      <c r="AK40" s="11">
        <v>0</v>
      </c>
      <c r="AL40" s="11">
        <v>0</v>
      </c>
      <c r="AM40" s="11">
        <v>0</v>
      </c>
      <c r="AN40" s="11">
        <v>50</v>
      </c>
      <c r="AO40" s="11">
        <v>44</v>
      </c>
      <c r="AP40" s="11">
        <v>6</v>
      </c>
      <c r="AQ40" s="11">
        <v>63</v>
      </c>
      <c r="AR40" s="11">
        <v>55</v>
      </c>
      <c r="AS40" s="11">
        <v>8</v>
      </c>
    </row>
    <row r="41" spans="1:45" x14ac:dyDescent="0.25">
      <c r="A41" s="10" t="s">
        <v>39</v>
      </c>
      <c r="B41" s="11">
        <v>7</v>
      </c>
      <c r="C41" s="11">
        <v>13953</v>
      </c>
      <c r="D41" s="11">
        <v>5986</v>
      </c>
      <c r="E41" s="16">
        <f t="shared" si="0"/>
        <v>42.90116820755393</v>
      </c>
      <c r="F41" s="11">
        <v>7967</v>
      </c>
      <c r="G41" s="11">
        <v>10434</v>
      </c>
      <c r="H41" s="11">
        <v>4293</v>
      </c>
      <c r="I41" s="11">
        <v>6141</v>
      </c>
      <c r="J41" s="11">
        <v>3519</v>
      </c>
      <c r="K41" s="11">
        <v>1693</v>
      </c>
      <c r="L41" s="11">
        <v>1826</v>
      </c>
      <c r="M41" s="11">
        <v>3387</v>
      </c>
      <c r="N41" s="11">
        <v>868</v>
      </c>
      <c r="O41" s="11">
        <v>2519</v>
      </c>
      <c r="P41" s="11">
        <v>3120</v>
      </c>
      <c r="Q41" s="11">
        <v>768</v>
      </c>
      <c r="R41" s="11">
        <v>2352</v>
      </c>
      <c r="S41" s="11">
        <v>267</v>
      </c>
      <c r="T41" s="11">
        <v>100</v>
      </c>
      <c r="U41" s="11">
        <v>167</v>
      </c>
      <c r="V41" s="11">
        <v>1251</v>
      </c>
      <c r="W41" s="11">
        <v>583</v>
      </c>
      <c r="X41" s="11">
        <v>668</v>
      </c>
      <c r="Y41" s="11">
        <v>1462</v>
      </c>
      <c r="Z41" s="11">
        <v>507</v>
      </c>
      <c r="AA41" s="11">
        <v>955</v>
      </c>
      <c r="AB41" s="11">
        <v>515</v>
      </c>
      <c r="AC41" s="11">
        <v>96</v>
      </c>
      <c r="AD41" s="11">
        <v>419</v>
      </c>
      <c r="AE41" s="11">
        <v>947</v>
      </c>
      <c r="AF41" s="11">
        <v>411</v>
      </c>
      <c r="AG41" s="11">
        <v>536</v>
      </c>
      <c r="AH41" s="11">
        <v>125</v>
      </c>
      <c r="AI41" s="11">
        <v>93</v>
      </c>
      <c r="AJ41" s="11">
        <v>32</v>
      </c>
      <c r="AK41" s="11">
        <v>2</v>
      </c>
      <c r="AL41" s="11">
        <v>2</v>
      </c>
      <c r="AM41" s="11">
        <v>0</v>
      </c>
      <c r="AN41" s="11">
        <v>123</v>
      </c>
      <c r="AO41" s="11">
        <v>91</v>
      </c>
      <c r="AP41" s="11">
        <v>32</v>
      </c>
      <c r="AQ41" s="11">
        <v>144</v>
      </c>
      <c r="AR41" s="11">
        <v>102</v>
      </c>
      <c r="AS41" s="11">
        <v>42</v>
      </c>
    </row>
    <row r="42" spans="1:45" x14ac:dyDescent="0.25">
      <c r="A42" s="10" t="s">
        <v>40</v>
      </c>
      <c r="B42" s="11">
        <v>16</v>
      </c>
      <c r="C42" s="11">
        <v>14138</v>
      </c>
      <c r="D42" s="11">
        <v>12340</v>
      </c>
      <c r="E42" s="16">
        <f t="shared" si="0"/>
        <v>87.282501060970432</v>
      </c>
      <c r="F42" s="11">
        <v>1798</v>
      </c>
      <c r="G42" s="11">
        <v>8271</v>
      </c>
      <c r="H42" s="11">
        <v>6529</v>
      </c>
      <c r="I42" s="11">
        <v>1742</v>
      </c>
      <c r="J42" s="11">
        <v>5867</v>
      </c>
      <c r="K42" s="11">
        <v>5811</v>
      </c>
      <c r="L42" s="11">
        <v>56</v>
      </c>
      <c r="M42" s="11">
        <v>1438</v>
      </c>
      <c r="N42" s="11">
        <v>828</v>
      </c>
      <c r="O42" s="11">
        <v>610</v>
      </c>
      <c r="P42" s="11">
        <v>1372</v>
      </c>
      <c r="Q42" s="11">
        <v>768</v>
      </c>
      <c r="R42" s="11">
        <v>604</v>
      </c>
      <c r="S42" s="11">
        <v>66</v>
      </c>
      <c r="T42" s="11">
        <v>60</v>
      </c>
      <c r="U42" s="11">
        <v>6</v>
      </c>
      <c r="V42" s="11">
        <v>963</v>
      </c>
      <c r="W42" s="11">
        <v>875</v>
      </c>
      <c r="X42" s="11">
        <v>88</v>
      </c>
      <c r="Y42" s="11">
        <v>756</v>
      </c>
      <c r="Z42" s="11">
        <v>608</v>
      </c>
      <c r="AA42" s="11">
        <v>148</v>
      </c>
      <c r="AB42" s="11">
        <v>60</v>
      </c>
      <c r="AC42" s="11">
        <v>47</v>
      </c>
      <c r="AD42" s="11">
        <v>13</v>
      </c>
      <c r="AE42" s="11">
        <v>696</v>
      </c>
      <c r="AF42" s="11">
        <v>561</v>
      </c>
      <c r="AG42" s="11">
        <v>135</v>
      </c>
      <c r="AH42" s="11">
        <v>466</v>
      </c>
      <c r="AI42" s="11">
        <v>462</v>
      </c>
      <c r="AJ42" s="11">
        <v>4</v>
      </c>
      <c r="AK42" s="11">
        <v>1</v>
      </c>
      <c r="AL42" s="11">
        <v>0</v>
      </c>
      <c r="AM42" s="11">
        <v>1</v>
      </c>
      <c r="AN42" s="11">
        <v>465</v>
      </c>
      <c r="AO42" s="11">
        <v>462</v>
      </c>
      <c r="AP42" s="11">
        <v>3</v>
      </c>
      <c r="AQ42" s="11">
        <v>681</v>
      </c>
      <c r="AR42" s="11">
        <v>677</v>
      </c>
      <c r="AS42" s="11">
        <v>4</v>
      </c>
    </row>
    <row r="43" spans="1:45" x14ac:dyDescent="0.25">
      <c r="A43" s="10" t="s">
        <v>41</v>
      </c>
      <c r="B43" s="11">
        <v>2</v>
      </c>
      <c r="C43" s="11">
        <v>3525</v>
      </c>
      <c r="D43" s="11">
        <v>1013</v>
      </c>
      <c r="E43" s="16">
        <f t="shared" si="0"/>
        <v>28.73758865248227</v>
      </c>
      <c r="F43" s="11">
        <v>2512</v>
      </c>
      <c r="G43" s="11">
        <v>3141</v>
      </c>
      <c r="H43" s="11">
        <v>800</v>
      </c>
      <c r="I43" s="11">
        <v>2341</v>
      </c>
      <c r="J43" s="11">
        <v>384</v>
      </c>
      <c r="K43" s="11">
        <v>213</v>
      </c>
      <c r="L43" s="11">
        <v>171</v>
      </c>
      <c r="M43" s="11">
        <v>1078</v>
      </c>
      <c r="N43" s="11">
        <v>142</v>
      </c>
      <c r="O43" s="11">
        <v>936</v>
      </c>
      <c r="P43" s="11">
        <v>1065</v>
      </c>
      <c r="Q43" s="11">
        <v>142</v>
      </c>
      <c r="R43" s="11">
        <v>923</v>
      </c>
      <c r="S43" s="11">
        <v>13</v>
      </c>
      <c r="T43" s="11">
        <v>0</v>
      </c>
      <c r="U43" s="11">
        <v>13</v>
      </c>
      <c r="V43" s="11">
        <v>94</v>
      </c>
      <c r="W43" s="11">
        <v>30</v>
      </c>
      <c r="X43" s="11">
        <v>64</v>
      </c>
      <c r="Y43" s="11">
        <v>135</v>
      </c>
      <c r="Z43" s="11">
        <v>46</v>
      </c>
      <c r="AA43" s="11">
        <v>89</v>
      </c>
      <c r="AB43" s="11">
        <v>3</v>
      </c>
      <c r="AC43" s="11">
        <v>2</v>
      </c>
      <c r="AD43" s="11">
        <v>1</v>
      </c>
      <c r="AE43" s="11">
        <v>132</v>
      </c>
      <c r="AF43" s="11">
        <v>44</v>
      </c>
      <c r="AG43" s="11">
        <v>88</v>
      </c>
      <c r="AH43" s="11">
        <v>25</v>
      </c>
      <c r="AI43" s="11">
        <v>17</v>
      </c>
      <c r="AJ43" s="11">
        <v>8</v>
      </c>
      <c r="AK43" s="11">
        <v>0</v>
      </c>
      <c r="AL43" s="11">
        <v>0</v>
      </c>
      <c r="AM43" s="11">
        <v>0</v>
      </c>
      <c r="AN43" s="11">
        <v>25</v>
      </c>
      <c r="AO43" s="11">
        <v>17</v>
      </c>
      <c r="AP43" s="11">
        <v>8</v>
      </c>
      <c r="AQ43" s="11">
        <v>30</v>
      </c>
      <c r="AR43" s="11">
        <v>23</v>
      </c>
      <c r="AS43" s="11">
        <v>7</v>
      </c>
    </row>
    <row r="44" spans="1:45" x14ac:dyDescent="0.25">
      <c r="A44" s="10" t="s">
        <v>42</v>
      </c>
      <c r="B44" s="11">
        <v>1</v>
      </c>
      <c r="C44" s="11">
        <v>1180</v>
      </c>
      <c r="D44" s="11">
        <v>1111</v>
      </c>
      <c r="E44" s="16">
        <f t="shared" si="0"/>
        <v>94.152542372881356</v>
      </c>
      <c r="F44" s="11">
        <v>69</v>
      </c>
      <c r="G44" s="11">
        <v>802</v>
      </c>
      <c r="H44" s="11">
        <v>733</v>
      </c>
      <c r="I44" s="11">
        <v>69</v>
      </c>
      <c r="J44" s="11">
        <v>378</v>
      </c>
      <c r="K44" s="11">
        <v>378</v>
      </c>
      <c r="L44" s="11">
        <v>0</v>
      </c>
      <c r="M44" s="11">
        <v>240</v>
      </c>
      <c r="N44" s="11">
        <v>215</v>
      </c>
      <c r="O44" s="11">
        <v>25</v>
      </c>
      <c r="P44" s="11">
        <v>240</v>
      </c>
      <c r="Q44" s="11">
        <v>215</v>
      </c>
      <c r="R44" s="11">
        <v>25</v>
      </c>
      <c r="S44" s="11">
        <v>0</v>
      </c>
      <c r="T44" s="11">
        <v>0</v>
      </c>
      <c r="U44" s="11">
        <v>0</v>
      </c>
      <c r="V44" s="11">
        <v>95</v>
      </c>
      <c r="W44" s="11">
        <v>92</v>
      </c>
      <c r="X44" s="11">
        <v>3</v>
      </c>
      <c r="Y44" s="11">
        <v>49</v>
      </c>
      <c r="Z44" s="11">
        <v>41</v>
      </c>
      <c r="AA44" s="11">
        <v>8</v>
      </c>
      <c r="AB44" s="11">
        <v>1</v>
      </c>
      <c r="AC44" s="11">
        <v>1</v>
      </c>
      <c r="AD44" s="11">
        <v>0</v>
      </c>
      <c r="AE44" s="11">
        <v>48</v>
      </c>
      <c r="AF44" s="11">
        <v>40</v>
      </c>
      <c r="AG44" s="11">
        <v>8</v>
      </c>
      <c r="AH44" s="11">
        <v>6</v>
      </c>
      <c r="AI44" s="11">
        <v>6</v>
      </c>
      <c r="AJ44" s="11">
        <v>0</v>
      </c>
      <c r="AK44" s="11">
        <v>0</v>
      </c>
      <c r="AL44" s="11">
        <v>0</v>
      </c>
      <c r="AM44" s="11">
        <v>0</v>
      </c>
      <c r="AN44" s="11">
        <v>6</v>
      </c>
      <c r="AO44" s="11">
        <v>6</v>
      </c>
      <c r="AP44" s="11">
        <v>0</v>
      </c>
      <c r="AQ44" s="11">
        <v>10</v>
      </c>
      <c r="AR44" s="11">
        <v>10</v>
      </c>
      <c r="AS44" s="11">
        <v>0</v>
      </c>
    </row>
    <row r="45" spans="1:45" x14ac:dyDescent="0.25">
      <c r="A45" s="10" t="s">
        <v>43</v>
      </c>
      <c r="B45" s="11">
        <v>4</v>
      </c>
      <c r="C45" s="11">
        <v>3916</v>
      </c>
      <c r="D45" s="11">
        <v>2415</v>
      </c>
      <c r="E45" s="16">
        <f t="shared" si="0"/>
        <v>61.670071501532178</v>
      </c>
      <c r="F45" s="11">
        <v>1501</v>
      </c>
      <c r="G45" s="11">
        <v>2896</v>
      </c>
      <c r="H45" s="11">
        <v>1667</v>
      </c>
      <c r="I45" s="11">
        <v>1229</v>
      </c>
      <c r="J45" s="11">
        <v>1020</v>
      </c>
      <c r="K45" s="11">
        <v>748</v>
      </c>
      <c r="L45" s="11">
        <v>272</v>
      </c>
      <c r="M45" s="11">
        <v>824</v>
      </c>
      <c r="N45" s="11">
        <v>236</v>
      </c>
      <c r="O45" s="11">
        <v>588</v>
      </c>
      <c r="P45" s="11">
        <v>792</v>
      </c>
      <c r="Q45" s="11">
        <v>226</v>
      </c>
      <c r="R45" s="11">
        <v>566</v>
      </c>
      <c r="S45" s="11">
        <v>32</v>
      </c>
      <c r="T45" s="11">
        <v>10</v>
      </c>
      <c r="U45" s="11">
        <v>22</v>
      </c>
      <c r="V45" s="11">
        <v>480</v>
      </c>
      <c r="W45" s="11">
        <v>321</v>
      </c>
      <c r="X45" s="11">
        <v>159</v>
      </c>
      <c r="Y45" s="11">
        <v>173</v>
      </c>
      <c r="Z45" s="11">
        <v>108</v>
      </c>
      <c r="AA45" s="11">
        <v>65</v>
      </c>
      <c r="AB45" s="11">
        <v>8</v>
      </c>
      <c r="AC45" s="11">
        <v>6</v>
      </c>
      <c r="AD45" s="11">
        <v>2</v>
      </c>
      <c r="AE45" s="11">
        <v>165</v>
      </c>
      <c r="AF45" s="11">
        <v>102</v>
      </c>
      <c r="AG45" s="11">
        <v>63</v>
      </c>
      <c r="AH45" s="11">
        <v>44</v>
      </c>
      <c r="AI45" s="11">
        <v>36</v>
      </c>
      <c r="AJ45" s="11">
        <v>8</v>
      </c>
      <c r="AK45" s="11">
        <v>0</v>
      </c>
      <c r="AL45" s="11">
        <v>0</v>
      </c>
      <c r="AM45" s="11">
        <v>0</v>
      </c>
      <c r="AN45" s="11">
        <v>44</v>
      </c>
      <c r="AO45" s="11">
        <v>36</v>
      </c>
      <c r="AP45" s="11">
        <v>8</v>
      </c>
      <c r="AQ45" s="11">
        <v>63</v>
      </c>
      <c r="AR45" s="11">
        <v>53</v>
      </c>
      <c r="AS45" s="11">
        <v>10</v>
      </c>
    </row>
    <row r="46" spans="1:45" x14ac:dyDescent="0.25">
      <c r="A46" s="10" t="s">
        <v>44</v>
      </c>
      <c r="B46" s="11">
        <v>1</v>
      </c>
      <c r="C46" s="11">
        <v>943</v>
      </c>
      <c r="D46" s="11">
        <v>772</v>
      </c>
      <c r="E46" s="16">
        <f t="shared" si="0"/>
        <v>81.866383881230121</v>
      </c>
      <c r="F46" s="11">
        <v>171</v>
      </c>
      <c r="G46" s="11">
        <v>611</v>
      </c>
      <c r="H46" s="11">
        <v>452</v>
      </c>
      <c r="I46" s="11">
        <v>159</v>
      </c>
      <c r="J46" s="11">
        <v>332</v>
      </c>
      <c r="K46" s="11">
        <v>320</v>
      </c>
      <c r="L46" s="11">
        <v>12</v>
      </c>
      <c r="M46" s="11">
        <v>144</v>
      </c>
      <c r="N46" s="11">
        <v>112</v>
      </c>
      <c r="O46" s="11">
        <v>32</v>
      </c>
      <c r="P46" s="11">
        <v>101</v>
      </c>
      <c r="Q46" s="11">
        <v>81</v>
      </c>
      <c r="R46" s="11">
        <v>20</v>
      </c>
      <c r="S46" s="11">
        <v>43</v>
      </c>
      <c r="T46" s="11">
        <v>31</v>
      </c>
      <c r="U46" s="11">
        <v>12</v>
      </c>
      <c r="V46" s="11">
        <v>130</v>
      </c>
      <c r="W46" s="11">
        <v>123</v>
      </c>
      <c r="X46" s="11">
        <v>7</v>
      </c>
      <c r="Y46" s="11">
        <v>66</v>
      </c>
      <c r="Z46" s="11">
        <v>53</v>
      </c>
      <c r="AA46" s="11">
        <v>13</v>
      </c>
      <c r="AB46" s="11">
        <v>19</v>
      </c>
      <c r="AC46" s="11">
        <v>18</v>
      </c>
      <c r="AD46" s="11">
        <v>1</v>
      </c>
      <c r="AE46" s="11">
        <v>47</v>
      </c>
      <c r="AF46" s="11">
        <v>35</v>
      </c>
      <c r="AG46" s="11">
        <v>12</v>
      </c>
      <c r="AH46" s="11">
        <v>14</v>
      </c>
      <c r="AI46" s="11">
        <v>14</v>
      </c>
      <c r="AJ46" s="11">
        <v>0</v>
      </c>
      <c r="AK46" s="11">
        <v>2</v>
      </c>
      <c r="AL46" s="11">
        <v>2</v>
      </c>
      <c r="AM46" s="11">
        <v>0</v>
      </c>
      <c r="AN46" s="11">
        <v>12</v>
      </c>
      <c r="AO46" s="11">
        <v>12</v>
      </c>
      <c r="AP46" s="11">
        <v>0</v>
      </c>
      <c r="AQ46" s="11">
        <v>18</v>
      </c>
      <c r="AR46" s="11">
        <v>18</v>
      </c>
      <c r="AS46" s="11">
        <v>0</v>
      </c>
    </row>
    <row r="47" spans="1:45" x14ac:dyDescent="0.25">
      <c r="A47" s="10" t="s">
        <v>45</v>
      </c>
      <c r="B47" s="11">
        <v>10</v>
      </c>
      <c r="C47" s="11">
        <v>8309</v>
      </c>
      <c r="D47" s="11">
        <v>5544</v>
      </c>
      <c r="E47" s="16">
        <f t="shared" si="0"/>
        <v>66.722830665543384</v>
      </c>
      <c r="F47" s="11">
        <v>2765</v>
      </c>
      <c r="G47" s="11">
        <v>6137</v>
      </c>
      <c r="H47" s="11">
        <v>3883</v>
      </c>
      <c r="I47" s="11">
        <v>2254</v>
      </c>
      <c r="J47" s="11">
        <v>2172</v>
      </c>
      <c r="K47" s="11">
        <v>1661</v>
      </c>
      <c r="L47" s="11">
        <v>511</v>
      </c>
      <c r="M47" s="11">
        <v>1484</v>
      </c>
      <c r="N47" s="11">
        <v>571</v>
      </c>
      <c r="O47" s="11">
        <v>913</v>
      </c>
      <c r="P47" s="11">
        <v>1295</v>
      </c>
      <c r="Q47" s="11">
        <v>482</v>
      </c>
      <c r="R47" s="11">
        <v>813</v>
      </c>
      <c r="S47" s="11">
        <v>189</v>
      </c>
      <c r="T47" s="11">
        <v>89</v>
      </c>
      <c r="U47" s="11">
        <v>100</v>
      </c>
      <c r="V47" s="11">
        <v>757</v>
      </c>
      <c r="W47" s="11">
        <v>615</v>
      </c>
      <c r="X47" s="11">
        <v>142</v>
      </c>
      <c r="Y47" s="11">
        <v>457</v>
      </c>
      <c r="Z47" s="11">
        <v>276</v>
      </c>
      <c r="AA47" s="11">
        <v>181</v>
      </c>
      <c r="AB47" s="11">
        <v>23</v>
      </c>
      <c r="AC47" s="11">
        <v>17</v>
      </c>
      <c r="AD47" s="11">
        <v>6</v>
      </c>
      <c r="AE47" s="11">
        <v>434</v>
      </c>
      <c r="AF47" s="11">
        <v>259</v>
      </c>
      <c r="AG47" s="11">
        <v>175</v>
      </c>
      <c r="AH47" s="11">
        <v>47</v>
      </c>
      <c r="AI47" s="11">
        <v>37</v>
      </c>
      <c r="AJ47" s="11">
        <v>10</v>
      </c>
      <c r="AK47" s="11">
        <v>0</v>
      </c>
      <c r="AL47" s="11">
        <v>0</v>
      </c>
      <c r="AM47" s="11">
        <v>0</v>
      </c>
      <c r="AN47" s="11">
        <v>47</v>
      </c>
      <c r="AO47" s="11">
        <v>37</v>
      </c>
      <c r="AP47" s="11">
        <v>10</v>
      </c>
      <c r="AQ47" s="11">
        <v>89</v>
      </c>
      <c r="AR47" s="11">
        <v>61</v>
      </c>
      <c r="AS47" s="11">
        <v>28</v>
      </c>
    </row>
    <row r="48" spans="1:45" x14ac:dyDescent="0.25">
      <c r="A48" s="10" t="s">
        <v>46</v>
      </c>
      <c r="B48" s="11">
        <v>11</v>
      </c>
      <c r="C48" s="11">
        <v>23548</v>
      </c>
      <c r="D48" s="11">
        <v>15055</v>
      </c>
      <c r="E48" s="16">
        <f t="shared" si="0"/>
        <v>63.933242738236792</v>
      </c>
      <c r="F48" s="11">
        <v>8493</v>
      </c>
      <c r="G48" s="11">
        <v>16708</v>
      </c>
      <c r="H48" s="11">
        <v>8714</v>
      </c>
      <c r="I48" s="11">
        <v>7994</v>
      </c>
      <c r="J48" s="11">
        <v>6840</v>
      </c>
      <c r="K48" s="11">
        <v>6341</v>
      </c>
      <c r="L48" s="11">
        <v>499</v>
      </c>
      <c r="M48" s="11">
        <v>3711</v>
      </c>
      <c r="N48" s="11">
        <v>1481</v>
      </c>
      <c r="O48" s="11">
        <v>2230</v>
      </c>
      <c r="P48" s="11">
        <v>3497</v>
      </c>
      <c r="Q48" s="11">
        <v>1319</v>
      </c>
      <c r="R48" s="11">
        <v>2178</v>
      </c>
      <c r="S48" s="11">
        <v>214</v>
      </c>
      <c r="T48" s="11">
        <v>162</v>
      </c>
      <c r="U48" s="11">
        <v>52</v>
      </c>
      <c r="V48" s="11">
        <v>2200</v>
      </c>
      <c r="W48" s="11">
        <v>1379</v>
      </c>
      <c r="X48" s="11">
        <v>821</v>
      </c>
      <c r="Y48" s="11">
        <v>1318</v>
      </c>
      <c r="Z48" s="11">
        <v>772</v>
      </c>
      <c r="AA48" s="11">
        <v>546</v>
      </c>
      <c r="AB48" s="11">
        <v>129</v>
      </c>
      <c r="AC48" s="11">
        <v>113</v>
      </c>
      <c r="AD48" s="11">
        <v>16</v>
      </c>
      <c r="AE48" s="11">
        <v>1189</v>
      </c>
      <c r="AF48" s="11">
        <v>659</v>
      </c>
      <c r="AG48" s="11">
        <v>530</v>
      </c>
      <c r="AH48" s="11">
        <v>301</v>
      </c>
      <c r="AI48" s="11">
        <v>282</v>
      </c>
      <c r="AJ48" s="11">
        <v>19</v>
      </c>
      <c r="AK48" s="11">
        <v>5</v>
      </c>
      <c r="AL48" s="11">
        <v>5</v>
      </c>
      <c r="AM48" s="11">
        <v>0</v>
      </c>
      <c r="AN48" s="11">
        <v>296</v>
      </c>
      <c r="AO48" s="11">
        <v>277</v>
      </c>
      <c r="AP48" s="11">
        <v>19</v>
      </c>
      <c r="AQ48" s="11">
        <v>512</v>
      </c>
      <c r="AR48" s="11">
        <v>481</v>
      </c>
      <c r="AS48" s="11">
        <v>31</v>
      </c>
    </row>
    <row r="49" spans="1:45" x14ac:dyDescent="0.25">
      <c r="A49" s="10" t="s">
        <v>47</v>
      </c>
      <c r="B49" s="11">
        <v>3</v>
      </c>
      <c r="C49" s="11">
        <v>2852</v>
      </c>
      <c r="D49" s="11">
        <v>2574</v>
      </c>
      <c r="E49" s="16">
        <f t="shared" si="0"/>
        <v>90.252454417952308</v>
      </c>
      <c r="F49" s="11">
        <v>278</v>
      </c>
      <c r="G49" s="11">
        <v>1882</v>
      </c>
      <c r="H49" s="11">
        <v>1604</v>
      </c>
      <c r="I49" s="11">
        <v>278</v>
      </c>
      <c r="J49" s="11">
        <v>970</v>
      </c>
      <c r="K49" s="11">
        <v>970</v>
      </c>
      <c r="L49" s="11">
        <v>0</v>
      </c>
      <c r="M49" s="11">
        <v>185</v>
      </c>
      <c r="N49" s="11">
        <v>141</v>
      </c>
      <c r="O49" s="11">
        <v>44</v>
      </c>
      <c r="P49" s="11">
        <v>163</v>
      </c>
      <c r="Q49" s="11">
        <v>119</v>
      </c>
      <c r="R49" s="11">
        <v>44</v>
      </c>
      <c r="S49" s="11">
        <v>22</v>
      </c>
      <c r="T49" s="11">
        <v>22</v>
      </c>
      <c r="U49" s="11">
        <v>0</v>
      </c>
      <c r="V49" s="11">
        <v>220</v>
      </c>
      <c r="W49" s="11">
        <v>203</v>
      </c>
      <c r="X49" s="11">
        <v>17</v>
      </c>
      <c r="Y49" s="11">
        <v>180</v>
      </c>
      <c r="Z49" s="11">
        <v>146</v>
      </c>
      <c r="AA49" s="11">
        <v>34</v>
      </c>
      <c r="AB49" s="11">
        <v>29</v>
      </c>
      <c r="AC49" s="11">
        <v>29</v>
      </c>
      <c r="AD49" s="11">
        <v>0</v>
      </c>
      <c r="AE49" s="11">
        <v>151</v>
      </c>
      <c r="AF49" s="11">
        <v>117</v>
      </c>
      <c r="AG49" s="11">
        <v>34</v>
      </c>
      <c r="AH49" s="11">
        <v>37</v>
      </c>
      <c r="AI49" s="11">
        <v>37</v>
      </c>
      <c r="AJ49" s="11">
        <v>0</v>
      </c>
      <c r="AK49" s="11">
        <v>1</v>
      </c>
      <c r="AL49" s="11">
        <v>1</v>
      </c>
      <c r="AM49" s="11">
        <v>0</v>
      </c>
      <c r="AN49" s="11">
        <v>36</v>
      </c>
      <c r="AO49" s="11">
        <v>36</v>
      </c>
      <c r="AP49" s="11">
        <v>0</v>
      </c>
      <c r="AQ49" s="11">
        <v>45</v>
      </c>
      <c r="AR49" s="11">
        <v>45</v>
      </c>
      <c r="AS49" s="11">
        <v>0</v>
      </c>
    </row>
    <row r="50" spans="1:45" x14ac:dyDescent="0.25">
      <c r="A50" s="10" t="s">
        <v>48</v>
      </c>
      <c r="B50" s="11">
        <v>16</v>
      </c>
      <c r="C50" s="11">
        <v>6067</v>
      </c>
      <c r="D50" s="11">
        <v>5059</v>
      </c>
      <c r="E50" s="16">
        <f t="shared" si="0"/>
        <v>83.3855282676776</v>
      </c>
      <c r="F50" s="11">
        <v>1008</v>
      </c>
      <c r="G50" s="11">
        <v>4028</v>
      </c>
      <c r="H50" s="11">
        <v>3049</v>
      </c>
      <c r="I50" s="11">
        <v>979</v>
      </c>
      <c r="J50" s="11">
        <v>2039</v>
      </c>
      <c r="K50" s="11">
        <v>2010</v>
      </c>
      <c r="L50" s="11">
        <v>29</v>
      </c>
      <c r="M50" s="11">
        <v>896</v>
      </c>
      <c r="N50" s="11">
        <v>531</v>
      </c>
      <c r="O50" s="11">
        <v>365</v>
      </c>
      <c r="P50" s="11">
        <v>864</v>
      </c>
      <c r="Q50" s="11">
        <v>501</v>
      </c>
      <c r="R50" s="11">
        <v>363</v>
      </c>
      <c r="S50" s="11">
        <v>32</v>
      </c>
      <c r="T50" s="11">
        <v>30</v>
      </c>
      <c r="U50" s="11">
        <v>2</v>
      </c>
      <c r="V50" s="11">
        <v>478</v>
      </c>
      <c r="W50" s="11">
        <v>384</v>
      </c>
      <c r="X50" s="11">
        <v>94</v>
      </c>
      <c r="Y50" s="11">
        <v>303</v>
      </c>
      <c r="Z50" s="11">
        <v>247</v>
      </c>
      <c r="AA50" s="11">
        <v>56</v>
      </c>
      <c r="AB50" s="11">
        <v>15</v>
      </c>
      <c r="AC50" s="11">
        <v>15</v>
      </c>
      <c r="AD50" s="11">
        <v>0</v>
      </c>
      <c r="AE50" s="11">
        <v>288</v>
      </c>
      <c r="AF50" s="11">
        <v>232</v>
      </c>
      <c r="AG50" s="11">
        <v>56</v>
      </c>
      <c r="AH50" s="11">
        <v>83</v>
      </c>
      <c r="AI50" s="11">
        <v>83</v>
      </c>
      <c r="AJ50" s="11">
        <v>0</v>
      </c>
      <c r="AK50" s="11">
        <v>0</v>
      </c>
      <c r="AL50" s="11">
        <v>0</v>
      </c>
      <c r="AM50" s="11">
        <v>0</v>
      </c>
      <c r="AN50" s="11">
        <v>83</v>
      </c>
      <c r="AO50" s="11">
        <v>83</v>
      </c>
      <c r="AP50" s="11">
        <v>0</v>
      </c>
      <c r="AQ50" s="11">
        <v>109</v>
      </c>
      <c r="AR50" s="11">
        <v>109</v>
      </c>
      <c r="AS50" s="11">
        <v>0</v>
      </c>
    </row>
    <row r="51" spans="1:45" x14ac:dyDescent="0.25">
      <c r="A51" s="10" t="s">
        <v>49</v>
      </c>
      <c r="B51" s="11">
        <v>1</v>
      </c>
      <c r="C51" s="11">
        <v>381</v>
      </c>
      <c r="D51" s="11">
        <v>74</v>
      </c>
      <c r="E51" s="16">
        <f t="shared" si="0"/>
        <v>19.42257217847769</v>
      </c>
      <c r="F51" s="11">
        <v>307</v>
      </c>
      <c r="G51" s="11">
        <v>369</v>
      </c>
      <c r="H51" s="11">
        <v>62</v>
      </c>
      <c r="I51" s="11">
        <v>307</v>
      </c>
      <c r="J51" s="11">
        <v>12</v>
      </c>
      <c r="K51" s="11">
        <v>12</v>
      </c>
      <c r="L51" s="11">
        <v>0</v>
      </c>
      <c r="M51" s="11">
        <v>334</v>
      </c>
      <c r="N51" s="11">
        <v>27</v>
      </c>
      <c r="O51" s="11">
        <v>307</v>
      </c>
      <c r="P51" s="11">
        <v>334</v>
      </c>
      <c r="Q51" s="11">
        <v>27</v>
      </c>
      <c r="R51" s="11">
        <v>307</v>
      </c>
      <c r="S51" s="11">
        <v>0</v>
      </c>
      <c r="T51" s="11">
        <v>0</v>
      </c>
      <c r="U51" s="11">
        <v>0</v>
      </c>
      <c r="V51" s="11">
        <v>23</v>
      </c>
      <c r="W51" s="11">
        <v>6</v>
      </c>
      <c r="X51" s="11">
        <v>17</v>
      </c>
      <c r="Y51" s="11">
        <v>5</v>
      </c>
      <c r="Z51" s="11">
        <v>3</v>
      </c>
      <c r="AA51" s="11">
        <v>2</v>
      </c>
      <c r="AB51" s="11">
        <v>0</v>
      </c>
      <c r="AC51" s="11">
        <v>0</v>
      </c>
      <c r="AD51" s="11">
        <v>0</v>
      </c>
      <c r="AE51" s="11">
        <v>5</v>
      </c>
      <c r="AF51" s="11">
        <v>3</v>
      </c>
      <c r="AG51" s="11">
        <v>2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</row>
    <row r="52" spans="1:45" x14ac:dyDescent="0.25">
      <c r="A52" s="10" t="s">
        <v>50</v>
      </c>
      <c r="B52" s="11">
        <v>2</v>
      </c>
      <c r="C52" s="11">
        <v>1225</v>
      </c>
      <c r="D52" s="11">
        <v>1091</v>
      </c>
      <c r="E52" s="16">
        <f t="shared" si="0"/>
        <v>89.061224489795919</v>
      </c>
      <c r="F52" s="11">
        <v>134</v>
      </c>
      <c r="G52" s="11">
        <v>697</v>
      </c>
      <c r="H52" s="11">
        <v>600</v>
      </c>
      <c r="I52" s="11">
        <v>97</v>
      </c>
      <c r="J52" s="11">
        <v>528</v>
      </c>
      <c r="K52" s="11">
        <v>491</v>
      </c>
      <c r="L52" s="11">
        <v>37</v>
      </c>
      <c r="M52" s="11">
        <v>127</v>
      </c>
      <c r="N52" s="11">
        <v>94</v>
      </c>
      <c r="O52" s="11">
        <v>33</v>
      </c>
      <c r="P52" s="11">
        <v>111</v>
      </c>
      <c r="Q52" s="11">
        <v>82</v>
      </c>
      <c r="R52" s="11">
        <v>29</v>
      </c>
      <c r="S52" s="11">
        <v>16</v>
      </c>
      <c r="T52" s="11">
        <v>12</v>
      </c>
      <c r="U52" s="11">
        <v>4</v>
      </c>
      <c r="V52" s="11">
        <v>94</v>
      </c>
      <c r="W52" s="11">
        <v>89</v>
      </c>
      <c r="X52" s="11">
        <v>5</v>
      </c>
      <c r="Y52" s="11">
        <v>94</v>
      </c>
      <c r="Z52" s="11">
        <v>83</v>
      </c>
      <c r="AA52" s="11">
        <v>11</v>
      </c>
      <c r="AB52" s="11">
        <v>2</v>
      </c>
      <c r="AC52" s="11">
        <v>1</v>
      </c>
      <c r="AD52" s="11">
        <v>1</v>
      </c>
      <c r="AE52" s="11">
        <v>92</v>
      </c>
      <c r="AF52" s="11">
        <v>82</v>
      </c>
      <c r="AG52" s="11">
        <v>10</v>
      </c>
      <c r="AH52" s="11">
        <v>35</v>
      </c>
      <c r="AI52" s="11">
        <v>29</v>
      </c>
      <c r="AJ52" s="11">
        <v>6</v>
      </c>
      <c r="AK52" s="11">
        <v>0</v>
      </c>
      <c r="AL52" s="11">
        <v>0</v>
      </c>
      <c r="AM52" s="11">
        <v>0</v>
      </c>
      <c r="AN52" s="11">
        <v>35</v>
      </c>
      <c r="AO52" s="11">
        <v>29</v>
      </c>
      <c r="AP52" s="11">
        <v>6</v>
      </c>
      <c r="AQ52" s="11">
        <v>36</v>
      </c>
      <c r="AR52" s="11">
        <v>33</v>
      </c>
      <c r="AS52" s="11">
        <v>3</v>
      </c>
    </row>
    <row r="53" spans="1:45" x14ac:dyDescent="0.25">
      <c r="A53" s="10" t="s">
        <v>51</v>
      </c>
      <c r="B53" s="11">
        <v>7</v>
      </c>
      <c r="C53" s="11">
        <v>21112</v>
      </c>
      <c r="D53" s="11">
        <v>12521</v>
      </c>
      <c r="E53" s="16">
        <f t="shared" si="0"/>
        <v>59.307502841985603</v>
      </c>
      <c r="F53" s="11">
        <v>8591</v>
      </c>
      <c r="G53" s="11">
        <v>14781</v>
      </c>
      <c r="H53" s="11">
        <v>6733</v>
      </c>
      <c r="I53" s="11">
        <v>8048</v>
      </c>
      <c r="J53" s="11">
        <v>6331</v>
      </c>
      <c r="K53" s="11">
        <v>5788</v>
      </c>
      <c r="L53" s="11">
        <v>543</v>
      </c>
      <c r="M53" s="11">
        <v>4939</v>
      </c>
      <c r="N53" s="11">
        <v>1747</v>
      </c>
      <c r="O53" s="11">
        <v>3192</v>
      </c>
      <c r="P53" s="11">
        <v>4357</v>
      </c>
      <c r="Q53" s="11">
        <v>1290</v>
      </c>
      <c r="R53" s="11">
        <v>3067</v>
      </c>
      <c r="S53" s="11">
        <v>582</v>
      </c>
      <c r="T53" s="11">
        <v>457</v>
      </c>
      <c r="U53" s="11">
        <v>125</v>
      </c>
      <c r="V53" s="11">
        <v>2093</v>
      </c>
      <c r="W53" s="11">
        <v>1094</v>
      </c>
      <c r="X53" s="11">
        <v>999</v>
      </c>
      <c r="Y53" s="11">
        <v>2135</v>
      </c>
      <c r="Z53" s="11">
        <v>733</v>
      </c>
      <c r="AA53" s="11">
        <v>1402</v>
      </c>
      <c r="AB53" s="11">
        <v>304</v>
      </c>
      <c r="AC53" s="11">
        <v>90</v>
      </c>
      <c r="AD53" s="11">
        <v>214</v>
      </c>
      <c r="AE53" s="11">
        <v>1831</v>
      </c>
      <c r="AF53" s="11">
        <v>643</v>
      </c>
      <c r="AG53" s="11">
        <v>1188</v>
      </c>
      <c r="AH53" s="11">
        <v>256</v>
      </c>
      <c r="AI53" s="11">
        <v>240</v>
      </c>
      <c r="AJ53" s="11">
        <v>16</v>
      </c>
      <c r="AK53" s="11">
        <v>7</v>
      </c>
      <c r="AL53" s="11">
        <v>7</v>
      </c>
      <c r="AM53" s="11">
        <v>0</v>
      </c>
      <c r="AN53" s="11">
        <v>249</v>
      </c>
      <c r="AO53" s="11">
        <v>233</v>
      </c>
      <c r="AP53" s="11">
        <v>16</v>
      </c>
      <c r="AQ53" s="11">
        <v>374</v>
      </c>
      <c r="AR53" s="11">
        <v>356</v>
      </c>
      <c r="AS53" s="11">
        <v>18</v>
      </c>
    </row>
    <row r="54" spans="1:45" x14ac:dyDescent="0.25">
      <c r="A54" s="10" t="s">
        <v>52</v>
      </c>
      <c r="B54" s="11">
        <v>4</v>
      </c>
      <c r="C54" s="11">
        <v>5027</v>
      </c>
      <c r="D54" s="11">
        <v>4687</v>
      </c>
      <c r="E54" s="16">
        <f t="shared" si="0"/>
        <v>93.236522777004183</v>
      </c>
      <c r="F54" s="11">
        <v>340</v>
      </c>
      <c r="G54" s="11">
        <v>2645</v>
      </c>
      <c r="H54" s="11">
        <v>2317</v>
      </c>
      <c r="I54" s="11">
        <v>328</v>
      </c>
      <c r="J54" s="11">
        <v>2382</v>
      </c>
      <c r="K54" s="11">
        <v>2370</v>
      </c>
      <c r="L54" s="11">
        <v>12</v>
      </c>
      <c r="M54" s="11">
        <v>434</v>
      </c>
      <c r="N54" s="11">
        <v>367</v>
      </c>
      <c r="O54" s="11">
        <v>67</v>
      </c>
      <c r="P54" s="11">
        <v>342</v>
      </c>
      <c r="Q54" s="11">
        <v>275</v>
      </c>
      <c r="R54" s="11">
        <v>67</v>
      </c>
      <c r="S54" s="11">
        <v>92</v>
      </c>
      <c r="T54" s="11">
        <v>92</v>
      </c>
      <c r="U54" s="11">
        <v>0</v>
      </c>
      <c r="V54" s="11">
        <v>329</v>
      </c>
      <c r="W54" s="11">
        <v>309</v>
      </c>
      <c r="X54" s="11">
        <v>20</v>
      </c>
      <c r="Y54" s="11">
        <v>276</v>
      </c>
      <c r="Z54" s="11">
        <v>240</v>
      </c>
      <c r="AA54" s="11">
        <v>36</v>
      </c>
      <c r="AB54" s="11">
        <v>28</v>
      </c>
      <c r="AC54" s="11">
        <v>25</v>
      </c>
      <c r="AD54" s="11">
        <v>3</v>
      </c>
      <c r="AE54" s="11">
        <v>248</v>
      </c>
      <c r="AF54" s="11">
        <v>215</v>
      </c>
      <c r="AG54" s="11">
        <v>33</v>
      </c>
      <c r="AH54" s="11">
        <v>145</v>
      </c>
      <c r="AI54" s="11">
        <v>142</v>
      </c>
      <c r="AJ54" s="11">
        <v>3</v>
      </c>
      <c r="AK54" s="11">
        <v>0</v>
      </c>
      <c r="AL54" s="11">
        <v>0</v>
      </c>
      <c r="AM54" s="11">
        <v>0</v>
      </c>
      <c r="AN54" s="11">
        <v>145</v>
      </c>
      <c r="AO54" s="11">
        <v>142</v>
      </c>
      <c r="AP54" s="11">
        <v>3</v>
      </c>
      <c r="AQ54" s="11">
        <v>190</v>
      </c>
      <c r="AR54" s="11">
        <v>188</v>
      </c>
      <c r="AS54" s="11">
        <v>2</v>
      </c>
    </row>
    <row r="55" spans="1:45" x14ac:dyDescent="0.25">
      <c r="A55" s="10" t="s">
        <v>53</v>
      </c>
      <c r="B55" s="11">
        <v>4</v>
      </c>
      <c r="C55" s="11">
        <v>1309</v>
      </c>
      <c r="D55" s="11">
        <v>1121</v>
      </c>
      <c r="E55" s="16">
        <f t="shared" si="0"/>
        <v>85.637891520244452</v>
      </c>
      <c r="F55" s="11">
        <v>188</v>
      </c>
      <c r="G55" s="11">
        <v>1032</v>
      </c>
      <c r="H55" s="11">
        <v>860</v>
      </c>
      <c r="I55" s="11">
        <v>172</v>
      </c>
      <c r="J55" s="11">
        <v>277</v>
      </c>
      <c r="K55" s="11">
        <v>261</v>
      </c>
      <c r="L55" s="11">
        <v>16</v>
      </c>
      <c r="M55" s="11">
        <v>206</v>
      </c>
      <c r="N55" s="11">
        <v>140</v>
      </c>
      <c r="O55" s="11">
        <v>66</v>
      </c>
      <c r="P55" s="11">
        <v>188</v>
      </c>
      <c r="Q55" s="11">
        <v>131</v>
      </c>
      <c r="R55" s="11">
        <v>57</v>
      </c>
      <c r="S55" s="11">
        <v>18</v>
      </c>
      <c r="T55" s="11">
        <v>9</v>
      </c>
      <c r="U55" s="11">
        <v>9</v>
      </c>
      <c r="V55" s="11">
        <v>137</v>
      </c>
      <c r="W55" s="11">
        <v>124</v>
      </c>
      <c r="X55" s="11">
        <v>13</v>
      </c>
      <c r="Y55" s="11">
        <v>79</v>
      </c>
      <c r="Z55" s="11">
        <v>69</v>
      </c>
      <c r="AA55" s="11">
        <v>10</v>
      </c>
      <c r="AB55" s="11">
        <v>7</v>
      </c>
      <c r="AC55" s="11">
        <v>7</v>
      </c>
      <c r="AD55" s="11">
        <v>0</v>
      </c>
      <c r="AE55" s="11">
        <v>72</v>
      </c>
      <c r="AF55" s="11">
        <v>62</v>
      </c>
      <c r="AG55" s="11">
        <v>10</v>
      </c>
      <c r="AH55" s="11">
        <v>10</v>
      </c>
      <c r="AI55" s="11">
        <v>10</v>
      </c>
      <c r="AJ55" s="11">
        <v>0</v>
      </c>
      <c r="AK55" s="11">
        <v>0</v>
      </c>
      <c r="AL55" s="11">
        <v>0</v>
      </c>
      <c r="AM55" s="11">
        <v>0</v>
      </c>
      <c r="AN55" s="11">
        <v>10</v>
      </c>
      <c r="AO55" s="11">
        <v>10</v>
      </c>
      <c r="AP55" s="11">
        <v>0</v>
      </c>
      <c r="AQ55" s="11">
        <v>13</v>
      </c>
      <c r="AR55" s="11">
        <v>13</v>
      </c>
      <c r="AS55" s="11">
        <v>0</v>
      </c>
    </row>
    <row r="56" spans="1:45" x14ac:dyDescent="0.25">
      <c r="A56" s="10" t="s">
        <v>54</v>
      </c>
      <c r="B56" s="11">
        <v>1</v>
      </c>
      <c r="C56" s="11">
        <v>873</v>
      </c>
      <c r="D56" s="11">
        <v>510</v>
      </c>
      <c r="E56" s="16">
        <f t="shared" si="0"/>
        <v>58.419243986254301</v>
      </c>
      <c r="F56" s="11">
        <v>363</v>
      </c>
      <c r="G56" s="11">
        <v>622</v>
      </c>
      <c r="H56" s="11">
        <v>383</v>
      </c>
      <c r="I56" s="11">
        <v>239</v>
      </c>
      <c r="J56" s="11">
        <v>251</v>
      </c>
      <c r="K56" s="11">
        <v>127</v>
      </c>
      <c r="L56" s="11">
        <v>124</v>
      </c>
      <c r="M56" s="11">
        <v>68</v>
      </c>
      <c r="N56" s="11">
        <v>26</v>
      </c>
      <c r="O56" s="11">
        <v>42</v>
      </c>
      <c r="P56" s="11">
        <v>14</v>
      </c>
      <c r="Q56" s="11">
        <v>14</v>
      </c>
      <c r="R56" s="11">
        <v>0</v>
      </c>
      <c r="S56" s="11">
        <v>54</v>
      </c>
      <c r="T56" s="11">
        <v>12</v>
      </c>
      <c r="U56" s="11">
        <v>42</v>
      </c>
      <c r="V56" s="11">
        <v>63</v>
      </c>
      <c r="W56" s="11">
        <v>50</v>
      </c>
      <c r="X56" s="11">
        <v>13</v>
      </c>
      <c r="Y56" s="11">
        <v>62</v>
      </c>
      <c r="Z56" s="11">
        <v>43</v>
      </c>
      <c r="AA56" s="11">
        <v>19</v>
      </c>
      <c r="AB56" s="11">
        <v>19</v>
      </c>
      <c r="AC56" s="11">
        <v>6</v>
      </c>
      <c r="AD56" s="11">
        <v>13</v>
      </c>
      <c r="AE56" s="11">
        <v>43</v>
      </c>
      <c r="AF56" s="11">
        <v>37</v>
      </c>
      <c r="AG56" s="11">
        <v>6</v>
      </c>
      <c r="AH56" s="11">
        <v>16</v>
      </c>
      <c r="AI56" s="11">
        <v>13</v>
      </c>
      <c r="AJ56" s="11">
        <v>3</v>
      </c>
      <c r="AK56" s="11">
        <v>0</v>
      </c>
      <c r="AL56" s="11">
        <v>0</v>
      </c>
      <c r="AM56" s="11">
        <v>0</v>
      </c>
      <c r="AN56" s="11">
        <v>16</v>
      </c>
      <c r="AO56" s="11">
        <v>13</v>
      </c>
      <c r="AP56" s="11">
        <v>3</v>
      </c>
      <c r="AQ56" s="11">
        <v>11</v>
      </c>
      <c r="AR56" s="11">
        <v>8</v>
      </c>
      <c r="AS56" s="11">
        <v>3</v>
      </c>
    </row>
    <row r="57" spans="1:45" x14ac:dyDescent="0.25">
      <c r="A57" s="12" t="s">
        <v>217</v>
      </c>
      <c r="B57" s="13">
        <v>399</v>
      </c>
      <c r="C57" s="13">
        <v>553742</v>
      </c>
      <c r="D57" s="13">
        <v>360867</v>
      </c>
      <c r="E57" s="16">
        <f t="shared" si="0"/>
        <v>65.168797020995342</v>
      </c>
      <c r="F57" s="13">
        <v>192875</v>
      </c>
      <c r="G57" s="13">
        <v>369081</v>
      </c>
      <c r="H57" s="13">
        <v>193144</v>
      </c>
      <c r="I57" s="13">
        <v>175937</v>
      </c>
      <c r="J57" s="13">
        <v>184661</v>
      </c>
      <c r="K57" s="13">
        <v>167723</v>
      </c>
      <c r="L57" s="13">
        <v>16938</v>
      </c>
      <c r="M57" s="13">
        <v>95419</v>
      </c>
      <c r="N57" s="13">
        <v>32609</v>
      </c>
      <c r="O57" s="13">
        <v>62810</v>
      </c>
      <c r="P57" s="13">
        <v>86962</v>
      </c>
      <c r="Q57" s="13">
        <v>26629</v>
      </c>
      <c r="R57" s="13">
        <v>60333</v>
      </c>
      <c r="S57" s="13">
        <v>8457</v>
      </c>
      <c r="T57" s="13">
        <v>5980</v>
      </c>
      <c r="U57" s="13">
        <v>2477</v>
      </c>
      <c r="V57" s="13">
        <v>40056</v>
      </c>
      <c r="W57" s="13">
        <v>24690</v>
      </c>
      <c r="X57" s="13">
        <v>15366</v>
      </c>
      <c r="Y57" s="13">
        <v>40799</v>
      </c>
      <c r="Z57" s="13">
        <v>18542</v>
      </c>
      <c r="AA57" s="13">
        <v>22257</v>
      </c>
      <c r="AB57" s="13">
        <v>4789</v>
      </c>
      <c r="AC57" s="13">
        <v>2122</v>
      </c>
      <c r="AD57" s="13">
        <v>2667</v>
      </c>
      <c r="AE57" s="13">
        <v>36010</v>
      </c>
      <c r="AF57" s="13">
        <v>16420</v>
      </c>
      <c r="AG57" s="13">
        <v>19590</v>
      </c>
      <c r="AH57" s="13">
        <v>9436</v>
      </c>
      <c r="AI57" s="13">
        <v>8859</v>
      </c>
      <c r="AJ57" s="13">
        <v>577</v>
      </c>
      <c r="AK57" s="13">
        <v>96</v>
      </c>
      <c r="AL57" s="13">
        <v>83</v>
      </c>
      <c r="AM57" s="13">
        <v>13</v>
      </c>
      <c r="AN57" s="13">
        <v>9340</v>
      </c>
      <c r="AO57" s="13">
        <v>8776</v>
      </c>
      <c r="AP57" s="13">
        <v>564</v>
      </c>
      <c r="AQ57" s="13">
        <v>12152</v>
      </c>
      <c r="AR57" s="13">
        <v>11433</v>
      </c>
      <c r="AS57" s="13">
        <v>719</v>
      </c>
    </row>
    <row r="58" spans="1:45" ht="14.1" customHeight="1" x14ac:dyDescent="0.25">
      <c r="A58" s="14" t="s">
        <v>218</v>
      </c>
      <c r="E58" s="16" t="e">
        <f t="shared" si="0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A3A3-45AB-45DF-9F0D-55E1D2319836}">
  <dimension ref="A1:B51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0</v>
      </c>
      <c r="B1" t="s">
        <v>56</v>
      </c>
    </row>
    <row r="2" spans="1:2" x14ac:dyDescent="0.25">
      <c r="A2" t="s">
        <v>2</v>
      </c>
      <c r="B2" t="s">
        <v>57</v>
      </c>
    </row>
    <row r="3" spans="1:2" x14ac:dyDescent="0.25">
      <c r="A3" t="s">
        <v>1</v>
      </c>
      <c r="B3" t="s">
        <v>58</v>
      </c>
    </row>
    <row r="4" spans="1:2" x14ac:dyDescent="0.25">
      <c r="A4" t="s">
        <v>4</v>
      </c>
      <c r="B4" t="s">
        <v>59</v>
      </c>
    </row>
    <row r="5" spans="1:2" x14ac:dyDescent="0.25">
      <c r="A5" t="s">
        <v>3</v>
      </c>
      <c r="B5" t="s">
        <v>60</v>
      </c>
    </row>
    <row r="6" spans="1:2" x14ac:dyDescent="0.25">
      <c r="A6" t="s">
        <v>5</v>
      </c>
      <c r="B6" t="s">
        <v>61</v>
      </c>
    </row>
    <row r="7" spans="1:2" x14ac:dyDescent="0.25">
      <c r="A7" t="s">
        <v>6</v>
      </c>
      <c r="B7" t="s">
        <v>62</v>
      </c>
    </row>
    <row r="8" spans="1:2" x14ac:dyDescent="0.25">
      <c r="A8" t="s">
        <v>7</v>
      </c>
      <c r="B8" t="s">
        <v>63</v>
      </c>
    </row>
    <row r="9" spans="1:2" x14ac:dyDescent="0.25">
      <c r="A9" t="s">
        <v>9</v>
      </c>
      <c r="B9" t="s">
        <v>64</v>
      </c>
    </row>
    <row r="10" spans="1:2" x14ac:dyDescent="0.25">
      <c r="A10" t="s">
        <v>10</v>
      </c>
      <c r="B10" t="s">
        <v>65</v>
      </c>
    </row>
    <row r="11" spans="1:2" x14ac:dyDescent="0.25">
      <c r="A11" t="s">
        <v>11</v>
      </c>
      <c r="B11" t="s">
        <v>66</v>
      </c>
    </row>
    <row r="12" spans="1:2" x14ac:dyDescent="0.25">
      <c r="A12" t="s">
        <v>13</v>
      </c>
      <c r="B12" t="s">
        <v>67</v>
      </c>
    </row>
    <row r="13" spans="1:2" x14ac:dyDescent="0.25">
      <c r="A13" t="s">
        <v>15</v>
      </c>
      <c r="B13" t="s">
        <v>68</v>
      </c>
    </row>
    <row r="14" spans="1:2" x14ac:dyDescent="0.25">
      <c r="A14" t="s">
        <v>16</v>
      </c>
      <c r="B14" t="s">
        <v>69</v>
      </c>
    </row>
    <row r="15" spans="1:2" x14ac:dyDescent="0.25">
      <c r="A15" t="s">
        <v>17</v>
      </c>
      <c r="B15" t="s">
        <v>70</v>
      </c>
    </row>
    <row r="16" spans="1:2" x14ac:dyDescent="0.25">
      <c r="A16" t="s">
        <v>14</v>
      </c>
      <c r="B16" t="s">
        <v>71</v>
      </c>
    </row>
    <row r="17" spans="1:2" x14ac:dyDescent="0.25">
      <c r="A17" t="s">
        <v>18</v>
      </c>
      <c r="B17" t="s">
        <v>72</v>
      </c>
    </row>
    <row r="18" spans="1:2" x14ac:dyDescent="0.25">
      <c r="A18" t="s">
        <v>19</v>
      </c>
      <c r="B18" t="s">
        <v>73</v>
      </c>
    </row>
    <row r="19" spans="1:2" x14ac:dyDescent="0.25">
      <c r="A19" t="s">
        <v>20</v>
      </c>
      <c r="B19" t="s">
        <v>74</v>
      </c>
    </row>
    <row r="20" spans="1:2" x14ac:dyDescent="0.25">
      <c r="A20" t="s">
        <v>23</v>
      </c>
      <c r="B20" t="s">
        <v>75</v>
      </c>
    </row>
    <row r="21" spans="1:2" x14ac:dyDescent="0.25">
      <c r="A21" t="s">
        <v>22</v>
      </c>
      <c r="B21" t="s">
        <v>76</v>
      </c>
    </row>
    <row r="22" spans="1:2" x14ac:dyDescent="0.25">
      <c r="A22" t="s">
        <v>21</v>
      </c>
      <c r="B22" t="s">
        <v>77</v>
      </c>
    </row>
    <row r="23" spans="1:2" x14ac:dyDescent="0.25">
      <c r="A23" t="s">
        <v>24</v>
      </c>
      <c r="B23" t="s">
        <v>78</v>
      </c>
    </row>
    <row r="24" spans="1:2" x14ac:dyDescent="0.25">
      <c r="A24" t="s">
        <v>25</v>
      </c>
      <c r="B24" t="s">
        <v>79</v>
      </c>
    </row>
    <row r="25" spans="1:2" x14ac:dyDescent="0.25">
      <c r="A25" t="s">
        <v>27</v>
      </c>
      <c r="B25" t="s">
        <v>80</v>
      </c>
    </row>
    <row r="26" spans="1:2" x14ac:dyDescent="0.25">
      <c r="A26" t="s">
        <v>26</v>
      </c>
      <c r="B26" t="s">
        <v>81</v>
      </c>
    </row>
    <row r="27" spans="1:2" x14ac:dyDescent="0.25">
      <c r="A27" t="s">
        <v>28</v>
      </c>
      <c r="B27" t="s">
        <v>82</v>
      </c>
    </row>
    <row r="28" spans="1:2" x14ac:dyDescent="0.25">
      <c r="A28" t="s">
        <v>31</v>
      </c>
      <c r="B28" t="s">
        <v>83</v>
      </c>
    </row>
    <row r="29" spans="1:2" x14ac:dyDescent="0.25">
      <c r="A29" t="s">
        <v>35</v>
      </c>
      <c r="B29" t="s">
        <v>84</v>
      </c>
    </row>
    <row r="30" spans="1:2" x14ac:dyDescent="0.25">
      <c r="A30" t="s">
        <v>32</v>
      </c>
      <c r="B30" t="s">
        <v>85</v>
      </c>
    </row>
    <row r="31" spans="1:2" x14ac:dyDescent="0.25">
      <c r="A31" t="s">
        <v>33</v>
      </c>
      <c r="B31" t="s">
        <v>86</v>
      </c>
    </row>
    <row r="32" spans="1:2" x14ac:dyDescent="0.25">
      <c r="A32" t="s">
        <v>34</v>
      </c>
      <c r="B32" t="s">
        <v>87</v>
      </c>
    </row>
    <row r="33" spans="1:2" x14ac:dyDescent="0.25">
      <c r="A33" t="s">
        <v>36</v>
      </c>
      <c r="B33" t="s">
        <v>88</v>
      </c>
    </row>
    <row r="34" spans="1:2" x14ac:dyDescent="0.25">
      <c r="A34" t="s">
        <v>29</v>
      </c>
      <c r="B34" t="s">
        <v>89</v>
      </c>
    </row>
    <row r="35" spans="1:2" x14ac:dyDescent="0.25">
      <c r="A35" t="s">
        <v>30</v>
      </c>
      <c r="B35" t="s">
        <v>90</v>
      </c>
    </row>
    <row r="36" spans="1:2" x14ac:dyDescent="0.25">
      <c r="A36" t="s">
        <v>37</v>
      </c>
      <c r="B36" t="s">
        <v>91</v>
      </c>
    </row>
    <row r="37" spans="1:2" x14ac:dyDescent="0.25">
      <c r="A37" t="s">
        <v>38</v>
      </c>
      <c r="B37" t="s">
        <v>92</v>
      </c>
    </row>
    <row r="38" spans="1:2" x14ac:dyDescent="0.25">
      <c r="A38" t="s">
        <v>39</v>
      </c>
      <c r="B38" t="s">
        <v>93</v>
      </c>
    </row>
    <row r="39" spans="1:2" x14ac:dyDescent="0.25">
      <c r="A39" t="s">
        <v>40</v>
      </c>
      <c r="B39" t="s">
        <v>94</v>
      </c>
    </row>
    <row r="40" spans="1:2" x14ac:dyDescent="0.25">
      <c r="A40" t="s">
        <v>42</v>
      </c>
      <c r="B40" t="s">
        <v>95</v>
      </c>
    </row>
    <row r="41" spans="1:2" x14ac:dyDescent="0.25">
      <c r="A41" t="s">
        <v>43</v>
      </c>
      <c r="B41" t="s">
        <v>96</v>
      </c>
    </row>
    <row r="42" spans="1:2" x14ac:dyDescent="0.25">
      <c r="A42" t="s">
        <v>44</v>
      </c>
      <c r="B42" t="s">
        <v>97</v>
      </c>
    </row>
    <row r="43" spans="1:2" x14ac:dyDescent="0.25">
      <c r="A43" t="s">
        <v>45</v>
      </c>
      <c r="B43" t="s">
        <v>98</v>
      </c>
    </row>
    <row r="44" spans="1:2" x14ac:dyDescent="0.25">
      <c r="A44" t="s">
        <v>46</v>
      </c>
      <c r="B44" t="s">
        <v>99</v>
      </c>
    </row>
    <row r="45" spans="1:2" x14ac:dyDescent="0.25">
      <c r="A45" t="s">
        <v>47</v>
      </c>
      <c r="B45" t="s">
        <v>100</v>
      </c>
    </row>
    <row r="46" spans="1:2" x14ac:dyDescent="0.25">
      <c r="A46" t="s">
        <v>50</v>
      </c>
      <c r="B46" t="s">
        <v>101</v>
      </c>
    </row>
    <row r="47" spans="1:2" x14ac:dyDescent="0.25">
      <c r="A47" t="s">
        <v>48</v>
      </c>
      <c r="B47" t="s">
        <v>102</v>
      </c>
    </row>
    <row r="48" spans="1:2" x14ac:dyDescent="0.25">
      <c r="A48" t="s">
        <v>51</v>
      </c>
      <c r="B48" t="s">
        <v>103</v>
      </c>
    </row>
    <row r="49" spans="1:2" x14ac:dyDescent="0.25">
      <c r="A49" t="s">
        <v>53</v>
      </c>
      <c r="B49" t="s">
        <v>104</v>
      </c>
    </row>
    <row r="50" spans="1:2" x14ac:dyDescent="0.25">
      <c r="A50" t="s">
        <v>52</v>
      </c>
      <c r="B50" t="s">
        <v>105</v>
      </c>
    </row>
    <row r="51" spans="1:2" x14ac:dyDescent="0.25">
      <c r="A51" t="s">
        <v>54</v>
      </c>
      <c r="B51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528F-455E-4318-A7FF-7C0EA704A747}">
  <dimension ref="A1:B52"/>
  <sheetViews>
    <sheetView workbookViewId="0">
      <selection sqref="A1:A1048576"/>
    </sheetView>
  </sheetViews>
  <sheetFormatPr defaultRowHeight="15" x14ac:dyDescent="0.25"/>
  <cols>
    <col min="1" max="1" width="19.140625" style="1" bestFit="1" customWidth="1"/>
    <col min="2" max="2" width="21.140625" style="3" customWidth="1"/>
  </cols>
  <sheetData>
    <row r="1" spans="1:2" ht="15.75" thickBot="1" x14ac:dyDescent="0.3">
      <c r="A1" s="1" t="s">
        <v>0</v>
      </c>
      <c r="B1" s="3" t="s">
        <v>109</v>
      </c>
    </row>
    <row r="2" spans="1:2" ht="15.75" thickBot="1" x14ac:dyDescent="0.3">
      <c r="A2" s="2" t="s">
        <v>61</v>
      </c>
      <c r="B2" s="4">
        <v>39536653</v>
      </c>
    </row>
    <row r="3" spans="1:2" ht="15.75" thickBot="1" x14ac:dyDescent="0.3">
      <c r="A3" s="2" t="s">
        <v>99</v>
      </c>
      <c r="B3" s="4">
        <v>28304596</v>
      </c>
    </row>
    <row r="4" spans="1:2" ht="15.75" thickBot="1" x14ac:dyDescent="0.3">
      <c r="A4" s="2" t="s">
        <v>65</v>
      </c>
      <c r="B4" s="4">
        <v>20984400</v>
      </c>
    </row>
    <row r="5" spans="1:2" ht="15.75" thickBot="1" x14ac:dyDescent="0.3">
      <c r="A5" s="2" t="s">
        <v>88</v>
      </c>
      <c r="B5" s="4">
        <v>19849399</v>
      </c>
    </row>
    <row r="6" spans="1:2" ht="15.75" thickBot="1" x14ac:dyDescent="0.3">
      <c r="A6" s="2" t="s">
        <v>94</v>
      </c>
      <c r="B6" s="4">
        <v>12805537</v>
      </c>
    </row>
    <row r="7" spans="1:2" ht="15.75" thickBot="1" x14ac:dyDescent="0.3">
      <c r="A7" s="2" t="s">
        <v>69</v>
      </c>
      <c r="B7" s="4">
        <v>12802023</v>
      </c>
    </row>
    <row r="8" spans="1:2" ht="15.75" thickBot="1" x14ac:dyDescent="0.3">
      <c r="A8" s="2" t="s">
        <v>91</v>
      </c>
      <c r="B8" s="4">
        <v>11658609</v>
      </c>
    </row>
    <row r="9" spans="1:2" ht="15.75" thickBot="1" x14ac:dyDescent="0.3">
      <c r="A9" s="2" t="s">
        <v>66</v>
      </c>
      <c r="B9" s="4">
        <v>10429379</v>
      </c>
    </row>
    <row r="10" spans="1:2" ht="15.75" thickBot="1" x14ac:dyDescent="0.3">
      <c r="A10" s="2" t="s">
        <v>89</v>
      </c>
      <c r="B10" s="4">
        <v>10273419</v>
      </c>
    </row>
    <row r="11" spans="1:2" ht="15.75" thickBot="1" x14ac:dyDescent="0.3">
      <c r="A11" s="2" t="s">
        <v>78</v>
      </c>
      <c r="B11" s="4">
        <v>9962311</v>
      </c>
    </row>
    <row r="12" spans="1:2" ht="15.75" thickBot="1" x14ac:dyDescent="0.3">
      <c r="A12" s="2" t="s">
        <v>86</v>
      </c>
      <c r="B12" s="4">
        <v>9005644</v>
      </c>
    </row>
    <row r="13" spans="1:2" ht="15.75" thickBot="1" x14ac:dyDescent="0.3">
      <c r="A13" s="2" t="s">
        <v>102</v>
      </c>
      <c r="B13" s="4">
        <v>8470020</v>
      </c>
    </row>
    <row r="14" spans="1:2" ht="15.75" thickBot="1" x14ac:dyDescent="0.3">
      <c r="A14" s="2" t="s">
        <v>103</v>
      </c>
      <c r="B14" s="4">
        <v>7405743</v>
      </c>
    </row>
    <row r="15" spans="1:2" ht="15.75" thickBot="1" x14ac:dyDescent="0.3">
      <c r="A15" s="2" t="s">
        <v>59</v>
      </c>
      <c r="B15" s="4">
        <v>7016270</v>
      </c>
    </row>
    <row r="16" spans="1:2" ht="15.75" thickBot="1" x14ac:dyDescent="0.3">
      <c r="A16" s="2" t="s">
        <v>77</v>
      </c>
      <c r="B16" s="4">
        <v>6859819</v>
      </c>
    </row>
    <row r="17" spans="1:2" ht="15.75" thickBot="1" x14ac:dyDescent="0.3">
      <c r="A17" s="2" t="s">
        <v>98</v>
      </c>
      <c r="B17" s="4">
        <v>6715984</v>
      </c>
    </row>
    <row r="18" spans="1:2" ht="15.75" thickBot="1" x14ac:dyDescent="0.3">
      <c r="A18" s="2" t="s">
        <v>70</v>
      </c>
      <c r="B18" s="4">
        <v>6666818</v>
      </c>
    </row>
    <row r="19" spans="1:2" ht="15.75" thickBot="1" x14ac:dyDescent="0.3">
      <c r="A19" s="2" t="s">
        <v>81</v>
      </c>
      <c r="B19" s="4">
        <v>6113532</v>
      </c>
    </row>
    <row r="20" spans="1:2" ht="15.75" thickBot="1" x14ac:dyDescent="0.3">
      <c r="A20" s="2" t="s">
        <v>76</v>
      </c>
      <c r="B20" s="4">
        <v>6052177</v>
      </c>
    </row>
    <row r="21" spans="1:2" ht="15.75" thickBot="1" x14ac:dyDescent="0.3">
      <c r="A21" s="2" t="s">
        <v>105</v>
      </c>
      <c r="B21" s="4">
        <v>5795483</v>
      </c>
    </row>
    <row r="22" spans="1:2" ht="15.75" thickBot="1" x14ac:dyDescent="0.3">
      <c r="A22" s="2" t="s">
        <v>62</v>
      </c>
      <c r="B22" s="4">
        <v>5607154</v>
      </c>
    </row>
    <row r="23" spans="1:2" ht="15.75" thickBot="1" x14ac:dyDescent="0.3">
      <c r="A23" s="2" t="s">
        <v>79</v>
      </c>
      <c r="B23" s="4">
        <v>5576606</v>
      </c>
    </row>
    <row r="24" spans="1:2" ht="15.75" thickBot="1" x14ac:dyDescent="0.3">
      <c r="A24" s="2" t="s">
        <v>96</v>
      </c>
      <c r="B24" s="4">
        <v>5024369</v>
      </c>
    </row>
    <row r="25" spans="1:2" ht="15.75" thickBot="1" x14ac:dyDescent="0.3">
      <c r="A25" s="2" t="s">
        <v>57</v>
      </c>
      <c r="B25" s="4">
        <v>4874747</v>
      </c>
    </row>
    <row r="26" spans="1:2" ht="15.75" thickBot="1" x14ac:dyDescent="0.3">
      <c r="A26" s="2" t="s">
        <v>74</v>
      </c>
      <c r="B26" s="4">
        <v>4684333</v>
      </c>
    </row>
    <row r="27" spans="1:2" ht="15.75" thickBot="1" x14ac:dyDescent="0.3">
      <c r="A27" s="2" t="s">
        <v>73</v>
      </c>
      <c r="B27" s="4">
        <v>4454189</v>
      </c>
    </row>
    <row r="28" spans="1:2" ht="15.75" thickBot="1" x14ac:dyDescent="0.3">
      <c r="A28" s="2" t="s">
        <v>93</v>
      </c>
      <c r="B28" s="4">
        <v>4142776</v>
      </c>
    </row>
    <row r="29" spans="1:2" ht="15.75" thickBot="1" x14ac:dyDescent="0.3">
      <c r="A29" s="2" t="s">
        <v>92</v>
      </c>
      <c r="B29" s="4">
        <v>3930864</v>
      </c>
    </row>
    <row r="30" spans="1:2" ht="15.75" thickBot="1" x14ac:dyDescent="0.3">
      <c r="A30" s="2" t="s">
        <v>63</v>
      </c>
      <c r="B30" s="4">
        <v>3588184</v>
      </c>
    </row>
    <row r="31" spans="1:2" ht="15.75" thickBot="1" x14ac:dyDescent="0.3">
      <c r="A31" s="2" t="s">
        <v>71</v>
      </c>
      <c r="B31" s="4">
        <v>3145711</v>
      </c>
    </row>
    <row r="32" spans="1:2" ht="15.75" thickBot="1" x14ac:dyDescent="0.3">
      <c r="A32" s="2" t="s">
        <v>100</v>
      </c>
      <c r="B32" s="4">
        <v>3101833</v>
      </c>
    </row>
    <row r="33" spans="1:2" ht="15.75" thickBot="1" x14ac:dyDescent="0.3">
      <c r="A33" s="2" t="s">
        <v>60</v>
      </c>
      <c r="B33" s="4">
        <v>3004279</v>
      </c>
    </row>
    <row r="34" spans="1:2" ht="15.75" thickBot="1" x14ac:dyDescent="0.3">
      <c r="A34" s="2" t="s">
        <v>84</v>
      </c>
      <c r="B34" s="4">
        <v>2998039</v>
      </c>
    </row>
    <row r="35" spans="1:2" ht="15.75" thickBot="1" x14ac:dyDescent="0.3">
      <c r="A35" s="2" t="s">
        <v>80</v>
      </c>
      <c r="B35" s="4">
        <v>2984100</v>
      </c>
    </row>
    <row r="36" spans="1:2" ht="15.75" thickBot="1" x14ac:dyDescent="0.3">
      <c r="A36" s="2" t="s">
        <v>72</v>
      </c>
      <c r="B36" s="4">
        <v>2913123</v>
      </c>
    </row>
    <row r="37" spans="1:2" ht="15.75" thickBot="1" x14ac:dyDescent="0.3">
      <c r="A37" s="2" t="s">
        <v>87</v>
      </c>
      <c r="B37" s="4">
        <v>2088070</v>
      </c>
    </row>
    <row r="38" spans="1:2" ht="15.75" thickBot="1" x14ac:dyDescent="0.3">
      <c r="A38" s="2" t="s">
        <v>83</v>
      </c>
      <c r="B38" s="4">
        <v>1920076</v>
      </c>
    </row>
    <row r="39" spans="1:2" ht="15.75" thickBot="1" x14ac:dyDescent="0.3">
      <c r="A39" s="2" t="s">
        <v>104</v>
      </c>
      <c r="B39" s="4">
        <v>1815857</v>
      </c>
    </row>
    <row r="40" spans="1:2" ht="15.75" thickBot="1" x14ac:dyDescent="0.3">
      <c r="A40" s="2" t="s">
        <v>68</v>
      </c>
      <c r="B40" s="4">
        <v>1716943</v>
      </c>
    </row>
    <row r="41" spans="1:2" ht="15.75" thickBot="1" x14ac:dyDescent="0.3">
      <c r="A41" s="2" t="s">
        <v>67</v>
      </c>
      <c r="B41" s="4">
        <v>1427538</v>
      </c>
    </row>
    <row r="42" spans="1:2" ht="15.75" thickBot="1" x14ac:dyDescent="0.3">
      <c r="A42" s="2" t="s">
        <v>85</v>
      </c>
      <c r="B42" s="4">
        <v>1342795</v>
      </c>
    </row>
    <row r="43" spans="1:2" ht="15.75" thickBot="1" x14ac:dyDescent="0.3">
      <c r="A43" s="2" t="s">
        <v>75</v>
      </c>
      <c r="B43" s="4">
        <v>1335907</v>
      </c>
    </row>
    <row r="44" spans="1:2" ht="15.75" thickBot="1" x14ac:dyDescent="0.3">
      <c r="A44" s="2" t="s">
        <v>95</v>
      </c>
      <c r="B44" s="4">
        <v>1059639</v>
      </c>
    </row>
    <row r="45" spans="1:2" ht="15.75" thickBot="1" x14ac:dyDescent="0.3">
      <c r="A45" s="2" t="s">
        <v>82</v>
      </c>
      <c r="B45" s="4">
        <v>1050493</v>
      </c>
    </row>
    <row r="46" spans="1:2" ht="15.75" thickBot="1" x14ac:dyDescent="0.3">
      <c r="A46" s="2" t="s">
        <v>64</v>
      </c>
      <c r="B46" s="4">
        <v>961939</v>
      </c>
    </row>
    <row r="47" spans="1:2" ht="15.75" thickBot="1" x14ac:dyDescent="0.3">
      <c r="A47" s="2" t="s">
        <v>97</v>
      </c>
      <c r="B47" s="4">
        <v>869666</v>
      </c>
    </row>
    <row r="48" spans="1:2" ht="15.75" thickBot="1" x14ac:dyDescent="0.3">
      <c r="A48" s="2" t="s">
        <v>90</v>
      </c>
      <c r="B48" s="4">
        <v>755393</v>
      </c>
    </row>
    <row r="49" spans="1:2" ht="15.75" thickBot="1" x14ac:dyDescent="0.3">
      <c r="A49" s="2" t="s">
        <v>58</v>
      </c>
      <c r="B49" s="4">
        <v>739795</v>
      </c>
    </row>
    <row r="50" spans="1:2" ht="15.75" thickBot="1" x14ac:dyDescent="0.3">
      <c r="A50" s="2" t="s">
        <v>108</v>
      </c>
      <c r="B50" s="5">
        <v>693972</v>
      </c>
    </row>
    <row r="51" spans="1:2" ht="15.75" thickBot="1" x14ac:dyDescent="0.3">
      <c r="A51" s="2" t="s">
        <v>101</v>
      </c>
      <c r="B51" s="4">
        <v>623657</v>
      </c>
    </row>
    <row r="52" spans="1:2" ht="15.75" thickBot="1" x14ac:dyDescent="0.3">
      <c r="A52" s="2" t="s">
        <v>106</v>
      </c>
      <c r="B52" s="4">
        <v>579315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176C0-D8E8-48FF-A041-28BC080CFC74}">
  <dimension ref="A1:B52"/>
  <sheetViews>
    <sheetView workbookViewId="0">
      <selection activeCell="A3" sqref="A3"/>
    </sheetView>
  </sheetViews>
  <sheetFormatPr defaultRowHeight="15" x14ac:dyDescent="0.25"/>
  <cols>
    <col min="1" max="1" width="19.140625" style="1" bestFit="1" customWidth="1"/>
    <col min="2" max="2" width="19.7109375" style="3" customWidth="1"/>
  </cols>
  <sheetData>
    <row r="1" spans="1:2" ht="15.75" thickBot="1" x14ac:dyDescent="0.3">
      <c r="A1" s="1" t="s">
        <v>0</v>
      </c>
      <c r="B1" s="3">
        <v>2010</v>
      </c>
    </row>
    <row r="2" spans="1:2" ht="15.75" thickBot="1" x14ac:dyDescent="0.3">
      <c r="A2" s="2" t="s">
        <v>61</v>
      </c>
      <c r="B2" s="6">
        <v>37252895</v>
      </c>
    </row>
    <row r="3" spans="1:2" ht="15.75" thickBot="1" x14ac:dyDescent="0.3">
      <c r="A3" s="2" t="s">
        <v>99</v>
      </c>
      <c r="B3" s="4">
        <v>25146105</v>
      </c>
    </row>
    <row r="4" spans="1:2" ht="15.75" thickBot="1" x14ac:dyDescent="0.3">
      <c r="A4" s="2" t="s">
        <v>65</v>
      </c>
      <c r="B4" s="4">
        <v>18804623</v>
      </c>
    </row>
    <row r="5" spans="1:2" ht="15.75" thickBot="1" x14ac:dyDescent="0.3">
      <c r="A5" s="2" t="s">
        <v>88</v>
      </c>
      <c r="B5" s="4">
        <v>19378087</v>
      </c>
    </row>
    <row r="6" spans="1:2" ht="15.75" thickBot="1" x14ac:dyDescent="0.3">
      <c r="A6" s="2" t="s">
        <v>94</v>
      </c>
      <c r="B6" s="4">
        <v>12702887</v>
      </c>
    </row>
    <row r="7" spans="1:2" ht="15.75" thickBot="1" x14ac:dyDescent="0.3">
      <c r="A7" s="2" t="s">
        <v>69</v>
      </c>
      <c r="B7" s="4">
        <v>12831549</v>
      </c>
    </row>
    <row r="8" spans="1:2" ht="15.75" thickBot="1" x14ac:dyDescent="0.3">
      <c r="A8" s="2" t="s">
        <v>91</v>
      </c>
      <c r="B8" s="4">
        <v>11536725</v>
      </c>
    </row>
    <row r="9" spans="1:2" ht="15.75" thickBot="1" x14ac:dyDescent="0.3">
      <c r="A9" s="2" t="s">
        <v>66</v>
      </c>
      <c r="B9" s="4">
        <v>9688681</v>
      </c>
    </row>
    <row r="10" spans="1:2" ht="15.75" thickBot="1" x14ac:dyDescent="0.3">
      <c r="A10" s="2" t="s">
        <v>89</v>
      </c>
      <c r="B10" s="4">
        <v>9535692</v>
      </c>
    </row>
    <row r="11" spans="1:2" ht="15.75" thickBot="1" x14ac:dyDescent="0.3">
      <c r="A11" s="2" t="s">
        <v>78</v>
      </c>
      <c r="B11" s="4">
        <v>9884129</v>
      </c>
    </row>
    <row r="12" spans="1:2" ht="15.75" thickBot="1" x14ac:dyDescent="0.3">
      <c r="A12" s="2" t="s">
        <v>86</v>
      </c>
      <c r="B12" s="4">
        <v>8791936</v>
      </c>
    </row>
    <row r="13" spans="1:2" ht="15.75" thickBot="1" x14ac:dyDescent="0.3">
      <c r="A13" s="2" t="s">
        <v>102</v>
      </c>
      <c r="B13" s="4">
        <v>8001045</v>
      </c>
    </row>
    <row r="14" spans="1:2" ht="15.75" thickBot="1" x14ac:dyDescent="0.3">
      <c r="A14" s="2" t="s">
        <v>103</v>
      </c>
      <c r="B14" s="4">
        <v>6724543</v>
      </c>
    </row>
    <row r="15" spans="1:2" ht="15.75" thickBot="1" x14ac:dyDescent="0.3">
      <c r="A15" s="2" t="s">
        <v>59</v>
      </c>
      <c r="B15" s="4">
        <v>6392307</v>
      </c>
    </row>
    <row r="16" spans="1:2" ht="15.75" thickBot="1" x14ac:dyDescent="0.3">
      <c r="A16" s="2" t="s">
        <v>77</v>
      </c>
      <c r="B16" s="4">
        <v>6547817</v>
      </c>
    </row>
    <row r="17" spans="1:2" ht="15.75" thickBot="1" x14ac:dyDescent="0.3">
      <c r="A17" s="2" t="s">
        <v>98</v>
      </c>
      <c r="B17" s="4">
        <v>6346275</v>
      </c>
    </row>
    <row r="18" spans="1:2" ht="15.75" thickBot="1" x14ac:dyDescent="0.3">
      <c r="A18" s="2" t="s">
        <v>70</v>
      </c>
      <c r="B18" s="4">
        <v>6484229</v>
      </c>
    </row>
    <row r="19" spans="1:2" ht="15.75" thickBot="1" x14ac:dyDescent="0.3">
      <c r="A19" s="2" t="s">
        <v>81</v>
      </c>
      <c r="B19" s="4">
        <v>5988927</v>
      </c>
    </row>
    <row r="20" spans="1:2" ht="15.75" thickBot="1" x14ac:dyDescent="0.3">
      <c r="A20" s="2" t="s">
        <v>76</v>
      </c>
      <c r="B20" s="4">
        <v>5773785</v>
      </c>
    </row>
    <row r="21" spans="1:2" ht="15.75" thickBot="1" x14ac:dyDescent="0.3">
      <c r="A21" s="2" t="s">
        <v>105</v>
      </c>
      <c r="B21" s="4">
        <v>5687289</v>
      </c>
    </row>
    <row r="22" spans="1:2" ht="15.75" thickBot="1" x14ac:dyDescent="0.3">
      <c r="A22" s="2" t="s">
        <v>62</v>
      </c>
      <c r="B22" s="4">
        <v>5029324</v>
      </c>
    </row>
    <row r="23" spans="1:2" ht="15.75" thickBot="1" x14ac:dyDescent="0.3">
      <c r="A23" s="2" t="s">
        <v>79</v>
      </c>
      <c r="B23" s="4">
        <v>5303925</v>
      </c>
    </row>
    <row r="24" spans="1:2" ht="15.75" thickBot="1" x14ac:dyDescent="0.3">
      <c r="A24" s="2" t="s">
        <v>96</v>
      </c>
      <c r="B24" s="4">
        <v>4625401</v>
      </c>
    </row>
    <row r="25" spans="1:2" ht="15.75" thickBot="1" x14ac:dyDescent="0.3">
      <c r="A25" s="2" t="s">
        <v>57</v>
      </c>
      <c r="B25" s="4">
        <v>4780127</v>
      </c>
    </row>
    <row r="26" spans="1:2" ht="15.75" thickBot="1" x14ac:dyDescent="0.3">
      <c r="A26" s="2" t="s">
        <v>74</v>
      </c>
      <c r="B26" s="4">
        <v>4533479</v>
      </c>
    </row>
    <row r="27" spans="1:2" ht="15.75" thickBot="1" x14ac:dyDescent="0.3">
      <c r="A27" s="2" t="s">
        <v>73</v>
      </c>
      <c r="B27" s="4">
        <v>4339349</v>
      </c>
    </row>
    <row r="28" spans="1:2" ht="15.75" thickBot="1" x14ac:dyDescent="0.3">
      <c r="A28" s="2" t="s">
        <v>93</v>
      </c>
      <c r="B28" s="4">
        <v>3831073</v>
      </c>
    </row>
    <row r="29" spans="1:2" ht="15.75" thickBot="1" x14ac:dyDescent="0.3">
      <c r="A29" s="2" t="s">
        <v>92</v>
      </c>
      <c r="B29" s="4">
        <v>3751616</v>
      </c>
    </row>
    <row r="30" spans="1:2" ht="15.75" thickBot="1" x14ac:dyDescent="0.3">
      <c r="A30" s="2" t="s">
        <v>63</v>
      </c>
      <c r="B30" s="4">
        <v>3574118</v>
      </c>
    </row>
    <row r="31" spans="1:2" ht="15.75" thickBot="1" x14ac:dyDescent="0.3">
      <c r="A31" s="2" t="s">
        <v>71</v>
      </c>
      <c r="B31" s="4">
        <v>3046869</v>
      </c>
    </row>
    <row r="32" spans="1:2" ht="15.75" thickBot="1" x14ac:dyDescent="0.3">
      <c r="A32" s="2" t="s">
        <v>100</v>
      </c>
      <c r="B32" s="4">
        <v>2763888</v>
      </c>
    </row>
    <row r="33" spans="1:2" ht="15.75" thickBot="1" x14ac:dyDescent="0.3">
      <c r="A33" s="2" t="s">
        <v>60</v>
      </c>
      <c r="B33" s="4">
        <v>2915958</v>
      </c>
    </row>
    <row r="34" spans="1:2" ht="15.75" thickBot="1" x14ac:dyDescent="0.3">
      <c r="A34" s="2" t="s">
        <v>84</v>
      </c>
      <c r="B34" s="4">
        <v>2700691</v>
      </c>
    </row>
    <row r="35" spans="1:2" ht="15.75" thickBot="1" x14ac:dyDescent="0.3">
      <c r="A35" s="2" t="s">
        <v>80</v>
      </c>
      <c r="B35" s="4">
        <v>2968103</v>
      </c>
    </row>
    <row r="36" spans="1:2" ht="15.75" thickBot="1" x14ac:dyDescent="0.3">
      <c r="A36" s="2" t="s">
        <v>72</v>
      </c>
      <c r="B36" s="4">
        <v>2853132</v>
      </c>
    </row>
    <row r="37" spans="1:2" ht="15.75" thickBot="1" x14ac:dyDescent="0.3">
      <c r="A37" s="2" t="s">
        <v>87</v>
      </c>
      <c r="B37" s="4">
        <v>2059192</v>
      </c>
    </row>
    <row r="38" spans="1:2" ht="15.75" thickBot="1" x14ac:dyDescent="0.3">
      <c r="A38" s="2" t="s">
        <v>83</v>
      </c>
      <c r="B38" s="4">
        <v>1826341</v>
      </c>
    </row>
    <row r="39" spans="1:2" ht="15.75" thickBot="1" x14ac:dyDescent="0.3">
      <c r="A39" s="2" t="s">
        <v>104</v>
      </c>
      <c r="B39" s="4">
        <v>1853011</v>
      </c>
    </row>
    <row r="40" spans="1:2" ht="15.75" thickBot="1" x14ac:dyDescent="0.3">
      <c r="A40" s="2" t="s">
        <v>68</v>
      </c>
      <c r="B40" s="4">
        <v>1567652</v>
      </c>
    </row>
    <row r="41" spans="1:2" ht="15.75" thickBot="1" x14ac:dyDescent="0.3">
      <c r="A41" s="2" t="s">
        <v>67</v>
      </c>
      <c r="B41" s="4">
        <v>1360301</v>
      </c>
    </row>
    <row r="42" spans="1:2" ht="15.75" thickBot="1" x14ac:dyDescent="0.3">
      <c r="A42" s="2" t="s">
        <v>85</v>
      </c>
      <c r="B42" s="4">
        <v>1316466</v>
      </c>
    </row>
    <row r="43" spans="1:2" ht="15.75" thickBot="1" x14ac:dyDescent="0.3">
      <c r="A43" s="2" t="s">
        <v>75</v>
      </c>
      <c r="B43" s="4">
        <v>1328361</v>
      </c>
    </row>
    <row r="44" spans="1:2" ht="15.75" thickBot="1" x14ac:dyDescent="0.3">
      <c r="A44" s="2" t="s">
        <v>95</v>
      </c>
      <c r="B44" s="4">
        <v>1052931</v>
      </c>
    </row>
    <row r="45" spans="1:2" ht="15.75" thickBot="1" x14ac:dyDescent="0.3">
      <c r="A45" s="2" t="s">
        <v>82</v>
      </c>
      <c r="B45" s="4">
        <v>989417</v>
      </c>
    </row>
    <row r="46" spans="1:2" ht="15.75" thickBot="1" x14ac:dyDescent="0.3">
      <c r="A46" s="2" t="s">
        <v>64</v>
      </c>
      <c r="B46" s="4">
        <v>897936</v>
      </c>
    </row>
    <row r="47" spans="1:2" ht="15.75" thickBot="1" x14ac:dyDescent="0.3">
      <c r="A47" s="2" t="s">
        <v>97</v>
      </c>
      <c r="B47" s="4">
        <v>814191</v>
      </c>
    </row>
    <row r="48" spans="1:2" ht="15.75" thickBot="1" x14ac:dyDescent="0.3">
      <c r="A48" s="2" t="s">
        <v>90</v>
      </c>
      <c r="B48" s="4">
        <v>672591</v>
      </c>
    </row>
    <row r="49" spans="1:2" ht="15.75" thickBot="1" x14ac:dyDescent="0.3">
      <c r="A49" s="2" t="s">
        <v>58</v>
      </c>
      <c r="B49" s="4">
        <v>710249</v>
      </c>
    </row>
    <row r="50" spans="1:2" ht="15.75" thickBot="1" x14ac:dyDescent="0.3">
      <c r="A50" s="2" t="s">
        <v>108</v>
      </c>
      <c r="B50" s="5">
        <v>601767</v>
      </c>
    </row>
    <row r="51" spans="1:2" ht="15.75" thickBot="1" x14ac:dyDescent="0.3">
      <c r="A51" s="2" t="s">
        <v>101</v>
      </c>
      <c r="B51" s="4">
        <v>625745</v>
      </c>
    </row>
    <row r="52" spans="1:2" ht="15.75" thickBot="1" x14ac:dyDescent="0.3">
      <c r="A52" s="2" t="s">
        <v>106</v>
      </c>
      <c r="B52" s="4">
        <v>563767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C2B2-9197-495E-A81A-63A614768EFE}">
  <dimension ref="A1:E52"/>
  <sheetViews>
    <sheetView workbookViewId="0">
      <selection activeCell="E2" sqref="E2"/>
    </sheetView>
  </sheetViews>
  <sheetFormatPr defaultRowHeight="15" x14ac:dyDescent="0.25"/>
  <cols>
    <col min="2" max="2" width="18.42578125" bestFit="1" customWidth="1"/>
    <col min="3" max="3" width="14.7109375" customWidth="1"/>
    <col min="5" max="5" width="23.140625" customWidth="1"/>
  </cols>
  <sheetData>
    <row r="1" spans="1:5" x14ac:dyDescent="0.25">
      <c r="A1" t="s">
        <v>0</v>
      </c>
      <c r="B1" t="s">
        <v>111</v>
      </c>
      <c r="C1" t="s">
        <v>56</v>
      </c>
      <c r="D1" t="s">
        <v>112</v>
      </c>
      <c r="E1" t="s">
        <v>113</v>
      </c>
    </row>
    <row r="2" spans="1:5" x14ac:dyDescent="0.25">
      <c r="A2" t="s">
        <v>1</v>
      </c>
      <c r="B2">
        <v>1863</v>
      </c>
      <c r="C2" t="str">
        <f>VLOOKUP(A2,Sheet2!A:B,2,FALSE)</f>
        <v>Alaska</v>
      </c>
      <c r="D2">
        <f>VLOOKUP(C2, Sheet5!A:B,2,FALSE)</f>
        <v>710249</v>
      </c>
      <c r="E2">
        <f>B2/D2*100</f>
        <v>0.26230237564572423</v>
      </c>
    </row>
    <row r="3" spans="1:5" x14ac:dyDescent="0.25">
      <c r="A3" t="s">
        <v>2</v>
      </c>
      <c r="B3">
        <v>6046</v>
      </c>
      <c r="C3" t="str">
        <f>VLOOKUP(A3,Sheet2!A:B,2,FALSE)</f>
        <v>Alabama</v>
      </c>
      <c r="D3">
        <f>VLOOKUP(C3, Sheet5!A:B,2,FALSE)</f>
        <v>4780127</v>
      </c>
      <c r="E3">
        <f t="shared" ref="E3:E52" si="0">B3/D3*100</f>
        <v>0.12648199514364367</v>
      </c>
    </row>
    <row r="4" spans="1:5" x14ac:dyDescent="0.25">
      <c r="A4" t="s">
        <v>3</v>
      </c>
      <c r="B4">
        <v>2762</v>
      </c>
      <c r="C4" t="str">
        <f>VLOOKUP(A4,Sheet2!A:B,2,FALSE)</f>
        <v>Arkansas</v>
      </c>
      <c r="D4">
        <f>VLOOKUP(C4, Sheet5!A:B,2,FALSE)</f>
        <v>2915958</v>
      </c>
      <c r="E4">
        <f t="shared" si="0"/>
        <v>9.4720157149039863E-2</v>
      </c>
    </row>
    <row r="5" spans="1:5" x14ac:dyDescent="0.25">
      <c r="A5" t="s">
        <v>4</v>
      </c>
      <c r="B5">
        <v>13711</v>
      </c>
      <c r="C5" t="str">
        <f>VLOOKUP(A5,Sheet2!A:B,2,FALSE)</f>
        <v>Arizona</v>
      </c>
      <c r="D5">
        <f>VLOOKUP(C5, Sheet5!A:B,2,FALSE)</f>
        <v>6392307</v>
      </c>
      <c r="E5">
        <f t="shared" si="0"/>
        <v>0.21449220132887858</v>
      </c>
    </row>
    <row r="6" spans="1:5" x14ac:dyDescent="0.25">
      <c r="A6" t="s">
        <v>5</v>
      </c>
      <c r="B6">
        <v>123480</v>
      </c>
      <c r="C6" t="str">
        <f>VLOOKUP(A6,Sheet2!A:B,2,FALSE)</f>
        <v>California</v>
      </c>
      <c r="D6">
        <f>VLOOKUP(C6, Sheet5!A:B,2,FALSE)</f>
        <v>37252895</v>
      </c>
      <c r="E6">
        <f t="shared" si="0"/>
        <v>0.33146417211333506</v>
      </c>
    </row>
    <row r="7" spans="1:5" x14ac:dyDescent="0.25">
      <c r="A7" t="s">
        <v>6</v>
      </c>
      <c r="B7">
        <v>15482</v>
      </c>
      <c r="C7" t="str">
        <f>VLOOKUP(A7,Sheet2!A:B,2,FALSE)</f>
        <v>Colorado</v>
      </c>
      <c r="D7">
        <f>VLOOKUP(C7, Sheet5!A:B,2,FALSE)</f>
        <v>5029324</v>
      </c>
      <c r="E7">
        <f t="shared" si="0"/>
        <v>0.30783461157006387</v>
      </c>
    </row>
    <row r="8" spans="1:5" x14ac:dyDescent="0.25">
      <c r="A8" t="s">
        <v>7</v>
      </c>
      <c r="B8">
        <v>4316</v>
      </c>
      <c r="C8" t="str">
        <f>VLOOKUP(A8,Sheet2!A:B,2,FALSE)</f>
        <v>Connecticut</v>
      </c>
      <c r="D8">
        <f>VLOOKUP(C8, Sheet5!A:B,2,FALSE)</f>
        <v>3574118</v>
      </c>
      <c r="E8">
        <f t="shared" si="0"/>
        <v>0.12075706509969732</v>
      </c>
    </row>
    <row r="9" spans="1:5" x14ac:dyDescent="0.25">
      <c r="A9" t="s">
        <v>8</v>
      </c>
      <c r="B9">
        <v>6539</v>
      </c>
      <c r="C9" t="s">
        <v>108</v>
      </c>
      <c r="D9">
        <f>VLOOKUP(C9, Sheet5!A:B,2,FALSE)</f>
        <v>601767</v>
      </c>
      <c r="E9">
        <f t="shared" si="0"/>
        <v>1.0866331985635638</v>
      </c>
    </row>
    <row r="10" spans="1:5" x14ac:dyDescent="0.25">
      <c r="A10" t="s">
        <v>9</v>
      </c>
      <c r="B10">
        <v>982</v>
      </c>
      <c r="C10" t="str">
        <f>VLOOKUP(A10,Sheet2!A:B,2,FALSE)</f>
        <v>Delaware</v>
      </c>
      <c r="D10">
        <f>VLOOKUP(C10, Sheet5!A:B,2,FALSE)</f>
        <v>897936</v>
      </c>
      <c r="E10">
        <f t="shared" si="0"/>
        <v>0.10936191443488177</v>
      </c>
    </row>
    <row r="11" spans="1:5" x14ac:dyDescent="0.25">
      <c r="A11" t="s">
        <v>10</v>
      </c>
      <c r="B11">
        <v>57551</v>
      </c>
      <c r="C11" t="str">
        <f>VLOOKUP(A11,Sheet2!A:B,2,FALSE)</f>
        <v>Florida</v>
      </c>
      <c r="D11">
        <f>VLOOKUP(C11, Sheet5!A:B,2,FALSE)</f>
        <v>18804623</v>
      </c>
      <c r="E11">
        <f t="shared" si="0"/>
        <v>0.30604708214570425</v>
      </c>
    </row>
    <row r="12" spans="1:5" x14ac:dyDescent="0.25">
      <c r="A12" t="s">
        <v>11</v>
      </c>
      <c r="B12">
        <v>19836</v>
      </c>
      <c r="C12" t="str">
        <f>VLOOKUP(A12,Sheet2!A:B,2,FALSE)</f>
        <v>Georgia</v>
      </c>
      <c r="D12">
        <f>VLOOKUP(C12, Sheet5!A:B,2,FALSE)</f>
        <v>9688681</v>
      </c>
      <c r="E12">
        <f t="shared" si="0"/>
        <v>0.20473375065192054</v>
      </c>
    </row>
    <row r="13" spans="1:5" x14ac:dyDescent="0.25">
      <c r="A13" t="s">
        <v>13</v>
      </c>
      <c r="B13">
        <v>5834</v>
      </c>
      <c r="C13" t="str">
        <f>VLOOKUP(A13,Sheet2!A:B,2,FALSE)</f>
        <v>Hawaii</v>
      </c>
      <c r="D13">
        <f>VLOOKUP(C13, Sheet5!A:B,2,FALSE)</f>
        <v>1360301</v>
      </c>
      <c r="E13">
        <f t="shared" si="0"/>
        <v>0.42887566795878262</v>
      </c>
    </row>
    <row r="14" spans="1:5" x14ac:dyDescent="0.25">
      <c r="A14" t="s">
        <v>14</v>
      </c>
      <c r="B14">
        <v>3014</v>
      </c>
      <c r="C14" t="str">
        <f>VLOOKUP(A14,Sheet2!A:B,2,FALSE)</f>
        <v>Iowa</v>
      </c>
      <c r="D14">
        <f>VLOOKUP(C14, Sheet5!A:B,2,FALSE)</f>
        <v>3046869</v>
      </c>
      <c r="E14">
        <f t="shared" si="0"/>
        <v>9.8921220439736654E-2</v>
      </c>
    </row>
    <row r="15" spans="1:5" x14ac:dyDescent="0.25">
      <c r="A15" t="s">
        <v>15</v>
      </c>
      <c r="B15">
        <v>2346</v>
      </c>
      <c r="C15" t="str">
        <f>VLOOKUP(A15,Sheet2!A:B,2,FALSE)</f>
        <v>Idaho</v>
      </c>
      <c r="D15">
        <f>VLOOKUP(C15, Sheet5!A:B,2,FALSE)</f>
        <v>1567652</v>
      </c>
      <c r="E15">
        <f t="shared" si="0"/>
        <v>0.1496505602008609</v>
      </c>
    </row>
    <row r="16" spans="1:5" x14ac:dyDescent="0.25">
      <c r="A16" t="s">
        <v>16</v>
      </c>
      <c r="B16">
        <v>14395</v>
      </c>
      <c r="C16" t="str">
        <f>VLOOKUP(A16,Sheet2!A:B,2,FALSE)</f>
        <v>Illinois</v>
      </c>
      <c r="D16">
        <f>VLOOKUP(C16, Sheet5!A:B,2,FALSE)</f>
        <v>12831549</v>
      </c>
      <c r="E16">
        <f t="shared" si="0"/>
        <v>0.11218442917530845</v>
      </c>
    </row>
    <row r="17" spans="1:5" x14ac:dyDescent="0.25">
      <c r="A17" t="s">
        <v>17</v>
      </c>
      <c r="B17">
        <v>6452</v>
      </c>
      <c r="C17" t="str">
        <f>VLOOKUP(A17,Sheet2!A:B,2,FALSE)</f>
        <v>Indiana</v>
      </c>
      <c r="D17">
        <f>VLOOKUP(C17, Sheet5!A:B,2,FALSE)</f>
        <v>6484229</v>
      </c>
      <c r="E17">
        <f t="shared" si="0"/>
        <v>9.950296326671991E-2</v>
      </c>
    </row>
    <row r="18" spans="1:5" x14ac:dyDescent="0.25">
      <c r="A18" t="s">
        <v>18</v>
      </c>
      <c r="B18">
        <v>2024</v>
      </c>
      <c r="C18" t="str">
        <f>VLOOKUP(A18,Sheet2!A:B,2,FALSE)</f>
        <v>Kansas</v>
      </c>
      <c r="D18">
        <f>VLOOKUP(C18, Sheet5!A:B,2,FALSE)</f>
        <v>2853132</v>
      </c>
      <c r="E18">
        <f t="shared" si="0"/>
        <v>7.0939584989408139E-2</v>
      </c>
    </row>
    <row r="19" spans="1:5" x14ac:dyDescent="0.25">
      <c r="A19" t="s">
        <v>19</v>
      </c>
      <c r="B19">
        <v>6623</v>
      </c>
      <c r="C19" t="str">
        <f>VLOOKUP(A19,Sheet2!A:B,2,FALSE)</f>
        <v>Kentucky</v>
      </c>
      <c r="D19">
        <f>VLOOKUP(C19, Sheet5!A:B,2,FALSE)</f>
        <v>4339349</v>
      </c>
      <c r="E19">
        <f t="shared" si="0"/>
        <v>0.15262658062303813</v>
      </c>
    </row>
    <row r="20" spans="1:5" x14ac:dyDescent="0.25">
      <c r="A20" t="s">
        <v>20</v>
      </c>
      <c r="B20">
        <v>12482</v>
      </c>
      <c r="C20" t="str">
        <f>VLOOKUP(A20,Sheet2!A:B,2,FALSE)</f>
        <v>Louisiana</v>
      </c>
      <c r="D20">
        <f>VLOOKUP(C20, Sheet5!A:B,2,FALSE)</f>
        <v>4533479</v>
      </c>
      <c r="E20">
        <f t="shared" si="0"/>
        <v>0.27532938831303733</v>
      </c>
    </row>
    <row r="21" spans="1:5" x14ac:dyDescent="0.25">
      <c r="A21" t="s">
        <v>21</v>
      </c>
      <c r="B21">
        <v>16646</v>
      </c>
      <c r="C21" t="str">
        <f>VLOOKUP(A21,Sheet2!A:B,2,FALSE)</f>
        <v>Massachusetts</v>
      </c>
      <c r="D21">
        <f>VLOOKUP(C21, Sheet5!A:B,2,FALSE)</f>
        <v>6547817</v>
      </c>
      <c r="E21">
        <f t="shared" si="0"/>
        <v>0.25422213235342406</v>
      </c>
    </row>
    <row r="22" spans="1:5" x14ac:dyDescent="0.25">
      <c r="A22" t="s">
        <v>22</v>
      </c>
      <c r="B22">
        <v>10845</v>
      </c>
      <c r="C22" t="str">
        <f>VLOOKUP(A22,Sheet2!A:B,2,FALSE)</f>
        <v>Maryland</v>
      </c>
      <c r="D22">
        <f>VLOOKUP(C22, Sheet5!A:B,2,FALSE)</f>
        <v>5773785</v>
      </c>
      <c r="E22">
        <f t="shared" si="0"/>
        <v>0.1878317256357831</v>
      </c>
    </row>
    <row r="23" spans="1:5" x14ac:dyDescent="0.25">
      <c r="A23" t="s">
        <v>23</v>
      </c>
      <c r="B23">
        <v>2379</v>
      </c>
      <c r="C23" t="str">
        <f>VLOOKUP(A23,Sheet2!A:B,2,FALSE)</f>
        <v>Maine</v>
      </c>
      <c r="D23">
        <f>VLOOKUP(C23, Sheet5!A:B,2,FALSE)</f>
        <v>1328361</v>
      </c>
      <c r="E23">
        <f t="shared" si="0"/>
        <v>0.17909288213068586</v>
      </c>
    </row>
    <row r="24" spans="1:5" x14ac:dyDescent="0.25">
      <c r="A24" t="s">
        <v>24</v>
      </c>
      <c r="B24">
        <v>13058</v>
      </c>
      <c r="C24" t="str">
        <f>VLOOKUP(A24,Sheet2!A:B,2,FALSE)</f>
        <v>Michigan</v>
      </c>
      <c r="D24">
        <f>VLOOKUP(C24, Sheet5!A:B,2,FALSE)</f>
        <v>9884129</v>
      </c>
      <c r="E24">
        <f t="shared" si="0"/>
        <v>0.13211078082853836</v>
      </c>
    </row>
    <row r="25" spans="1:5" x14ac:dyDescent="0.25">
      <c r="A25" t="s">
        <v>25</v>
      </c>
      <c r="B25">
        <v>7869</v>
      </c>
      <c r="C25" t="str">
        <f>VLOOKUP(A25,Sheet2!A:B,2,FALSE)</f>
        <v>Minnesota</v>
      </c>
      <c r="D25">
        <f>VLOOKUP(C25, Sheet5!A:B,2,FALSE)</f>
        <v>5303925</v>
      </c>
      <c r="E25">
        <f t="shared" si="0"/>
        <v>0.14836182638329162</v>
      </c>
    </row>
    <row r="26" spans="1:5" x14ac:dyDescent="0.25">
      <c r="A26" t="s">
        <v>26</v>
      </c>
      <c r="B26">
        <v>8122</v>
      </c>
      <c r="C26" t="str">
        <f>VLOOKUP(A26,Sheet2!A:B,2,FALSE)</f>
        <v>Missouri</v>
      </c>
      <c r="D26">
        <f>VLOOKUP(C26, Sheet5!A:B,2,FALSE)</f>
        <v>5988927</v>
      </c>
      <c r="E26">
        <f t="shared" si="0"/>
        <v>0.13561694774372771</v>
      </c>
    </row>
    <row r="27" spans="1:5" x14ac:dyDescent="0.25">
      <c r="A27" t="s">
        <v>27</v>
      </c>
      <c r="B27">
        <v>2743</v>
      </c>
      <c r="C27" t="str">
        <f>VLOOKUP(A27,Sheet2!A:B,2,FALSE)</f>
        <v>Mississippi</v>
      </c>
      <c r="D27">
        <f>VLOOKUP(C27, Sheet5!A:B,2,FALSE)</f>
        <v>2968103</v>
      </c>
      <c r="E27">
        <f t="shared" si="0"/>
        <v>9.2415930309696123E-2</v>
      </c>
    </row>
    <row r="28" spans="1:5" x14ac:dyDescent="0.25">
      <c r="A28" t="s">
        <v>28</v>
      </c>
      <c r="B28">
        <v>1615</v>
      </c>
      <c r="C28" t="str">
        <f>VLOOKUP(A28,Sheet2!A:B,2,FALSE)</f>
        <v>Montana</v>
      </c>
      <c r="D28">
        <f>VLOOKUP(C28, Sheet5!A:B,2,FALSE)</f>
        <v>989417</v>
      </c>
      <c r="E28">
        <f t="shared" si="0"/>
        <v>0.16322743595470868</v>
      </c>
    </row>
    <row r="29" spans="1:5" x14ac:dyDescent="0.25">
      <c r="A29" t="s">
        <v>29</v>
      </c>
      <c r="B29">
        <v>12191</v>
      </c>
      <c r="C29" t="str">
        <f>VLOOKUP(A29,Sheet2!A:B,2,FALSE)</f>
        <v>North Carolina</v>
      </c>
      <c r="D29">
        <f>VLOOKUP(C29, Sheet5!A:B,2,FALSE)</f>
        <v>9535692</v>
      </c>
      <c r="E29">
        <f t="shared" si="0"/>
        <v>0.12784599167003297</v>
      </c>
    </row>
    <row r="30" spans="1:5" x14ac:dyDescent="0.25">
      <c r="A30" t="s">
        <v>30</v>
      </c>
      <c r="B30">
        <v>799</v>
      </c>
      <c r="C30" t="str">
        <f>VLOOKUP(A30,Sheet2!A:B,2,FALSE)</f>
        <v>North Dakota</v>
      </c>
      <c r="D30">
        <f>VLOOKUP(C30, Sheet5!A:B,2,FALSE)</f>
        <v>672591</v>
      </c>
      <c r="E30">
        <f t="shared" si="0"/>
        <v>0.11879433414957977</v>
      </c>
    </row>
    <row r="31" spans="1:5" x14ac:dyDescent="0.25">
      <c r="A31" t="s">
        <v>31</v>
      </c>
      <c r="B31">
        <v>3877</v>
      </c>
      <c r="C31" t="str">
        <f>VLOOKUP(A31,Sheet2!A:B,2,FALSE)</f>
        <v>Nebraska</v>
      </c>
      <c r="D31">
        <f>VLOOKUP(C31, Sheet5!A:B,2,FALSE)</f>
        <v>1826341</v>
      </c>
      <c r="E31">
        <f t="shared" si="0"/>
        <v>0.21228237224045235</v>
      </c>
    </row>
    <row r="32" spans="1:5" x14ac:dyDescent="0.25">
      <c r="A32" t="s">
        <v>32</v>
      </c>
      <c r="B32">
        <v>1574</v>
      </c>
      <c r="C32" t="str">
        <f>VLOOKUP(A32,Sheet2!A:B,2,FALSE)</f>
        <v>New Hampshire</v>
      </c>
      <c r="D32">
        <f>VLOOKUP(C32, Sheet5!A:B,2,FALSE)</f>
        <v>1316466</v>
      </c>
      <c r="E32">
        <f t="shared" si="0"/>
        <v>0.11956252573176976</v>
      </c>
    </row>
    <row r="33" spans="1:5" x14ac:dyDescent="0.25">
      <c r="A33" t="s">
        <v>33</v>
      </c>
      <c r="B33">
        <v>13737</v>
      </c>
      <c r="C33" t="str">
        <f>VLOOKUP(A33,Sheet2!A:B,2,FALSE)</f>
        <v>New Jersey</v>
      </c>
      <c r="D33">
        <f>VLOOKUP(C33, Sheet5!A:B,2,FALSE)</f>
        <v>8791936</v>
      </c>
      <c r="E33">
        <f t="shared" si="0"/>
        <v>0.15624545037634488</v>
      </c>
    </row>
    <row r="34" spans="1:5" x14ac:dyDescent="0.25">
      <c r="A34" t="s">
        <v>34</v>
      </c>
      <c r="B34">
        <v>3475</v>
      </c>
      <c r="C34" t="str">
        <f>VLOOKUP(A34,Sheet2!A:B,2,FALSE)</f>
        <v>New Mexico</v>
      </c>
      <c r="D34">
        <f>VLOOKUP(C34, Sheet5!A:B,2,FALSE)</f>
        <v>2059192</v>
      </c>
      <c r="E34">
        <f t="shared" si="0"/>
        <v>0.16875551187067547</v>
      </c>
    </row>
    <row r="35" spans="1:5" x14ac:dyDescent="0.25">
      <c r="A35" t="s">
        <v>35</v>
      </c>
      <c r="B35">
        <v>11205</v>
      </c>
      <c r="C35" t="str">
        <f>VLOOKUP(A35,Sheet2!A:B,2,FALSE)</f>
        <v>Nevada</v>
      </c>
      <c r="D35">
        <f>VLOOKUP(C35, Sheet5!A:B,2,FALSE)</f>
        <v>2700691</v>
      </c>
      <c r="E35">
        <f t="shared" si="0"/>
        <v>0.41489381791548902</v>
      </c>
    </row>
    <row r="36" spans="1:5" x14ac:dyDescent="0.25">
      <c r="A36" t="s">
        <v>36</v>
      </c>
      <c r="B36">
        <v>65606</v>
      </c>
      <c r="C36" t="str">
        <f>VLOOKUP(A36,Sheet2!A:B,2,FALSE)</f>
        <v>New York</v>
      </c>
      <c r="D36">
        <f>VLOOKUP(C36, Sheet5!A:B,2,FALSE)</f>
        <v>19378087</v>
      </c>
      <c r="E36">
        <f t="shared" si="0"/>
        <v>0.33855767083716776</v>
      </c>
    </row>
    <row r="37" spans="1:5" x14ac:dyDescent="0.25">
      <c r="A37" t="s">
        <v>37</v>
      </c>
      <c r="B37">
        <v>12569</v>
      </c>
      <c r="C37" t="str">
        <f>VLOOKUP(A37,Sheet2!A:B,2,FALSE)</f>
        <v>Ohio</v>
      </c>
      <c r="D37">
        <f>VLOOKUP(C37, Sheet5!A:B,2,FALSE)</f>
        <v>11536725</v>
      </c>
      <c r="E37">
        <f t="shared" si="0"/>
        <v>0.10894772996669332</v>
      </c>
    </row>
    <row r="38" spans="1:5" x14ac:dyDescent="0.25">
      <c r="A38" t="s">
        <v>38</v>
      </c>
      <c r="B38">
        <v>5229</v>
      </c>
      <c r="C38" t="str">
        <f>VLOOKUP(A38,Sheet2!A:B,2,FALSE)</f>
        <v>Oklahoma</v>
      </c>
      <c r="D38">
        <f>VLOOKUP(C38, Sheet5!A:B,2,FALSE)</f>
        <v>3751616</v>
      </c>
      <c r="E38">
        <f t="shared" si="0"/>
        <v>0.1393799365393473</v>
      </c>
    </row>
    <row r="39" spans="1:5" x14ac:dyDescent="0.25">
      <c r="A39" t="s">
        <v>39</v>
      </c>
      <c r="B39">
        <v>19492</v>
      </c>
      <c r="C39" t="str">
        <f>VLOOKUP(A39,Sheet2!A:B,2,FALSE)</f>
        <v>Oregon</v>
      </c>
      <c r="D39">
        <f>VLOOKUP(C39, Sheet5!A:B,2,FALSE)</f>
        <v>3831073</v>
      </c>
      <c r="E39">
        <f t="shared" si="0"/>
        <v>0.50878696386103839</v>
      </c>
    </row>
    <row r="40" spans="1:5" x14ac:dyDescent="0.25">
      <c r="A40" t="s">
        <v>40</v>
      </c>
      <c r="B40">
        <v>14516</v>
      </c>
      <c r="C40" t="str">
        <f>VLOOKUP(A40,Sheet2!A:B,2,FALSE)</f>
        <v>Pennsylvania</v>
      </c>
      <c r="D40">
        <f>VLOOKUP(C40, Sheet5!A:B,2,FALSE)</f>
        <v>12702887</v>
      </c>
      <c r="E40">
        <f t="shared" si="0"/>
        <v>0.1142732356825657</v>
      </c>
    </row>
    <row r="41" spans="1:5" x14ac:dyDescent="0.25">
      <c r="A41" t="s">
        <v>42</v>
      </c>
      <c r="B41">
        <v>1282</v>
      </c>
      <c r="C41" t="str">
        <f>VLOOKUP(A41,Sheet2!A:B,2,FALSE)</f>
        <v>Rhode Island</v>
      </c>
      <c r="D41">
        <f>VLOOKUP(C41, Sheet5!A:B,2,FALSE)</f>
        <v>1052931</v>
      </c>
      <c r="E41">
        <f t="shared" si="0"/>
        <v>0.12175536668594619</v>
      </c>
    </row>
    <row r="42" spans="1:5" x14ac:dyDescent="0.25">
      <c r="A42" t="s">
        <v>43</v>
      </c>
      <c r="B42">
        <v>4473</v>
      </c>
      <c r="C42" t="str">
        <f>VLOOKUP(A42,Sheet2!A:B,2,FALSE)</f>
        <v>South Carolina</v>
      </c>
      <c r="D42">
        <f>VLOOKUP(C42, Sheet5!A:B,2,FALSE)</f>
        <v>4625401</v>
      </c>
      <c r="E42">
        <f t="shared" si="0"/>
        <v>9.6705128917471156E-2</v>
      </c>
    </row>
    <row r="43" spans="1:5" x14ac:dyDescent="0.25">
      <c r="A43" t="s">
        <v>44</v>
      </c>
      <c r="B43">
        <v>731</v>
      </c>
      <c r="C43" t="str">
        <f>VLOOKUP(A43,Sheet2!A:B,2,FALSE)</f>
        <v>South Dakota</v>
      </c>
      <c r="D43">
        <f>VLOOKUP(C43, Sheet5!A:B,2,FALSE)</f>
        <v>814191</v>
      </c>
      <c r="E43">
        <f t="shared" si="0"/>
        <v>8.9782372932149829E-2</v>
      </c>
    </row>
    <row r="44" spans="1:5" x14ac:dyDescent="0.25">
      <c r="A44" t="s">
        <v>45</v>
      </c>
      <c r="B44">
        <v>10276</v>
      </c>
      <c r="C44" t="str">
        <f>VLOOKUP(A44,Sheet2!A:B,2,FALSE)</f>
        <v>Tennessee</v>
      </c>
      <c r="D44">
        <f>VLOOKUP(C44, Sheet5!A:B,2,FALSE)</f>
        <v>6346275</v>
      </c>
      <c r="E44">
        <f t="shared" si="0"/>
        <v>0.16192175725130098</v>
      </c>
    </row>
    <row r="45" spans="1:5" x14ac:dyDescent="0.25">
      <c r="A45" t="s">
        <v>46</v>
      </c>
      <c r="B45">
        <v>35121</v>
      </c>
      <c r="C45" t="str">
        <f>VLOOKUP(A45,Sheet2!A:B,2,FALSE)</f>
        <v>Texas</v>
      </c>
      <c r="D45">
        <f>VLOOKUP(C45, Sheet5!A:B,2,FALSE)</f>
        <v>25146105</v>
      </c>
      <c r="E45">
        <f t="shared" si="0"/>
        <v>0.13966775371374612</v>
      </c>
    </row>
    <row r="46" spans="1:5" x14ac:dyDescent="0.25">
      <c r="A46" t="s">
        <v>47</v>
      </c>
      <c r="B46">
        <v>3284</v>
      </c>
      <c r="C46" t="str">
        <f>VLOOKUP(A46,Sheet2!A:B,2,FALSE)</f>
        <v>Utah</v>
      </c>
      <c r="D46">
        <f>VLOOKUP(C46, Sheet5!A:B,2,FALSE)</f>
        <v>2763888</v>
      </c>
      <c r="E46">
        <f t="shared" si="0"/>
        <v>0.1188181286651268</v>
      </c>
    </row>
    <row r="47" spans="1:5" x14ac:dyDescent="0.25">
      <c r="A47" t="s">
        <v>48</v>
      </c>
      <c r="B47">
        <v>9080</v>
      </c>
      <c r="C47" t="str">
        <f>VLOOKUP(A47,Sheet2!A:B,2,FALSE)</f>
        <v>Virginia</v>
      </c>
      <c r="D47">
        <f>VLOOKUP(C47, Sheet5!A:B,2,FALSE)</f>
        <v>8001045</v>
      </c>
      <c r="E47">
        <f t="shared" si="0"/>
        <v>0.11348517599888515</v>
      </c>
    </row>
    <row r="48" spans="1:5" x14ac:dyDescent="0.25">
      <c r="A48" t="s">
        <v>50</v>
      </c>
      <c r="B48">
        <v>1220</v>
      </c>
      <c r="C48" t="str">
        <f>VLOOKUP(A48,Sheet2!A:B,2,FALSE)</f>
        <v>Vermont</v>
      </c>
      <c r="D48">
        <f>VLOOKUP(C48, Sheet5!A:B,2,FALSE)</f>
        <v>625745</v>
      </c>
      <c r="E48">
        <f t="shared" si="0"/>
        <v>0.19496759862244206</v>
      </c>
    </row>
    <row r="49" spans="1:5" x14ac:dyDescent="0.25">
      <c r="A49" t="s">
        <v>51</v>
      </c>
      <c r="B49">
        <v>22878</v>
      </c>
      <c r="C49" t="str">
        <f>VLOOKUP(A49,Sheet2!A:B,2,FALSE)</f>
        <v>Washington</v>
      </c>
      <c r="D49">
        <f>VLOOKUP(C49, Sheet5!A:B,2,FALSE)</f>
        <v>6724543</v>
      </c>
      <c r="E49">
        <f t="shared" si="0"/>
        <v>0.34021642809035502</v>
      </c>
    </row>
    <row r="50" spans="1:5" x14ac:dyDescent="0.25">
      <c r="A50" t="s">
        <v>52</v>
      </c>
      <c r="B50">
        <v>6333</v>
      </c>
      <c r="C50" t="str">
        <f>VLOOKUP(A50,Sheet2!A:B,2,FALSE)</f>
        <v>Wisconsin</v>
      </c>
      <c r="D50">
        <f>VLOOKUP(C50, Sheet5!A:B,2,FALSE)</f>
        <v>5687289</v>
      </c>
      <c r="E50">
        <f t="shared" si="0"/>
        <v>0.11135358164496301</v>
      </c>
    </row>
    <row r="51" spans="1:5" x14ac:dyDescent="0.25">
      <c r="A51" t="s">
        <v>53</v>
      </c>
      <c r="B51">
        <v>2264</v>
      </c>
      <c r="C51" t="str">
        <f>VLOOKUP(A51,Sheet2!A:B,2,FALSE)</f>
        <v>West Virginia</v>
      </c>
      <c r="D51">
        <f>VLOOKUP(C51, Sheet5!A:B,2,FALSE)</f>
        <v>1853011</v>
      </c>
      <c r="E51">
        <f t="shared" si="0"/>
        <v>0.12217952294940504</v>
      </c>
    </row>
    <row r="52" spans="1:5" x14ac:dyDescent="0.25">
      <c r="A52" t="s">
        <v>54</v>
      </c>
      <c r="B52">
        <v>579</v>
      </c>
      <c r="C52" t="str">
        <f>VLOOKUP(A52,Sheet2!A:B,2,FALSE)</f>
        <v>Wyoming</v>
      </c>
      <c r="D52">
        <f>VLOOKUP(C52, Sheet5!A:B,2,FALSE)</f>
        <v>563767</v>
      </c>
      <c r="E52">
        <f t="shared" si="0"/>
        <v>0.10270200277774329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</vt:lpstr>
      <vt:lpstr>2010</vt:lpstr>
      <vt:lpstr>PIT-Counts-2010</vt:lpstr>
      <vt:lpstr>PIT-Counts-2016</vt:lpstr>
      <vt:lpstr>PIT-Counts-2017</vt:lpstr>
      <vt:lpstr>Sheet2</vt:lpstr>
      <vt:lpstr>Sheet3</vt:lpstr>
      <vt:lpstr>Sheet5</vt:lpstr>
      <vt:lpstr>Sheet4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Subramanian</dc:creator>
  <cp:lastModifiedBy>Sudha Subramanian</cp:lastModifiedBy>
  <dcterms:created xsi:type="dcterms:W3CDTF">2018-11-08T03:33:48Z</dcterms:created>
  <dcterms:modified xsi:type="dcterms:W3CDTF">2018-11-08T05:15:04Z</dcterms:modified>
</cp:coreProperties>
</file>