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yaram\Desktop\Documents\"/>
    </mc:Choice>
  </mc:AlternateContent>
  <bookViews>
    <workbookView xWindow="0" yWindow="0" windowWidth="20490" windowHeight="7755" activeTab="2"/>
  </bookViews>
  <sheets>
    <sheet name="DefaultKneeValues" sheetId="2" r:id="rId1"/>
    <sheet name="AlertNorms" sheetId="1" r:id="rId2"/>
    <sheet name="Calibration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</calcChain>
</file>

<file path=xl/sharedStrings.xml><?xml version="1.0" encoding="utf-8"?>
<sst xmlns="http://schemas.openxmlformats.org/spreadsheetml/2006/main" count="154" uniqueCount="54">
  <si>
    <t>Week</t>
  </si>
  <si>
    <t xml:space="preserve">      ,[maximumInactivitiyHours]</t>
  </si>
  <si>
    <t xml:space="preserve">      ,[minimumSatisfaction]</t>
  </si>
  <si>
    <t xml:space="preserve">      ,[isExpectedFeverChillsSweat]</t>
  </si>
  <si>
    <t xml:space="preserve">      ,[isExpectedPainInMedication]</t>
  </si>
  <si>
    <t xml:space="preserve">      ,[isExpectedSideEffects]</t>
  </si>
  <si>
    <t xml:space="preserve">      ,[maximumPainRating]</t>
  </si>
  <si>
    <t xml:space="preserve">      ,[isPainExpected]</t>
  </si>
  <si>
    <t xml:space="preserve">      ,[minimumPerceivedStability]</t>
  </si>
  <si>
    <t xml:space="preserve">      ,[isFallingExpected]</t>
  </si>
  <si>
    <t xml:space="preserve">      ,[isAssistiveDeviceExpected]</t>
  </si>
  <si>
    <t xml:space="preserve">      ,[isNegotiatingStairsExpected]</t>
  </si>
  <si>
    <t xml:space="preserve">      ,[maximumFlexion]</t>
  </si>
  <si>
    <t xml:space="preserve">      ,[maximumExtension]</t>
  </si>
  <si>
    <t xml:space="preserve">      ,[minimumExcursionsPerHour]</t>
  </si>
  <si>
    <t>See Default Knee values</t>
  </si>
  <si>
    <t xml:space="preserve">      ,[minimumModalExcursion]</t>
  </si>
  <si>
    <t xml:space="preserve">      ,[flexionMin]</t>
  </si>
  <si>
    <t xml:space="preserve">      ,[flexionMax]</t>
  </si>
  <si>
    <t xml:space="preserve">      ,[extensionMin]</t>
  </si>
  <si>
    <t xml:space="preserve">      ,[extensionMax]</t>
  </si>
  <si>
    <t xml:space="preserve">      ,[excursionsMin]</t>
  </si>
  <si>
    <t xml:space="preserve">      ,[excursionsMax]</t>
  </si>
  <si>
    <t xml:space="preserve">      ,[modalMin]</t>
  </si>
  <si>
    <t xml:space="preserve">      ,[modalMax]</t>
  </si>
  <si>
    <t>Y</t>
  </si>
  <si>
    <t>N</t>
  </si>
  <si>
    <t xml:space="preserve">   minimumExerciseHours</t>
  </si>
  <si>
    <t>[sensorId]</t>
  </si>
  <si>
    <t xml:space="preserve">      ,[calibrationDate]</t>
  </si>
  <si>
    <t xml:space="preserve">      ,[clockwiseKneeAngleC1]</t>
  </si>
  <si>
    <t xml:space="preserve">      ,[clockwiseKneeAngleC2]</t>
  </si>
  <si>
    <t xml:space="preserve">      ,[clockwiseKneeAngleC3]</t>
  </si>
  <si>
    <t xml:space="preserve">      ,[clockwiseKneeAngleC4]</t>
  </si>
  <si>
    <t xml:space="preserve">      ,[clockwiseKneeAngleC5]</t>
  </si>
  <si>
    <t xml:space="preserve">      ,[clockwiseKneeAngleC6]</t>
  </si>
  <si>
    <t xml:space="preserve">      ,[counterClockwiseKneeAngleC1]</t>
  </si>
  <si>
    <t xml:space="preserve">      ,[counterClockwiseKneeAngleC2]</t>
  </si>
  <si>
    <t xml:space="preserve">      ,[counterClockwiseKneeAngleC3]</t>
  </si>
  <si>
    <t xml:space="preserve">      ,[counterClockwiseKneeAngleC4]</t>
  </si>
  <si>
    <t xml:space="preserve">      ,[counterClockwiseKneeAngleC5]</t>
  </si>
  <si>
    <t xml:space="preserve">      ,[counterClockwiseKneeAngleC6]</t>
  </si>
  <si>
    <t xml:space="preserve">      ,[accelerationXGain]</t>
  </si>
  <si>
    <t xml:space="preserve">      ,[accelerationXOffset]</t>
  </si>
  <si>
    <t xml:space="preserve">      ,[accelerationYGain]</t>
  </si>
  <si>
    <t xml:space="preserve">      ,[accelerationYOffset]</t>
  </si>
  <si>
    <t xml:space="preserve">      ,[accelerationZGain]</t>
  </si>
  <si>
    <t xml:space="preserve">      ,[accelerationZOffset]</t>
  </si>
  <si>
    <t xml:space="preserve">      ,[gyroXGain]</t>
  </si>
  <si>
    <t xml:space="preserve">      ,[gyroXOffset]</t>
  </si>
  <si>
    <t xml:space="preserve">      ,[gyroYGain]</t>
  </si>
  <si>
    <t xml:space="preserve">      ,[gyroYOffset]</t>
  </si>
  <si>
    <t xml:space="preserve">      ,[gyroZGain]</t>
  </si>
  <si>
    <t xml:space="preserve">      ,[gyroZOffset]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</si>
</sst>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5" sqref="C5"/>
    </sheetView>
  </sheetViews>
  <sheetFormatPr defaultRowHeight="15" x14ac:dyDescent="0.25"/>
  <cols>
    <col min="4" max="4" width="15.5703125" customWidth="1"/>
    <col min="5" max="5" width="15.85546875" customWidth="1"/>
    <col min="6" max="6" width="16" customWidth="1"/>
  </cols>
  <sheetData>
    <row r="1" spans="1:9" x14ac:dyDescent="0.25">
      <c r="A1" s="1"/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</row>
    <row r="2" spans="1:9" x14ac:dyDescent="0.25">
      <c r="A2" s="1">
        <v>0</v>
      </c>
      <c r="B2" s="2">
        <v>60</v>
      </c>
      <c r="C2" s="2">
        <v>90</v>
      </c>
      <c r="D2" s="2">
        <v>15</v>
      </c>
      <c r="E2" s="2">
        <v>10</v>
      </c>
      <c r="F2" s="2">
        <v>200</v>
      </c>
      <c r="G2" s="2">
        <v>500</v>
      </c>
      <c r="H2" s="2">
        <v>20</v>
      </c>
      <c r="I2" s="2">
        <v>40</v>
      </c>
    </row>
    <row r="3" spans="1:9" x14ac:dyDescent="0.25">
      <c r="A3" s="1">
        <v>1</v>
      </c>
      <c r="B3" s="1">
        <f>B$2+(B$18-B$2)/$A$18</f>
        <v>61.875</v>
      </c>
      <c r="C3" s="1">
        <f>C$2+(C$18-C$2)/$A$18</f>
        <v>93.125</v>
      </c>
      <c r="D3" s="1">
        <f t="shared" ref="D3:I17" si="0">D$2+(D$18-D$2)*$A3/$A$18</f>
        <v>14.375</v>
      </c>
      <c r="E3" s="1">
        <f t="shared" si="0"/>
        <v>9.375</v>
      </c>
      <c r="F3" s="1">
        <f t="shared" si="0"/>
        <v>500</v>
      </c>
      <c r="G3" s="1">
        <f t="shared" si="0"/>
        <v>1093.75</v>
      </c>
      <c r="H3" s="1">
        <f t="shared" si="0"/>
        <v>21.875</v>
      </c>
      <c r="I3" s="1">
        <f t="shared" si="0"/>
        <v>43.125</v>
      </c>
    </row>
    <row r="4" spans="1:9" x14ac:dyDescent="0.25">
      <c r="A4" s="1">
        <v>2</v>
      </c>
      <c r="B4" s="1">
        <f t="shared" ref="B4:B17" si="1">B$2+(B$18-B$2)*A4/$A$18</f>
        <v>63.75</v>
      </c>
      <c r="C4" s="1">
        <f t="shared" ref="C4:C17" si="2">C$2+(C$18-C$2)*$A4/$A$18</f>
        <v>96.25</v>
      </c>
      <c r="D4" s="1">
        <f t="shared" si="0"/>
        <v>13.75</v>
      </c>
      <c r="E4" s="1">
        <f t="shared" si="0"/>
        <v>8.75</v>
      </c>
      <c r="F4" s="1">
        <f t="shared" si="0"/>
        <v>800</v>
      </c>
      <c r="G4" s="1">
        <f t="shared" si="0"/>
        <v>1687.5</v>
      </c>
      <c r="H4" s="1">
        <f t="shared" si="0"/>
        <v>23.75</v>
      </c>
      <c r="I4" s="1">
        <f t="shared" si="0"/>
        <v>46.25</v>
      </c>
    </row>
    <row r="5" spans="1:9" x14ac:dyDescent="0.25">
      <c r="A5" s="1">
        <v>3</v>
      </c>
      <c r="B5" s="1">
        <f t="shared" si="1"/>
        <v>65.625</v>
      </c>
      <c r="C5" s="1">
        <f t="shared" si="2"/>
        <v>99.375</v>
      </c>
      <c r="D5" s="1">
        <f t="shared" si="0"/>
        <v>13.125</v>
      </c>
      <c r="E5" s="1">
        <f t="shared" si="0"/>
        <v>8.125</v>
      </c>
      <c r="F5" s="1">
        <f t="shared" si="0"/>
        <v>1100</v>
      </c>
      <c r="G5" s="1">
        <f t="shared" si="0"/>
        <v>2281.25</v>
      </c>
      <c r="H5" s="1">
        <f t="shared" si="0"/>
        <v>25.625</v>
      </c>
      <c r="I5" s="1">
        <f t="shared" si="0"/>
        <v>49.375</v>
      </c>
    </row>
    <row r="6" spans="1:9" x14ac:dyDescent="0.25">
      <c r="A6" s="1">
        <v>4</v>
      </c>
      <c r="B6" s="1">
        <f t="shared" si="1"/>
        <v>67.5</v>
      </c>
      <c r="C6" s="1">
        <f t="shared" si="2"/>
        <v>102.5</v>
      </c>
      <c r="D6" s="1">
        <f t="shared" si="0"/>
        <v>12.5</v>
      </c>
      <c r="E6" s="1">
        <f t="shared" si="0"/>
        <v>7.5</v>
      </c>
      <c r="F6" s="1">
        <f t="shared" si="0"/>
        <v>1400</v>
      </c>
      <c r="G6" s="1">
        <f t="shared" si="0"/>
        <v>2875</v>
      </c>
      <c r="H6" s="1">
        <f t="shared" si="0"/>
        <v>27.5</v>
      </c>
      <c r="I6" s="1">
        <f t="shared" si="0"/>
        <v>52.5</v>
      </c>
    </row>
    <row r="7" spans="1:9" x14ac:dyDescent="0.25">
      <c r="A7" s="1">
        <v>5</v>
      </c>
      <c r="B7" s="1">
        <f t="shared" si="1"/>
        <v>69.375</v>
      </c>
      <c r="C7" s="1">
        <f t="shared" si="2"/>
        <v>105.625</v>
      </c>
      <c r="D7" s="1">
        <f t="shared" si="0"/>
        <v>11.875</v>
      </c>
      <c r="E7" s="1">
        <f t="shared" si="0"/>
        <v>6.875</v>
      </c>
      <c r="F7" s="1">
        <f t="shared" si="0"/>
        <v>1700</v>
      </c>
      <c r="G7" s="1">
        <f t="shared" si="0"/>
        <v>3468.75</v>
      </c>
      <c r="H7" s="1">
        <f t="shared" si="0"/>
        <v>29.375</v>
      </c>
      <c r="I7" s="1">
        <f t="shared" si="0"/>
        <v>55.625</v>
      </c>
    </row>
    <row r="8" spans="1:9" x14ac:dyDescent="0.25">
      <c r="A8" s="1">
        <v>6</v>
      </c>
      <c r="B8" s="1">
        <f t="shared" si="1"/>
        <v>71.25</v>
      </c>
      <c r="C8" s="1">
        <f t="shared" si="2"/>
        <v>108.75</v>
      </c>
      <c r="D8" s="1">
        <f t="shared" si="0"/>
        <v>11.25</v>
      </c>
      <c r="E8" s="1">
        <f t="shared" si="0"/>
        <v>6.25</v>
      </c>
      <c r="F8" s="1">
        <f t="shared" si="0"/>
        <v>2000</v>
      </c>
      <c r="G8" s="1">
        <f t="shared" si="0"/>
        <v>4062.5</v>
      </c>
      <c r="H8" s="1">
        <f t="shared" si="0"/>
        <v>31.25</v>
      </c>
      <c r="I8" s="1">
        <f t="shared" si="0"/>
        <v>58.75</v>
      </c>
    </row>
    <row r="9" spans="1:9" x14ac:dyDescent="0.25">
      <c r="A9" s="1">
        <v>7</v>
      </c>
      <c r="B9" s="1">
        <f t="shared" si="1"/>
        <v>73.125</v>
      </c>
      <c r="C9" s="1">
        <f t="shared" si="2"/>
        <v>111.875</v>
      </c>
      <c r="D9" s="1">
        <f t="shared" si="0"/>
        <v>10.625</v>
      </c>
      <c r="E9" s="1">
        <f t="shared" si="0"/>
        <v>5.625</v>
      </c>
      <c r="F9" s="1">
        <f t="shared" si="0"/>
        <v>2300</v>
      </c>
      <c r="G9" s="1">
        <f t="shared" si="0"/>
        <v>4656.25</v>
      </c>
      <c r="H9" s="1">
        <f t="shared" si="0"/>
        <v>33.125</v>
      </c>
      <c r="I9" s="1">
        <f t="shared" si="0"/>
        <v>61.875</v>
      </c>
    </row>
    <row r="10" spans="1:9" x14ac:dyDescent="0.25">
      <c r="A10" s="1">
        <v>8</v>
      </c>
      <c r="B10" s="1">
        <f t="shared" si="1"/>
        <v>75</v>
      </c>
      <c r="C10" s="1">
        <f t="shared" si="2"/>
        <v>115</v>
      </c>
      <c r="D10" s="1">
        <f t="shared" si="0"/>
        <v>10</v>
      </c>
      <c r="E10" s="1">
        <f t="shared" si="0"/>
        <v>5</v>
      </c>
      <c r="F10" s="1">
        <f t="shared" si="0"/>
        <v>2600</v>
      </c>
      <c r="G10" s="1">
        <f t="shared" si="0"/>
        <v>5250</v>
      </c>
      <c r="H10" s="1">
        <f t="shared" si="0"/>
        <v>35</v>
      </c>
      <c r="I10" s="1">
        <f t="shared" si="0"/>
        <v>65</v>
      </c>
    </row>
    <row r="11" spans="1:9" x14ac:dyDescent="0.25">
      <c r="A11" s="1">
        <v>9</v>
      </c>
      <c r="B11" s="1">
        <f t="shared" si="1"/>
        <v>76.875</v>
      </c>
      <c r="C11" s="1">
        <f t="shared" si="2"/>
        <v>118.125</v>
      </c>
      <c r="D11" s="1">
        <f t="shared" si="0"/>
        <v>9.375</v>
      </c>
      <c r="E11" s="1">
        <f t="shared" si="0"/>
        <v>4.375</v>
      </c>
      <c r="F11" s="1">
        <f t="shared" si="0"/>
        <v>2900</v>
      </c>
      <c r="G11" s="1">
        <f t="shared" si="0"/>
        <v>5843.75</v>
      </c>
      <c r="H11" s="1">
        <f t="shared" si="0"/>
        <v>36.875</v>
      </c>
      <c r="I11" s="1">
        <f t="shared" si="0"/>
        <v>68.125</v>
      </c>
    </row>
    <row r="12" spans="1:9" x14ac:dyDescent="0.25">
      <c r="A12" s="1">
        <v>10</v>
      </c>
      <c r="B12" s="1">
        <f t="shared" si="1"/>
        <v>78.75</v>
      </c>
      <c r="C12" s="1">
        <f t="shared" si="2"/>
        <v>121.25</v>
      </c>
      <c r="D12" s="1">
        <f t="shared" si="0"/>
        <v>8.75</v>
      </c>
      <c r="E12" s="1">
        <f t="shared" si="0"/>
        <v>3.75</v>
      </c>
      <c r="F12" s="1">
        <f t="shared" si="0"/>
        <v>3200</v>
      </c>
      <c r="G12" s="1">
        <f t="shared" si="0"/>
        <v>6437.5</v>
      </c>
      <c r="H12" s="1">
        <f t="shared" si="0"/>
        <v>38.75</v>
      </c>
      <c r="I12" s="1">
        <f t="shared" si="0"/>
        <v>71.25</v>
      </c>
    </row>
    <row r="13" spans="1:9" x14ac:dyDescent="0.25">
      <c r="A13" s="1">
        <v>11</v>
      </c>
      <c r="B13" s="1">
        <f t="shared" si="1"/>
        <v>80.625</v>
      </c>
      <c r="C13" s="1">
        <f t="shared" si="2"/>
        <v>124.375</v>
      </c>
      <c r="D13" s="1">
        <f t="shared" si="0"/>
        <v>8.125</v>
      </c>
      <c r="E13" s="1">
        <f t="shared" si="0"/>
        <v>3.125</v>
      </c>
      <c r="F13" s="1">
        <f t="shared" si="0"/>
        <v>3500</v>
      </c>
      <c r="G13" s="1">
        <f t="shared" si="0"/>
        <v>7031.25</v>
      </c>
      <c r="H13" s="1">
        <f t="shared" si="0"/>
        <v>40.625</v>
      </c>
      <c r="I13" s="1">
        <f t="shared" si="0"/>
        <v>74.375</v>
      </c>
    </row>
    <row r="14" spans="1:9" x14ac:dyDescent="0.25">
      <c r="A14" s="1">
        <v>12</v>
      </c>
      <c r="B14" s="1">
        <f t="shared" si="1"/>
        <v>82.5</v>
      </c>
      <c r="C14" s="1">
        <f t="shared" si="2"/>
        <v>127.5</v>
      </c>
      <c r="D14" s="1">
        <f t="shared" si="0"/>
        <v>7.5</v>
      </c>
      <c r="E14" s="1">
        <f t="shared" si="0"/>
        <v>2.5</v>
      </c>
      <c r="F14" s="1">
        <f t="shared" si="0"/>
        <v>3800</v>
      </c>
      <c r="G14" s="1">
        <f t="shared" si="0"/>
        <v>7625</v>
      </c>
      <c r="H14" s="1">
        <f t="shared" si="0"/>
        <v>42.5</v>
      </c>
      <c r="I14" s="1">
        <f t="shared" si="0"/>
        <v>77.5</v>
      </c>
    </row>
    <row r="15" spans="1:9" x14ac:dyDescent="0.25">
      <c r="A15" s="1">
        <v>13</v>
      </c>
      <c r="B15" s="1">
        <f t="shared" si="1"/>
        <v>84.375</v>
      </c>
      <c r="C15" s="1">
        <f t="shared" si="2"/>
        <v>130.625</v>
      </c>
      <c r="D15" s="1">
        <f t="shared" si="0"/>
        <v>6.875</v>
      </c>
      <c r="E15" s="1">
        <f t="shared" si="0"/>
        <v>1.875</v>
      </c>
      <c r="F15" s="1">
        <f t="shared" si="0"/>
        <v>4100</v>
      </c>
      <c r="G15" s="1">
        <f t="shared" si="0"/>
        <v>8218.75</v>
      </c>
      <c r="H15" s="1">
        <f t="shared" si="0"/>
        <v>44.375</v>
      </c>
      <c r="I15" s="1">
        <f t="shared" si="0"/>
        <v>80.625</v>
      </c>
    </row>
    <row r="16" spans="1:9" x14ac:dyDescent="0.25">
      <c r="A16" s="1">
        <v>14</v>
      </c>
      <c r="B16" s="1">
        <f t="shared" si="1"/>
        <v>86.25</v>
      </c>
      <c r="C16" s="1">
        <f t="shared" si="2"/>
        <v>133.75</v>
      </c>
      <c r="D16" s="1">
        <f t="shared" si="0"/>
        <v>6.25</v>
      </c>
      <c r="E16" s="1">
        <f t="shared" si="0"/>
        <v>1.25</v>
      </c>
      <c r="F16" s="1">
        <f t="shared" si="0"/>
        <v>4400</v>
      </c>
      <c r="G16" s="1">
        <f t="shared" si="0"/>
        <v>8812.5</v>
      </c>
      <c r="H16" s="1">
        <f t="shared" si="0"/>
        <v>46.25</v>
      </c>
      <c r="I16" s="1">
        <f t="shared" si="0"/>
        <v>83.75</v>
      </c>
    </row>
    <row r="17" spans="1:9" x14ac:dyDescent="0.25">
      <c r="A17" s="1">
        <v>15</v>
      </c>
      <c r="B17" s="1">
        <f t="shared" si="1"/>
        <v>88.125</v>
      </c>
      <c r="C17" s="1">
        <f t="shared" si="2"/>
        <v>136.875</v>
      </c>
      <c r="D17" s="1">
        <f t="shared" si="0"/>
        <v>5.625</v>
      </c>
      <c r="E17" s="1">
        <f t="shared" si="0"/>
        <v>0.625</v>
      </c>
      <c r="F17" s="1">
        <f t="shared" si="0"/>
        <v>4700</v>
      </c>
      <c r="G17" s="1">
        <f t="shared" si="0"/>
        <v>9406.25</v>
      </c>
      <c r="H17" s="1">
        <f t="shared" si="0"/>
        <v>48.125</v>
      </c>
      <c r="I17" s="1">
        <f t="shared" si="0"/>
        <v>86.875</v>
      </c>
    </row>
    <row r="18" spans="1:9" x14ac:dyDescent="0.25">
      <c r="A18" s="1">
        <v>16</v>
      </c>
      <c r="B18" s="1">
        <v>90</v>
      </c>
      <c r="C18" s="1">
        <v>140</v>
      </c>
      <c r="D18" s="1">
        <v>5</v>
      </c>
      <c r="E18" s="1">
        <v>0</v>
      </c>
      <c r="F18" s="1">
        <v>5000</v>
      </c>
      <c r="G18" s="1">
        <v>10000</v>
      </c>
      <c r="H18" s="1">
        <v>50</v>
      </c>
      <c r="I18" s="1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opLeftCell="H1" workbookViewId="0">
      <selection activeCell="I9" sqref="I9"/>
    </sheetView>
  </sheetViews>
  <sheetFormatPr defaultRowHeight="15" x14ac:dyDescent="0.25"/>
  <cols>
    <col min="2" max="2" width="28.85546875" bestFit="1" customWidth="1"/>
    <col min="3" max="3" width="27.140625" bestFit="1" customWidth="1"/>
    <col min="4" max="4" width="24.85546875" bestFit="1" customWidth="1"/>
    <col min="5" max="5" width="31.140625" bestFit="1" customWidth="1"/>
    <col min="6" max="6" width="31.42578125" bestFit="1" customWidth="1"/>
    <col min="7" max="7" width="25.5703125" bestFit="1" customWidth="1"/>
    <col min="8" max="8" width="24.28515625" bestFit="1" customWidth="1"/>
    <col min="9" max="9" width="31" bestFit="1" customWidth="1"/>
    <col min="10" max="10" width="21.42578125" bestFit="1" customWidth="1"/>
    <col min="11" max="11" width="29.7109375" bestFit="1" customWidth="1"/>
    <col min="12" max="12" width="31.140625" bestFit="1" customWidth="1"/>
    <col min="13" max="13" width="21.42578125" bestFit="1" customWidth="1"/>
    <col min="14" max="14" width="23.5703125" bestFit="1" customWidth="1"/>
    <col min="15" max="15" width="31.42578125" bestFit="1" customWidth="1"/>
    <col min="16" max="16" width="28.7109375" bestFit="1" customWidth="1"/>
    <col min="17" max="17" width="19.28515625" bestFit="1" customWidth="1"/>
  </cols>
  <sheetData>
    <row r="1" spans="1:17" x14ac:dyDescent="0.25">
      <c r="A1" t="s">
        <v>0</v>
      </c>
      <c r="B1" t="s">
        <v>1</v>
      </c>
      <c r="C1" t="s">
        <v>27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7</v>
      </c>
    </row>
    <row r="2" spans="1:17" x14ac:dyDescent="0.25">
      <c r="A2" s="1">
        <v>0</v>
      </c>
      <c r="B2" s="2">
        <v>16</v>
      </c>
      <c r="C2" s="1">
        <v>0</v>
      </c>
      <c r="D2" s="1">
        <v>3</v>
      </c>
      <c r="E2" s="1" t="s">
        <v>25</v>
      </c>
      <c r="F2" s="1" t="s">
        <v>25</v>
      </c>
      <c r="G2" s="1" t="s">
        <v>25</v>
      </c>
      <c r="H2" s="1">
        <v>10</v>
      </c>
      <c r="I2" s="1">
        <v>2</v>
      </c>
      <c r="J2" s="1" t="s">
        <v>26</v>
      </c>
      <c r="K2" s="1" t="s">
        <v>25</v>
      </c>
      <c r="L2" s="1" t="s">
        <v>26</v>
      </c>
      <c r="M2" s="3"/>
      <c r="N2" s="3"/>
      <c r="O2" s="3"/>
      <c r="P2" s="3"/>
      <c r="Q2" s="3"/>
    </row>
    <row r="3" spans="1:17" x14ac:dyDescent="0.25">
      <c r="A3" s="1">
        <v>1</v>
      </c>
      <c r="B3" s="1">
        <v>15.25</v>
      </c>
      <c r="C3" s="1">
        <f t="shared" ref="C3:C17" si="0">(($C$18-$C$2)/$A$18)*A3</f>
        <v>0.375</v>
      </c>
      <c r="D3" s="1">
        <f t="shared" ref="D3:D17" si="1">$D$2+(($D$18-$D$2)/$A$18)*$A3</f>
        <v>3.25</v>
      </c>
      <c r="E3" s="1" t="s">
        <v>25</v>
      </c>
      <c r="F3" s="1" t="s">
        <v>25</v>
      </c>
      <c r="G3" s="1" t="s">
        <v>25</v>
      </c>
      <c r="H3" s="1">
        <v>9</v>
      </c>
      <c r="I3" s="1">
        <v>2</v>
      </c>
      <c r="J3" s="1" t="s">
        <v>26</v>
      </c>
      <c r="K3" s="1" t="s">
        <v>25</v>
      </c>
      <c r="L3" s="1" t="s">
        <v>26</v>
      </c>
      <c r="M3" s="3"/>
      <c r="N3" s="3"/>
      <c r="O3" s="3" t="s">
        <v>15</v>
      </c>
      <c r="P3" s="3"/>
      <c r="Q3" s="3"/>
    </row>
    <row r="4" spans="1:17" x14ac:dyDescent="0.25">
      <c r="A4" s="1">
        <v>2</v>
      </c>
      <c r="B4" s="2">
        <v>14.5</v>
      </c>
      <c r="C4" s="1">
        <f t="shared" si="0"/>
        <v>0.75</v>
      </c>
      <c r="D4" s="1">
        <f t="shared" si="1"/>
        <v>3.5</v>
      </c>
      <c r="E4" s="1" t="s">
        <v>25</v>
      </c>
      <c r="F4" s="1" t="s">
        <v>25</v>
      </c>
      <c r="G4" s="1" t="s">
        <v>25</v>
      </c>
      <c r="H4" s="1">
        <v>8</v>
      </c>
      <c r="I4" s="1">
        <v>4</v>
      </c>
      <c r="J4" s="1" t="s">
        <v>26</v>
      </c>
      <c r="K4" s="1" t="s">
        <v>25</v>
      </c>
      <c r="L4" s="1" t="s">
        <v>26</v>
      </c>
      <c r="M4" s="3"/>
      <c r="N4" s="3"/>
      <c r="O4" s="3"/>
      <c r="P4" s="3"/>
      <c r="Q4" s="3"/>
    </row>
    <row r="5" spans="1:17" x14ac:dyDescent="0.25">
      <c r="A5" s="1">
        <v>3</v>
      </c>
      <c r="B5" s="1">
        <v>13.75</v>
      </c>
      <c r="C5" s="1">
        <f t="shared" si="0"/>
        <v>1.125</v>
      </c>
      <c r="D5" s="1">
        <f t="shared" si="1"/>
        <v>3.75</v>
      </c>
      <c r="E5" s="1" t="s">
        <v>25</v>
      </c>
      <c r="F5" s="1" t="s">
        <v>25</v>
      </c>
      <c r="G5" s="1" t="s">
        <v>25</v>
      </c>
      <c r="H5" s="1">
        <v>7</v>
      </c>
      <c r="I5" s="1">
        <v>4</v>
      </c>
      <c r="J5" s="1" t="s">
        <v>26</v>
      </c>
      <c r="K5" s="1" t="s">
        <v>25</v>
      </c>
      <c r="L5" s="1" t="s">
        <v>26</v>
      </c>
      <c r="M5" s="3"/>
      <c r="N5" s="3"/>
      <c r="O5" s="3"/>
      <c r="P5" s="3"/>
      <c r="Q5" s="3"/>
    </row>
    <row r="6" spans="1:17" x14ac:dyDescent="0.25">
      <c r="A6" s="1">
        <v>4</v>
      </c>
      <c r="B6" s="2">
        <v>13</v>
      </c>
      <c r="C6" s="1">
        <f t="shared" si="0"/>
        <v>1.5</v>
      </c>
      <c r="D6" s="1">
        <f t="shared" si="1"/>
        <v>4</v>
      </c>
      <c r="E6" s="1" t="s">
        <v>25</v>
      </c>
      <c r="F6" s="1" t="s">
        <v>25</v>
      </c>
      <c r="G6" s="1" t="s">
        <v>25</v>
      </c>
      <c r="H6" s="1">
        <v>6</v>
      </c>
      <c r="I6" s="1">
        <v>4</v>
      </c>
      <c r="J6" s="1" t="s">
        <v>26</v>
      </c>
      <c r="K6" s="1" t="s">
        <v>25</v>
      </c>
      <c r="L6" s="1" t="s">
        <v>26</v>
      </c>
      <c r="M6" s="3"/>
      <c r="N6" s="3"/>
      <c r="O6" s="3"/>
      <c r="P6" s="3"/>
      <c r="Q6" s="3"/>
    </row>
    <row r="7" spans="1:17" x14ac:dyDescent="0.25">
      <c r="A7" s="1">
        <v>5</v>
      </c>
      <c r="B7" s="1">
        <v>12.25</v>
      </c>
      <c r="C7" s="1">
        <f t="shared" si="0"/>
        <v>1.875</v>
      </c>
      <c r="D7" s="1">
        <f t="shared" si="1"/>
        <v>4.25</v>
      </c>
      <c r="E7" s="1" t="s">
        <v>25</v>
      </c>
      <c r="F7" s="1" t="s">
        <v>25</v>
      </c>
      <c r="G7" s="1" t="s">
        <v>25</v>
      </c>
      <c r="H7" s="1">
        <v>6</v>
      </c>
      <c r="I7" s="1">
        <v>5</v>
      </c>
      <c r="J7" s="1" t="s">
        <v>26</v>
      </c>
      <c r="K7" s="1" t="s">
        <v>25</v>
      </c>
      <c r="L7" s="1" t="s">
        <v>25</v>
      </c>
      <c r="M7" s="3"/>
      <c r="N7" s="3"/>
      <c r="O7" s="3"/>
      <c r="P7" s="3"/>
      <c r="Q7" s="3"/>
    </row>
    <row r="8" spans="1:17" x14ac:dyDescent="0.25">
      <c r="A8" s="1">
        <v>6</v>
      </c>
      <c r="B8" s="2">
        <v>11.5</v>
      </c>
      <c r="C8" s="1">
        <f t="shared" si="0"/>
        <v>2.25</v>
      </c>
      <c r="D8" s="1">
        <f t="shared" si="1"/>
        <v>4.5</v>
      </c>
      <c r="E8" s="1" t="s">
        <v>25</v>
      </c>
      <c r="F8" s="1" t="s">
        <v>25</v>
      </c>
      <c r="G8" s="1" t="s">
        <v>25</v>
      </c>
      <c r="H8" s="1">
        <v>5</v>
      </c>
      <c r="I8" s="1">
        <v>5</v>
      </c>
      <c r="J8" s="1" t="s">
        <v>26</v>
      </c>
      <c r="K8" s="1" t="s">
        <v>25</v>
      </c>
      <c r="L8" s="1" t="s">
        <v>25</v>
      </c>
      <c r="M8" s="3"/>
      <c r="N8" s="3"/>
      <c r="O8" s="3"/>
      <c r="P8" s="3"/>
      <c r="Q8" s="3"/>
    </row>
    <row r="9" spans="1:17" x14ac:dyDescent="0.25">
      <c r="A9" s="1">
        <v>7</v>
      </c>
      <c r="B9" s="1">
        <v>10.75</v>
      </c>
      <c r="C9" s="1">
        <f t="shared" si="0"/>
        <v>2.625</v>
      </c>
      <c r="D9" s="1">
        <f t="shared" si="1"/>
        <v>4.75</v>
      </c>
      <c r="E9" s="1" t="s">
        <v>26</v>
      </c>
      <c r="F9" s="1" t="s">
        <v>26</v>
      </c>
      <c r="G9" s="1" t="s">
        <v>26</v>
      </c>
      <c r="H9" s="1">
        <v>5</v>
      </c>
      <c r="I9" s="1">
        <v>6</v>
      </c>
      <c r="J9" s="1" t="s">
        <v>26</v>
      </c>
      <c r="K9" s="1" t="s">
        <v>26</v>
      </c>
      <c r="L9" s="1" t="s">
        <v>25</v>
      </c>
      <c r="M9" s="3"/>
      <c r="N9" s="3"/>
      <c r="O9" s="3"/>
      <c r="P9" s="3"/>
      <c r="Q9" s="3"/>
    </row>
    <row r="10" spans="1:17" x14ac:dyDescent="0.25">
      <c r="A10" s="1">
        <v>8</v>
      </c>
      <c r="B10" s="2">
        <v>10</v>
      </c>
      <c r="C10" s="1">
        <f t="shared" si="0"/>
        <v>3</v>
      </c>
      <c r="D10" s="1">
        <f t="shared" si="1"/>
        <v>5</v>
      </c>
      <c r="E10" s="1" t="s">
        <v>26</v>
      </c>
      <c r="F10" s="1" t="s">
        <v>26</v>
      </c>
      <c r="G10" s="1" t="s">
        <v>26</v>
      </c>
      <c r="H10" s="1">
        <v>4</v>
      </c>
      <c r="I10" s="1">
        <v>6</v>
      </c>
      <c r="J10" s="1" t="s">
        <v>26</v>
      </c>
      <c r="K10" s="1" t="s">
        <v>26</v>
      </c>
      <c r="L10" s="1" t="s">
        <v>25</v>
      </c>
      <c r="M10" s="3"/>
      <c r="N10" s="3"/>
      <c r="O10" s="3"/>
      <c r="P10" s="3"/>
      <c r="Q10" s="3"/>
    </row>
    <row r="11" spans="1:17" x14ac:dyDescent="0.25">
      <c r="A11" s="1">
        <v>9</v>
      </c>
      <c r="B11" s="1">
        <v>9.25</v>
      </c>
      <c r="C11" s="1">
        <f t="shared" si="0"/>
        <v>3.375</v>
      </c>
      <c r="D11" s="1">
        <f t="shared" si="1"/>
        <v>5.25</v>
      </c>
      <c r="E11" s="1" t="s">
        <v>26</v>
      </c>
      <c r="F11" s="1" t="s">
        <v>26</v>
      </c>
      <c r="G11" s="1" t="s">
        <v>26</v>
      </c>
      <c r="H11" s="1">
        <v>4</v>
      </c>
      <c r="I11" s="1">
        <v>6</v>
      </c>
      <c r="J11" s="1" t="s">
        <v>26</v>
      </c>
      <c r="K11" s="1" t="s">
        <v>26</v>
      </c>
      <c r="L11" s="1" t="s">
        <v>25</v>
      </c>
      <c r="M11" s="3"/>
      <c r="N11" s="3"/>
      <c r="O11" s="3"/>
      <c r="P11" s="3"/>
      <c r="Q11" s="3"/>
    </row>
    <row r="12" spans="1:17" x14ac:dyDescent="0.25">
      <c r="A12" s="1">
        <v>10</v>
      </c>
      <c r="B12" s="2">
        <v>8.5</v>
      </c>
      <c r="C12" s="1">
        <f t="shared" si="0"/>
        <v>3.75</v>
      </c>
      <c r="D12" s="1">
        <f t="shared" si="1"/>
        <v>5.5</v>
      </c>
      <c r="E12" s="1" t="s">
        <v>26</v>
      </c>
      <c r="F12" s="1" t="s">
        <v>26</v>
      </c>
      <c r="G12" s="1" t="s">
        <v>26</v>
      </c>
      <c r="H12" s="1">
        <v>4</v>
      </c>
      <c r="I12" s="1">
        <v>7</v>
      </c>
      <c r="J12" s="1" t="s">
        <v>26</v>
      </c>
      <c r="K12" s="1" t="s">
        <v>26</v>
      </c>
      <c r="L12" s="1" t="s">
        <v>25</v>
      </c>
      <c r="M12" s="3"/>
      <c r="N12" s="3"/>
      <c r="O12" s="3"/>
      <c r="P12" s="3"/>
      <c r="Q12" s="3"/>
    </row>
    <row r="13" spans="1:17" x14ac:dyDescent="0.25">
      <c r="A13" s="1">
        <v>11</v>
      </c>
      <c r="B13" s="1">
        <v>7.75</v>
      </c>
      <c r="C13" s="1">
        <f t="shared" si="0"/>
        <v>4.125</v>
      </c>
      <c r="D13" s="1">
        <f t="shared" si="1"/>
        <v>5.75</v>
      </c>
      <c r="E13" s="1" t="s">
        <v>26</v>
      </c>
      <c r="F13" s="1" t="s">
        <v>26</v>
      </c>
      <c r="G13" s="1" t="s">
        <v>26</v>
      </c>
      <c r="H13" s="1">
        <v>3</v>
      </c>
      <c r="I13" s="1">
        <v>7</v>
      </c>
      <c r="J13" s="1" t="s">
        <v>26</v>
      </c>
      <c r="K13" s="1" t="s">
        <v>26</v>
      </c>
      <c r="L13" s="1" t="s">
        <v>25</v>
      </c>
      <c r="M13" s="3"/>
      <c r="N13" s="3"/>
      <c r="O13" s="3"/>
      <c r="P13" s="3"/>
      <c r="Q13" s="3"/>
    </row>
    <row r="14" spans="1:17" x14ac:dyDescent="0.25">
      <c r="A14" s="1">
        <v>12</v>
      </c>
      <c r="B14" s="2">
        <v>7</v>
      </c>
      <c r="C14" s="1">
        <f t="shared" si="0"/>
        <v>4.5</v>
      </c>
      <c r="D14" s="1">
        <f t="shared" si="1"/>
        <v>6</v>
      </c>
      <c r="E14" s="1" t="s">
        <v>26</v>
      </c>
      <c r="F14" s="1" t="s">
        <v>26</v>
      </c>
      <c r="G14" s="1" t="s">
        <v>26</v>
      </c>
      <c r="H14" s="1">
        <v>3</v>
      </c>
      <c r="I14" s="1">
        <v>7</v>
      </c>
      <c r="J14" s="1" t="s">
        <v>26</v>
      </c>
      <c r="K14" s="1" t="s">
        <v>26</v>
      </c>
      <c r="L14" s="1" t="s">
        <v>25</v>
      </c>
      <c r="M14" s="3"/>
      <c r="N14" s="3"/>
      <c r="O14" s="3"/>
      <c r="P14" s="3"/>
      <c r="Q14" s="3"/>
    </row>
    <row r="15" spans="1:17" x14ac:dyDescent="0.25">
      <c r="A15" s="1">
        <v>13</v>
      </c>
      <c r="B15" s="1">
        <v>6.25</v>
      </c>
      <c r="C15" s="1">
        <f t="shared" si="0"/>
        <v>4.875</v>
      </c>
      <c r="D15" s="1">
        <f t="shared" si="1"/>
        <v>6.25</v>
      </c>
      <c r="E15" s="1" t="s">
        <v>26</v>
      </c>
      <c r="F15" s="1" t="s">
        <v>26</v>
      </c>
      <c r="G15" s="1" t="s">
        <v>26</v>
      </c>
      <c r="H15" s="1">
        <v>3</v>
      </c>
      <c r="I15" s="1">
        <v>8</v>
      </c>
      <c r="J15" s="1" t="s">
        <v>26</v>
      </c>
      <c r="K15" s="1" t="s">
        <v>26</v>
      </c>
      <c r="L15" s="1" t="s">
        <v>25</v>
      </c>
      <c r="M15" s="3"/>
      <c r="N15" s="3"/>
      <c r="O15" s="3"/>
      <c r="P15" s="3"/>
      <c r="Q15" s="3"/>
    </row>
    <row r="16" spans="1:17" x14ac:dyDescent="0.25">
      <c r="A16" s="1">
        <v>14</v>
      </c>
      <c r="B16" s="2">
        <v>5.5</v>
      </c>
      <c r="C16" s="1">
        <f t="shared" si="0"/>
        <v>5.25</v>
      </c>
      <c r="D16" s="1">
        <f t="shared" si="1"/>
        <v>6.5</v>
      </c>
      <c r="E16" s="1" t="s">
        <v>26</v>
      </c>
      <c r="F16" s="1" t="s">
        <v>26</v>
      </c>
      <c r="G16" s="1" t="s">
        <v>26</v>
      </c>
      <c r="H16" s="1">
        <v>2</v>
      </c>
      <c r="I16" s="1">
        <v>8</v>
      </c>
      <c r="J16" s="1" t="s">
        <v>26</v>
      </c>
      <c r="K16" s="1" t="s">
        <v>26</v>
      </c>
      <c r="L16" s="1" t="s">
        <v>25</v>
      </c>
      <c r="M16" s="3"/>
      <c r="N16" s="3"/>
      <c r="O16" s="3"/>
      <c r="P16" s="3"/>
      <c r="Q16" s="3"/>
    </row>
    <row r="17" spans="1:17" x14ac:dyDescent="0.25">
      <c r="A17" s="1">
        <v>15</v>
      </c>
      <c r="B17" s="1">
        <v>4.75</v>
      </c>
      <c r="C17" s="1">
        <f t="shared" si="0"/>
        <v>5.625</v>
      </c>
      <c r="D17" s="1">
        <f t="shared" si="1"/>
        <v>6.75</v>
      </c>
      <c r="E17" s="1" t="s">
        <v>26</v>
      </c>
      <c r="F17" s="1" t="s">
        <v>26</v>
      </c>
      <c r="G17" s="1" t="s">
        <v>26</v>
      </c>
      <c r="H17" s="1">
        <v>2</v>
      </c>
      <c r="I17" s="1">
        <v>8</v>
      </c>
      <c r="J17" s="1" t="s">
        <v>26</v>
      </c>
      <c r="K17" s="1" t="s">
        <v>26</v>
      </c>
      <c r="L17" s="1" t="s">
        <v>25</v>
      </c>
      <c r="M17" s="3"/>
      <c r="N17" s="3"/>
      <c r="O17" s="3"/>
      <c r="P17" s="3"/>
      <c r="Q17" s="3"/>
    </row>
    <row r="18" spans="1:17" x14ac:dyDescent="0.25">
      <c r="A18" s="1">
        <v>16</v>
      </c>
      <c r="B18" s="1">
        <v>4</v>
      </c>
      <c r="C18" s="1">
        <v>6</v>
      </c>
      <c r="D18" s="1">
        <v>7</v>
      </c>
      <c r="E18" s="1" t="s">
        <v>26</v>
      </c>
      <c r="F18" s="1" t="s">
        <v>26</v>
      </c>
      <c r="G18" s="1" t="s">
        <v>26</v>
      </c>
      <c r="H18" s="1">
        <v>2</v>
      </c>
      <c r="I18" s="1">
        <v>8</v>
      </c>
      <c r="J18" s="1" t="s">
        <v>26</v>
      </c>
      <c r="K18" s="1" t="s">
        <v>26</v>
      </c>
      <c r="L18" s="1" t="s">
        <v>25</v>
      </c>
      <c r="M18" s="3"/>
      <c r="N18" s="3"/>
      <c r="O18" s="3"/>
      <c r="P18" s="3"/>
      <c r="Q1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workbookViewId="0">
      <selection activeCell="A2" sqref="A2"/>
    </sheetView>
  </sheetViews>
  <sheetFormatPr defaultRowHeight="15" x14ac:dyDescent="0.25"/>
  <cols>
    <col min="2" max="2" width="19.42578125" bestFit="1" customWidth="1"/>
    <col min="3" max="3" width="26.5703125" bestFit="1" customWidth="1"/>
  </cols>
  <sheetData>
    <row r="1" spans="1:26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</row>
    <row r="2" spans="1:26" x14ac:dyDescent="0.25">
      <c r="A2">
        <v>20120</v>
      </c>
      <c r="B2" s="4">
        <v>40730</v>
      </c>
      <c r="C2">
        <v>0</v>
      </c>
      <c r="D2">
        <v>3.4188000000000003E-2</v>
      </c>
      <c r="E2">
        <v>0</v>
      </c>
      <c r="F2">
        <v>0</v>
      </c>
      <c r="G2">
        <v>12</v>
      </c>
      <c r="H2">
        <v>12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3.9210000000000002E-2</v>
      </c>
      <c r="P2">
        <v>-5</v>
      </c>
      <c r="Q2">
        <v>3.9210000000000002E-2</v>
      </c>
      <c r="R2">
        <v>-5</v>
      </c>
      <c r="S2">
        <v>3.9210000000000002E-2</v>
      </c>
      <c r="T2">
        <v>-5</v>
      </c>
      <c r="U2">
        <v>3.0499999999999999E-2</v>
      </c>
      <c r="V2">
        <v>-1000</v>
      </c>
      <c r="W2">
        <v>3.0499999999999999E-2</v>
      </c>
      <c r="X2">
        <v>-1000</v>
      </c>
      <c r="Y2">
        <v>3.0499999999999999E-2</v>
      </c>
      <c r="Z2">
        <v>-1000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DefaultKneeValues</vt:lpstr>
      <vt:lpstr>AlertNorms</vt:lpstr>
      <vt:lpstr>Calibration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 Kanagala</dc:creator>
  <cp:lastModifiedBy>Jayaram Kanagala</cp:lastModifiedBy>
  <dcterms:created xsi:type="dcterms:W3CDTF">2015-12-14T01:48:56Z</dcterms:created>
  <dcterms:modified xsi:type="dcterms:W3CDTF">2016-02-05T03:02:10Z</dcterms:modified>
</cp:coreProperties>
</file>