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\Desktop\comaid\proj\"/>
    </mc:Choice>
  </mc:AlternateContent>
  <xr:revisionPtr revIDLastSave="0" documentId="13_ncr:1_{8BC01493-34FF-4862-B32C-CA4AA9E2C2FF}" xr6:coauthVersionLast="45" xr6:coauthVersionMax="45" xr10:uidLastSave="{00000000-0000-0000-0000-000000000000}"/>
  <bookViews>
    <workbookView xWindow="-96" yWindow="-96" windowWidth="19392" windowHeight="10392" firstSheet="1" activeTab="6" xr2:uid="{B613E05C-A9C4-4421-AA9E-67E7DDD5DE8C}"/>
  </bookViews>
  <sheets>
    <sheet name="Engine Oil (Unused)" sheetId="1" r:id="rId1"/>
    <sheet name="Ethylene Glycol" sheetId="2" r:id="rId2"/>
    <sheet name="Glycerin" sheetId="3" r:id="rId3"/>
    <sheet name="Refrigerant-134a" sheetId="4" r:id="rId4"/>
    <sheet name="Refrigerant-22" sheetId="5" r:id="rId5"/>
    <sheet name="Mercury" sheetId="6" r:id="rId6"/>
    <sheet name="Saturated Water(liquid)" sheetId="9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4" i="9"/>
  <c r="I3" i="6" l="1"/>
  <c r="G3" i="6"/>
  <c r="F3" i="6"/>
  <c r="E3" i="6"/>
  <c r="I3" i="5"/>
  <c r="G3" i="5"/>
  <c r="F3" i="5"/>
  <c r="E3" i="5"/>
  <c r="I3" i="4"/>
  <c r="G3" i="4"/>
  <c r="F3" i="4"/>
  <c r="E3" i="4"/>
  <c r="I3" i="3"/>
  <c r="G3" i="3"/>
  <c r="F3" i="3"/>
  <c r="E3" i="3"/>
  <c r="I3" i="1"/>
  <c r="G3" i="1"/>
  <c r="F3" i="1"/>
  <c r="E3" i="1"/>
  <c r="I3" i="2"/>
  <c r="G3" i="2"/>
  <c r="F3" i="2"/>
  <c r="E3" i="2"/>
</calcChain>
</file>

<file path=xl/sharedStrings.xml><?xml version="1.0" encoding="utf-8"?>
<sst xmlns="http://schemas.openxmlformats.org/spreadsheetml/2006/main" count="143" uniqueCount="25">
  <si>
    <t>T</t>
  </si>
  <si>
    <t>𝜌</t>
  </si>
  <si>
    <t>cp</t>
  </si>
  <si>
    <t>𝜇</t>
  </si>
  <si>
    <t>𝜈</t>
  </si>
  <si>
    <t>Pr</t>
  </si>
  <si>
    <t>𝛼</t>
  </si>
  <si>
    <t>𝛽</t>
  </si>
  <si>
    <t>K</t>
  </si>
  <si>
    <t>W/m · K</t>
  </si>
  <si>
    <t>k</t>
  </si>
  <si>
    <t>kg/m^3</t>
  </si>
  <si>
    <t>kJ/ kg·K</t>
  </si>
  <si>
    <t>N·s/m^2</t>
  </si>
  <si>
    <t>m^2/s</t>
  </si>
  <si>
    <t>K^-1</t>
  </si>
  <si>
    <t>h-fg</t>
  </si>
  <si>
    <t>kJ/kg</t>
  </si>
  <si>
    <t>kJ/kg·K</t>
  </si>
  <si>
    <t>W/m·K</t>
  </si>
  <si>
    <t>-</t>
  </si>
  <si>
    <t>œ</t>
  </si>
  <si>
    <r>
      <rPr>
        <sz val="9"/>
        <color rgb="FF231F20"/>
        <rFont val="Times New Roman"/>
        <family val="1"/>
      </rPr>
      <t>œ</t>
    </r>
  </si>
  <si>
    <r>
      <rPr>
        <sz val="9"/>
        <color rgb="FF231F20"/>
        <rFont val="Times New Roman"/>
        <family val="1"/>
      </rPr>
      <t>—68.05</t>
    </r>
  </si>
  <si>
    <r>
      <rPr>
        <sz val="9"/>
        <color rgb="FF231F20"/>
        <rFont val="Times New Roman"/>
        <family val="1"/>
      </rPr>
      <t>—32.74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</si>
</sst>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"/>
    <numFmt numFmtId="188" formatCode="0.000"/>
    <numFmt numFmtId="189" formatCode="0.00000"/>
    <numFmt numFmtId="190" formatCode="0.0000"/>
  </numFmts>
  <fonts count="10" x14ac:knownFonts="1">
    <font>
      <sz val="11"/>
      <color theme="1"/>
      <name val="Tahoma"/>
      <family val="2"/>
      <charset val="222"/>
      <scheme val="minor"/>
    </font>
    <font>
      <sz val="11"/>
      <color theme="1"/>
      <name val="Cambria"/>
      <family val="1"/>
    </font>
    <font>
      <sz val="11"/>
      <name val="Cambria"/>
      <family val="1"/>
    </font>
    <font>
      <sz val="9"/>
      <color rgb="FF231F20"/>
      <name val="Trebuchet MS"/>
      <family val="2"/>
    </font>
    <font>
      <sz val="11"/>
      <color theme="1"/>
      <name val="Tahoma"/>
      <family val="2"/>
      <scheme val="minor"/>
    </font>
    <font>
      <sz val="9"/>
      <color rgb="FF231F2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D736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87" fontId="3" fillId="0" borderId="0" xfId="0" applyNumberFormat="1" applyFont="1" applyAlignment="1">
      <alignment horizontal="center" vertical="top" shrinkToFit="1"/>
    </xf>
    <xf numFmtId="188" fontId="3" fillId="0" borderId="0" xfId="0" applyNumberFormat="1" applyFont="1" applyAlignment="1">
      <alignment horizontal="center" vertical="top" shrinkToFit="1"/>
    </xf>
    <xf numFmtId="1" fontId="3" fillId="0" borderId="0" xfId="0" applyNumberFormat="1" applyFont="1" applyAlignment="1">
      <alignment horizontal="center" vertical="top" shrinkToFit="1"/>
    </xf>
    <xf numFmtId="3" fontId="3" fillId="0" borderId="0" xfId="0" applyNumberFormat="1" applyFont="1" applyAlignment="1">
      <alignment horizontal="center" vertical="top" shrinkToFit="1"/>
    </xf>
    <xf numFmtId="2" fontId="3" fillId="0" borderId="0" xfId="0" applyNumberFormat="1" applyFont="1" applyAlignment="1">
      <alignment horizontal="center" vertical="top" shrinkToFi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90" fontId="3" fillId="0" borderId="0" xfId="0" applyNumberFormat="1" applyFont="1" applyAlignment="1">
      <alignment horizontal="center" vertical="top" shrinkToFit="1"/>
    </xf>
    <xf numFmtId="190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center" vertical="top" shrinkToFit="1"/>
    </xf>
    <xf numFmtId="3" fontId="3" fillId="0" borderId="1" xfId="0" applyNumberFormat="1" applyFont="1" applyBorder="1" applyAlignment="1">
      <alignment horizontal="center" vertical="top" shrinkToFit="1"/>
    </xf>
    <xf numFmtId="2" fontId="3" fillId="0" borderId="1" xfId="0" applyNumberFormat="1" applyFont="1" applyBorder="1" applyAlignment="1">
      <alignment horizontal="center" vertical="top" shrinkToFit="1"/>
    </xf>
    <xf numFmtId="188" fontId="3" fillId="0" borderId="1" xfId="0" applyNumberFormat="1" applyFont="1" applyBorder="1" applyAlignment="1">
      <alignment horizontal="center" vertical="top" shrinkToFit="1"/>
    </xf>
    <xf numFmtId="189" fontId="3" fillId="0" borderId="0" xfId="0" applyNumberFormat="1" applyFont="1" applyAlignment="1">
      <alignment horizontal="center" vertical="top" shrinkToFit="1"/>
    </xf>
    <xf numFmtId="0" fontId="6" fillId="4" borderId="0" xfId="0" applyFont="1" applyFill="1" applyAlignment="1">
      <alignment horizontal="center"/>
    </xf>
    <xf numFmtId="2" fontId="5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center" vertical="top" shrinkToFi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188" fontId="5" fillId="0" borderId="0" xfId="0" applyNumberFormat="1" applyFont="1" applyAlignment="1">
      <alignment horizontal="center" vertical="top" shrinkToFit="1"/>
    </xf>
    <xf numFmtId="187" fontId="5" fillId="0" borderId="0" xfId="0" applyNumberFormat="1" applyFont="1" applyAlignment="1">
      <alignment horizontal="center" vertical="top" shrinkToFit="1"/>
    </xf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/>
    <xf numFmtId="0" fontId="6" fillId="2" borderId="3" xfId="0" applyFont="1" applyFill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 xr:uid="{35F73EEF-228E-4319-9782-213FD4492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%20A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fluid"/>
      <sheetName val="water gas"/>
    </sheetNames>
    <sheetDataSet>
      <sheetData sheetId="0">
        <row r="4">
          <cell r="K4">
            <v>1E-3</v>
          </cell>
        </row>
        <row r="5">
          <cell r="K5">
            <v>1E-3</v>
          </cell>
        </row>
        <row r="6">
          <cell r="K6">
            <v>1E-3</v>
          </cell>
        </row>
        <row r="7">
          <cell r="K7">
            <v>1E-3</v>
          </cell>
        </row>
        <row r="8">
          <cell r="K8">
            <v>9.9900099900099922E-4</v>
          </cell>
        </row>
        <row r="9">
          <cell r="K9">
            <v>9.9800399201596798E-4</v>
          </cell>
        </row>
        <row r="10">
          <cell r="K10">
            <v>9.9700897308075786E-4</v>
          </cell>
        </row>
        <row r="11">
          <cell r="K11">
            <v>9.950248756218907E-4</v>
          </cell>
        </row>
        <row r="12">
          <cell r="K12">
            <v>9.9304865938431002E-4</v>
          </cell>
        </row>
        <row r="13">
          <cell r="K13">
            <v>9.910802775024779E-4</v>
          </cell>
        </row>
        <row r="14">
          <cell r="K14">
            <v>9.8911968348170147E-4</v>
          </cell>
        </row>
        <row r="15">
          <cell r="K15">
            <v>9.8716683119447202E-4</v>
          </cell>
        </row>
        <row r="16">
          <cell r="K16">
            <v>9.8425196850393699E-4</v>
          </cell>
        </row>
        <row r="17">
          <cell r="K17">
            <v>9.8231827111984276E-4</v>
          </cell>
        </row>
        <row r="18">
          <cell r="K18">
            <v>9.7943192948090111E-4</v>
          </cell>
        </row>
        <row r="19">
          <cell r="K19">
            <v>9.765625E-4</v>
          </cell>
        </row>
        <row r="20">
          <cell r="K20">
            <v>9.7370983446932818E-4</v>
          </cell>
        </row>
        <row r="21">
          <cell r="K21">
            <v>9.7087378640776695E-4</v>
          </cell>
        </row>
        <row r="22">
          <cell r="K22">
            <v>9.6711798839458415E-4</v>
          </cell>
        </row>
        <row r="23">
          <cell r="K23">
            <v>9.6339113680154141E-4</v>
          </cell>
        </row>
        <row r="24">
          <cell r="K24">
            <v>9.6061479346781938E-4</v>
          </cell>
        </row>
        <row r="25">
          <cell r="K25">
            <v>9.5785440613026815E-4</v>
          </cell>
        </row>
        <row r="26">
          <cell r="K26">
            <v>9.5693779904306223E-4</v>
          </cell>
        </row>
        <row r="27">
          <cell r="K27">
            <v>9.5328884652049568E-4</v>
          </cell>
        </row>
        <row r="28">
          <cell r="K28">
            <v>9.4966761633428305E-4</v>
          </cell>
        </row>
        <row r="29">
          <cell r="K29">
            <v>9.4517958412098301E-4</v>
          </cell>
        </row>
        <row r="30">
          <cell r="K30">
            <v>9.372071227741331E-4</v>
          </cell>
        </row>
        <row r="31">
          <cell r="K31">
            <v>9.2850510677808728E-4</v>
          </cell>
        </row>
        <row r="32">
          <cell r="K32">
            <v>9.1911764705882352E-4</v>
          </cell>
        </row>
        <row r="33">
          <cell r="K33">
            <v>9.099181073703367E-4</v>
          </cell>
        </row>
        <row r="34">
          <cell r="K34">
            <v>9.0090090090090091E-4</v>
          </cell>
        </row>
        <row r="35">
          <cell r="K35">
            <v>8.9047195013357077E-4</v>
          </cell>
        </row>
        <row r="36">
          <cell r="K36">
            <v>8.7950747581354446E-4</v>
          </cell>
        </row>
        <row r="37">
          <cell r="K37">
            <v>8.6805555555555551E-4</v>
          </cell>
        </row>
        <row r="38">
          <cell r="K38">
            <v>8.5689802913453304E-4</v>
          </cell>
        </row>
        <row r="39">
          <cell r="K39">
            <v>8.4459459459459464E-4</v>
          </cell>
        </row>
        <row r="40">
          <cell r="K40">
            <v>8.3125519534497092E-4</v>
          </cell>
        </row>
        <row r="41">
          <cell r="K41">
            <v>8.1833060556464816E-4</v>
          </cell>
        </row>
        <row r="42">
          <cell r="K42">
            <v>8.0385852090032153E-4</v>
          </cell>
        </row>
        <row r="43">
          <cell r="K43">
            <v>7.8864353312302837E-4</v>
          </cell>
        </row>
        <row r="44">
          <cell r="K44">
            <v>7.7279752704791343E-4</v>
          </cell>
        </row>
        <row r="45">
          <cell r="K45">
            <v>7.5585789871504159E-4</v>
          </cell>
        </row>
        <row r="46">
          <cell r="K46">
            <v>7.3800738007380072E-4</v>
          </cell>
        </row>
        <row r="47">
          <cell r="K47">
            <v>7.1839080459770114E-4</v>
          </cell>
        </row>
        <row r="48">
          <cell r="K48">
            <v>6.9783670621074664E-4</v>
          </cell>
        </row>
        <row r="49">
          <cell r="K49">
            <v>6.7476383265856947E-4</v>
          </cell>
        </row>
        <row r="50">
          <cell r="K50">
            <v>6.4892926670992858E-4</v>
          </cell>
        </row>
        <row r="51">
          <cell r="K51">
            <v>6.2034739454094293E-4</v>
          </cell>
        </row>
        <row r="52">
          <cell r="K52">
            <v>5.8651026392961877E-4</v>
          </cell>
        </row>
        <row r="53">
          <cell r="K53">
            <v>5.6242969628796406E-4</v>
          </cell>
        </row>
        <row r="54">
          <cell r="K54">
            <v>5.3879310344827585E-4</v>
          </cell>
        </row>
        <row r="55">
          <cell r="K55">
            <v>5.1679586563307489E-4</v>
          </cell>
        </row>
        <row r="56">
          <cell r="K56">
            <v>4.8192771084337347E-4</v>
          </cell>
        </row>
        <row r="57">
          <cell r="K57">
            <v>4.253509145044662E-4</v>
          </cell>
        </row>
        <row r="58">
          <cell r="K58">
            <v>3.1545741324921138E-4</v>
          </cell>
        </row>
      </sheetData>
      <sheetData sheetId="1">
        <row r="4">
          <cell r="C4">
            <v>206.3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A165-FE32-46DB-95ED-DDD1542A57BD}">
  <dimension ref="A1:I20"/>
  <sheetViews>
    <sheetView workbookViewId="0">
      <selection activeCell="K14" sqref="K14"/>
    </sheetView>
  </sheetViews>
  <sheetFormatPr defaultRowHeight="13.8" x14ac:dyDescent="0.45"/>
  <cols>
    <col min="1" max="16384" width="8.796875" style="2"/>
  </cols>
  <sheetData>
    <row r="1" spans="1:9" s="9" customFormat="1" x14ac:dyDescent="0.4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10</v>
      </c>
      <c r="G1" s="9" t="s">
        <v>6</v>
      </c>
      <c r="H1" s="9" t="s">
        <v>5</v>
      </c>
      <c r="I1" s="9" t="s">
        <v>7</v>
      </c>
    </row>
    <row r="2" spans="1:9" s="8" customFormat="1" x14ac:dyDescent="0.45">
      <c r="A2" s="8" t="s">
        <v>8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9</v>
      </c>
      <c r="G2" s="8" t="s">
        <v>14</v>
      </c>
      <c r="I2" s="8" t="s">
        <v>15</v>
      </c>
    </row>
    <row r="3" spans="1:9" s="11" customFormat="1" x14ac:dyDescent="0.45">
      <c r="A3" s="11">
        <v>1</v>
      </c>
      <c r="B3" s="11">
        <v>1</v>
      </c>
      <c r="C3" s="11">
        <v>1</v>
      </c>
      <c r="D3" s="11">
        <v>100</v>
      </c>
      <c r="E3" s="11">
        <f>10^6</f>
        <v>1000000</v>
      </c>
      <c r="F3" s="11">
        <f>10^3</f>
        <v>1000</v>
      </c>
      <c r="G3" s="11">
        <f>10^7</f>
        <v>10000000</v>
      </c>
      <c r="H3" s="11">
        <v>1</v>
      </c>
      <c r="I3" s="11">
        <f>10^3</f>
        <v>1000</v>
      </c>
    </row>
    <row r="4" spans="1:9" x14ac:dyDescent="0.45">
      <c r="A4" s="5">
        <v>273</v>
      </c>
      <c r="B4" s="3">
        <v>899.1</v>
      </c>
      <c r="C4" s="4">
        <v>1.796</v>
      </c>
      <c r="D4" s="5">
        <v>385</v>
      </c>
      <c r="E4" s="5">
        <v>4280</v>
      </c>
      <c r="F4" s="5">
        <v>147</v>
      </c>
      <c r="G4" s="4">
        <v>0.91</v>
      </c>
      <c r="H4" s="6">
        <v>47000</v>
      </c>
      <c r="I4" s="7">
        <v>0.7</v>
      </c>
    </row>
    <row r="5" spans="1:9" x14ac:dyDescent="0.45">
      <c r="A5" s="5">
        <v>280</v>
      </c>
      <c r="B5" s="3">
        <v>895.3</v>
      </c>
      <c r="C5" s="4">
        <v>1.827</v>
      </c>
      <c r="D5" s="5">
        <v>217</v>
      </c>
      <c r="E5" s="5">
        <v>2430</v>
      </c>
      <c r="F5" s="5">
        <v>144</v>
      </c>
      <c r="G5" s="4">
        <v>0.88</v>
      </c>
      <c r="H5" s="6">
        <v>27500</v>
      </c>
      <c r="I5" s="7">
        <v>0.7</v>
      </c>
    </row>
    <row r="6" spans="1:9" x14ac:dyDescent="0.45">
      <c r="A6" s="5">
        <v>290</v>
      </c>
      <c r="B6" s="3">
        <v>890</v>
      </c>
      <c r="C6" s="4">
        <v>1.8680000000000001</v>
      </c>
      <c r="D6" s="3">
        <v>99.9</v>
      </c>
      <c r="E6" s="5">
        <v>1120</v>
      </c>
      <c r="F6" s="5">
        <v>145</v>
      </c>
      <c r="G6" s="4">
        <v>0.872</v>
      </c>
      <c r="H6" s="6">
        <v>12900</v>
      </c>
      <c r="I6" s="7">
        <v>0.7</v>
      </c>
    </row>
    <row r="7" spans="1:9" x14ac:dyDescent="0.45">
      <c r="A7" s="5">
        <v>300</v>
      </c>
      <c r="B7" s="3">
        <v>884.1</v>
      </c>
      <c r="C7" s="4">
        <v>1.909</v>
      </c>
      <c r="D7" s="3">
        <v>48.6</v>
      </c>
      <c r="E7" s="5">
        <v>550</v>
      </c>
      <c r="F7" s="5">
        <v>145</v>
      </c>
      <c r="G7" s="4">
        <v>0.85899999999999999</v>
      </c>
      <c r="H7" s="5">
        <v>6400</v>
      </c>
      <c r="I7" s="7">
        <v>0.7</v>
      </c>
    </row>
    <row r="8" spans="1:9" x14ac:dyDescent="0.45">
      <c r="A8" s="5">
        <v>310</v>
      </c>
      <c r="B8" s="3">
        <v>877.9</v>
      </c>
      <c r="C8" s="4">
        <v>1.9510000000000001</v>
      </c>
      <c r="D8" s="3">
        <v>25.3</v>
      </c>
      <c r="E8" s="5">
        <v>288</v>
      </c>
      <c r="F8" s="5">
        <v>145</v>
      </c>
      <c r="G8" s="4">
        <v>0.84699999999999998</v>
      </c>
      <c r="H8" s="5">
        <v>3400</v>
      </c>
      <c r="I8" s="7">
        <v>0.7</v>
      </c>
    </row>
    <row r="9" spans="1:9" x14ac:dyDescent="0.45">
      <c r="A9" s="5">
        <v>320</v>
      </c>
      <c r="B9" s="3">
        <v>871.8</v>
      </c>
      <c r="C9" s="4">
        <v>1.9930000000000001</v>
      </c>
      <c r="D9" s="3">
        <v>14.1</v>
      </c>
      <c r="E9" s="5">
        <v>161</v>
      </c>
      <c r="F9" s="5">
        <v>143</v>
      </c>
      <c r="G9" s="4">
        <v>0.82299999999999995</v>
      </c>
      <c r="H9" s="5">
        <v>1965</v>
      </c>
      <c r="I9" s="7">
        <v>0.7</v>
      </c>
    </row>
    <row r="10" spans="1:9" x14ac:dyDescent="0.45">
      <c r="A10" s="5">
        <v>330</v>
      </c>
      <c r="B10" s="3">
        <v>865.8</v>
      </c>
      <c r="C10" s="4">
        <v>2.0350000000000001</v>
      </c>
      <c r="D10" s="7">
        <v>8.36</v>
      </c>
      <c r="E10" s="3">
        <v>96.6</v>
      </c>
      <c r="F10" s="5">
        <v>141</v>
      </c>
      <c r="G10" s="4">
        <v>0.8</v>
      </c>
      <c r="H10" s="5">
        <v>1205</v>
      </c>
      <c r="I10" s="7">
        <v>0.7</v>
      </c>
    </row>
    <row r="11" spans="1:9" x14ac:dyDescent="0.45">
      <c r="A11" s="5">
        <v>340</v>
      </c>
      <c r="B11" s="3">
        <v>859.9</v>
      </c>
      <c r="C11" s="4">
        <v>2.0760000000000001</v>
      </c>
      <c r="D11" s="7">
        <v>5.31</v>
      </c>
      <c r="E11" s="3">
        <v>61.7</v>
      </c>
      <c r="F11" s="5">
        <v>139</v>
      </c>
      <c r="G11" s="4">
        <v>0.77900000000000003</v>
      </c>
      <c r="H11" s="5">
        <v>793</v>
      </c>
      <c r="I11" s="7">
        <v>0.7</v>
      </c>
    </row>
    <row r="12" spans="1:9" x14ac:dyDescent="0.45">
      <c r="A12" s="5">
        <v>350</v>
      </c>
      <c r="B12" s="3">
        <v>853.9</v>
      </c>
      <c r="C12" s="4">
        <v>2.1179999999999999</v>
      </c>
      <c r="D12" s="7">
        <v>3.56</v>
      </c>
      <c r="E12" s="3">
        <v>41.7</v>
      </c>
      <c r="F12" s="5">
        <v>138</v>
      </c>
      <c r="G12" s="4">
        <v>0.76300000000000001</v>
      </c>
      <c r="H12" s="5">
        <v>546</v>
      </c>
      <c r="I12" s="7">
        <v>0.7</v>
      </c>
    </row>
    <row r="13" spans="1:9" x14ac:dyDescent="0.45">
      <c r="A13" s="5">
        <v>360</v>
      </c>
      <c r="B13" s="3">
        <v>847.8</v>
      </c>
      <c r="C13" s="4">
        <v>2.161</v>
      </c>
      <c r="D13" s="7">
        <v>2.52</v>
      </c>
      <c r="E13" s="3">
        <v>29.7</v>
      </c>
      <c r="F13" s="5">
        <v>138</v>
      </c>
      <c r="G13" s="4">
        <v>0.753</v>
      </c>
      <c r="H13" s="5">
        <v>395</v>
      </c>
      <c r="I13" s="7">
        <v>0.7</v>
      </c>
    </row>
    <row r="14" spans="1:9" x14ac:dyDescent="0.45">
      <c r="A14" s="5">
        <v>370</v>
      </c>
      <c r="B14" s="3">
        <v>841.8</v>
      </c>
      <c r="C14" s="4">
        <v>2.206</v>
      </c>
      <c r="D14" s="7">
        <v>1.86</v>
      </c>
      <c r="E14" s="3">
        <v>22</v>
      </c>
      <c r="F14" s="5">
        <v>137</v>
      </c>
      <c r="G14" s="4">
        <v>0.73799999999999999</v>
      </c>
      <c r="H14" s="5">
        <v>300</v>
      </c>
      <c r="I14" s="7">
        <v>0.7</v>
      </c>
    </row>
    <row r="15" spans="1:9" x14ac:dyDescent="0.45">
      <c r="A15" s="5">
        <v>380</v>
      </c>
      <c r="B15" s="3">
        <v>836</v>
      </c>
      <c r="C15" s="4">
        <v>2.25</v>
      </c>
      <c r="D15" s="7">
        <v>1.41</v>
      </c>
      <c r="E15" s="3">
        <v>16.899999999999999</v>
      </c>
      <c r="F15" s="5">
        <v>136</v>
      </c>
      <c r="G15" s="4">
        <v>0.72299999999999998</v>
      </c>
      <c r="H15" s="5">
        <v>233</v>
      </c>
      <c r="I15" s="7">
        <v>0.7</v>
      </c>
    </row>
    <row r="16" spans="1:9" x14ac:dyDescent="0.45">
      <c r="A16" s="5">
        <v>390</v>
      </c>
      <c r="B16" s="3">
        <v>830.6</v>
      </c>
      <c r="C16" s="4">
        <v>2.294</v>
      </c>
      <c r="D16" s="7">
        <v>1.1000000000000001</v>
      </c>
      <c r="E16" s="3">
        <v>13.3</v>
      </c>
      <c r="F16" s="5">
        <v>135</v>
      </c>
      <c r="G16" s="4">
        <v>0.70899999999999996</v>
      </c>
      <c r="H16" s="5">
        <v>187</v>
      </c>
      <c r="I16" s="7">
        <v>0.7</v>
      </c>
    </row>
    <row r="17" spans="1:9" x14ac:dyDescent="0.45">
      <c r="A17" s="5">
        <v>400</v>
      </c>
      <c r="B17" s="3">
        <v>825.1</v>
      </c>
      <c r="C17" s="4">
        <v>2.3370000000000002</v>
      </c>
      <c r="D17" s="4">
        <v>0.874</v>
      </c>
      <c r="E17" s="3">
        <v>10.6</v>
      </c>
      <c r="F17" s="5">
        <v>134</v>
      </c>
      <c r="G17" s="4">
        <v>0.69499999999999995</v>
      </c>
      <c r="H17" s="5">
        <v>152</v>
      </c>
      <c r="I17" s="7">
        <v>0.7</v>
      </c>
    </row>
    <row r="18" spans="1:9" x14ac:dyDescent="0.45">
      <c r="A18" s="5">
        <v>410</v>
      </c>
      <c r="B18" s="3">
        <v>818.9</v>
      </c>
      <c r="C18" s="4">
        <v>2.3809999999999998</v>
      </c>
      <c r="D18" s="4">
        <v>0.69799999999999995</v>
      </c>
      <c r="E18" s="7">
        <v>8.52</v>
      </c>
      <c r="F18" s="5">
        <v>133</v>
      </c>
      <c r="G18" s="4">
        <v>0.68200000000000005</v>
      </c>
      <c r="H18" s="5">
        <v>125</v>
      </c>
      <c r="I18" s="7">
        <v>0.7</v>
      </c>
    </row>
    <row r="19" spans="1:9" x14ac:dyDescent="0.45">
      <c r="A19" s="5">
        <v>420</v>
      </c>
      <c r="B19" s="3">
        <v>812.1</v>
      </c>
      <c r="C19" s="4">
        <v>2.427</v>
      </c>
      <c r="D19" s="4">
        <v>0.56399999999999995</v>
      </c>
      <c r="E19" s="7">
        <v>6.94</v>
      </c>
      <c r="F19" s="5">
        <v>133</v>
      </c>
      <c r="G19" s="4">
        <v>0.67500000000000004</v>
      </c>
      <c r="H19" s="5">
        <v>103</v>
      </c>
      <c r="I19" s="7">
        <v>0.7</v>
      </c>
    </row>
    <row r="20" spans="1:9" x14ac:dyDescent="0.45">
      <c r="A20" s="5">
        <v>430</v>
      </c>
      <c r="B20" s="3">
        <v>806.5</v>
      </c>
      <c r="C20" s="4">
        <v>2.4710000000000001</v>
      </c>
      <c r="D20" s="4">
        <v>0.47</v>
      </c>
      <c r="E20" s="7">
        <v>5.83</v>
      </c>
      <c r="F20" s="5">
        <v>132</v>
      </c>
      <c r="G20" s="4">
        <v>0.66200000000000003</v>
      </c>
      <c r="H20" s="5">
        <v>88</v>
      </c>
      <c r="I20" s="7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F361-CC1E-4FA1-B9EB-5881A6B34BD0}">
  <dimension ref="A1:I15"/>
  <sheetViews>
    <sheetView workbookViewId="0">
      <selection activeCell="A3" sqref="A3:XFD3"/>
    </sheetView>
  </sheetViews>
  <sheetFormatPr defaultRowHeight="13.8" x14ac:dyDescent="0.45"/>
  <cols>
    <col min="1" max="16384" width="8.796875" style="1"/>
  </cols>
  <sheetData>
    <row r="1" spans="1:9" s="9" customFormat="1" x14ac:dyDescent="0.4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10</v>
      </c>
      <c r="G1" s="9" t="s">
        <v>6</v>
      </c>
      <c r="H1" s="9" t="s">
        <v>5</v>
      </c>
      <c r="I1" s="9" t="s">
        <v>7</v>
      </c>
    </row>
    <row r="2" spans="1:9" s="8" customFormat="1" x14ac:dyDescent="0.45">
      <c r="A2" s="8" t="s">
        <v>8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9</v>
      </c>
      <c r="G2" s="8" t="s">
        <v>14</v>
      </c>
      <c r="I2" s="8" t="s">
        <v>15</v>
      </c>
    </row>
    <row r="3" spans="1:9" s="11" customFormat="1" x14ac:dyDescent="0.45">
      <c r="A3" s="11">
        <v>1</v>
      </c>
      <c r="B3" s="11">
        <v>1</v>
      </c>
      <c r="C3" s="11">
        <v>1</v>
      </c>
      <c r="D3" s="11">
        <v>100</v>
      </c>
      <c r="E3" s="11">
        <f>10^6</f>
        <v>1000000</v>
      </c>
      <c r="F3" s="11">
        <f>10^3</f>
        <v>1000</v>
      </c>
      <c r="G3" s="11">
        <f>10^7</f>
        <v>10000000</v>
      </c>
      <c r="H3" s="11">
        <v>1</v>
      </c>
      <c r="I3" s="11">
        <f>10^3</f>
        <v>1000</v>
      </c>
    </row>
    <row r="4" spans="1:9" x14ac:dyDescent="0.45">
      <c r="A4" s="5">
        <v>273</v>
      </c>
      <c r="B4" s="3">
        <v>1130.8</v>
      </c>
      <c r="C4" s="4">
        <v>2.294</v>
      </c>
      <c r="D4" s="7">
        <v>6.51</v>
      </c>
      <c r="E4" s="3">
        <v>57.6</v>
      </c>
      <c r="F4" s="5">
        <v>242</v>
      </c>
      <c r="G4" s="4">
        <v>0.93300000000000005</v>
      </c>
      <c r="H4" s="5">
        <v>617</v>
      </c>
      <c r="I4" s="7">
        <v>0.65</v>
      </c>
    </row>
    <row r="5" spans="1:9" x14ac:dyDescent="0.45">
      <c r="A5" s="5">
        <v>280</v>
      </c>
      <c r="B5" s="3">
        <v>1125.8</v>
      </c>
      <c r="C5" s="4">
        <v>2.323</v>
      </c>
      <c r="D5" s="7">
        <v>4.2</v>
      </c>
      <c r="E5" s="3">
        <v>37.299999999999997</v>
      </c>
      <c r="F5" s="5">
        <v>244</v>
      </c>
      <c r="G5" s="4">
        <v>0.93300000000000005</v>
      </c>
      <c r="H5" s="5">
        <v>400</v>
      </c>
      <c r="I5" s="7">
        <v>0.65</v>
      </c>
    </row>
    <row r="6" spans="1:9" x14ac:dyDescent="0.45">
      <c r="A6" s="5">
        <v>290</v>
      </c>
      <c r="B6" s="3">
        <v>1118.8</v>
      </c>
      <c r="C6" s="4">
        <v>2.3679999999999999</v>
      </c>
      <c r="D6" s="7">
        <v>2.4700000000000002</v>
      </c>
      <c r="E6" s="3">
        <v>22.1</v>
      </c>
      <c r="F6" s="5">
        <v>248</v>
      </c>
      <c r="G6" s="4">
        <v>0.93600000000000005</v>
      </c>
      <c r="H6" s="5">
        <v>236</v>
      </c>
      <c r="I6" s="7">
        <v>0.65</v>
      </c>
    </row>
    <row r="7" spans="1:9" x14ac:dyDescent="0.45">
      <c r="A7" s="5">
        <v>300</v>
      </c>
      <c r="B7" s="3">
        <v>1114.4000000000001</v>
      </c>
      <c r="C7" s="4">
        <v>2.415</v>
      </c>
      <c r="D7" s="7">
        <v>1.57</v>
      </c>
      <c r="E7" s="3">
        <v>14.1</v>
      </c>
      <c r="F7" s="5">
        <v>252</v>
      </c>
      <c r="G7" s="4">
        <v>0.93899999999999995</v>
      </c>
      <c r="H7" s="5">
        <v>151</v>
      </c>
      <c r="I7" s="7">
        <v>0.65</v>
      </c>
    </row>
    <row r="8" spans="1:9" x14ac:dyDescent="0.45">
      <c r="A8" s="5">
        <v>310</v>
      </c>
      <c r="B8" s="3">
        <v>1103.7</v>
      </c>
      <c r="C8" s="4">
        <v>2.46</v>
      </c>
      <c r="D8" s="7">
        <v>1.07</v>
      </c>
      <c r="E8" s="7">
        <v>9.65</v>
      </c>
      <c r="F8" s="5">
        <v>255</v>
      </c>
      <c r="G8" s="4">
        <v>0.93899999999999995</v>
      </c>
      <c r="H8" s="5">
        <v>103</v>
      </c>
      <c r="I8" s="7">
        <v>0.65</v>
      </c>
    </row>
    <row r="9" spans="1:9" x14ac:dyDescent="0.45">
      <c r="A9" s="5">
        <v>320</v>
      </c>
      <c r="B9" s="3">
        <v>1096.2</v>
      </c>
      <c r="C9" s="4">
        <v>2.5049999999999999</v>
      </c>
      <c r="D9" s="4">
        <v>0.75700000000000001</v>
      </c>
      <c r="E9" s="7">
        <v>6.91</v>
      </c>
      <c r="F9" s="5">
        <v>258</v>
      </c>
      <c r="G9" s="4">
        <v>0.94</v>
      </c>
      <c r="H9" s="3">
        <v>73.5</v>
      </c>
      <c r="I9" s="7">
        <v>0.65</v>
      </c>
    </row>
    <row r="10" spans="1:9" x14ac:dyDescent="0.45">
      <c r="A10" s="5">
        <v>330</v>
      </c>
      <c r="B10" s="3">
        <v>1089.5</v>
      </c>
      <c r="C10" s="4">
        <v>2.5489999999999999</v>
      </c>
      <c r="D10" s="4">
        <v>0.56100000000000005</v>
      </c>
      <c r="E10" s="7">
        <v>5.15</v>
      </c>
      <c r="F10" s="5">
        <v>260</v>
      </c>
      <c r="G10" s="4">
        <v>0.93600000000000005</v>
      </c>
      <c r="H10" s="3">
        <v>55</v>
      </c>
      <c r="I10" s="7">
        <v>0.65</v>
      </c>
    </row>
    <row r="11" spans="1:9" x14ac:dyDescent="0.45">
      <c r="A11" s="5">
        <v>340</v>
      </c>
      <c r="B11" s="3">
        <v>1083.8</v>
      </c>
      <c r="C11" s="4">
        <v>2.5920000000000001</v>
      </c>
      <c r="D11" s="4">
        <v>0.43099999999999999</v>
      </c>
      <c r="E11" s="7">
        <v>3.98</v>
      </c>
      <c r="F11" s="5">
        <v>261</v>
      </c>
      <c r="G11" s="4">
        <v>0.92900000000000005</v>
      </c>
      <c r="H11" s="3">
        <v>42.8</v>
      </c>
      <c r="I11" s="7">
        <v>0.65</v>
      </c>
    </row>
    <row r="12" spans="1:9" x14ac:dyDescent="0.45">
      <c r="A12" s="5">
        <v>350</v>
      </c>
      <c r="B12" s="3">
        <v>1079</v>
      </c>
      <c r="C12" s="4">
        <v>2.637</v>
      </c>
      <c r="D12" s="4">
        <v>0.34200000000000003</v>
      </c>
      <c r="E12" s="7">
        <v>3.17</v>
      </c>
      <c r="F12" s="5">
        <v>261</v>
      </c>
      <c r="G12" s="4">
        <v>0.91700000000000004</v>
      </c>
      <c r="H12" s="3">
        <v>34.6</v>
      </c>
      <c r="I12" s="7">
        <v>0.65</v>
      </c>
    </row>
    <row r="13" spans="1:9" x14ac:dyDescent="0.45">
      <c r="A13" s="5">
        <v>360</v>
      </c>
      <c r="B13" s="3">
        <v>1074</v>
      </c>
      <c r="C13" s="4">
        <v>2.6819999999999999</v>
      </c>
      <c r="D13" s="4">
        <v>0.27800000000000002</v>
      </c>
      <c r="E13" s="7">
        <v>2.59</v>
      </c>
      <c r="F13" s="5">
        <v>261</v>
      </c>
      <c r="G13" s="4">
        <v>0.90600000000000003</v>
      </c>
      <c r="H13" s="3">
        <v>28.6</v>
      </c>
      <c r="I13" s="7">
        <v>0.65</v>
      </c>
    </row>
    <row r="14" spans="1:9" x14ac:dyDescent="0.45">
      <c r="A14" s="5">
        <v>370</v>
      </c>
      <c r="B14" s="3">
        <v>1066.7</v>
      </c>
      <c r="C14" s="4">
        <v>2.7280000000000002</v>
      </c>
      <c r="D14" s="4">
        <v>0.22800000000000001</v>
      </c>
      <c r="E14" s="7">
        <v>2.14</v>
      </c>
      <c r="F14" s="5">
        <v>262</v>
      </c>
      <c r="G14" s="4">
        <v>0.9</v>
      </c>
      <c r="H14" s="3">
        <v>23.7</v>
      </c>
      <c r="I14" s="7">
        <v>0.65</v>
      </c>
    </row>
    <row r="15" spans="1:9" x14ac:dyDescent="0.45">
      <c r="A15" s="5">
        <v>373</v>
      </c>
      <c r="B15" s="3">
        <v>1058.5</v>
      </c>
      <c r="C15" s="4">
        <v>2.742</v>
      </c>
      <c r="D15" s="4">
        <v>0.215</v>
      </c>
      <c r="E15" s="7">
        <v>2.0299999999999998</v>
      </c>
      <c r="F15" s="5">
        <v>263</v>
      </c>
      <c r="G15" s="4">
        <v>0.90600000000000003</v>
      </c>
      <c r="H15" s="3">
        <v>22.4</v>
      </c>
      <c r="I15" s="7">
        <v>0.65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987C-A158-472B-BAF7-5A697DD27E58}">
  <dimension ref="A1:I9"/>
  <sheetViews>
    <sheetView workbookViewId="0">
      <selection activeCell="C2" sqref="C2"/>
    </sheetView>
  </sheetViews>
  <sheetFormatPr defaultRowHeight="13.8" x14ac:dyDescent="0.45"/>
  <cols>
    <col min="1" max="16384" width="8.796875" style="1"/>
  </cols>
  <sheetData>
    <row r="1" spans="1:9" s="9" customFormat="1" x14ac:dyDescent="0.4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10</v>
      </c>
      <c r="G1" s="9" t="s">
        <v>6</v>
      </c>
      <c r="H1" s="9" t="s">
        <v>5</v>
      </c>
      <c r="I1" s="9" t="s">
        <v>7</v>
      </c>
    </row>
    <row r="2" spans="1:9" s="8" customFormat="1" x14ac:dyDescent="0.45">
      <c r="A2" s="8" t="s">
        <v>8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9</v>
      </c>
      <c r="G2" s="8" t="s">
        <v>14</v>
      </c>
      <c r="I2" s="8" t="s">
        <v>15</v>
      </c>
    </row>
    <row r="3" spans="1:9" s="11" customFormat="1" x14ac:dyDescent="0.45">
      <c r="A3" s="11">
        <v>1</v>
      </c>
      <c r="B3" s="11">
        <v>1</v>
      </c>
      <c r="C3" s="11">
        <v>1</v>
      </c>
      <c r="D3" s="11">
        <v>100</v>
      </c>
      <c r="E3" s="11">
        <f>10^6</f>
        <v>1000000</v>
      </c>
      <c r="F3" s="11">
        <f>10^3</f>
        <v>1000</v>
      </c>
      <c r="G3" s="11">
        <f>10^7</f>
        <v>10000000</v>
      </c>
      <c r="H3" s="11">
        <v>1</v>
      </c>
      <c r="I3" s="11">
        <f>10^3</f>
        <v>1000</v>
      </c>
    </row>
    <row r="4" spans="1:9" x14ac:dyDescent="0.45">
      <c r="A4" s="5">
        <v>273</v>
      </c>
      <c r="B4" s="3">
        <v>1276</v>
      </c>
      <c r="C4" s="4">
        <v>2.2610000000000001</v>
      </c>
      <c r="D4" s="5">
        <v>1060</v>
      </c>
      <c r="E4" s="5">
        <v>8310</v>
      </c>
      <c r="F4" s="5">
        <v>282</v>
      </c>
      <c r="G4" s="4">
        <v>0.97699999999999998</v>
      </c>
      <c r="H4" s="6">
        <v>85000</v>
      </c>
      <c r="I4" s="7">
        <v>0.47</v>
      </c>
    </row>
    <row r="5" spans="1:9" x14ac:dyDescent="0.45">
      <c r="A5" s="5">
        <v>280</v>
      </c>
      <c r="B5" s="3">
        <v>1271.9000000000001</v>
      </c>
      <c r="C5" s="4">
        <v>2.298</v>
      </c>
      <c r="D5" s="5">
        <v>534</v>
      </c>
      <c r="E5" s="5">
        <v>4200</v>
      </c>
      <c r="F5" s="5">
        <v>284</v>
      </c>
      <c r="G5" s="4">
        <v>0.97199999999999998</v>
      </c>
      <c r="H5" s="6">
        <v>43200</v>
      </c>
      <c r="I5" s="7">
        <v>0.47</v>
      </c>
    </row>
    <row r="6" spans="1:9" x14ac:dyDescent="0.45">
      <c r="A6" s="5">
        <v>290</v>
      </c>
      <c r="B6" s="3">
        <v>1265.8</v>
      </c>
      <c r="C6" s="4">
        <v>2.367</v>
      </c>
      <c r="D6" s="5">
        <v>185</v>
      </c>
      <c r="E6" s="5">
        <v>1460</v>
      </c>
      <c r="F6" s="5">
        <v>286</v>
      </c>
      <c r="G6" s="4">
        <v>0.95499999999999996</v>
      </c>
      <c r="H6" s="6">
        <v>15300</v>
      </c>
      <c r="I6" s="7">
        <v>0.48</v>
      </c>
    </row>
    <row r="7" spans="1:9" x14ac:dyDescent="0.45">
      <c r="A7" s="5">
        <v>300</v>
      </c>
      <c r="B7" s="3">
        <v>1259.9000000000001</v>
      </c>
      <c r="C7" s="4">
        <v>2.427</v>
      </c>
      <c r="D7" s="3">
        <v>79.900000000000006</v>
      </c>
      <c r="E7" s="5">
        <v>634</v>
      </c>
      <c r="F7" s="5">
        <v>286</v>
      </c>
      <c r="G7" s="4">
        <v>0.93500000000000005</v>
      </c>
      <c r="H7" s="5">
        <v>6780</v>
      </c>
      <c r="I7" s="7">
        <v>0.48</v>
      </c>
    </row>
    <row r="8" spans="1:9" x14ac:dyDescent="0.45">
      <c r="A8" s="5">
        <v>310</v>
      </c>
      <c r="B8" s="3">
        <v>1253.9000000000001</v>
      </c>
      <c r="C8" s="4">
        <v>2.4900000000000002</v>
      </c>
      <c r="D8" s="3">
        <v>35.200000000000003</v>
      </c>
      <c r="E8" s="5">
        <v>281</v>
      </c>
      <c r="F8" s="5">
        <v>286</v>
      </c>
      <c r="G8" s="4">
        <v>0.91600000000000004</v>
      </c>
      <c r="H8" s="5">
        <v>3060</v>
      </c>
      <c r="I8" s="7">
        <v>0.49</v>
      </c>
    </row>
    <row r="9" spans="1:9" x14ac:dyDescent="0.45">
      <c r="A9" s="5">
        <v>320</v>
      </c>
      <c r="B9" s="3">
        <v>1247.2</v>
      </c>
      <c r="C9" s="4">
        <v>2.5640000000000001</v>
      </c>
      <c r="D9" s="3">
        <v>21</v>
      </c>
      <c r="E9" s="5">
        <v>168</v>
      </c>
      <c r="F9" s="5">
        <v>287</v>
      </c>
      <c r="G9" s="4">
        <v>0.89700000000000002</v>
      </c>
      <c r="H9" s="5">
        <v>1870</v>
      </c>
      <c r="I9" s="7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E79C-E7B7-479F-86C7-94F6FA6547D5}">
  <dimension ref="A1:I18"/>
  <sheetViews>
    <sheetView workbookViewId="0">
      <selection activeCell="G17" sqref="G17"/>
    </sheetView>
  </sheetViews>
  <sheetFormatPr defaultRowHeight="13.8" x14ac:dyDescent="0.45"/>
  <cols>
    <col min="1" max="16384" width="8.796875" style="1"/>
  </cols>
  <sheetData>
    <row r="1" spans="1:9" s="9" customFormat="1" x14ac:dyDescent="0.4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10</v>
      </c>
      <c r="G1" s="9" t="s">
        <v>6</v>
      </c>
      <c r="H1" s="9" t="s">
        <v>5</v>
      </c>
      <c r="I1" s="9" t="s">
        <v>7</v>
      </c>
    </row>
    <row r="2" spans="1:9" s="8" customFormat="1" x14ac:dyDescent="0.45">
      <c r="A2" s="8" t="s">
        <v>8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9</v>
      </c>
      <c r="G2" s="8" t="s">
        <v>14</v>
      </c>
      <c r="I2" s="8" t="s">
        <v>15</v>
      </c>
    </row>
    <row r="3" spans="1:9" s="11" customFormat="1" x14ac:dyDescent="0.45">
      <c r="A3" s="11">
        <v>1</v>
      </c>
      <c r="B3" s="11">
        <v>1</v>
      </c>
      <c r="C3" s="11">
        <v>1</v>
      </c>
      <c r="D3" s="11">
        <v>100</v>
      </c>
      <c r="E3" s="11">
        <f>10^6</f>
        <v>1000000</v>
      </c>
      <c r="F3" s="11">
        <f>10^3</f>
        <v>1000</v>
      </c>
      <c r="G3" s="11">
        <f>10^7</f>
        <v>10000000</v>
      </c>
      <c r="H3" s="11">
        <v>1</v>
      </c>
      <c r="I3" s="11">
        <f>10^3</f>
        <v>1000</v>
      </c>
    </row>
    <row r="4" spans="1:9" x14ac:dyDescent="0.45">
      <c r="A4" s="5">
        <v>230</v>
      </c>
      <c r="B4" s="3">
        <v>1426.8</v>
      </c>
      <c r="C4" s="4">
        <v>1.2490000000000001</v>
      </c>
      <c r="D4" s="18">
        <v>4.9119999999999997E-2</v>
      </c>
      <c r="E4" s="12">
        <v>0.34429999999999999</v>
      </c>
      <c r="F4" s="3">
        <v>112.1</v>
      </c>
      <c r="G4" s="4">
        <v>0.629</v>
      </c>
      <c r="H4" s="3">
        <v>5.5</v>
      </c>
      <c r="I4" s="7">
        <v>2.02</v>
      </c>
    </row>
    <row r="5" spans="1:9" x14ac:dyDescent="0.45">
      <c r="A5" s="5">
        <v>240</v>
      </c>
      <c r="B5" s="3">
        <v>1397.7</v>
      </c>
      <c r="C5" s="4">
        <v>1.2669999999999999</v>
      </c>
      <c r="D5" s="18">
        <v>4.2020000000000002E-2</v>
      </c>
      <c r="E5" s="12">
        <v>0.30059999999999998</v>
      </c>
      <c r="F5" s="3">
        <v>107.3</v>
      </c>
      <c r="G5" s="4">
        <v>0.60599999999999998</v>
      </c>
      <c r="H5" s="3">
        <v>5</v>
      </c>
      <c r="I5" s="7">
        <v>2.11</v>
      </c>
    </row>
    <row r="6" spans="1:9" x14ac:dyDescent="0.45">
      <c r="A6" s="5">
        <v>250</v>
      </c>
      <c r="B6" s="3">
        <v>1367.9</v>
      </c>
      <c r="C6" s="4">
        <v>1.2869999999999999</v>
      </c>
      <c r="D6" s="18">
        <v>3.6330000000000001E-2</v>
      </c>
      <c r="E6" s="12">
        <v>0.2656</v>
      </c>
      <c r="F6" s="3">
        <v>102.5</v>
      </c>
      <c r="G6" s="4">
        <v>0.58299999999999996</v>
      </c>
      <c r="H6" s="3">
        <v>4.5999999999999996</v>
      </c>
      <c r="I6" s="7">
        <v>2.23</v>
      </c>
    </row>
    <row r="7" spans="1:9" x14ac:dyDescent="0.45">
      <c r="A7" s="5">
        <v>260</v>
      </c>
      <c r="B7" s="3">
        <v>1337.1</v>
      </c>
      <c r="C7" s="4">
        <v>1.3080000000000001</v>
      </c>
      <c r="D7" s="18">
        <v>3.1660000000000001E-2</v>
      </c>
      <c r="E7" s="12">
        <v>0.23680000000000001</v>
      </c>
      <c r="F7" s="3">
        <v>97.9</v>
      </c>
      <c r="G7" s="4">
        <v>0.56000000000000005</v>
      </c>
      <c r="H7" s="3">
        <v>4.2</v>
      </c>
      <c r="I7" s="7">
        <v>2.36</v>
      </c>
    </row>
    <row r="8" spans="1:9" x14ac:dyDescent="0.45">
      <c r="A8" s="5">
        <v>270</v>
      </c>
      <c r="B8" s="3">
        <v>1305.0999999999999</v>
      </c>
      <c r="C8" s="4">
        <v>1.333</v>
      </c>
      <c r="D8" s="18">
        <v>2.775E-2</v>
      </c>
      <c r="E8" s="12">
        <v>0.2127</v>
      </c>
      <c r="F8" s="3">
        <v>93.4</v>
      </c>
      <c r="G8" s="4">
        <v>0.53700000000000003</v>
      </c>
      <c r="H8" s="3">
        <v>4</v>
      </c>
      <c r="I8" s="7">
        <v>2.5299999999999998</v>
      </c>
    </row>
    <row r="9" spans="1:9" x14ac:dyDescent="0.45">
      <c r="A9" s="5">
        <v>280</v>
      </c>
      <c r="B9" s="3">
        <v>1271.8</v>
      </c>
      <c r="C9" s="4">
        <v>1.361</v>
      </c>
      <c r="D9" s="18">
        <v>2.443E-2</v>
      </c>
      <c r="E9" s="12">
        <v>0.19209999999999999</v>
      </c>
      <c r="F9" s="3">
        <v>89</v>
      </c>
      <c r="G9" s="4">
        <v>0.51400000000000001</v>
      </c>
      <c r="H9" s="3">
        <v>3.7</v>
      </c>
      <c r="I9" s="7">
        <v>2.73</v>
      </c>
    </row>
    <row r="10" spans="1:9" x14ac:dyDescent="0.45">
      <c r="A10" s="5">
        <v>290</v>
      </c>
      <c r="B10" s="3">
        <v>1236.8</v>
      </c>
      <c r="C10" s="4">
        <v>1.393</v>
      </c>
      <c r="D10" s="18">
        <v>2.1559999999999999E-2</v>
      </c>
      <c r="E10" s="12">
        <v>0.1744</v>
      </c>
      <c r="F10" s="3">
        <v>84.6</v>
      </c>
      <c r="G10" s="4">
        <v>0.49099999999999999</v>
      </c>
      <c r="H10" s="3">
        <v>3.5</v>
      </c>
      <c r="I10" s="7">
        <v>2.98</v>
      </c>
    </row>
    <row r="11" spans="1:9" x14ac:dyDescent="0.45">
      <c r="A11" s="5">
        <v>300</v>
      </c>
      <c r="B11" s="3">
        <v>1199.7</v>
      </c>
      <c r="C11" s="4">
        <v>1.4319999999999999</v>
      </c>
      <c r="D11" s="18">
        <v>1.9050000000000001E-2</v>
      </c>
      <c r="E11" s="12">
        <v>0.1588</v>
      </c>
      <c r="F11" s="3">
        <v>80.3</v>
      </c>
      <c r="G11" s="4">
        <v>0.46800000000000003</v>
      </c>
      <c r="H11" s="3">
        <v>3.4</v>
      </c>
      <c r="I11" s="7">
        <v>3.3</v>
      </c>
    </row>
    <row r="12" spans="1:9" x14ac:dyDescent="0.45">
      <c r="A12" s="5">
        <v>310</v>
      </c>
      <c r="B12" s="3">
        <v>1159.9000000000001</v>
      </c>
      <c r="C12" s="4">
        <v>1.4810000000000001</v>
      </c>
      <c r="D12" s="18">
        <v>1.6799999999999999E-2</v>
      </c>
      <c r="E12" s="12">
        <v>0.1449</v>
      </c>
      <c r="F12" s="3">
        <v>76.099999999999994</v>
      </c>
      <c r="G12" s="4">
        <v>0.443</v>
      </c>
      <c r="H12" s="3">
        <v>3.3</v>
      </c>
      <c r="I12" s="7">
        <v>3.73</v>
      </c>
    </row>
    <row r="13" spans="1:9" x14ac:dyDescent="0.45">
      <c r="A13" s="5">
        <v>320</v>
      </c>
      <c r="B13" s="3">
        <v>1116.8</v>
      </c>
      <c r="C13" s="4">
        <v>1.5429999999999999</v>
      </c>
      <c r="D13" s="18">
        <v>1.478E-2</v>
      </c>
      <c r="E13" s="12">
        <v>0.1323</v>
      </c>
      <c r="F13" s="3">
        <v>71.8</v>
      </c>
      <c r="G13" s="4">
        <v>0.41699999999999998</v>
      </c>
      <c r="H13" s="3">
        <v>3.2</v>
      </c>
      <c r="I13" s="7">
        <v>4.33</v>
      </c>
    </row>
    <row r="14" spans="1:9" x14ac:dyDescent="0.45">
      <c r="A14" s="5">
        <v>330</v>
      </c>
      <c r="B14" s="3">
        <v>1069.0999999999999</v>
      </c>
      <c r="C14" s="4">
        <v>1.627</v>
      </c>
      <c r="D14" s="18">
        <v>1.2919999999999999E-2</v>
      </c>
      <c r="E14" s="12">
        <v>0.12089999999999999</v>
      </c>
      <c r="F14" s="3">
        <v>67.5</v>
      </c>
      <c r="G14" s="4">
        <v>0.38800000000000001</v>
      </c>
      <c r="H14" s="3">
        <v>3.1</v>
      </c>
      <c r="I14" s="7">
        <v>5.19</v>
      </c>
    </row>
    <row r="15" spans="1:9" x14ac:dyDescent="0.45">
      <c r="A15" s="5">
        <v>340</v>
      </c>
      <c r="B15" s="3">
        <v>1015</v>
      </c>
      <c r="C15" s="4">
        <v>1.7509999999999999</v>
      </c>
      <c r="D15" s="18">
        <v>1.1180000000000001E-2</v>
      </c>
      <c r="E15" s="12">
        <v>0.11020000000000001</v>
      </c>
      <c r="F15" s="3">
        <v>63.1</v>
      </c>
      <c r="G15" s="4">
        <v>0.35499999999999998</v>
      </c>
      <c r="H15" s="3">
        <v>3.1</v>
      </c>
      <c r="I15" s="7">
        <v>6.57</v>
      </c>
    </row>
    <row r="16" spans="1:9" x14ac:dyDescent="0.45">
      <c r="A16" s="5">
        <v>350</v>
      </c>
      <c r="B16" s="3">
        <v>951.3</v>
      </c>
      <c r="C16" s="4">
        <v>1.9610000000000001</v>
      </c>
      <c r="D16" s="18">
        <v>9.5099999999999994E-3</v>
      </c>
      <c r="E16" s="12">
        <v>0.1</v>
      </c>
      <c r="F16" s="3">
        <v>58.6</v>
      </c>
      <c r="G16" s="4">
        <v>0.314</v>
      </c>
      <c r="H16" s="3">
        <v>3.2</v>
      </c>
      <c r="I16" s="7">
        <v>9.1</v>
      </c>
    </row>
    <row r="17" spans="1:9" x14ac:dyDescent="0.45">
      <c r="A17" s="5">
        <v>360</v>
      </c>
      <c r="B17" s="3">
        <v>870.1</v>
      </c>
      <c r="C17" s="4">
        <v>2.4369999999999998</v>
      </c>
      <c r="D17" s="18">
        <v>7.8100000000000001E-3</v>
      </c>
      <c r="E17" s="12">
        <v>8.9800000000000005E-2</v>
      </c>
      <c r="F17" s="3">
        <v>54.1</v>
      </c>
      <c r="G17" s="4">
        <v>0.255</v>
      </c>
      <c r="H17" s="3">
        <v>3.5</v>
      </c>
      <c r="I17" s="7">
        <v>15.39</v>
      </c>
    </row>
    <row r="18" spans="1:9" x14ac:dyDescent="0.45">
      <c r="A18" s="5">
        <v>370</v>
      </c>
      <c r="B18" s="3">
        <v>740.3</v>
      </c>
      <c r="C18" s="4">
        <v>5.1050000000000004</v>
      </c>
      <c r="D18" s="18">
        <v>5.7999999999999996E-3</v>
      </c>
      <c r="E18" s="12">
        <v>7.8299999999999995E-2</v>
      </c>
      <c r="F18" s="3">
        <v>51.8</v>
      </c>
      <c r="G18" s="4">
        <v>0.13700000000000001</v>
      </c>
      <c r="H18" s="3">
        <v>5.7</v>
      </c>
      <c r="I18" s="7">
        <v>55.24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5EBE-98B3-47C2-AE80-0026F71B9BF7}">
  <dimension ref="A1:I17"/>
  <sheetViews>
    <sheetView workbookViewId="0">
      <selection sqref="A1:XFD1048576"/>
    </sheetView>
  </sheetViews>
  <sheetFormatPr defaultRowHeight="13.8" x14ac:dyDescent="0.45"/>
  <cols>
    <col min="1" max="16384" width="8.796875" style="1"/>
  </cols>
  <sheetData>
    <row r="1" spans="1:9" s="9" customFormat="1" x14ac:dyDescent="0.4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10</v>
      </c>
      <c r="G1" s="9" t="s">
        <v>6</v>
      </c>
      <c r="H1" s="9" t="s">
        <v>5</v>
      </c>
      <c r="I1" s="9" t="s">
        <v>7</v>
      </c>
    </row>
    <row r="2" spans="1:9" s="8" customFormat="1" x14ac:dyDescent="0.45">
      <c r="A2" s="8" t="s">
        <v>8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9</v>
      </c>
      <c r="G2" s="8" t="s">
        <v>14</v>
      </c>
      <c r="I2" s="8" t="s">
        <v>15</v>
      </c>
    </row>
    <row r="3" spans="1:9" s="11" customFormat="1" x14ac:dyDescent="0.45">
      <c r="A3" s="11">
        <v>1</v>
      </c>
      <c r="B3" s="11">
        <v>1</v>
      </c>
      <c r="C3" s="11">
        <v>1</v>
      </c>
      <c r="D3" s="11">
        <v>100</v>
      </c>
      <c r="E3" s="11">
        <f>10^6</f>
        <v>1000000</v>
      </c>
      <c r="F3" s="11">
        <f>10^3</f>
        <v>1000</v>
      </c>
      <c r="G3" s="11">
        <f>10^7</f>
        <v>10000000</v>
      </c>
      <c r="H3" s="11">
        <v>1</v>
      </c>
      <c r="I3" s="11">
        <f>10^3</f>
        <v>1000</v>
      </c>
    </row>
    <row r="4" spans="1:9" x14ac:dyDescent="0.45">
      <c r="A4" s="5">
        <v>230</v>
      </c>
      <c r="B4" s="3">
        <v>1416</v>
      </c>
      <c r="C4" s="4">
        <v>1.087</v>
      </c>
      <c r="D4" s="18">
        <v>3.5580000000000001E-2</v>
      </c>
      <c r="E4" s="12">
        <v>0.25130000000000002</v>
      </c>
      <c r="F4" s="3">
        <v>114.5</v>
      </c>
      <c r="G4" s="4">
        <v>0.74399999999999999</v>
      </c>
      <c r="H4" s="3">
        <v>3.4</v>
      </c>
      <c r="I4" s="7">
        <v>2.0499999999999998</v>
      </c>
    </row>
    <row r="5" spans="1:9" x14ac:dyDescent="0.45">
      <c r="A5" s="5">
        <v>240</v>
      </c>
      <c r="B5" s="3">
        <v>1386.6</v>
      </c>
      <c r="C5" s="4">
        <v>1.1000000000000001</v>
      </c>
      <c r="D5" s="18">
        <v>3.1449999999999999E-2</v>
      </c>
      <c r="E5" s="12">
        <v>0.2268</v>
      </c>
      <c r="F5" s="3">
        <v>109.8</v>
      </c>
      <c r="G5" s="4">
        <v>0.72</v>
      </c>
      <c r="H5" s="3">
        <v>3.2</v>
      </c>
      <c r="I5" s="7">
        <v>2.16</v>
      </c>
    </row>
    <row r="6" spans="1:9" x14ac:dyDescent="0.45">
      <c r="A6" s="5">
        <v>250</v>
      </c>
      <c r="B6" s="3">
        <v>1356.3</v>
      </c>
      <c r="C6" s="4">
        <v>1.117</v>
      </c>
      <c r="D6" s="18">
        <v>2.7959999999999999E-2</v>
      </c>
      <c r="E6" s="12">
        <v>0.20619999999999999</v>
      </c>
      <c r="F6" s="3">
        <v>105.2</v>
      </c>
      <c r="G6" s="4">
        <v>0.69499999999999995</v>
      </c>
      <c r="H6" s="3">
        <v>3</v>
      </c>
      <c r="I6" s="7">
        <v>2.29</v>
      </c>
    </row>
    <row r="7" spans="1:9" x14ac:dyDescent="0.45">
      <c r="A7" s="5">
        <v>260</v>
      </c>
      <c r="B7" s="3">
        <v>1324.9</v>
      </c>
      <c r="C7" s="4">
        <v>1.137</v>
      </c>
      <c r="D7" s="18">
        <v>2.4969999999999999E-2</v>
      </c>
      <c r="E7" s="12">
        <v>0.18840000000000001</v>
      </c>
      <c r="F7" s="3">
        <v>100.7</v>
      </c>
      <c r="G7" s="4">
        <v>0.66800000000000004</v>
      </c>
      <c r="H7" s="3">
        <v>2.8</v>
      </c>
      <c r="I7" s="7">
        <v>2.4500000000000002</v>
      </c>
    </row>
    <row r="8" spans="1:9" x14ac:dyDescent="0.45">
      <c r="A8" s="5">
        <v>270</v>
      </c>
      <c r="B8" s="3">
        <v>1292.0999999999999</v>
      </c>
      <c r="C8" s="4">
        <v>1.161</v>
      </c>
      <c r="D8" s="18">
        <v>2.2349999999999998E-2</v>
      </c>
      <c r="E8" s="12">
        <v>0.17299999999999999</v>
      </c>
      <c r="F8" s="3">
        <v>96.2</v>
      </c>
      <c r="G8" s="4">
        <v>0.64100000000000001</v>
      </c>
      <c r="H8" s="3">
        <v>2.7</v>
      </c>
      <c r="I8" s="7">
        <v>2.63</v>
      </c>
    </row>
    <row r="9" spans="1:9" x14ac:dyDescent="0.45">
      <c r="A9" s="5">
        <v>280</v>
      </c>
      <c r="B9" s="3">
        <v>1257.9000000000001</v>
      </c>
      <c r="C9" s="4">
        <v>1.1890000000000001</v>
      </c>
      <c r="D9" s="18">
        <v>2.0049999999999998E-2</v>
      </c>
      <c r="E9" s="12">
        <v>0.15939999999999999</v>
      </c>
      <c r="F9" s="3">
        <v>91.7</v>
      </c>
      <c r="G9" s="4">
        <v>0.61299999999999999</v>
      </c>
      <c r="H9" s="3">
        <v>2.6</v>
      </c>
      <c r="I9" s="7">
        <v>2.86</v>
      </c>
    </row>
    <row r="10" spans="1:9" x14ac:dyDescent="0.45">
      <c r="A10" s="5">
        <v>290</v>
      </c>
      <c r="B10" s="3">
        <v>1221.7</v>
      </c>
      <c r="C10" s="4">
        <v>1.2230000000000001</v>
      </c>
      <c r="D10" s="18">
        <v>1.7979999999999999E-2</v>
      </c>
      <c r="E10" s="12">
        <v>0.1472</v>
      </c>
      <c r="F10" s="3">
        <v>87.2</v>
      </c>
      <c r="G10" s="4">
        <v>0.58299999999999996</v>
      </c>
      <c r="H10" s="3">
        <v>2.5</v>
      </c>
      <c r="I10" s="7">
        <v>3.15</v>
      </c>
    </row>
    <row r="11" spans="1:9" x14ac:dyDescent="0.45">
      <c r="A11" s="5">
        <v>300</v>
      </c>
      <c r="B11" s="3">
        <v>1183.4000000000001</v>
      </c>
      <c r="C11" s="4">
        <v>1.2649999999999999</v>
      </c>
      <c r="D11" s="18">
        <v>1.61E-2</v>
      </c>
      <c r="E11" s="12">
        <v>0.1361</v>
      </c>
      <c r="F11" s="3">
        <v>82.6</v>
      </c>
      <c r="G11" s="4">
        <v>0.55200000000000005</v>
      </c>
      <c r="H11" s="3">
        <v>2.5</v>
      </c>
      <c r="I11" s="7">
        <v>3.51</v>
      </c>
    </row>
    <row r="12" spans="1:9" x14ac:dyDescent="0.45">
      <c r="A12" s="5">
        <v>310</v>
      </c>
      <c r="B12" s="3">
        <v>1142.2</v>
      </c>
      <c r="C12" s="4">
        <v>1.319</v>
      </c>
      <c r="D12" s="18">
        <v>1.438E-2</v>
      </c>
      <c r="E12" s="12">
        <v>0.12590000000000001</v>
      </c>
      <c r="F12" s="3">
        <v>78.099999999999994</v>
      </c>
      <c r="G12" s="4">
        <v>0.51800000000000002</v>
      </c>
      <c r="H12" s="3">
        <v>2.4</v>
      </c>
      <c r="I12" s="7">
        <v>4</v>
      </c>
    </row>
    <row r="13" spans="1:9" x14ac:dyDescent="0.45">
      <c r="A13" s="5">
        <v>320</v>
      </c>
      <c r="B13" s="3">
        <v>1097.4000000000001</v>
      </c>
      <c r="C13" s="4">
        <v>1.391</v>
      </c>
      <c r="D13" s="18">
        <v>1.278E-2</v>
      </c>
      <c r="E13" s="12">
        <v>0.11650000000000001</v>
      </c>
      <c r="F13" s="3">
        <v>73.400000000000006</v>
      </c>
      <c r="G13" s="4">
        <v>0.48099999999999998</v>
      </c>
      <c r="H13" s="3">
        <v>2.4</v>
      </c>
      <c r="I13" s="7">
        <v>4.6900000000000004</v>
      </c>
    </row>
    <row r="14" spans="1:9" x14ac:dyDescent="0.45">
      <c r="A14" s="5">
        <v>330</v>
      </c>
      <c r="B14" s="3">
        <v>1047.5</v>
      </c>
      <c r="C14" s="4">
        <v>1.4950000000000001</v>
      </c>
      <c r="D14" s="18">
        <v>1.1270000000000001E-2</v>
      </c>
      <c r="E14" s="12">
        <v>0.1075</v>
      </c>
      <c r="F14" s="3">
        <v>68.599999999999994</v>
      </c>
      <c r="G14" s="4">
        <v>0.438</v>
      </c>
      <c r="H14" s="3">
        <v>2.5</v>
      </c>
      <c r="I14" s="7">
        <v>5.75</v>
      </c>
    </row>
    <row r="15" spans="1:9" x14ac:dyDescent="0.45">
      <c r="A15" s="5">
        <v>340</v>
      </c>
      <c r="B15" s="3">
        <v>990.1</v>
      </c>
      <c r="C15" s="4">
        <v>1.665</v>
      </c>
      <c r="D15" s="18">
        <v>9.7999999999999997E-3</v>
      </c>
      <c r="E15" s="12">
        <v>9.8900000000000002E-2</v>
      </c>
      <c r="F15" s="3">
        <v>63.6</v>
      </c>
      <c r="G15" s="4">
        <v>0.38600000000000001</v>
      </c>
      <c r="H15" s="3">
        <v>2.6</v>
      </c>
      <c r="I15" s="7">
        <v>7.56</v>
      </c>
    </row>
    <row r="16" spans="1:9" x14ac:dyDescent="0.45">
      <c r="A16" s="5">
        <v>350</v>
      </c>
      <c r="B16" s="3">
        <v>920.1</v>
      </c>
      <c r="C16" s="4">
        <v>1.9970000000000001</v>
      </c>
      <c r="D16" s="18">
        <v>8.3099999999999997E-3</v>
      </c>
      <c r="E16" s="12">
        <v>9.0399999999999994E-2</v>
      </c>
      <c r="F16" s="3">
        <v>58.3</v>
      </c>
      <c r="G16" s="4">
        <v>0.317</v>
      </c>
      <c r="H16" s="3">
        <v>2.8</v>
      </c>
      <c r="I16" s="7">
        <v>11.35</v>
      </c>
    </row>
    <row r="17" spans="1:9" x14ac:dyDescent="0.45">
      <c r="A17" s="5">
        <v>360</v>
      </c>
      <c r="B17" s="3">
        <v>823.4</v>
      </c>
      <c r="C17" s="4">
        <v>3.0009999999999999</v>
      </c>
      <c r="D17" s="18">
        <v>6.6800000000000002E-3</v>
      </c>
      <c r="E17" s="12">
        <v>8.1100000000000005E-2</v>
      </c>
      <c r="F17" s="3">
        <v>53.1</v>
      </c>
      <c r="G17" s="4">
        <v>0.215</v>
      </c>
      <c r="H17" s="3">
        <v>3.8</v>
      </c>
      <c r="I17" s="7">
        <v>23.88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F19E-F872-4963-AAA4-C7E9C673CD7F}">
  <dimension ref="A1:I11"/>
  <sheetViews>
    <sheetView workbookViewId="0">
      <selection activeCell="I3" sqref="A1:I3"/>
    </sheetView>
  </sheetViews>
  <sheetFormatPr defaultRowHeight="13.8" x14ac:dyDescent="0.45"/>
  <cols>
    <col min="1" max="16384" width="8.796875" style="1"/>
  </cols>
  <sheetData>
    <row r="1" spans="1:9" s="9" customFormat="1" x14ac:dyDescent="0.4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10</v>
      </c>
      <c r="G1" s="9" t="s">
        <v>6</v>
      </c>
      <c r="H1" s="9" t="s">
        <v>5</v>
      </c>
      <c r="I1" s="9" t="s">
        <v>7</v>
      </c>
    </row>
    <row r="2" spans="1:9" s="8" customFormat="1" x14ac:dyDescent="0.45">
      <c r="A2" s="8" t="s">
        <v>8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9</v>
      </c>
      <c r="G2" s="8" t="s">
        <v>14</v>
      </c>
      <c r="I2" s="8" t="s">
        <v>15</v>
      </c>
    </row>
    <row r="3" spans="1:9" s="11" customFormat="1" x14ac:dyDescent="0.45">
      <c r="A3" s="11">
        <v>1</v>
      </c>
      <c r="B3" s="11">
        <v>1</v>
      </c>
      <c r="C3" s="11">
        <v>1</v>
      </c>
      <c r="D3" s="11">
        <v>100</v>
      </c>
      <c r="E3" s="11">
        <f>10^6</f>
        <v>1000000</v>
      </c>
      <c r="F3" s="11">
        <f>10^3</f>
        <v>1000</v>
      </c>
      <c r="G3" s="11">
        <f>10^7</f>
        <v>10000000</v>
      </c>
      <c r="H3" s="11">
        <v>1</v>
      </c>
      <c r="I3" s="11">
        <f>10^3</f>
        <v>1000</v>
      </c>
    </row>
    <row r="4" spans="1:9" x14ac:dyDescent="0.45">
      <c r="A4" s="5">
        <v>273</v>
      </c>
      <c r="B4" s="6">
        <v>13595</v>
      </c>
      <c r="C4" s="12">
        <v>0.1404</v>
      </c>
      <c r="D4" s="12">
        <v>0.16880000000000001</v>
      </c>
      <c r="E4" s="12">
        <v>0.124</v>
      </c>
      <c r="F4" s="5">
        <v>8180</v>
      </c>
      <c r="G4" s="7">
        <v>42.85</v>
      </c>
      <c r="H4" s="12">
        <v>2.9000000000000001E-2</v>
      </c>
      <c r="I4" s="4">
        <v>0.18099999999999999</v>
      </c>
    </row>
    <row r="5" spans="1:9" x14ac:dyDescent="0.45">
      <c r="A5" s="5">
        <v>300</v>
      </c>
      <c r="B5" s="6">
        <v>13529</v>
      </c>
      <c r="C5" s="12">
        <v>0.13930000000000001</v>
      </c>
      <c r="D5" s="12">
        <v>0.15229999999999999</v>
      </c>
      <c r="E5" s="12">
        <v>0.1125</v>
      </c>
      <c r="F5" s="5">
        <v>8540</v>
      </c>
      <c r="G5" s="7">
        <v>45.3</v>
      </c>
      <c r="H5" s="12">
        <v>2.4799999999999999E-2</v>
      </c>
      <c r="I5" s="4">
        <v>0.18099999999999999</v>
      </c>
    </row>
    <row r="6" spans="1:9" x14ac:dyDescent="0.45">
      <c r="A6" s="5">
        <v>350</v>
      </c>
      <c r="B6" s="6">
        <v>13407</v>
      </c>
      <c r="C6" s="12">
        <v>0.13769999999999999</v>
      </c>
      <c r="D6" s="12">
        <v>0.13089999999999999</v>
      </c>
      <c r="E6" s="12">
        <v>9.7600000000000006E-2</v>
      </c>
      <c r="F6" s="5">
        <v>9180</v>
      </c>
      <c r="G6" s="7">
        <v>49.75</v>
      </c>
      <c r="H6" s="12">
        <v>1.9599999999999999E-2</v>
      </c>
      <c r="I6" s="4">
        <v>0.18099999999999999</v>
      </c>
    </row>
    <row r="7" spans="1:9" x14ac:dyDescent="0.45">
      <c r="A7" s="5">
        <v>400</v>
      </c>
      <c r="B7" s="6">
        <v>13287</v>
      </c>
      <c r="C7" s="12">
        <v>0.13650000000000001</v>
      </c>
      <c r="D7" s="12">
        <v>0.1171</v>
      </c>
      <c r="E7" s="12">
        <v>8.8200000000000001E-2</v>
      </c>
      <c r="F7" s="5">
        <v>9800</v>
      </c>
      <c r="G7" s="7">
        <v>54.05</v>
      </c>
      <c r="H7" s="12">
        <v>1.6299999999999999E-2</v>
      </c>
      <c r="I7" s="4">
        <v>0.18099999999999999</v>
      </c>
    </row>
    <row r="8" spans="1:9" x14ac:dyDescent="0.45">
      <c r="A8" s="5">
        <v>450</v>
      </c>
      <c r="B8" s="6">
        <v>13167</v>
      </c>
      <c r="C8" s="12">
        <v>0.13569999999999999</v>
      </c>
      <c r="D8" s="12">
        <v>0.1075</v>
      </c>
      <c r="E8" s="12">
        <v>8.1600000000000006E-2</v>
      </c>
      <c r="F8" s="6">
        <v>10400</v>
      </c>
      <c r="G8" s="7">
        <v>58.1</v>
      </c>
      <c r="H8" s="12">
        <v>1.4E-2</v>
      </c>
      <c r="I8" s="4">
        <v>0.18099999999999999</v>
      </c>
    </row>
    <row r="9" spans="1:9" x14ac:dyDescent="0.45">
      <c r="A9" s="5">
        <v>500</v>
      </c>
      <c r="B9" s="6">
        <v>13048</v>
      </c>
      <c r="C9" s="12">
        <v>0.1353</v>
      </c>
      <c r="D9" s="12">
        <v>0.1007</v>
      </c>
      <c r="E9" s="12">
        <v>7.7100000000000002E-2</v>
      </c>
      <c r="F9" s="6">
        <v>10950</v>
      </c>
      <c r="G9" s="7">
        <v>61.9</v>
      </c>
      <c r="H9" s="12">
        <v>1.2500000000000001E-2</v>
      </c>
      <c r="I9" s="4">
        <v>0.182</v>
      </c>
    </row>
    <row r="10" spans="1:9" x14ac:dyDescent="0.45">
      <c r="A10" s="5">
        <v>550</v>
      </c>
      <c r="B10" s="6">
        <v>12929</v>
      </c>
      <c r="C10" s="12">
        <v>0.13519999999999999</v>
      </c>
      <c r="D10" s="12">
        <v>9.5299999999999996E-2</v>
      </c>
      <c r="E10" s="12">
        <v>7.3700000000000002E-2</v>
      </c>
      <c r="F10" s="6">
        <v>11450</v>
      </c>
      <c r="G10" s="7">
        <v>65.55</v>
      </c>
      <c r="H10" s="12">
        <v>1.12E-2</v>
      </c>
      <c r="I10" s="4">
        <v>0.184</v>
      </c>
    </row>
    <row r="11" spans="1:9" x14ac:dyDescent="0.45">
      <c r="A11" s="14">
        <v>600</v>
      </c>
      <c r="B11" s="15">
        <v>12809</v>
      </c>
      <c r="C11" s="13">
        <v>0.13550000000000001</v>
      </c>
      <c r="D11" s="13">
        <v>9.11E-2</v>
      </c>
      <c r="E11" s="13">
        <v>7.1099999999999997E-2</v>
      </c>
      <c r="F11" s="15">
        <v>11950</v>
      </c>
      <c r="G11" s="16">
        <v>68.8</v>
      </c>
      <c r="H11" s="13">
        <v>1.03E-2</v>
      </c>
      <c r="I11" s="17">
        <v>0.187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FD4-3706-4D25-97EF-25E6EA8714B7}">
  <dimension ref="A1:I58"/>
  <sheetViews>
    <sheetView tabSelected="1" workbookViewId="0">
      <selection activeCell="G18" sqref="G18"/>
    </sheetView>
  </sheetViews>
  <sheetFormatPr defaultRowHeight="13.8" x14ac:dyDescent="0.45"/>
  <cols>
    <col min="1" max="9" width="8.796875" style="23"/>
  </cols>
  <sheetData>
    <row r="1" spans="1:9" s="33" customFormat="1" ht="14.1" x14ac:dyDescent="0.5">
      <c r="A1" s="31" t="s">
        <v>0</v>
      </c>
      <c r="B1" s="32" t="s">
        <v>1</v>
      </c>
      <c r="C1" s="31" t="s">
        <v>2</v>
      </c>
      <c r="D1" s="31" t="s">
        <v>3</v>
      </c>
      <c r="E1" s="24" t="s">
        <v>4</v>
      </c>
      <c r="F1" s="31" t="s">
        <v>10</v>
      </c>
      <c r="G1" s="31" t="s">
        <v>16</v>
      </c>
      <c r="H1" s="31" t="s">
        <v>5</v>
      </c>
      <c r="I1" s="31" t="s">
        <v>7</v>
      </c>
    </row>
    <row r="2" spans="1:9" s="35" customFormat="1" ht="14.1" x14ac:dyDescent="0.5">
      <c r="A2" s="34" t="s">
        <v>8</v>
      </c>
      <c r="B2" s="27" t="s">
        <v>11</v>
      </c>
      <c r="C2" s="34" t="s">
        <v>18</v>
      </c>
      <c r="D2" s="34" t="s">
        <v>13</v>
      </c>
      <c r="E2" s="27" t="s">
        <v>14</v>
      </c>
      <c r="F2" s="34" t="s">
        <v>19</v>
      </c>
      <c r="G2" s="34" t="s">
        <v>17</v>
      </c>
      <c r="H2" s="34"/>
      <c r="I2" s="34" t="s">
        <v>15</v>
      </c>
    </row>
    <row r="3" spans="1:9" ht="14.1" x14ac:dyDescent="0.5">
      <c r="A3" s="19">
        <v>1</v>
      </c>
      <c r="B3" s="19">
        <v>1</v>
      </c>
      <c r="C3" s="19">
        <v>1</v>
      </c>
      <c r="D3" s="19">
        <v>1000000</v>
      </c>
      <c r="E3" s="19">
        <f>10^6</f>
        <v>1000000</v>
      </c>
      <c r="F3" s="19">
        <v>1000</v>
      </c>
      <c r="G3" s="19">
        <v>1</v>
      </c>
      <c r="H3" s="19">
        <v>1</v>
      </c>
      <c r="I3" s="19">
        <v>1000000</v>
      </c>
    </row>
    <row r="4" spans="1:9" x14ac:dyDescent="0.45">
      <c r="A4" s="20">
        <v>273.14999999999998</v>
      </c>
      <c r="B4" s="23">
        <v>1E-3</v>
      </c>
      <c r="C4" s="25">
        <v>4.2169999999999996</v>
      </c>
      <c r="D4" s="21">
        <v>1750</v>
      </c>
      <c r="E4" s="23">
        <f>(('Saturated Water(liquid)'!D4*'Saturated Water(liquid)'!$D$3)/'[1]water fluid'!K4)/$E$3</f>
        <v>1750000</v>
      </c>
      <c r="F4" s="21">
        <v>569</v>
      </c>
      <c r="G4" s="21">
        <v>2502</v>
      </c>
      <c r="H4" s="20">
        <v>12.99</v>
      </c>
      <c r="I4" s="29" t="s">
        <v>23</v>
      </c>
    </row>
    <row r="5" spans="1:9" x14ac:dyDescent="0.45">
      <c r="A5" s="21">
        <v>275</v>
      </c>
      <c r="B5" s="23">
        <v>1E-3</v>
      </c>
      <c r="C5" s="25">
        <v>4.2110000000000003</v>
      </c>
      <c r="D5" s="21">
        <v>1652</v>
      </c>
      <c r="E5" s="23">
        <f>(('Saturated Water(liquid)'!D5*'Saturated Water(liquid)'!$D$3)/'[1]water fluid'!K5)/$E$3</f>
        <v>1652000</v>
      </c>
      <c r="F5" s="21">
        <v>574</v>
      </c>
      <c r="G5" s="21">
        <v>2497</v>
      </c>
      <c r="H5" s="20">
        <v>12.22</v>
      </c>
      <c r="I5" s="29" t="s">
        <v>24</v>
      </c>
    </row>
    <row r="6" spans="1:9" x14ac:dyDescent="0.45">
      <c r="A6" s="21">
        <v>280</v>
      </c>
      <c r="B6" s="23">
        <v>1E-3</v>
      </c>
      <c r="C6" s="25">
        <v>4.1980000000000004</v>
      </c>
      <c r="D6" s="21">
        <v>1422</v>
      </c>
      <c r="E6" s="23">
        <f>(('Saturated Water(liquid)'!D6*'Saturated Water(liquid)'!$D$3)/'[1]water fluid'!K6)/$E$3</f>
        <v>1422000</v>
      </c>
      <c r="F6" s="21">
        <v>582</v>
      </c>
      <c r="G6" s="21">
        <v>2485</v>
      </c>
      <c r="H6" s="20">
        <v>10.26</v>
      </c>
      <c r="I6" s="20">
        <v>46.04</v>
      </c>
    </row>
    <row r="7" spans="1:9" x14ac:dyDescent="0.45">
      <c r="A7" s="21">
        <v>285</v>
      </c>
      <c r="B7" s="23">
        <v>1E-3</v>
      </c>
      <c r="C7" s="25">
        <v>4.1890000000000001</v>
      </c>
      <c r="D7" s="21">
        <v>1225</v>
      </c>
      <c r="E7" s="23">
        <f>(('Saturated Water(liquid)'!D7*'Saturated Water(liquid)'!$D$3)/'[1]water fluid'!K7)/$E$3</f>
        <v>1225000</v>
      </c>
      <c r="F7" s="21">
        <v>590</v>
      </c>
      <c r="G7" s="21">
        <v>2473</v>
      </c>
      <c r="H7" s="20">
        <v>8.81</v>
      </c>
      <c r="I7" s="26">
        <v>114.1</v>
      </c>
    </row>
    <row r="8" spans="1:9" x14ac:dyDescent="0.45">
      <c r="A8" s="21">
        <v>290</v>
      </c>
      <c r="B8" s="23">
        <v>9.9900099900099922E-4</v>
      </c>
      <c r="C8" s="25">
        <v>4.1840000000000002</v>
      </c>
      <c r="D8" s="21">
        <v>1080</v>
      </c>
      <c r="E8" s="23">
        <f>(('Saturated Water(liquid)'!D8*'Saturated Water(liquid)'!$D$3)/'[1]water fluid'!K8)/$E$3</f>
        <v>1081079.9999999998</v>
      </c>
      <c r="F8" s="21">
        <v>598</v>
      </c>
      <c r="G8" s="21">
        <v>2461</v>
      </c>
      <c r="H8" s="20">
        <v>7.56</v>
      </c>
      <c r="I8" s="26">
        <v>174</v>
      </c>
    </row>
    <row r="9" spans="1:9" x14ac:dyDescent="0.45">
      <c r="A9" s="21">
        <v>295</v>
      </c>
      <c r="B9" s="23">
        <v>9.9800399201596798E-4</v>
      </c>
      <c r="C9" s="25">
        <v>4.181</v>
      </c>
      <c r="D9" s="21">
        <v>959</v>
      </c>
      <c r="E9" s="23">
        <f>(('Saturated Water(liquid)'!D9*'Saturated Water(liquid)'!$D$3)/'[1]water fluid'!K9)/$E$3</f>
        <v>960918.00000000012</v>
      </c>
      <c r="F9" s="21">
        <v>606</v>
      </c>
      <c r="G9" s="21">
        <v>2449</v>
      </c>
      <c r="H9" s="20">
        <v>6.62</v>
      </c>
      <c r="I9" s="26">
        <v>227.5</v>
      </c>
    </row>
    <row r="10" spans="1:9" x14ac:dyDescent="0.45">
      <c r="A10" s="21">
        <v>300</v>
      </c>
      <c r="B10" s="23">
        <v>9.9700897308075786E-4</v>
      </c>
      <c r="C10" s="25">
        <v>4.1790000000000003</v>
      </c>
      <c r="D10" s="21">
        <v>855</v>
      </c>
      <c r="E10" s="23">
        <f>(('Saturated Water(liquid)'!D10*'Saturated Water(liquid)'!$D$3)/'[1]water fluid'!K10)/$E$3</f>
        <v>857564.99999999988</v>
      </c>
      <c r="F10" s="21">
        <v>613</v>
      </c>
      <c r="G10" s="21">
        <v>2438</v>
      </c>
      <c r="H10" s="20">
        <v>5.83</v>
      </c>
      <c r="I10" s="26">
        <v>276.10000000000002</v>
      </c>
    </row>
    <row r="11" spans="1:9" x14ac:dyDescent="0.45">
      <c r="A11" s="21">
        <v>305</v>
      </c>
      <c r="B11" s="23">
        <v>9.950248756218907E-4</v>
      </c>
      <c r="C11" s="25">
        <v>4.1779999999999999</v>
      </c>
      <c r="D11" s="21">
        <v>769</v>
      </c>
      <c r="E11" s="23">
        <f>(('Saturated Water(liquid)'!D11*'Saturated Water(liquid)'!$D$3)/'[1]water fluid'!K11)/$E$3</f>
        <v>772844.99999999988</v>
      </c>
      <c r="F11" s="21">
        <v>620</v>
      </c>
      <c r="G11" s="21">
        <v>2426</v>
      </c>
      <c r="H11" s="20">
        <v>5.2</v>
      </c>
      <c r="I11" s="26">
        <v>320.60000000000002</v>
      </c>
    </row>
    <row r="12" spans="1:9" x14ac:dyDescent="0.45">
      <c r="A12" s="21">
        <v>310</v>
      </c>
      <c r="B12" s="23">
        <v>9.9304865938431002E-4</v>
      </c>
      <c r="C12" s="25">
        <v>4.1779999999999999</v>
      </c>
      <c r="D12" s="21">
        <v>695</v>
      </c>
      <c r="E12" s="23">
        <f>(('Saturated Water(liquid)'!D12*'Saturated Water(liquid)'!$D$3)/'[1]water fluid'!K12)/$E$3</f>
        <v>699864.99999999988</v>
      </c>
      <c r="F12" s="21">
        <v>628</v>
      </c>
      <c r="G12" s="21">
        <v>2414</v>
      </c>
      <c r="H12" s="20">
        <v>4.62</v>
      </c>
      <c r="I12" s="26">
        <v>361.9</v>
      </c>
    </row>
    <row r="13" spans="1:9" x14ac:dyDescent="0.45">
      <c r="A13" s="21">
        <v>315</v>
      </c>
      <c r="B13" s="23">
        <v>9.910802775024779E-4</v>
      </c>
      <c r="C13" s="25">
        <v>4.1790000000000003</v>
      </c>
      <c r="D13" s="21">
        <v>631</v>
      </c>
      <c r="E13" s="23">
        <f>(('Saturated Water(liquid)'!D13*'Saturated Water(liquid)'!$D$3)/'[1]water fluid'!K13)/$E$3</f>
        <v>636678.99999999988</v>
      </c>
      <c r="F13" s="21">
        <v>634</v>
      </c>
      <c r="G13" s="21">
        <v>2402</v>
      </c>
      <c r="H13" s="20">
        <v>4.16</v>
      </c>
      <c r="I13" s="26">
        <v>400.4</v>
      </c>
    </row>
    <row r="14" spans="1:9" x14ac:dyDescent="0.45">
      <c r="A14" s="21">
        <v>320</v>
      </c>
      <c r="B14" s="23">
        <v>9.8911968348170147E-4</v>
      </c>
      <c r="C14" s="25">
        <v>4.18</v>
      </c>
      <c r="D14" s="21">
        <v>577</v>
      </c>
      <c r="E14" s="23">
        <f>(('Saturated Water(liquid)'!D14*'Saturated Water(liquid)'!$D$3)/'[1]water fluid'!K14)/$E$3</f>
        <v>583346.99999999988</v>
      </c>
      <c r="F14" s="21">
        <v>640</v>
      </c>
      <c r="G14" s="21">
        <v>2390</v>
      </c>
      <c r="H14" s="20">
        <v>3.77</v>
      </c>
      <c r="I14" s="26">
        <v>436.7</v>
      </c>
    </row>
    <row r="15" spans="1:9" x14ac:dyDescent="0.45">
      <c r="A15" s="21">
        <v>325</v>
      </c>
      <c r="B15" s="23">
        <v>9.8716683119447202E-4</v>
      </c>
      <c r="C15" s="25">
        <v>4.1820000000000004</v>
      </c>
      <c r="D15" s="21">
        <v>528</v>
      </c>
      <c r="E15" s="23">
        <f>(('Saturated Water(liquid)'!D15*'Saturated Water(liquid)'!$D$3)/'[1]water fluid'!K15)/$E$3</f>
        <v>534863.99999999988</v>
      </c>
      <c r="F15" s="21">
        <v>645</v>
      </c>
      <c r="G15" s="21">
        <v>2378</v>
      </c>
      <c r="H15" s="20">
        <v>3.42</v>
      </c>
      <c r="I15" s="26">
        <v>471.2</v>
      </c>
    </row>
    <row r="16" spans="1:9" x14ac:dyDescent="0.45">
      <c r="A16" s="21">
        <v>330</v>
      </c>
      <c r="B16" s="23">
        <v>9.8425196850393699E-4</v>
      </c>
      <c r="C16" s="25">
        <v>4.1840000000000002</v>
      </c>
      <c r="D16" s="21">
        <v>489</v>
      </c>
      <c r="E16" s="23">
        <f>(('Saturated Water(liquid)'!D16*'Saturated Water(liquid)'!$D$3)/'[1]water fluid'!K16)/$E$3</f>
        <v>496824</v>
      </c>
      <c r="F16" s="21">
        <v>650</v>
      </c>
      <c r="G16" s="21">
        <v>2366</v>
      </c>
      <c r="H16" s="20">
        <v>3.15</v>
      </c>
      <c r="I16" s="26">
        <v>504</v>
      </c>
    </row>
    <row r="17" spans="1:9" x14ac:dyDescent="0.45">
      <c r="A17" s="21">
        <v>335</v>
      </c>
      <c r="B17" s="23">
        <v>9.8231827111984276E-4</v>
      </c>
      <c r="C17" s="25">
        <v>4.1859999999999999</v>
      </c>
      <c r="D17" s="21">
        <v>453</v>
      </c>
      <c r="E17" s="23">
        <f>(('Saturated Water(liquid)'!D17*'Saturated Water(liquid)'!$D$3)/'[1]water fluid'!K17)/$E$3</f>
        <v>461154.00000000006</v>
      </c>
      <c r="F17" s="21">
        <v>656</v>
      </c>
      <c r="G17" s="21">
        <v>2354</v>
      </c>
      <c r="H17" s="20">
        <v>2.88</v>
      </c>
      <c r="I17" s="26">
        <v>535.5</v>
      </c>
    </row>
    <row r="18" spans="1:9" x14ac:dyDescent="0.45">
      <c r="A18" s="21">
        <v>340</v>
      </c>
      <c r="B18" s="23">
        <v>9.7943192948090111E-4</v>
      </c>
      <c r="C18" s="25">
        <v>4.1879999999999997</v>
      </c>
      <c r="D18" s="21">
        <v>420</v>
      </c>
      <c r="E18" s="23">
        <f>(('Saturated Water(liquid)'!D18*'Saturated Water(liquid)'!$D$3)/'[1]water fluid'!K18)/$E$3</f>
        <v>428820</v>
      </c>
      <c r="F18" s="21">
        <v>660</v>
      </c>
      <c r="G18" s="21">
        <v>2342</v>
      </c>
      <c r="H18" s="20">
        <v>2.66</v>
      </c>
      <c r="I18" s="26">
        <v>566</v>
      </c>
    </row>
    <row r="19" spans="1:9" x14ac:dyDescent="0.45">
      <c r="A19" s="21">
        <v>345</v>
      </c>
      <c r="B19" s="23">
        <v>9.765625E-4</v>
      </c>
      <c r="C19" s="25">
        <v>4.1909999999999998</v>
      </c>
      <c r="D19" s="21">
        <v>389</v>
      </c>
      <c r="E19" s="23">
        <f>(('Saturated Water(liquid)'!D19*'Saturated Water(liquid)'!$D$3)/'[1]water fluid'!K19)/$E$3</f>
        <v>398336</v>
      </c>
      <c r="F19" s="21">
        <v>664</v>
      </c>
      <c r="G19" s="21">
        <v>2329</v>
      </c>
      <c r="H19" s="20">
        <v>2.4500000000000002</v>
      </c>
      <c r="I19" s="26">
        <v>595.4</v>
      </c>
    </row>
    <row r="20" spans="1:9" x14ac:dyDescent="0.45">
      <c r="A20" s="21">
        <v>350</v>
      </c>
      <c r="B20" s="23">
        <v>9.7370983446932818E-4</v>
      </c>
      <c r="C20" s="25">
        <v>4.1950000000000003</v>
      </c>
      <c r="D20" s="21">
        <v>365</v>
      </c>
      <c r="E20" s="23">
        <f>(('Saturated Water(liquid)'!D20*'Saturated Water(liquid)'!$D$3)/'[1]water fluid'!K20)/$E$3</f>
        <v>374855</v>
      </c>
      <c r="F20" s="21">
        <v>668</v>
      </c>
      <c r="G20" s="21">
        <v>2317</v>
      </c>
      <c r="H20" s="20">
        <v>2.29</v>
      </c>
      <c r="I20" s="26">
        <v>624.20000000000005</v>
      </c>
    </row>
    <row r="21" spans="1:9" x14ac:dyDescent="0.45">
      <c r="A21" s="21">
        <v>355</v>
      </c>
      <c r="B21" s="23">
        <v>9.7087378640776695E-4</v>
      </c>
      <c r="C21" s="25">
        <v>4.1989999999999998</v>
      </c>
      <c r="D21" s="21">
        <v>343</v>
      </c>
      <c r="E21" s="23">
        <f>(('Saturated Water(liquid)'!D21*'Saturated Water(liquid)'!$D$3)/'[1]water fluid'!K21)/$E$3</f>
        <v>353290</v>
      </c>
      <c r="F21" s="21">
        <v>671</v>
      </c>
      <c r="G21" s="21">
        <v>2304</v>
      </c>
      <c r="H21" s="20">
        <v>2.14</v>
      </c>
      <c r="I21" s="26">
        <v>652.29999999999995</v>
      </c>
    </row>
    <row r="22" spans="1:9" x14ac:dyDescent="0.45">
      <c r="A22" s="21">
        <v>360</v>
      </c>
      <c r="B22" s="23">
        <v>9.6711798839458415E-4</v>
      </c>
      <c r="C22" s="25">
        <v>4.2030000000000003</v>
      </c>
      <c r="D22" s="21">
        <v>324</v>
      </c>
      <c r="E22" s="23">
        <f>(('Saturated Water(liquid)'!D22*'Saturated Water(liquid)'!$D$3)/'[1]water fluid'!K22)/$E$3</f>
        <v>335016</v>
      </c>
      <c r="F22" s="21">
        <v>674</v>
      </c>
      <c r="G22" s="21">
        <v>2291</v>
      </c>
      <c r="H22" s="20">
        <v>2.02</v>
      </c>
      <c r="I22" s="26">
        <v>697.9</v>
      </c>
    </row>
    <row r="23" spans="1:9" x14ac:dyDescent="0.45">
      <c r="A23" s="21">
        <v>365</v>
      </c>
      <c r="B23" s="23">
        <v>9.6339113680154141E-4</v>
      </c>
      <c r="C23" s="25">
        <v>4.2089999999999996</v>
      </c>
      <c r="D23" s="21">
        <v>306</v>
      </c>
      <c r="E23" s="23">
        <f>(('Saturated Water(liquid)'!D23*'Saturated Water(liquid)'!$D$3)/'[1]water fluid'!K23)/$E$3</f>
        <v>317628</v>
      </c>
      <c r="F23" s="21">
        <v>677</v>
      </c>
      <c r="G23" s="21">
        <v>2278</v>
      </c>
      <c r="H23" s="20">
        <v>1.91</v>
      </c>
      <c r="I23" s="26">
        <v>707.1</v>
      </c>
    </row>
    <row r="24" spans="1:9" x14ac:dyDescent="0.45">
      <c r="A24" s="21">
        <v>370</v>
      </c>
      <c r="B24" s="23">
        <v>9.6061479346781938E-4</v>
      </c>
      <c r="C24" s="25">
        <v>4.2140000000000004</v>
      </c>
      <c r="D24" s="21">
        <v>289</v>
      </c>
      <c r="E24" s="23">
        <f>(('Saturated Water(liquid)'!D24*'Saturated Water(liquid)'!$D$3)/'[1]water fluid'!K24)/$E$3</f>
        <v>300849</v>
      </c>
      <c r="F24" s="21">
        <v>679</v>
      </c>
      <c r="G24" s="21">
        <v>2265</v>
      </c>
      <c r="H24" s="20">
        <v>1.8</v>
      </c>
      <c r="I24" s="26">
        <v>728.7</v>
      </c>
    </row>
    <row r="25" spans="1:9" x14ac:dyDescent="0.45">
      <c r="A25" s="20">
        <v>373.15</v>
      </c>
      <c r="B25" s="23">
        <v>9.5785440613026815E-4</v>
      </c>
      <c r="C25" s="25">
        <v>4.2169999999999996</v>
      </c>
      <c r="D25" s="21">
        <v>279</v>
      </c>
      <c r="E25" s="23">
        <f>(('Saturated Water(liquid)'!D25*'Saturated Water(liquid)'!$D$3)/'[1]water fluid'!K25)/$E$3</f>
        <v>291276</v>
      </c>
      <c r="F25" s="21">
        <v>680</v>
      </c>
      <c r="G25" s="21">
        <v>2257</v>
      </c>
      <c r="H25" s="20">
        <v>1.76</v>
      </c>
      <c r="I25" s="26">
        <v>750.1</v>
      </c>
    </row>
    <row r="26" spans="1:9" x14ac:dyDescent="0.45">
      <c r="A26" s="21">
        <v>375</v>
      </c>
      <c r="B26" s="23">
        <v>9.5693779904306223E-4</v>
      </c>
      <c r="C26" s="25">
        <v>4.22</v>
      </c>
      <c r="D26" s="21">
        <v>274</v>
      </c>
      <c r="E26" s="23">
        <f>(('Saturated Water(liquid)'!D26*'Saturated Water(liquid)'!$D$3)/'[1]water fluid'!K26)/$E$3</f>
        <v>286330</v>
      </c>
      <c r="F26" s="21">
        <v>681</v>
      </c>
      <c r="G26" s="21">
        <v>2252</v>
      </c>
      <c r="H26" s="20">
        <v>1.7</v>
      </c>
      <c r="I26" s="21">
        <v>761</v>
      </c>
    </row>
    <row r="27" spans="1:9" x14ac:dyDescent="0.45">
      <c r="A27" s="21">
        <v>380</v>
      </c>
      <c r="B27" s="23">
        <v>9.5328884652049568E-4</v>
      </c>
      <c r="C27" s="25">
        <v>4.226</v>
      </c>
      <c r="D27" s="21">
        <v>260</v>
      </c>
      <c r="E27" s="23">
        <f>(('Saturated Water(liquid)'!D27*'Saturated Water(liquid)'!$D$3)/'[1]water fluid'!K27)/$E$3</f>
        <v>272740</v>
      </c>
      <c r="F27" s="21">
        <v>683</v>
      </c>
      <c r="G27" s="21">
        <v>2239</v>
      </c>
      <c r="H27" s="20">
        <v>1.61</v>
      </c>
      <c r="I27" s="21">
        <v>788</v>
      </c>
    </row>
    <row r="28" spans="1:9" x14ac:dyDescent="0.45">
      <c r="A28" s="21">
        <v>385</v>
      </c>
      <c r="B28" s="23">
        <v>9.4966761633428305E-4</v>
      </c>
      <c r="C28" s="25">
        <v>4.2320000000000002</v>
      </c>
      <c r="D28" s="21">
        <v>248</v>
      </c>
      <c r="E28" s="23">
        <f>(('Saturated Water(liquid)'!D28*'Saturated Water(liquid)'!$D$3)/'[1]water fluid'!K28)/$E$3</f>
        <v>261144</v>
      </c>
      <c r="F28" s="21">
        <v>685</v>
      </c>
      <c r="G28" s="21">
        <v>2225</v>
      </c>
      <c r="H28" s="20">
        <v>1.53</v>
      </c>
      <c r="I28" s="21">
        <v>814</v>
      </c>
    </row>
    <row r="29" spans="1:9" x14ac:dyDescent="0.45">
      <c r="A29" s="21">
        <v>390</v>
      </c>
      <c r="B29" s="23">
        <v>9.4517958412098301E-4</v>
      </c>
      <c r="C29" s="25">
        <v>4.2389999999999999</v>
      </c>
      <c r="D29" s="21">
        <v>237</v>
      </c>
      <c r="E29" s="23">
        <f>(('Saturated Water(liquid)'!D29*'Saturated Water(liquid)'!$D$3)/'[1]water fluid'!K29)/$E$3</f>
        <v>250746</v>
      </c>
      <c r="F29" s="21">
        <v>686</v>
      </c>
      <c r="G29" s="21">
        <v>2212</v>
      </c>
      <c r="H29" s="20">
        <v>1.47</v>
      </c>
      <c r="I29" s="21">
        <v>841</v>
      </c>
    </row>
    <row r="30" spans="1:9" x14ac:dyDescent="0.45">
      <c r="A30" s="21">
        <v>400</v>
      </c>
      <c r="B30" s="23">
        <v>9.372071227741331E-4</v>
      </c>
      <c r="C30" s="25">
        <v>4.2560000000000002</v>
      </c>
      <c r="D30" s="21">
        <v>217</v>
      </c>
      <c r="E30" s="23">
        <f>(('Saturated Water(liquid)'!D30*'Saturated Water(liquid)'!$D$3)/'[1]water fluid'!K30)/$E$3</f>
        <v>231539</v>
      </c>
      <c r="F30" s="21">
        <v>688</v>
      </c>
      <c r="G30" s="21">
        <v>2183</v>
      </c>
      <c r="H30" s="20">
        <v>1.34</v>
      </c>
      <c r="I30" s="21">
        <v>896</v>
      </c>
    </row>
    <row r="31" spans="1:9" x14ac:dyDescent="0.45">
      <c r="A31" s="21">
        <v>410</v>
      </c>
      <c r="B31" s="23">
        <v>9.2850510677808728E-4</v>
      </c>
      <c r="C31" s="25">
        <v>4.2779999999999996</v>
      </c>
      <c r="D31" s="21">
        <v>200</v>
      </c>
      <c r="E31" s="23">
        <f>(('Saturated Water(liquid)'!D31*'Saturated Water(liquid)'!$D$3)/'[1]water fluid'!K31)/$E$3</f>
        <v>215400</v>
      </c>
      <c r="F31" s="21">
        <v>688</v>
      </c>
      <c r="G31" s="21">
        <v>2153</v>
      </c>
      <c r="H31" s="20">
        <v>1.24</v>
      </c>
      <c r="I31" s="21">
        <v>952</v>
      </c>
    </row>
    <row r="32" spans="1:9" x14ac:dyDescent="0.45">
      <c r="A32" s="21">
        <v>420</v>
      </c>
      <c r="B32" s="23">
        <v>9.1911764705882352E-4</v>
      </c>
      <c r="C32" s="25">
        <v>4.3019999999999996</v>
      </c>
      <c r="D32" s="21">
        <v>185</v>
      </c>
      <c r="E32" s="23">
        <f>(('Saturated Water(liquid)'!D32*'Saturated Water(liquid)'!$D$3)/'[1]water fluid'!K32)/$E$3</f>
        <v>201280</v>
      </c>
      <c r="F32" s="21">
        <v>688</v>
      </c>
      <c r="G32" s="21">
        <v>2123</v>
      </c>
      <c r="H32" s="20">
        <v>1.1599999999999999</v>
      </c>
      <c r="I32" s="21">
        <v>1010</v>
      </c>
    </row>
    <row r="33" spans="1:9" x14ac:dyDescent="0.45">
      <c r="A33" s="21">
        <v>430</v>
      </c>
      <c r="B33" s="23">
        <v>9.099181073703367E-4</v>
      </c>
      <c r="C33" s="25">
        <v>4.3310000000000004</v>
      </c>
      <c r="D33" s="21">
        <v>173</v>
      </c>
      <c r="E33" s="23">
        <f>(('Saturated Water(liquid)'!D33*'Saturated Water(liquid)'!$D$3)/'[1]water fluid'!K33)/$E$3</f>
        <v>190127</v>
      </c>
      <c r="F33" s="21">
        <v>685</v>
      </c>
      <c r="G33" s="21">
        <v>2091</v>
      </c>
      <c r="H33" s="20">
        <v>1.0900000000000001</v>
      </c>
      <c r="I33" s="30"/>
    </row>
    <row r="34" spans="1:9" x14ac:dyDescent="0.45">
      <c r="A34" s="21">
        <v>440</v>
      </c>
      <c r="B34" s="23">
        <v>9.0090090090090091E-4</v>
      </c>
      <c r="C34" s="20">
        <v>4.3600000000000003</v>
      </c>
      <c r="D34" s="21">
        <v>162</v>
      </c>
      <c r="E34" s="23">
        <f>(('Saturated Water(liquid)'!D34*'Saturated Water(liquid)'!$D$3)/'[1]water fluid'!K34)/$E$3</f>
        <v>179820</v>
      </c>
      <c r="F34" s="21">
        <v>682</v>
      </c>
      <c r="G34" s="21">
        <v>2059</v>
      </c>
      <c r="H34" s="20">
        <v>1.04</v>
      </c>
    </row>
    <row r="35" spans="1:9" x14ac:dyDescent="0.45">
      <c r="A35" s="21">
        <v>450</v>
      </c>
      <c r="B35" s="23">
        <v>8.9047195013357077E-4</v>
      </c>
      <c r="C35" s="20">
        <v>4.4000000000000004</v>
      </c>
      <c r="D35" s="21">
        <v>152</v>
      </c>
      <c r="E35" s="23">
        <f>(('Saturated Water(liquid)'!D35*'Saturated Water(liquid)'!$D$3)/'[1]water fluid'!K35)/$E$3</f>
        <v>170696</v>
      </c>
      <c r="F35" s="21">
        <v>678</v>
      </c>
      <c r="G35" s="21">
        <v>2024</v>
      </c>
      <c r="H35" s="20">
        <v>0.99</v>
      </c>
    </row>
    <row r="36" spans="1:9" x14ac:dyDescent="0.45">
      <c r="A36" s="21">
        <v>460</v>
      </c>
      <c r="B36" s="23">
        <v>8.7950747581354446E-4</v>
      </c>
      <c r="C36" s="20">
        <v>4.4400000000000004</v>
      </c>
      <c r="D36" s="21">
        <v>143</v>
      </c>
      <c r="E36" s="23">
        <f>(('Saturated Water(liquid)'!D36*'Saturated Water(liquid)'!$D$3)/'[1]water fluid'!K36)/$E$3</f>
        <v>162591</v>
      </c>
      <c r="F36" s="21">
        <v>673</v>
      </c>
      <c r="G36" s="21">
        <v>1989</v>
      </c>
      <c r="H36" s="20">
        <v>0.95</v>
      </c>
    </row>
    <row r="37" spans="1:9" x14ac:dyDescent="0.45">
      <c r="A37" s="21">
        <v>470</v>
      </c>
      <c r="B37" s="23">
        <v>8.6805555555555551E-4</v>
      </c>
      <c r="C37" s="20">
        <v>4.4800000000000004</v>
      </c>
      <c r="D37" s="21">
        <v>136</v>
      </c>
      <c r="E37" s="23">
        <f>(('Saturated Water(liquid)'!D37*'Saturated Water(liquid)'!$D$3)/'[1]water fluid'!K37)/$E$3</f>
        <v>156672</v>
      </c>
      <c r="F37" s="21">
        <v>667</v>
      </c>
      <c r="G37" s="21">
        <v>1951</v>
      </c>
      <c r="H37" s="20">
        <v>0.92</v>
      </c>
    </row>
    <row r="38" spans="1:9" x14ac:dyDescent="0.45">
      <c r="A38" s="21">
        <v>480</v>
      </c>
      <c r="B38" s="23">
        <v>8.5689802913453304E-4</v>
      </c>
      <c r="C38" s="20">
        <v>4.53</v>
      </c>
      <c r="D38" s="21">
        <v>129</v>
      </c>
      <c r="E38" s="23">
        <f>(('Saturated Water(liquid)'!D38*'Saturated Water(liquid)'!$D$3)/'[1]water fluid'!K38)/$E$3</f>
        <v>150543</v>
      </c>
      <c r="F38" s="21">
        <v>660</v>
      </c>
      <c r="G38" s="21">
        <v>1912</v>
      </c>
      <c r="H38" s="20">
        <v>0.89</v>
      </c>
    </row>
    <row r="39" spans="1:9" x14ac:dyDescent="0.45">
      <c r="A39" s="21">
        <v>490</v>
      </c>
      <c r="B39" s="23">
        <v>8.4459459459459464E-4</v>
      </c>
      <c r="C39" s="20">
        <v>4.59</v>
      </c>
      <c r="D39" s="21">
        <v>124</v>
      </c>
      <c r="E39" s="23">
        <f>(('Saturated Water(liquid)'!D39*'Saturated Water(liquid)'!$D$3)/'[1]water fluid'!K39)/$E$3</f>
        <v>146816</v>
      </c>
      <c r="F39" s="21">
        <v>651</v>
      </c>
      <c r="G39" s="21">
        <v>1870</v>
      </c>
      <c r="H39" s="20">
        <v>0.87</v>
      </c>
      <c r="I39" s="23" t="s">
        <v>20</v>
      </c>
    </row>
    <row r="40" spans="1:9" x14ac:dyDescent="0.45">
      <c r="A40" s="21">
        <v>500</v>
      </c>
      <c r="B40" s="23">
        <v>8.3125519534497092E-4</v>
      </c>
      <c r="C40" s="20">
        <v>4.66</v>
      </c>
      <c r="D40" s="21">
        <v>118</v>
      </c>
      <c r="E40" s="23">
        <f>(('Saturated Water(liquid)'!D40*'Saturated Water(liquid)'!$D$3)/'[1]water fluid'!K40)/$E$3</f>
        <v>141954</v>
      </c>
      <c r="F40" s="21">
        <v>642</v>
      </c>
      <c r="G40" s="21">
        <v>1825</v>
      </c>
      <c r="H40" s="20">
        <v>0.86</v>
      </c>
      <c r="I40" s="23" t="s">
        <v>20</v>
      </c>
    </row>
    <row r="41" spans="1:9" x14ac:dyDescent="0.45">
      <c r="A41" s="21">
        <v>510</v>
      </c>
      <c r="B41" s="23">
        <v>8.1833060556464816E-4</v>
      </c>
      <c r="C41" s="20">
        <v>4.74</v>
      </c>
      <c r="D41" s="21">
        <v>113</v>
      </c>
      <c r="E41" s="23">
        <f>(('Saturated Water(liquid)'!D41*'Saturated Water(liquid)'!$D$3)/'[1]water fluid'!K41)/$E$3</f>
        <v>138086</v>
      </c>
      <c r="F41" s="21">
        <v>631</v>
      </c>
      <c r="G41" s="21">
        <v>1779</v>
      </c>
      <c r="H41" s="20">
        <v>0.85</v>
      </c>
      <c r="I41" s="23" t="s">
        <v>20</v>
      </c>
    </row>
    <row r="42" spans="1:9" x14ac:dyDescent="0.45">
      <c r="A42" s="21">
        <v>520</v>
      </c>
      <c r="B42" s="23">
        <v>8.0385852090032153E-4</v>
      </c>
      <c r="C42" s="20">
        <v>4.84</v>
      </c>
      <c r="D42" s="21">
        <v>108</v>
      </c>
      <c r="E42" s="23">
        <f>(('Saturated Water(liquid)'!D42*'Saturated Water(liquid)'!$D$3)/'[1]water fluid'!K42)/$E$3</f>
        <v>134352</v>
      </c>
      <c r="F42" s="21">
        <v>621</v>
      </c>
      <c r="G42" s="21">
        <v>1730</v>
      </c>
      <c r="H42" s="20">
        <v>0.84</v>
      </c>
      <c r="I42" s="23" t="s">
        <v>20</v>
      </c>
    </row>
    <row r="43" spans="1:9" x14ac:dyDescent="0.45">
      <c r="A43" s="21">
        <v>530</v>
      </c>
      <c r="B43" s="23">
        <v>7.8864353312302837E-4</v>
      </c>
      <c r="C43" s="20">
        <v>4.95</v>
      </c>
      <c r="D43" s="21">
        <v>104</v>
      </c>
      <c r="E43" s="23">
        <f>(('Saturated Water(liquid)'!D43*'Saturated Water(liquid)'!$D$3)/'[1]water fluid'!K43)/$E$3</f>
        <v>131872</v>
      </c>
      <c r="F43" s="21">
        <v>608</v>
      </c>
      <c r="G43" s="21">
        <v>1679</v>
      </c>
      <c r="H43" s="20">
        <v>0.85</v>
      </c>
      <c r="I43" s="23" t="s">
        <v>20</v>
      </c>
    </row>
    <row r="44" spans="1:9" x14ac:dyDescent="0.45">
      <c r="A44" s="21">
        <v>540</v>
      </c>
      <c r="B44" s="23">
        <v>7.7279752704791343E-4</v>
      </c>
      <c r="C44" s="20">
        <v>5.08</v>
      </c>
      <c r="D44" s="21">
        <v>101</v>
      </c>
      <c r="E44" s="23">
        <f>(('Saturated Water(liquid)'!D44*'Saturated Water(liquid)'!$D$3)/'[1]water fluid'!K44)/$E$3</f>
        <v>130694</v>
      </c>
      <c r="F44" s="21">
        <v>594</v>
      </c>
      <c r="G44" s="21">
        <v>1622</v>
      </c>
      <c r="H44" s="20">
        <v>0.86</v>
      </c>
      <c r="I44" s="23" t="s">
        <v>20</v>
      </c>
    </row>
    <row r="45" spans="1:9" x14ac:dyDescent="0.45">
      <c r="A45" s="21">
        <v>550</v>
      </c>
      <c r="B45" s="23">
        <v>7.5585789871504159E-4</v>
      </c>
      <c r="C45" s="20">
        <v>5.24</v>
      </c>
      <c r="D45" s="21">
        <v>97</v>
      </c>
      <c r="E45" s="23">
        <f>(('Saturated Water(liquid)'!D45*'Saturated Water(liquid)'!$D$3)/'[1]water fluid'!K45)/$E$3</f>
        <v>128331</v>
      </c>
      <c r="F45" s="21">
        <v>580</v>
      </c>
      <c r="G45" s="21">
        <v>1564</v>
      </c>
      <c r="H45" s="20">
        <v>0.87</v>
      </c>
      <c r="I45" s="23" t="s">
        <v>20</v>
      </c>
    </row>
    <row r="46" spans="1:9" x14ac:dyDescent="0.45">
      <c r="A46" s="21">
        <v>560</v>
      </c>
      <c r="B46" s="23">
        <v>7.3800738007380072E-4</v>
      </c>
      <c r="C46" s="20">
        <v>5.43</v>
      </c>
      <c r="D46" s="21">
        <v>94</v>
      </c>
      <c r="E46" s="23">
        <f>(('Saturated Water(liquid)'!D46*'Saturated Water(liquid)'!$D$3)/'[1]water fluid'!K46)/$E$3</f>
        <v>127370</v>
      </c>
      <c r="F46" s="21">
        <v>563</v>
      </c>
      <c r="G46" s="21">
        <v>1499</v>
      </c>
      <c r="H46" s="20">
        <v>0.9</v>
      </c>
      <c r="I46" s="23" t="s">
        <v>20</v>
      </c>
    </row>
    <row r="47" spans="1:9" x14ac:dyDescent="0.45">
      <c r="A47" s="21">
        <v>570</v>
      </c>
      <c r="B47" s="23">
        <v>7.1839080459770114E-4</v>
      </c>
      <c r="C47" s="20">
        <v>5.68</v>
      </c>
      <c r="D47" s="21">
        <v>91</v>
      </c>
      <c r="E47" s="23">
        <f>(('Saturated Water(liquid)'!D47*'Saturated Water(liquid)'!$D$3)/'[1]water fluid'!K47)/$E$3</f>
        <v>126672</v>
      </c>
      <c r="F47" s="21">
        <v>548</v>
      </c>
      <c r="G47" s="21">
        <v>1429</v>
      </c>
      <c r="H47" s="20">
        <v>0.94</v>
      </c>
      <c r="I47" s="23" t="s">
        <v>20</v>
      </c>
    </row>
    <row r="48" spans="1:9" x14ac:dyDescent="0.45">
      <c r="A48" s="21">
        <v>580</v>
      </c>
      <c r="B48" s="23">
        <v>6.9783670621074664E-4</v>
      </c>
      <c r="C48" s="20">
        <v>6</v>
      </c>
      <c r="D48" s="21">
        <v>88</v>
      </c>
      <c r="E48" s="23">
        <f>(('Saturated Water(liquid)'!D48*'Saturated Water(liquid)'!$D$3)/'[1]water fluid'!K48)/$E$3</f>
        <v>126104.00000000001</v>
      </c>
      <c r="F48" s="21">
        <v>528</v>
      </c>
      <c r="G48" s="21">
        <v>1353</v>
      </c>
      <c r="H48" s="20">
        <v>0.99</v>
      </c>
      <c r="I48" s="23" t="s">
        <v>20</v>
      </c>
    </row>
    <row r="49" spans="1:9" x14ac:dyDescent="0.45">
      <c r="A49" s="21">
        <v>590</v>
      </c>
      <c r="B49" s="23">
        <v>6.7476383265856947E-4</v>
      </c>
      <c r="C49" s="20">
        <v>6.41</v>
      </c>
      <c r="D49" s="21">
        <v>84</v>
      </c>
      <c r="E49" s="23">
        <f>(('Saturated Water(liquid)'!D49*'Saturated Water(liquid)'!$D$3)/'[1]water fluid'!K49)/$E$3</f>
        <v>124488</v>
      </c>
      <c r="F49" s="21">
        <v>513</v>
      </c>
      <c r="G49" s="21">
        <v>1274</v>
      </c>
      <c r="H49" s="20">
        <v>1.05</v>
      </c>
      <c r="I49" s="23" t="s">
        <v>20</v>
      </c>
    </row>
    <row r="50" spans="1:9" x14ac:dyDescent="0.45">
      <c r="A50" s="21">
        <v>600</v>
      </c>
      <c r="B50" s="23">
        <v>6.4892926670992858E-4</v>
      </c>
      <c r="C50" s="20">
        <v>7</v>
      </c>
      <c r="D50" s="21">
        <v>81</v>
      </c>
      <c r="E50" s="23">
        <f>(('Saturated Water(liquid)'!D50*'Saturated Water(liquid)'!$D$3)/'[1]water fluid'!K50)/$E$3</f>
        <v>124821.00000000001</v>
      </c>
      <c r="F50" s="21">
        <v>497</v>
      </c>
      <c r="G50" s="21">
        <v>1176</v>
      </c>
      <c r="H50" s="20">
        <v>1.1399999999999999</v>
      </c>
      <c r="I50" s="23" t="s">
        <v>20</v>
      </c>
    </row>
    <row r="51" spans="1:9" x14ac:dyDescent="0.45">
      <c r="A51" s="21">
        <v>610</v>
      </c>
      <c r="B51" s="23">
        <v>6.2034739454094293E-4</v>
      </c>
      <c r="C51" s="20">
        <v>7.85</v>
      </c>
      <c r="D51" s="21">
        <v>77</v>
      </c>
      <c r="E51" s="23">
        <f>(('Saturated Water(liquid)'!D51*'Saturated Water(liquid)'!$D$3)/'[1]water fluid'!K51)/$E$3</f>
        <v>124124</v>
      </c>
      <c r="F51" s="21">
        <v>467</v>
      </c>
      <c r="G51" s="21">
        <v>1068</v>
      </c>
      <c r="H51" s="20">
        <v>1.3</v>
      </c>
      <c r="I51" s="23" t="s">
        <v>20</v>
      </c>
    </row>
    <row r="52" spans="1:9" x14ac:dyDescent="0.45">
      <c r="A52" s="21">
        <v>620</v>
      </c>
      <c r="B52" s="23">
        <v>5.8651026392961877E-4</v>
      </c>
      <c r="C52" s="20">
        <v>9.35</v>
      </c>
      <c r="D52" s="21">
        <v>72</v>
      </c>
      <c r="E52" s="23">
        <f>(('Saturated Water(liquid)'!D52*'Saturated Water(liquid)'!$D$3)/'[1]water fluid'!K52)/$E$3</f>
        <v>122760</v>
      </c>
      <c r="F52" s="21">
        <v>444</v>
      </c>
      <c r="G52" s="21">
        <v>941</v>
      </c>
      <c r="H52" s="20">
        <v>1.52</v>
      </c>
      <c r="I52" s="23" t="s">
        <v>20</v>
      </c>
    </row>
    <row r="53" spans="1:9" x14ac:dyDescent="0.45">
      <c r="A53" s="21">
        <v>625</v>
      </c>
      <c r="B53" s="23">
        <v>5.6242969628796406E-4</v>
      </c>
      <c r="C53" s="26">
        <v>10.6</v>
      </c>
      <c r="D53" s="21">
        <v>70</v>
      </c>
      <c r="E53" s="23">
        <f>(('Saturated Water(liquid)'!D53*'Saturated Water(liquid)'!$D$3)/'[1]water fluid'!K53)/$E$3</f>
        <v>124459.99999999999</v>
      </c>
      <c r="F53" s="21">
        <v>430</v>
      </c>
      <c r="G53" s="21">
        <v>858</v>
      </c>
      <c r="H53" s="20">
        <v>1.65</v>
      </c>
      <c r="I53" s="23" t="s">
        <v>20</v>
      </c>
    </row>
    <row r="54" spans="1:9" x14ac:dyDescent="0.45">
      <c r="A54" s="21">
        <v>630</v>
      </c>
      <c r="B54" s="23">
        <v>5.3879310344827585E-4</v>
      </c>
      <c r="C54" s="26">
        <v>12.6</v>
      </c>
      <c r="D54" s="21">
        <v>67</v>
      </c>
      <c r="E54" s="23">
        <f>(('Saturated Water(liquid)'!D54*'Saturated Water(liquid)'!$D$3)/'[1]water fluid'!K54)/$E$3</f>
        <v>124352</v>
      </c>
      <c r="F54" s="21">
        <v>412</v>
      </c>
      <c r="G54" s="21">
        <v>781</v>
      </c>
      <c r="H54" s="26">
        <v>2</v>
      </c>
      <c r="I54" s="23" t="s">
        <v>20</v>
      </c>
    </row>
    <row r="55" spans="1:9" x14ac:dyDescent="0.45">
      <c r="A55" s="21">
        <v>635</v>
      </c>
      <c r="B55" s="23">
        <v>5.1679586563307489E-4</v>
      </c>
      <c r="C55" s="26">
        <v>16.399999999999999</v>
      </c>
      <c r="D55" s="21">
        <v>64</v>
      </c>
      <c r="E55" s="23">
        <f>(('Saturated Water(liquid)'!D55*'Saturated Water(liquid)'!$D$3)/'[1]water fluid'!K55)/$E$3</f>
        <v>123840.00000000001</v>
      </c>
      <c r="F55" s="21">
        <v>392</v>
      </c>
      <c r="G55" s="21">
        <v>683</v>
      </c>
      <c r="H55" s="26">
        <v>2.7</v>
      </c>
      <c r="I55" s="23" t="s">
        <v>20</v>
      </c>
    </row>
    <row r="56" spans="1:9" x14ac:dyDescent="0.45">
      <c r="A56" s="21">
        <v>640</v>
      </c>
      <c r="B56" s="23">
        <v>4.8192771084337347E-4</v>
      </c>
      <c r="C56" s="21">
        <v>26</v>
      </c>
      <c r="D56" s="21">
        <v>59</v>
      </c>
      <c r="E56" s="23">
        <f>(('Saturated Water(liquid)'!D56*'Saturated Water(liquid)'!$D$3)/'[1]water fluid'!K56)/$E$3</f>
        <v>122425</v>
      </c>
      <c r="F56" s="21">
        <v>367</v>
      </c>
      <c r="G56" s="21">
        <v>560</v>
      </c>
      <c r="H56" s="26">
        <v>4.2</v>
      </c>
      <c r="I56" s="23" t="s">
        <v>20</v>
      </c>
    </row>
    <row r="57" spans="1:9" x14ac:dyDescent="0.45">
      <c r="A57" s="21">
        <v>645</v>
      </c>
      <c r="B57" s="23">
        <v>4.253509145044662E-4</v>
      </c>
      <c r="C57" s="21">
        <v>90</v>
      </c>
      <c r="D57" s="21">
        <v>54</v>
      </c>
      <c r="E57" s="23">
        <f>(('Saturated Water(liquid)'!D57*'Saturated Water(liquid)'!$D$3)/'[1]water fluid'!K57)/$E$3</f>
        <v>126954</v>
      </c>
      <c r="F57" s="21">
        <v>331</v>
      </c>
      <c r="G57" s="21">
        <v>361</v>
      </c>
      <c r="H57" s="21">
        <v>12</v>
      </c>
      <c r="I57" s="23" t="s">
        <v>20</v>
      </c>
    </row>
    <row r="58" spans="1:9" x14ac:dyDescent="0.45">
      <c r="A58" s="22">
        <v>647.29999999999995</v>
      </c>
      <c r="B58" s="23">
        <v>3.1545741324921138E-4</v>
      </c>
      <c r="C58" s="22" t="s">
        <v>21</v>
      </c>
      <c r="D58" s="21">
        <v>45</v>
      </c>
      <c r="E58" s="23">
        <f>(('Saturated Water(liquid)'!D58*'Saturated Water(liquid)'!$D$3)/'[1]water fluid'!K58)/$E$3</f>
        <v>142650</v>
      </c>
      <c r="F58" s="21">
        <v>238</v>
      </c>
      <c r="G58" s="21">
        <v>0</v>
      </c>
      <c r="H58" s="28" t="s">
        <v>22</v>
      </c>
      <c r="I58" s="2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Engine Oil (Unused)</vt:lpstr>
      <vt:lpstr>Ethylene Glycol</vt:lpstr>
      <vt:lpstr>Glycerin</vt:lpstr>
      <vt:lpstr>Refrigerant-134a</vt:lpstr>
      <vt:lpstr>Refrigerant-22</vt:lpstr>
      <vt:lpstr>Mercury</vt:lpstr>
      <vt:lpstr>Saturated Water(liquid)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</dc:creator>
  <cp:lastModifiedBy>Window</cp:lastModifiedBy>
  <dcterms:created xsi:type="dcterms:W3CDTF">2019-11-01T09:31:29Z</dcterms:created>
  <dcterms:modified xsi:type="dcterms:W3CDTF">2019-11-10T08:29:36Z</dcterms:modified>
</cp:coreProperties>
</file>