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 Code\K-NN by Irfan\"/>
    </mc:Choice>
  </mc:AlternateContent>
  <xr:revisionPtr revIDLastSave="0" documentId="13_ncr:1_{EBF210F4-6530-4A73-B390-45A07B2A5C76}" xr6:coauthVersionLast="47" xr6:coauthVersionMax="47" xr10:uidLastSave="{00000000-0000-0000-0000-000000000000}"/>
  <bookViews>
    <workbookView xWindow="-120" yWindow="-120" windowWidth="20730" windowHeight="11040" activeTab="2" xr2:uid="{E14127B5-8F3B-4EC7-9092-9986174072C8}"/>
  </bookViews>
  <sheets>
    <sheet name="Classification" sheetId="1" r:id="rId1"/>
    <sheet name="Regression." sheetId="2" r:id="rId2"/>
    <sheet name="Scalling " sheetId="7" r:id="rId3"/>
    <sheet name="Cross Validation" sheetId="4" r:id="rId4"/>
    <sheet name="Polynomial" sheetId="3" state="hidden" r:id="rId5"/>
  </sheets>
  <definedNames>
    <definedName name="_xlnm._FilterDatabase" localSheetId="0" hidden="1">Classification!$B$2:$H$6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7" l="1"/>
  <c r="F8" i="7"/>
  <c r="C17" i="7"/>
  <c r="B17" i="7"/>
  <c r="F13" i="7" s="1"/>
  <c r="C16" i="7"/>
  <c r="G12" i="7" s="1"/>
  <c r="B16" i="7"/>
  <c r="F7" i="7" s="1"/>
  <c r="E13" i="7"/>
  <c r="E12" i="7"/>
  <c r="E11" i="7"/>
  <c r="E5" i="7"/>
  <c r="E4" i="7"/>
  <c r="E3" i="7"/>
  <c r="D7" i="7"/>
  <c r="D6" i="7"/>
  <c r="C15" i="7"/>
  <c r="C14" i="7"/>
  <c r="E10" i="7" s="1"/>
  <c r="B15" i="7"/>
  <c r="B14" i="7"/>
  <c r="D13" i="7" s="1"/>
  <c r="B14" i="2"/>
  <c r="E3" i="2"/>
  <c r="D17" i="2"/>
  <c r="L16" i="2"/>
  <c r="F4" i="1"/>
  <c r="F3" i="1"/>
  <c r="E5" i="3"/>
  <c r="E4" i="3"/>
  <c r="E3" i="3"/>
  <c r="D5" i="3"/>
  <c r="D4" i="3"/>
  <c r="D3" i="3"/>
  <c r="K3" i="2"/>
  <c r="I8" i="2"/>
  <c r="I16" i="2"/>
  <c r="E4" i="2"/>
  <c r="L10" i="1"/>
  <c r="E5" i="2"/>
  <c r="E6" i="2"/>
  <c r="E7" i="2"/>
  <c r="E8" i="2"/>
  <c r="E9" i="2"/>
  <c r="E10" i="2"/>
  <c r="E11" i="2"/>
  <c r="E12" i="2"/>
  <c r="E13" i="2"/>
  <c r="F5" i="1"/>
  <c r="F6" i="1"/>
  <c r="F10" i="7" l="1"/>
  <c r="E6" i="7"/>
  <c r="E15" i="7" s="1"/>
  <c r="F3" i="7"/>
  <c r="F11" i="7"/>
  <c r="G8" i="7"/>
  <c r="D10" i="7"/>
  <c r="E7" i="7"/>
  <c r="E17" i="7" s="1"/>
  <c r="F4" i="7"/>
  <c r="F12" i="7"/>
  <c r="G9" i="7"/>
  <c r="D3" i="7"/>
  <c r="D11" i="7"/>
  <c r="E8" i="7"/>
  <c r="F5" i="7"/>
  <c r="G10" i="7"/>
  <c r="D4" i="7"/>
  <c r="D12" i="7"/>
  <c r="E9" i="7"/>
  <c r="F6" i="7"/>
  <c r="G3" i="7"/>
  <c r="G11" i="7"/>
  <c r="G5" i="7"/>
  <c r="F9" i="7"/>
  <c r="G6" i="7"/>
  <c r="D8" i="7"/>
  <c r="G7" i="7"/>
  <c r="D9" i="7"/>
  <c r="D5" i="7"/>
  <c r="G4" i="7"/>
  <c r="F16" i="7" l="1"/>
  <c r="F17" i="7"/>
  <c r="G17" i="7"/>
  <c r="G16" i="7"/>
  <c r="D15" i="7"/>
  <c r="D17" i="7"/>
  <c r="D16" i="7"/>
  <c r="D14" i="7"/>
  <c r="E14" i="7"/>
  <c r="E16" i="7"/>
</calcChain>
</file>

<file path=xl/sharedStrings.xml><?xml version="1.0" encoding="utf-8"?>
<sst xmlns="http://schemas.openxmlformats.org/spreadsheetml/2006/main" count="92" uniqueCount="65">
  <si>
    <t>Age</t>
  </si>
  <si>
    <t>Loan</t>
  </si>
  <si>
    <t>Prediction</t>
  </si>
  <si>
    <t>K</t>
  </si>
  <si>
    <t>Acid</t>
  </si>
  <si>
    <t>Strength</t>
  </si>
  <si>
    <t>Target</t>
  </si>
  <si>
    <t xml:space="preserve">Squared Eculidean Distance </t>
  </si>
  <si>
    <t>Train Dataset</t>
  </si>
  <si>
    <t>Rank</t>
  </si>
  <si>
    <t>1 = Bad Tissue</t>
  </si>
  <si>
    <t>0 = Good Tissue</t>
  </si>
  <si>
    <t>Randomly Taken</t>
  </si>
  <si>
    <t>rank</t>
  </si>
  <si>
    <t>Mean</t>
  </si>
  <si>
    <t>Mode</t>
  </si>
  <si>
    <t>Bad</t>
  </si>
  <si>
    <t>Good</t>
  </si>
  <si>
    <t>K=3</t>
  </si>
  <si>
    <t xml:space="preserve">Tissue </t>
  </si>
  <si>
    <t>House_Price_Index ( in Lakhs )</t>
  </si>
  <si>
    <t xml:space="preserve">Saving </t>
  </si>
  <si>
    <t>Y</t>
  </si>
  <si>
    <t>Income</t>
  </si>
  <si>
    <t>X1</t>
  </si>
  <si>
    <t>x2</t>
  </si>
  <si>
    <t>X1 Square</t>
  </si>
  <si>
    <t>X2 Square</t>
  </si>
  <si>
    <t>degree = 2</t>
  </si>
  <si>
    <t>degree = 3</t>
  </si>
  <si>
    <t>K= 4</t>
  </si>
  <si>
    <t xml:space="preserve">Rank </t>
  </si>
  <si>
    <t>Validation Data</t>
  </si>
  <si>
    <t>Loan EMI</t>
  </si>
  <si>
    <t>No. of Observation (n) =700</t>
  </si>
  <si>
    <t>No. of Observation (n) =300</t>
  </si>
  <si>
    <t>k</t>
  </si>
  <si>
    <t>K-Value ( Randomly )</t>
  </si>
  <si>
    <t xml:space="preserve">Train Accuracy </t>
  </si>
  <si>
    <t xml:space="preserve">Test Accuracy </t>
  </si>
  <si>
    <t>Model</t>
  </si>
  <si>
    <t>Random</t>
  </si>
  <si>
    <t xml:space="preserve">Model 1 </t>
  </si>
  <si>
    <t>Sqrt (n)</t>
  </si>
  <si>
    <t>Model 2</t>
  </si>
  <si>
    <t xml:space="preserve">K-Fold </t>
  </si>
  <si>
    <t xml:space="preserve">Best Method </t>
  </si>
  <si>
    <t>Model 3</t>
  </si>
  <si>
    <t>Model 4</t>
  </si>
  <si>
    <t>Model 5</t>
  </si>
  <si>
    <t xml:space="preserve">Model 4 is selected based on highest accuracy on train &amp; Test </t>
  </si>
  <si>
    <t xml:space="preserve">So the best value of k = 3 </t>
  </si>
  <si>
    <t xml:space="preserve">Good </t>
  </si>
  <si>
    <t>Tenure of Loan ( Month )</t>
  </si>
  <si>
    <t>Manali</t>
  </si>
  <si>
    <t>Arjun</t>
  </si>
  <si>
    <t>Roshan</t>
  </si>
  <si>
    <t>Abhishek</t>
  </si>
  <si>
    <t>Chetan</t>
  </si>
  <si>
    <t xml:space="preserve">Model </t>
  </si>
  <si>
    <t>Standard Deviation</t>
  </si>
  <si>
    <t>Min</t>
  </si>
  <si>
    <t>Max</t>
  </si>
  <si>
    <t>Z-Score</t>
  </si>
  <si>
    <t xml:space="preserve">Min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</si>
</sst>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"/>
    <numFmt numFmtId="168" formatCode="0.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" fontId="0" fillId="0" borderId="1" xfId="0" applyNumberFormat="1" applyBorder="1"/>
    <xf numFmtId="0" fontId="0" fillId="6" borderId="1" xfId="0" applyFill="1" applyBorder="1"/>
    <xf numFmtId="0" fontId="0" fillId="8" borderId="1" xfId="0" applyFill="1" applyBorder="1"/>
    <xf numFmtId="0" fontId="0" fillId="0" borderId="4" xfId="0" applyBorder="1"/>
    <xf numFmtId="0" fontId="0" fillId="7" borderId="3" xfId="0" applyFill="1" applyBorder="1"/>
    <xf numFmtId="0" fontId="0" fillId="7" borderId="1" xfId="0" applyFill="1" applyBorder="1"/>
    <xf numFmtId="164" fontId="0" fillId="9" borderId="1" xfId="0" applyNumberFormat="1" applyFill="1" applyBorder="1"/>
    <xf numFmtId="0" fontId="0" fillId="9" borderId="1" xfId="0" applyFill="1" applyBorder="1"/>
    <xf numFmtId="2" fontId="0" fillId="0" borderId="1" xfId="0" applyNumberFormat="1" applyBorder="1"/>
    <xf numFmtId="0" fontId="0" fillId="10" borderId="1" xfId="0" applyFill="1" applyBorder="1"/>
    <xf numFmtId="0" fontId="0" fillId="0" borderId="2" xfId="0" applyBorder="1"/>
    <xf numFmtId="9" fontId="0" fillId="0" borderId="1" xfId="1" applyFont="1" applyBorder="1"/>
    <xf numFmtId="9" fontId="0" fillId="2" borderId="1" xfId="1" applyFont="1" applyFill="1" applyBorder="1"/>
    <xf numFmtId="164" fontId="0" fillId="0" borderId="1" xfId="0" applyNumberFormat="1" applyBorder="1"/>
    <xf numFmtId="4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" fontId="0" fillId="0" borderId="0" xfId="0" applyNumberFormat="1"/>
    <xf numFmtId="0" fontId="0" fillId="11" borderId="1" xfId="0" applyFill="1" applyBorder="1" applyAlignment="1">
      <alignment horizontal="center" wrapText="1"/>
    </xf>
    <xf numFmtId="169" fontId="0" fillId="0" borderId="1" xfId="0" applyNumberFormat="1" applyBorder="1"/>
    <xf numFmtId="168" fontId="0" fillId="0" borderId="1" xfId="0" applyNumberFormat="1" applyBorder="1"/>
    <xf numFmtId="0" fontId="0" fillId="7" borderId="1" xfId="0" applyFill="1" applyBorder="1" applyAlignment="1">
      <alignment horizontal="center" wrapText="1"/>
    </xf>
    <xf numFmtId="169" fontId="0" fillId="0" borderId="2" xfId="0" applyNumberFormat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D77E-2E70-451D-8FBB-67F0CDB385C7}">
  <dimension ref="A1:M10"/>
  <sheetViews>
    <sheetView topLeftCell="B2" zoomScale="220" zoomScaleNormal="220" workbookViewId="0">
      <selection activeCell="E6" sqref="E3:E6"/>
    </sheetView>
  </sheetViews>
  <sheetFormatPr defaultRowHeight="15" x14ac:dyDescent="0.25"/>
  <cols>
    <col min="3" max="3" width="4.85546875" bestFit="1" customWidth="1"/>
    <col min="4" max="4" width="8.5703125" bestFit="1" customWidth="1"/>
    <col min="5" max="5" width="10.140625" bestFit="1" customWidth="1"/>
    <col min="6" max="6" width="26.28515625" customWidth="1"/>
    <col min="7" max="7" width="5.28515625" customWidth="1"/>
    <col min="8" max="9" width="8" customWidth="1"/>
    <col min="10" max="10" width="10.140625" customWidth="1"/>
    <col min="11" max="11" width="14.7109375" bestFit="1" customWidth="1"/>
    <col min="12" max="12" width="12.85546875" customWidth="1"/>
  </cols>
  <sheetData>
    <row r="1" spans="1:13" ht="15.75" thickBot="1" x14ac:dyDescent="0.3">
      <c r="C1" s="18" t="s">
        <v>8</v>
      </c>
      <c r="D1" s="18"/>
      <c r="E1" s="18"/>
      <c r="K1" s="20" t="s">
        <v>12</v>
      </c>
      <c r="L1" s="20"/>
    </row>
    <row r="2" spans="1:13" ht="15.75" thickBot="1" x14ac:dyDescent="0.3">
      <c r="B2" s="1" t="s">
        <v>19</v>
      </c>
      <c r="C2" s="2" t="s">
        <v>4</v>
      </c>
      <c r="D2" s="2" t="s">
        <v>5</v>
      </c>
      <c r="E2" s="3" t="s">
        <v>6</v>
      </c>
      <c r="F2" s="1" t="s">
        <v>7</v>
      </c>
      <c r="G2" s="7" t="s">
        <v>9</v>
      </c>
      <c r="H2" s="8" t="s">
        <v>18</v>
      </c>
      <c r="K2" t="s">
        <v>3</v>
      </c>
      <c r="L2">
        <v>3</v>
      </c>
    </row>
    <row r="3" spans="1:13" x14ac:dyDescent="0.25">
      <c r="A3" s="21" t="s">
        <v>8</v>
      </c>
      <c r="B3" s="1">
        <v>1</v>
      </c>
      <c r="C3" s="1">
        <v>7</v>
      </c>
      <c r="D3" s="1">
        <v>7</v>
      </c>
      <c r="E3" s="1" t="s">
        <v>16</v>
      </c>
      <c r="F3" s="17">
        <f>SQRT(($C$10-C3)^2+($D$10-D3)^2)</f>
        <v>4</v>
      </c>
      <c r="G3" s="1">
        <v>3</v>
      </c>
      <c r="K3" t="s">
        <v>11</v>
      </c>
    </row>
    <row r="4" spans="1:13" x14ac:dyDescent="0.25">
      <c r="A4" s="21"/>
      <c r="B4" s="1">
        <v>2</v>
      </c>
      <c r="C4" s="1">
        <v>7</v>
      </c>
      <c r="D4" s="1">
        <v>4</v>
      </c>
      <c r="E4" s="1" t="s">
        <v>16</v>
      </c>
      <c r="F4" s="17">
        <f>SQRT(($C$10-C4)^2+($D$10-D4)^2)</f>
        <v>5</v>
      </c>
      <c r="G4" s="1">
        <v>4</v>
      </c>
      <c r="K4" t="s">
        <v>10</v>
      </c>
    </row>
    <row r="5" spans="1:13" x14ac:dyDescent="0.25">
      <c r="A5" s="21"/>
      <c r="B5" s="1">
        <v>3</v>
      </c>
      <c r="C5" s="1">
        <v>3</v>
      </c>
      <c r="D5" s="1">
        <v>4</v>
      </c>
      <c r="E5" s="1" t="s">
        <v>17</v>
      </c>
      <c r="F5" s="17">
        <f t="shared" ref="F5:F6" si="0">SQRT(($C$10-C5)^2+($D$10-D5)^2)</f>
        <v>3</v>
      </c>
      <c r="G5" s="1">
        <v>1</v>
      </c>
    </row>
    <row r="6" spans="1:13" x14ac:dyDescent="0.25">
      <c r="A6" s="21"/>
      <c r="B6" s="1">
        <v>4</v>
      </c>
      <c r="C6" s="1">
        <v>1</v>
      </c>
      <c r="D6" s="1">
        <v>4</v>
      </c>
      <c r="E6" s="1" t="s">
        <v>17</v>
      </c>
      <c r="F6" s="17">
        <f t="shared" si="0"/>
        <v>3.6055512754639891</v>
      </c>
      <c r="G6" s="1">
        <v>2</v>
      </c>
      <c r="K6" s="14" t="s">
        <v>13</v>
      </c>
      <c r="L6" s="14"/>
    </row>
    <row r="7" spans="1:13" x14ac:dyDescent="0.25">
      <c r="K7" s="1">
        <v>1</v>
      </c>
      <c r="L7" s="1">
        <v>0</v>
      </c>
      <c r="M7" s="1" t="s">
        <v>17</v>
      </c>
    </row>
    <row r="8" spans="1:13" x14ac:dyDescent="0.25">
      <c r="C8" s="19" t="s">
        <v>32</v>
      </c>
      <c r="D8" s="19"/>
      <c r="K8" s="1">
        <v>2</v>
      </c>
      <c r="L8" s="1">
        <v>0</v>
      </c>
      <c r="M8" s="1" t="s">
        <v>17</v>
      </c>
    </row>
    <row r="9" spans="1:13" x14ac:dyDescent="0.25">
      <c r="C9" s="2" t="s">
        <v>4</v>
      </c>
      <c r="D9" s="2" t="s">
        <v>5</v>
      </c>
      <c r="E9" s="1" t="s">
        <v>2</v>
      </c>
      <c r="K9" s="1">
        <v>3</v>
      </c>
      <c r="L9" s="1">
        <v>1</v>
      </c>
      <c r="M9" s="1" t="s">
        <v>16</v>
      </c>
    </row>
    <row r="10" spans="1:13" x14ac:dyDescent="0.25">
      <c r="C10" s="1">
        <v>3</v>
      </c>
      <c r="D10" s="1">
        <v>7</v>
      </c>
      <c r="E10" s="1" t="s">
        <v>52</v>
      </c>
      <c r="K10" s="6" t="s">
        <v>15</v>
      </c>
      <c r="L10" s="6">
        <f>_xlfn.MODE.SNGL(L7:L9)</f>
        <v>0</v>
      </c>
      <c r="M10" s="1" t="s">
        <v>17</v>
      </c>
    </row>
  </sheetData>
  <mergeCells count="4">
    <mergeCell ref="C1:E1"/>
    <mergeCell ref="C8:D8"/>
    <mergeCell ref="K1:L1"/>
    <mergeCell ref="A3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B760-7AB1-4F3D-9612-FF40B248F4C7}">
  <dimension ref="A1:L17"/>
  <sheetViews>
    <sheetView zoomScale="160" zoomScaleNormal="160" workbookViewId="0">
      <selection activeCell="B2" sqref="B2:C13"/>
    </sheetView>
  </sheetViews>
  <sheetFormatPr defaultRowHeight="15" x14ac:dyDescent="0.25"/>
  <cols>
    <col min="2" max="2" width="23.85546875" bestFit="1" customWidth="1"/>
    <col min="3" max="3" width="9" bestFit="1" customWidth="1"/>
    <col min="4" max="4" width="28.28515625" bestFit="1" customWidth="1"/>
    <col min="5" max="5" width="26.28515625" bestFit="1" customWidth="1"/>
    <col min="6" max="6" width="5.28515625" customWidth="1"/>
  </cols>
  <sheetData>
    <row r="1" spans="1:12" x14ac:dyDescent="0.25">
      <c r="B1" s="22" t="s">
        <v>8</v>
      </c>
      <c r="C1" s="22"/>
      <c r="D1" s="22"/>
    </row>
    <row r="2" spans="1:12" x14ac:dyDescent="0.25">
      <c r="B2" s="2" t="s">
        <v>53</v>
      </c>
      <c r="C2" s="2" t="s">
        <v>33</v>
      </c>
      <c r="D2" s="5" t="s">
        <v>20</v>
      </c>
      <c r="E2" s="1" t="s">
        <v>7</v>
      </c>
      <c r="F2" s="1" t="s">
        <v>9</v>
      </c>
      <c r="H2" s="20" t="s">
        <v>12</v>
      </c>
      <c r="I2" s="20"/>
    </row>
    <row r="3" spans="1:12" x14ac:dyDescent="0.25">
      <c r="A3" t="s">
        <v>54</v>
      </c>
      <c r="B3" s="1">
        <v>25</v>
      </c>
      <c r="C3" s="1">
        <v>40000</v>
      </c>
      <c r="D3" s="1">
        <v>135</v>
      </c>
      <c r="E3" s="4">
        <f>SQRT(($B$17-B3)^2+($C$17-C3)^2)</f>
        <v>102000.00259313722</v>
      </c>
      <c r="F3" s="1"/>
      <c r="H3" t="s">
        <v>30</v>
      </c>
      <c r="K3">
        <f>SQRT(11)</f>
        <v>3.3166247903553998</v>
      </c>
    </row>
    <row r="4" spans="1:12" x14ac:dyDescent="0.25">
      <c r="A4" t="s">
        <v>55</v>
      </c>
      <c r="B4" s="1">
        <v>35</v>
      </c>
      <c r="C4" s="1">
        <v>60000</v>
      </c>
      <c r="D4" s="1">
        <v>256</v>
      </c>
      <c r="E4" s="4">
        <f>SQRT(($B$17-B4)^2+($C$17-C4)^2)</f>
        <v>82000.001030487794</v>
      </c>
      <c r="F4" s="1"/>
    </row>
    <row r="5" spans="1:12" x14ac:dyDescent="0.25">
      <c r="A5" t="s">
        <v>56</v>
      </c>
      <c r="B5" s="1">
        <v>45</v>
      </c>
      <c r="C5" s="1">
        <v>80000</v>
      </c>
      <c r="D5" s="1">
        <v>231</v>
      </c>
      <c r="E5" s="4">
        <f t="shared" ref="E5:E13" si="0">SQRT(($B$17-B5)^2+($C$17-C5)^2)</f>
        <v>62000.000072580646</v>
      </c>
      <c r="F5" s="1"/>
      <c r="H5" s="1">
        <v>1</v>
      </c>
      <c r="I5" s="1">
        <v>264</v>
      </c>
    </row>
    <row r="6" spans="1:12" x14ac:dyDescent="0.25">
      <c r="A6" t="s">
        <v>57</v>
      </c>
      <c r="B6" s="1">
        <v>20</v>
      </c>
      <c r="C6" s="1">
        <v>20000</v>
      </c>
      <c r="D6" s="1">
        <v>267</v>
      </c>
      <c r="E6" s="4">
        <f t="shared" si="0"/>
        <v>122000.00321311472</v>
      </c>
      <c r="F6" s="1"/>
      <c r="H6" s="1">
        <v>2</v>
      </c>
      <c r="I6" s="1">
        <v>139</v>
      </c>
    </row>
    <row r="7" spans="1:12" x14ac:dyDescent="0.25">
      <c r="A7" t="s">
        <v>58</v>
      </c>
      <c r="B7" s="1">
        <v>35</v>
      </c>
      <c r="C7" s="1">
        <v>120000</v>
      </c>
      <c r="D7" s="1">
        <v>139</v>
      </c>
      <c r="E7" s="4">
        <f t="shared" si="0"/>
        <v>22000.003840908757</v>
      </c>
      <c r="F7" s="1">
        <v>2</v>
      </c>
      <c r="H7" s="1">
        <v>3</v>
      </c>
      <c r="I7" s="1">
        <v>139</v>
      </c>
    </row>
    <row r="8" spans="1:12" x14ac:dyDescent="0.25">
      <c r="B8" s="1">
        <v>52</v>
      </c>
      <c r="C8" s="1">
        <v>18000</v>
      </c>
      <c r="D8" s="1">
        <v>150</v>
      </c>
      <c r="E8" s="4">
        <f t="shared" si="0"/>
        <v>124000.00006451613</v>
      </c>
      <c r="F8" s="1"/>
      <c r="H8" s="11" t="s">
        <v>14</v>
      </c>
      <c r="I8" s="10">
        <f>AVERAGE(I5:I7)</f>
        <v>180.66666666666666</v>
      </c>
    </row>
    <row r="9" spans="1:12" x14ac:dyDescent="0.25">
      <c r="B9" s="1">
        <v>23</v>
      </c>
      <c r="C9" s="1">
        <v>95000</v>
      </c>
      <c r="D9" s="1">
        <v>127</v>
      </c>
      <c r="E9" s="4">
        <f t="shared" si="0"/>
        <v>47000.006648935698</v>
      </c>
      <c r="F9" s="1">
        <v>4</v>
      </c>
    </row>
    <row r="10" spans="1:12" x14ac:dyDescent="0.25">
      <c r="B10" s="1">
        <v>40</v>
      </c>
      <c r="C10" s="1">
        <v>62000</v>
      </c>
      <c r="D10" s="1">
        <v>216</v>
      </c>
      <c r="E10" s="4">
        <f t="shared" si="0"/>
        <v>80000.000400000004</v>
      </c>
      <c r="F10" s="1"/>
      <c r="H10" s="1" t="s">
        <v>13</v>
      </c>
      <c r="I10" s="1"/>
      <c r="K10" s="13" t="s">
        <v>31</v>
      </c>
      <c r="L10" s="13" t="s">
        <v>30</v>
      </c>
    </row>
    <row r="11" spans="1:12" x14ac:dyDescent="0.25">
      <c r="B11" s="1">
        <v>60</v>
      </c>
      <c r="C11" s="1">
        <v>100000</v>
      </c>
      <c r="D11" s="1">
        <v>139</v>
      </c>
      <c r="E11" s="4">
        <f t="shared" si="0"/>
        <v>42000.001714285681</v>
      </c>
      <c r="F11" s="1">
        <v>3</v>
      </c>
      <c r="H11" s="1">
        <v>1</v>
      </c>
      <c r="I11" s="1">
        <v>264</v>
      </c>
      <c r="K11" s="1">
        <v>1</v>
      </c>
      <c r="L11" s="1">
        <v>264</v>
      </c>
    </row>
    <row r="12" spans="1:12" x14ac:dyDescent="0.25">
      <c r="B12" s="1">
        <v>48</v>
      </c>
      <c r="C12" s="1">
        <v>220000</v>
      </c>
      <c r="D12" s="1">
        <v>250</v>
      </c>
      <c r="E12" s="4">
        <f t="shared" si="0"/>
        <v>78000</v>
      </c>
      <c r="F12" s="1"/>
      <c r="H12" s="1">
        <v>2</v>
      </c>
      <c r="I12" s="1">
        <v>139</v>
      </c>
      <c r="K12" s="1">
        <v>2</v>
      </c>
      <c r="L12" s="1">
        <v>139</v>
      </c>
    </row>
    <row r="13" spans="1:12" x14ac:dyDescent="0.25">
      <c r="B13" s="1">
        <v>33</v>
      </c>
      <c r="C13" s="1">
        <v>150000</v>
      </c>
      <c r="D13" s="1">
        <v>264</v>
      </c>
      <c r="E13" s="4">
        <f t="shared" si="0"/>
        <v>8000.0140624876403</v>
      </c>
      <c r="F13" s="1">
        <v>1</v>
      </c>
      <c r="H13" s="1">
        <v>3</v>
      </c>
      <c r="I13" s="1">
        <v>139</v>
      </c>
      <c r="K13" s="1">
        <v>3</v>
      </c>
      <c r="L13" s="1">
        <v>139</v>
      </c>
    </row>
    <row r="14" spans="1:12" x14ac:dyDescent="0.25">
      <c r="B14" s="25">
        <f>_xlfn.STDEV.S(B3:B13)</f>
        <v>12.623931097864737</v>
      </c>
      <c r="H14" s="1">
        <v>4</v>
      </c>
      <c r="I14" s="1">
        <v>127</v>
      </c>
      <c r="K14" s="1">
        <v>4</v>
      </c>
      <c r="L14" s="1">
        <v>127</v>
      </c>
    </row>
    <row r="15" spans="1:12" x14ac:dyDescent="0.25">
      <c r="B15" s="23" t="s">
        <v>32</v>
      </c>
      <c r="C15" s="23"/>
      <c r="H15" s="1">
        <v>5</v>
      </c>
      <c r="I15" s="1">
        <v>231</v>
      </c>
    </row>
    <row r="16" spans="1:12" x14ac:dyDescent="0.25">
      <c r="B16" s="2" t="s">
        <v>0</v>
      </c>
      <c r="C16" s="2" t="s">
        <v>1</v>
      </c>
      <c r="D16" s="1" t="s">
        <v>2</v>
      </c>
      <c r="H16" s="11" t="s">
        <v>14</v>
      </c>
      <c r="I16" s="11">
        <f>AVERAGE(I11:I15)</f>
        <v>180</v>
      </c>
      <c r="K16" s="11" t="s">
        <v>14</v>
      </c>
      <c r="L16" s="11">
        <f>AVERAGE(L11:L14)</f>
        <v>167.25</v>
      </c>
    </row>
    <row r="17" spans="1:4" x14ac:dyDescent="0.25">
      <c r="A17" s="9"/>
      <c r="B17" s="1">
        <v>48</v>
      </c>
      <c r="C17" s="1">
        <v>142000</v>
      </c>
      <c r="D17" s="12">
        <f>L16</f>
        <v>167.25</v>
      </c>
    </row>
  </sheetData>
  <mergeCells count="3">
    <mergeCell ref="B1:D1"/>
    <mergeCell ref="B15:C15"/>
    <mergeCell ref="H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08A7-06D1-47B6-9CB1-51C0E937EE3E}">
  <dimension ref="A1:G17"/>
  <sheetViews>
    <sheetView tabSelected="1" zoomScale="130" zoomScaleNormal="130" workbookViewId="0">
      <selection activeCell="A4" sqref="A4"/>
    </sheetView>
  </sheetViews>
  <sheetFormatPr defaultRowHeight="15" x14ac:dyDescent="0.25"/>
  <cols>
    <col min="1" max="1" width="18.140625" bestFit="1" customWidth="1"/>
    <col min="2" max="2" width="23.140625" bestFit="1" customWidth="1"/>
    <col min="3" max="3" width="11.42578125" bestFit="1" customWidth="1"/>
    <col min="4" max="4" width="23.140625" bestFit="1" customWidth="1"/>
    <col min="5" max="5" width="9" bestFit="1" customWidth="1"/>
    <col min="6" max="6" width="23.140625" bestFit="1" customWidth="1"/>
    <col min="7" max="7" width="9" bestFit="1" customWidth="1"/>
  </cols>
  <sheetData>
    <row r="1" spans="1:7" x14ac:dyDescent="0.25">
      <c r="D1" s="26" t="s">
        <v>63</v>
      </c>
      <c r="E1" s="26"/>
      <c r="F1" s="29" t="s">
        <v>64</v>
      </c>
      <c r="G1" s="29"/>
    </row>
    <row r="2" spans="1:7" x14ac:dyDescent="0.25">
      <c r="B2" s="2" t="s">
        <v>53</v>
      </c>
      <c r="C2" s="2" t="s">
        <v>33</v>
      </c>
      <c r="D2" s="2" t="s">
        <v>53</v>
      </c>
      <c r="E2" s="2" t="s">
        <v>33</v>
      </c>
      <c r="F2" s="2" t="s">
        <v>53</v>
      </c>
      <c r="G2" s="2" t="s">
        <v>33</v>
      </c>
    </row>
    <row r="3" spans="1:7" x14ac:dyDescent="0.25">
      <c r="B3" s="1">
        <v>25</v>
      </c>
      <c r="C3" s="1">
        <v>40000</v>
      </c>
      <c r="D3" s="27">
        <f>((B3-$B$14)/($B$15))</f>
        <v>-1.0153874984591718</v>
      </c>
      <c r="E3" s="27">
        <f>((C3-$C$14)/($C$15))</f>
        <v>-0.7972706057672293</v>
      </c>
      <c r="F3" s="1">
        <f>((B3-$B$16)/($B$17-$B$16))</f>
        <v>0.125</v>
      </c>
      <c r="G3" s="28">
        <f>((C3-$C$16)/($C$17-$C$16))</f>
        <v>0.10891089108910891</v>
      </c>
    </row>
    <row r="4" spans="1:7" x14ac:dyDescent="0.25">
      <c r="B4" s="1">
        <v>35</v>
      </c>
      <c r="C4" s="1">
        <v>60000</v>
      </c>
      <c r="D4" s="27">
        <f t="shared" ref="D4:D13" si="0">((B4-$B$14)/($B$15))</f>
        <v>-0.22324122306549177</v>
      </c>
      <c r="E4" s="27">
        <f t="shared" ref="E4:E13" si="1">((C4-$C$14)/($C$15))</f>
        <v>-0.4631762566838189</v>
      </c>
      <c r="F4" s="1">
        <f t="shared" ref="F4:F13" si="2">((B4-$B$16)/($B$17-$B$16))</f>
        <v>0.375</v>
      </c>
      <c r="G4" s="28">
        <f t="shared" ref="G4:G13" si="3">((C4-$C$16)/($C$17-$C$16))</f>
        <v>0.20792079207920791</v>
      </c>
    </row>
    <row r="5" spans="1:7" x14ac:dyDescent="0.25">
      <c r="B5" s="1">
        <v>45</v>
      </c>
      <c r="C5" s="1">
        <v>80000</v>
      </c>
      <c r="D5" s="27">
        <f t="shared" si="0"/>
        <v>0.56890505232818811</v>
      </c>
      <c r="E5" s="27">
        <f t="shared" si="1"/>
        <v>-0.12908190760040847</v>
      </c>
      <c r="F5" s="1">
        <f t="shared" si="2"/>
        <v>0.625</v>
      </c>
      <c r="G5" s="28">
        <f t="shared" si="3"/>
        <v>0.30693069306930693</v>
      </c>
    </row>
    <row r="6" spans="1:7" x14ac:dyDescent="0.25">
      <c r="B6" s="1">
        <v>20</v>
      </c>
      <c r="C6" s="1">
        <v>20000</v>
      </c>
      <c r="D6" s="27">
        <f t="shared" si="0"/>
        <v>-1.4114606361560116</v>
      </c>
      <c r="E6" s="27">
        <f t="shared" si="1"/>
        <v>-1.1313649548506397</v>
      </c>
      <c r="F6" s="1">
        <f t="shared" si="2"/>
        <v>0</v>
      </c>
      <c r="G6" s="28">
        <f t="shared" si="3"/>
        <v>9.9009900990099011E-3</v>
      </c>
    </row>
    <row r="7" spans="1:7" x14ac:dyDescent="0.25">
      <c r="B7" s="1">
        <v>35</v>
      </c>
      <c r="C7" s="1">
        <v>120000</v>
      </c>
      <c r="D7" s="27">
        <f t="shared" si="0"/>
        <v>-0.22324122306549177</v>
      </c>
      <c r="E7" s="27">
        <f t="shared" si="1"/>
        <v>0.53910679056641242</v>
      </c>
      <c r="F7" s="1">
        <f t="shared" si="2"/>
        <v>0.375</v>
      </c>
      <c r="G7" s="28">
        <f t="shared" si="3"/>
        <v>0.50495049504950495</v>
      </c>
    </row>
    <row r="8" spans="1:7" x14ac:dyDescent="0.25">
      <c r="B8" s="1">
        <v>52</v>
      </c>
      <c r="C8" s="1">
        <v>18000</v>
      </c>
      <c r="D8" s="27">
        <f t="shared" si="0"/>
        <v>1.1234074451037641</v>
      </c>
      <c r="E8" s="27">
        <f t="shared" si="1"/>
        <v>-1.1647743897589808</v>
      </c>
      <c r="F8" s="1">
        <f t="shared" si="2"/>
        <v>0.8</v>
      </c>
      <c r="G8" s="28">
        <f t="shared" si="3"/>
        <v>0</v>
      </c>
    </row>
    <row r="9" spans="1:7" x14ac:dyDescent="0.25">
      <c r="B9" s="1">
        <v>23</v>
      </c>
      <c r="C9" s="1">
        <v>95000</v>
      </c>
      <c r="D9" s="27">
        <f t="shared" si="0"/>
        <v>-1.1738167535379076</v>
      </c>
      <c r="E9" s="27">
        <f t="shared" si="1"/>
        <v>0.12148885421214936</v>
      </c>
      <c r="F9" s="1">
        <f t="shared" si="2"/>
        <v>7.4999999999999997E-2</v>
      </c>
      <c r="G9" s="28">
        <f t="shared" si="3"/>
        <v>0.38118811881188119</v>
      </c>
    </row>
    <row r="10" spans="1:7" x14ac:dyDescent="0.25">
      <c r="B10" s="1">
        <v>40</v>
      </c>
      <c r="C10" s="1">
        <v>62000</v>
      </c>
      <c r="D10" s="27">
        <f t="shared" si="0"/>
        <v>0.1728319146313482</v>
      </c>
      <c r="E10" s="27">
        <f t="shared" si="1"/>
        <v>-0.42976682177547787</v>
      </c>
      <c r="F10" s="1">
        <f t="shared" si="2"/>
        <v>0.5</v>
      </c>
      <c r="G10" s="28">
        <f t="shared" si="3"/>
        <v>0.21782178217821782</v>
      </c>
    </row>
    <row r="11" spans="1:7" x14ac:dyDescent="0.25">
      <c r="B11" s="1">
        <v>60</v>
      </c>
      <c r="C11" s="1">
        <v>100000</v>
      </c>
      <c r="D11" s="27">
        <f t="shared" si="0"/>
        <v>1.7571244654187079</v>
      </c>
      <c r="E11" s="27">
        <f t="shared" si="1"/>
        <v>0.20501244148300196</v>
      </c>
      <c r="F11" s="1">
        <f t="shared" si="2"/>
        <v>1</v>
      </c>
      <c r="G11" s="28">
        <f t="shared" si="3"/>
        <v>0.40594059405940597</v>
      </c>
    </row>
    <row r="12" spans="1:7" x14ac:dyDescent="0.25">
      <c r="B12" s="1">
        <v>48</v>
      </c>
      <c r="C12" s="1">
        <v>220000</v>
      </c>
      <c r="D12" s="27">
        <f t="shared" si="0"/>
        <v>0.8065489349462921</v>
      </c>
      <c r="E12" s="27">
        <f t="shared" si="1"/>
        <v>2.2095785359834648</v>
      </c>
      <c r="F12" s="1">
        <f t="shared" si="2"/>
        <v>0.7</v>
      </c>
      <c r="G12" s="28">
        <f t="shared" si="3"/>
        <v>1</v>
      </c>
    </row>
    <row r="13" spans="1:7" x14ac:dyDescent="0.25">
      <c r="B13" s="14">
        <v>33</v>
      </c>
      <c r="C13" s="14">
        <v>150000</v>
      </c>
      <c r="D13" s="30">
        <f t="shared" si="0"/>
        <v>-0.38167047814422772</v>
      </c>
      <c r="E13" s="30">
        <f t="shared" si="1"/>
        <v>1.040248314191528</v>
      </c>
      <c r="F13" s="1">
        <f t="shared" si="2"/>
        <v>0.32500000000000001</v>
      </c>
      <c r="G13" s="28">
        <f t="shared" si="3"/>
        <v>0.65346534653465349</v>
      </c>
    </row>
    <row r="14" spans="1:7" x14ac:dyDescent="0.25">
      <c r="A14" s="31" t="s">
        <v>14</v>
      </c>
      <c r="B14" s="12">
        <f>AVERAGE(B3:B13)</f>
        <v>37.81818181818182</v>
      </c>
      <c r="C14" s="12">
        <f>AVERAGE(C3:C13)</f>
        <v>87727.272727272721</v>
      </c>
      <c r="D14" s="12">
        <f t="shared" ref="D14:E14" si="4">AVERAGE(D3:D13)</f>
        <v>-1.3120817563751851E-16</v>
      </c>
      <c r="E14" s="12">
        <f t="shared" si="4"/>
        <v>0</v>
      </c>
    </row>
    <row r="15" spans="1:7" x14ac:dyDescent="0.25">
      <c r="A15" s="31" t="s">
        <v>60</v>
      </c>
      <c r="B15" s="12">
        <f>_xlfn.STDEV.S(B3:B13)</f>
        <v>12.623931097864737</v>
      </c>
      <c r="C15" s="12">
        <f>_xlfn.STDEV.S(C3:C13)</f>
        <v>59863.329190901022</v>
      </c>
      <c r="D15" s="12">
        <f t="shared" ref="D15:E15" si="5">_xlfn.STDEV.S(D3:D13)</f>
        <v>0.99999999999999989</v>
      </c>
      <c r="E15" s="12">
        <f t="shared" si="5"/>
        <v>1</v>
      </c>
    </row>
    <row r="16" spans="1:7" x14ac:dyDescent="0.25">
      <c r="A16" s="3" t="s">
        <v>61</v>
      </c>
      <c r="B16" s="27">
        <f>MIN(B3:B13)</f>
        <v>20</v>
      </c>
      <c r="C16" s="27">
        <f>MIN(C3:C13)</f>
        <v>18000</v>
      </c>
      <c r="D16" s="27">
        <f>MIN(D3:D13)</f>
        <v>-1.4114606361560116</v>
      </c>
      <c r="E16" s="27">
        <f>MIN(E3:E13)</f>
        <v>-1.1647743897589808</v>
      </c>
      <c r="F16" s="27">
        <f t="shared" ref="F16:G16" si="6">MIN(F3:F13)</f>
        <v>0</v>
      </c>
      <c r="G16" s="27">
        <f t="shared" si="6"/>
        <v>0</v>
      </c>
    </row>
    <row r="17" spans="1:7" x14ac:dyDescent="0.25">
      <c r="A17" s="3" t="s">
        <v>62</v>
      </c>
      <c r="B17" s="27">
        <f>MAX(B3:B13)</f>
        <v>60</v>
      </c>
      <c r="C17" s="27">
        <f>MAX(C3:C13)</f>
        <v>220000</v>
      </c>
      <c r="D17" s="27">
        <f>MAX(D3:D13)</f>
        <v>1.7571244654187079</v>
      </c>
      <c r="E17" s="27">
        <f>MAX(E3:E13)</f>
        <v>2.2095785359834648</v>
      </c>
      <c r="F17" s="27">
        <f t="shared" ref="F17:G17" si="7">MAX(F3:F13)</f>
        <v>1</v>
      </c>
      <c r="G17" s="27">
        <f t="shared" si="7"/>
        <v>1</v>
      </c>
    </row>
  </sheetData>
  <mergeCells count="2"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7B6E-E8DA-4F59-8981-33AFF4B46FEC}">
  <dimension ref="A1:I10"/>
  <sheetViews>
    <sheetView zoomScale="175" zoomScaleNormal="175" workbookViewId="0">
      <selection activeCell="E4" sqref="E4"/>
    </sheetView>
  </sheetViews>
  <sheetFormatPr defaultRowHeight="15" x14ac:dyDescent="0.25"/>
  <cols>
    <col min="2" max="2" width="19.85546875" bestFit="1" customWidth="1"/>
    <col min="3" max="3" width="25.7109375" bestFit="1" customWidth="1"/>
    <col min="4" max="4" width="25.7109375" customWidth="1"/>
    <col min="5" max="5" width="8.5703125" bestFit="1" customWidth="1"/>
    <col min="9" max="9" width="12.7109375" bestFit="1" customWidth="1"/>
  </cols>
  <sheetData>
    <row r="1" spans="1:9" x14ac:dyDescent="0.25">
      <c r="C1" s="1" t="s">
        <v>34</v>
      </c>
      <c r="D1" s="1" t="s">
        <v>35</v>
      </c>
      <c r="G1" t="s">
        <v>36</v>
      </c>
    </row>
    <row r="2" spans="1:9" x14ac:dyDescent="0.25">
      <c r="A2" t="s">
        <v>59</v>
      </c>
      <c r="B2" s="1" t="s">
        <v>37</v>
      </c>
      <c r="C2" s="1" t="s">
        <v>38</v>
      </c>
      <c r="D2" s="1" t="s">
        <v>39</v>
      </c>
      <c r="E2" s="1" t="s">
        <v>40</v>
      </c>
      <c r="H2" t="s">
        <v>41</v>
      </c>
    </row>
    <row r="3" spans="1:9" x14ac:dyDescent="0.25">
      <c r="A3">
        <v>10</v>
      </c>
      <c r="B3" s="1">
        <v>6</v>
      </c>
      <c r="C3" s="15">
        <v>0.6</v>
      </c>
      <c r="D3" s="15">
        <v>0.65</v>
      </c>
      <c r="E3" s="1" t="s">
        <v>42</v>
      </c>
      <c r="H3" t="s">
        <v>43</v>
      </c>
    </row>
    <row r="4" spans="1:9" x14ac:dyDescent="0.25">
      <c r="A4">
        <v>10</v>
      </c>
      <c r="B4" s="1">
        <v>8</v>
      </c>
      <c r="C4" s="15">
        <v>0.7</v>
      </c>
      <c r="D4" s="15">
        <v>0.71</v>
      </c>
      <c r="E4" s="1" t="s">
        <v>44</v>
      </c>
      <c r="H4" t="s">
        <v>45</v>
      </c>
      <c r="I4" t="s">
        <v>46</v>
      </c>
    </row>
    <row r="5" spans="1:9" x14ac:dyDescent="0.25">
      <c r="A5">
        <v>10</v>
      </c>
      <c r="B5" s="1">
        <v>7</v>
      </c>
      <c r="C5" s="15">
        <v>0.75</v>
      </c>
      <c r="D5" s="15">
        <v>0.72</v>
      </c>
      <c r="E5" s="1" t="s">
        <v>47</v>
      </c>
    </row>
    <row r="6" spans="1:9" x14ac:dyDescent="0.25">
      <c r="A6">
        <v>10</v>
      </c>
      <c r="B6" s="2">
        <v>3</v>
      </c>
      <c r="C6" s="16">
        <v>0.85</v>
      </c>
      <c r="D6" s="16">
        <v>0.8</v>
      </c>
      <c r="E6" s="2" t="s">
        <v>48</v>
      </c>
    </row>
    <row r="7" spans="1:9" x14ac:dyDescent="0.25">
      <c r="A7">
        <v>10</v>
      </c>
      <c r="B7" s="1">
        <v>5</v>
      </c>
      <c r="C7" s="15">
        <v>0.74</v>
      </c>
      <c r="D7" s="15">
        <v>0.79</v>
      </c>
      <c r="E7" s="1" t="s">
        <v>49</v>
      </c>
    </row>
    <row r="9" spans="1:9" x14ac:dyDescent="0.25">
      <c r="B9" s="24" t="s">
        <v>50</v>
      </c>
      <c r="C9" s="24"/>
      <c r="D9" s="24"/>
      <c r="E9" s="24"/>
      <c r="F9" s="24"/>
      <c r="G9" s="24"/>
    </row>
    <row r="10" spans="1:9" x14ac:dyDescent="0.25">
      <c r="B10" s="22" t="s">
        <v>51</v>
      </c>
      <c r="C10" s="22"/>
      <c r="D10" s="22"/>
      <c r="E10" s="22"/>
      <c r="F10" s="22"/>
      <c r="G10" s="22"/>
    </row>
  </sheetData>
  <mergeCells count="2">
    <mergeCell ref="B9:G9"/>
    <mergeCell ref="B10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1344-2F68-434E-BC1E-C0EA58052A03}">
  <dimension ref="A1:G5"/>
  <sheetViews>
    <sheetView zoomScale="189" workbookViewId="0">
      <selection activeCell="G5" sqref="G5"/>
    </sheetView>
  </sheetViews>
  <sheetFormatPr defaultRowHeight="15" x14ac:dyDescent="0.25"/>
  <cols>
    <col min="4" max="4" width="9.7109375" bestFit="1" customWidth="1"/>
  </cols>
  <sheetData>
    <row r="1" spans="1:7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</row>
    <row r="2" spans="1:7" x14ac:dyDescent="0.25">
      <c r="A2" t="s">
        <v>21</v>
      </c>
      <c r="B2" t="s">
        <v>0</v>
      </c>
      <c r="C2" t="s">
        <v>23</v>
      </c>
    </row>
    <row r="3" spans="1:7" x14ac:dyDescent="0.25">
      <c r="A3">
        <v>4</v>
      </c>
      <c r="B3">
        <v>24</v>
      </c>
      <c r="C3">
        <v>45</v>
      </c>
      <c r="D3">
        <f>B3^2</f>
        <v>576</v>
      </c>
      <c r="E3">
        <f>C3^2</f>
        <v>2025</v>
      </c>
      <c r="G3" t="s">
        <v>28</v>
      </c>
    </row>
    <row r="4" spans="1:7" x14ac:dyDescent="0.25">
      <c r="A4">
        <v>6</v>
      </c>
      <c r="B4">
        <v>28</v>
      </c>
      <c r="C4">
        <v>48</v>
      </c>
      <c r="D4">
        <f t="shared" ref="D4:D5" si="0">B4^2</f>
        <v>784</v>
      </c>
      <c r="E4">
        <f t="shared" ref="E4:E5" si="1">C4^2</f>
        <v>2304</v>
      </c>
      <c r="G4" t="s">
        <v>29</v>
      </c>
    </row>
    <row r="5" spans="1:7" x14ac:dyDescent="0.25">
      <c r="A5">
        <v>9</v>
      </c>
      <c r="B5">
        <v>35</v>
      </c>
      <c r="C5">
        <v>60</v>
      </c>
      <c r="D5">
        <f t="shared" si="0"/>
        <v>1225</v>
      </c>
      <c r="E5">
        <f t="shared" si="1"/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Classification</vt:lpstr>
      <vt:lpstr>Regression.</vt:lpstr>
      <vt:lpstr>Scalling </vt:lpstr>
      <vt:lpstr>Cross Validation</vt:lpstr>
      <vt:lpstr>Polynomial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2021-03-08T04:45:07Z</dcterms:created>
  <dcterms:modified xsi:type="dcterms:W3CDTF">2022-11-21T04:36:55Z</dcterms:modified>
</cp:coreProperties>
</file>