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vir Gupta\Desktop\BDM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I13" i="1" s="1"/>
  <c r="J13" i="1" s="1"/>
  <c r="C13" i="1"/>
  <c r="D13" i="1" s="1"/>
  <c r="H13" i="1" s="1"/>
  <c r="K13" i="1" l="1"/>
  <c r="G14" i="1" s="1"/>
  <c r="I14" i="1" s="1"/>
  <c r="J14" i="1" s="1"/>
  <c r="G1" i="1"/>
  <c r="M13" i="1" s="1"/>
  <c r="G5" i="1" l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E13" i="1"/>
  <c r="F13" i="1" l="1"/>
  <c r="C14" i="1" s="1"/>
  <c r="D14" i="1" s="1"/>
  <c r="L13" i="1"/>
  <c r="H14" i="1" l="1"/>
  <c r="K14" i="1" s="1"/>
  <c r="G15" i="1" s="1"/>
  <c r="I15" i="1" s="1"/>
  <c r="J15" i="1" s="1"/>
  <c r="E14" i="1"/>
  <c r="F14" i="1" s="1"/>
  <c r="C15" i="1" s="1"/>
  <c r="D15" i="1" s="1"/>
  <c r="L14" i="1" l="1"/>
  <c r="H15" i="1"/>
  <c r="K15" i="1" s="1"/>
  <c r="G16" i="1" s="1"/>
  <c r="I16" i="1" s="1"/>
  <c r="J16" i="1" s="1"/>
  <c r="E15" i="1"/>
  <c r="F15" i="1" s="1"/>
  <c r="C16" i="1" s="1"/>
  <c r="D16" i="1" s="1"/>
  <c r="L15" i="1" l="1"/>
  <c r="E16" i="1"/>
  <c r="F16" i="1" s="1"/>
  <c r="C17" i="1" s="1"/>
  <c r="D17" i="1" s="1"/>
  <c r="H16" i="1"/>
  <c r="K16" i="1" s="1"/>
  <c r="G17" i="1" s="1"/>
  <c r="I17" i="1" s="1"/>
  <c r="J17" i="1" s="1"/>
  <c r="L16" i="1" l="1"/>
  <c r="E17" i="1"/>
  <c r="F17" i="1" s="1"/>
  <c r="C18" i="1" s="1"/>
  <c r="D18" i="1" s="1"/>
  <c r="H17" i="1"/>
  <c r="K17" i="1" s="1"/>
  <c r="H18" i="1" l="1"/>
  <c r="L17" i="1"/>
  <c r="E18" i="1"/>
  <c r="F18" i="1" s="1"/>
  <c r="C19" i="1" s="1"/>
  <c r="D19" i="1" s="1"/>
  <c r="G18" i="1"/>
  <c r="I18" i="1" s="1"/>
  <c r="J18" i="1" s="1"/>
  <c r="L18" i="1" l="1"/>
  <c r="K18" i="1"/>
  <c r="G19" i="1" s="1"/>
  <c r="I19" i="1" s="1"/>
  <c r="J19" i="1" s="1"/>
  <c r="H19" i="1"/>
  <c r="E19" i="1"/>
  <c r="F19" i="1" s="1"/>
  <c r="C20" i="1" s="1"/>
  <c r="L19" i="1" l="1"/>
  <c r="K19" i="1"/>
  <c r="G20" i="1" s="1"/>
  <c r="I20" i="1" s="1"/>
  <c r="J20" i="1" s="1"/>
  <c r="D20" i="1"/>
  <c r="H20" i="1" l="1"/>
  <c r="K20" i="1" s="1"/>
  <c r="G21" i="1" s="1"/>
  <c r="E20" i="1"/>
  <c r="F20" i="1" s="1"/>
  <c r="C21" i="1" s="1"/>
  <c r="L20" i="1" l="1"/>
  <c r="D21" i="1"/>
  <c r="I21" i="1"/>
  <c r="J21" i="1" s="1"/>
  <c r="E21" i="1" l="1"/>
  <c r="F21" i="1" s="1"/>
  <c r="C22" i="1" s="1"/>
  <c r="H21" i="1"/>
  <c r="K21" i="1" s="1"/>
  <c r="G22" i="1" s="1"/>
  <c r="L21" i="1" l="1"/>
  <c r="I22" i="1"/>
  <c r="J22" i="1" s="1"/>
  <c r="D22" i="1"/>
  <c r="H22" i="1" l="1"/>
  <c r="K22" i="1" s="1"/>
  <c r="G23" i="1" s="1"/>
  <c r="E22" i="1"/>
  <c r="F22" i="1" s="1"/>
  <c r="C23" i="1" s="1"/>
  <c r="L22" i="1" l="1"/>
  <c r="D23" i="1"/>
  <c r="I23" i="1"/>
  <c r="J23" i="1" s="1"/>
  <c r="H23" i="1" l="1"/>
  <c r="K23" i="1" s="1"/>
  <c r="G24" i="1" s="1"/>
  <c r="E23" i="1"/>
  <c r="F23" i="1" s="1"/>
  <c r="C24" i="1" s="1"/>
  <c r="L23" i="1" l="1"/>
  <c r="D24" i="1"/>
  <c r="I24" i="1"/>
  <c r="J24" i="1" s="1"/>
  <c r="H24" i="1" l="1"/>
  <c r="K24" i="1" s="1"/>
  <c r="G25" i="1" s="1"/>
  <c r="E24" i="1"/>
  <c r="F24" i="1" s="1"/>
  <c r="C25" i="1" s="1"/>
  <c r="L24" i="1" l="1"/>
  <c r="D25" i="1"/>
  <c r="I25" i="1"/>
  <c r="J25" i="1" s="1"/>
  <c r="E25" i="1" l="1"/>
  <c r="F25" i="1" s="1"/>
  <c r="C26" i="1" s="1"/>
  <c r="H25" i="1"/>
  <c r="K25" i="1" s="1"/>
  <c r="G26" i="1" s="1"/>
  <c r="L25" i="1" l="1"/>
  <c r="I26" i="1"/>
  <c r="J26" i="1" s="1"/>
  <c r="D26" i="1"/>
  <c r="H26" i="1" l="1"/>
  <c r="K26" i="1" s="1"/>
  <c r="G27" i="1" s="1"/>
  <c r="E26" i="1"/>
  <c r="F26" i="1" s="1"/>
  <c r="C27" i="1" s="1"/>
  <c r="L26" i="1" l="1"/>
  <c r="I27" i="1"/>
  <c r="J27" i="1" s="1"/>
  <c r="D27" i="1"/>
  <c r="E27" i="1" l="1"/>
  <c r="F27" i="1" s="1"/>
  <c r="C28" i="1" s="1"/>
  <c r="H27" i="1"/>
  <c r="K27" i="1" s="1"/>
  <c r="G28" i="1" l="1"/>
  <c r="I28" i="1" s="1"/>
  <c r="J28" i="1" s="1"/>
  <c r="L27" i="1"/>
  <c r="D28" i="1"/>
  <c r="H28" i="1" l="1"/>
  <c r="K28" i="1" s="1"/>
  <c r="G29" i="1" s="1"/>
  <c r="E28" i="1"/>
  <c r="F28" i="1" s="1"/>
  <c r="C29" i="1" s="1"/>
  <c r="L28" i="1" l="1"/>
  <c r="D29" i="1"/>
  <c r="I29" i="1"/>
  <c r="J29" i="1" s="1"/>
  <c r="E29" i="1" l="1"/>
  <c r="F29" i="1" s="1"/>
  <c r="C30" i="1" s="1"/>
  <c r="H29" i="1"/>
  <c r="K29" i="1" s="1"/>
  <c r="G30" i="1" s="1"/>
  <c r="I30" i="1" s="1"/>
  <c r="J30" i="1" s="1"/>
  <c r="L29" i="1" l="1"/>
  <c r="D30" i="1"/>
  <c r="H30" i="1" l="1"/>
  <c r="K30" i="1" s="1"/>
  <c r="G31" i="1" s="1"/>
  <c r="I31" i="1" s="1"/>
  <c r="J31" i="1" s="1"/>
  <c r="E30" i="1"/>
  <c r="F30" i="1" s="1"/>
  <c r="C31" i="1" s="1"/>
  <c r="D31" i="1" s="1"/>
  <c r="L30" i="1" l="1"/>
  <c r="H31" i="1"/>
  <c r="K31" i="1" s="1"/>
  <c r="G32" i="1" s="1"/>
  <c r="I32" i="1" s="1"/>
  <c r="J32" i="1" s="1"/>
  <c r="E31" i="1"/>
  <c r="F31" i="1" s="1"/>
  <c r="C32" i="1" s="1"/>
  <c r="D32" i="1" s="1"/>
  <c r="L31" i="1" l="1"/>
  <c r="G4" i="1"/>
  <c r="E32" i="1"/>
  <c r="F32" i="1" s="1"/>
  <c r="C33" i="1" s="1"/>
  <c r="D33" i="1" s="1"/>
  <c r="H32" i="1"/>
  <c r="K32" i="1" s="1"/>
  <c r="G6" i="1" s="1"/>
  <c r="G2" i="1" l="1"/>
  <c r="L32" i="1"/>
  <c r="G33" i="1"/>
  <c r="I33" i="1" s="1"/>
  <c r="J33" i="1" s="1"/>
  <c r="H33" i="1"/>
  <c r="E33" i="1"/>
  <c r="F33" i="1" s="1"/>
  <c r="C34" i="1" s="1"/>
  <c r="D34" i="1" s="1"/>
  <c r="L33" i="1" l="1"/>
  <c r="K33" i="1"/>
  <c r="G34" i="1" s="1"/>
  <c r="I34" i="1" s="1"/>
  <c r="J34" i="1" s="1"/>
  <c r="H34" i="1"/>
  <c r="E34" i="1"/>
  <c r="F34" i="1" s="1"/>
  <c r="C35" i="1" s="1"/>
  <c r="D35" i="1" s="1"/>
  <c r="L34" i="1" l="1"/>
  <c r="K34" i="1"/>
  <c r="G35" i="1" s="1"/>
  <c r="I35" i="1" s="1"/>
  <c r="J35" i="1" s="1"/>
  <c r="H35" i="1"/>
  <c r="E35" i="1"/>
  <c r="F35" i="1" s="1"/>
  <c r="C36" i="1" s="1"/>
  <c r="D36" i="1" s="1"/>
  <c r="L35" i="1" l="1"/>
  <c r="K35" i="1"/>
  <c r="G36" i="1" s="1"/>
  <c r="I36" i="1" s="1"/>
  <c r="J36" i="1" s="1"/>
  <c r="H36" i="1"/>
  <c r="E36" i="1"/>
  <c r="F36" i="1" s="1"/>
  <c r="C37" i="1" s="1"/>
  <c r="D37" i="1" s="1"/>
  <c r="L36" i="1" l="1"/>
  <c r="K36" i="1"/>
  <c r="G37" i="1" s="1"/>
  <c r="I37" i="1" s="1"/>
  <c r="J37" i="1" s="1"/>
  <c r="H37" i="1"/>
  <c r="E37" i="1"/>
  <c r="F37" i="1" s="1"/>
  <c r="C38" i="1" s="1"/>
  <c r="D38" i="1" s="1"/>
  <c r="L37" i="1" l="1"/>
  <c r="K37" i="1"/>
  <c r="G38" i="1" s="1"/>
  <c r="I38" i="1" s="1"/>
  <c r="J38" i="1" s="1"/>
  <c r="E38" i="1"/>
  <c r="F38" i="1" s="1"/>
  <c r="C39" i="1" s="1"/>
  <c r="D39" i="1" s="1"/>
  <c r="H38" i="1"/>
  <c r="L38" i="1" l="1"/>
  <c r="K38" i="1"/>
  <c r="G39" i="1" s="1"/>
  <c r="I39" i="1" s="1"/>
  <c r="J39" i="1" s="1"/>
  <c r="E39" i="1"/>
  <c r="F39" i="1" s="1"/>
  <c r="C40" i="1" s="1"/>
  <c r="D40" i="1" s="1"/>
  <c r="H39" i="1"/>
  <c r="K39" i="1" l="1"/>
  <c r="G40" i="1" s="1"/>
  <c r="I40" i="1" s="1"/>
  <c r="J40" i="1" s="1"/>
  <c r="L39" i="1"/>
  <c r="E40" i="1"/>
  <c r="F40" i="1" s="1"/>
  <c r="C41" i="1" s="1"/>
  <c r="D41" i="1" s="1"/>
  <c r="H40" i="1"/>
  <c r="K40" i="1" l="1"/>
  <c r="G41" i="1" s="1"/>
  <c r="I41" i="1" s="1"/>
  <c r="J41" i="1" s="1"/>
  <c r="L40" i="1"/>
  <c r="H41" i="1"/>
  <c r="E41" i="1"/>
  <c r="F41" i="1" s="1"/>
  <c r="C42" i="1" s="1"/>
  <c r="D42" i="1" s="1"/>
  <c r="L41" i="1" l="1"/>
  <c r="K41" i="1"/>
  <c r="G42" i="1" s="1"/>
  <c r="I42" i="1" s="1"/>
  <c r="J42" i="1" s="1"/>
  <c r="H42" i="1"/>
  <c r="E42" i="1"/>
  <c r="F42" i="1" s="1"/>
  <c r="C43" i="1" s="1"/>
  <c r="D43" i="1" s="1"/>
  <c r="K42" i="1" l="1"/>
  <c r="G43" i="1" s="1"/>
  <c r="I43" i="1" s="1"/>
  <c r="J43" i="1" s="1"/>
  <c r="L42" i="1"/>
  <c r="E43" i="1"/>
  <c r="F43" i="1" s="1"/>
  <c r="C44" i="1" s="1"/>
  <c r="D44" i="1" s="1"/>
  <c r="H43" i="1"/>
  <c r="L43" i="1" l="1"/>
  <c r="K43" i="1"/>
  <c r="G44" i="1" s="1"/>
  <c r="I44" i="1" s="1"/>
  <c r="J44" i="1" s="1"/>
  <c r="H44" i="1"/>
  <c r="E44" i="1"/>
  <c r="F44" i="1" s="1"/>
  <c r="C45" i="1" s="1"/>
  <c r="D45" i="1" s="1"/>
  <c r="K44" i="1" l="1"/>
  <c r="G45" i="1" s="1"/>
  <c r="I45" i="1" s="1"/>
  <c r="J45" i="1" s="1"/>
  <c r="L44" i="1"/>
  <c r="E45" i="1"/>
  <c r="F45" i="1" s="1"/>
  <c r="C46" i="1" s="1"/>
  <c r="D46" i="1" s="1"/>
  <c r="H45" i="1"/>
  <c r="L45" i="1" l="1"/>
  <c r="K45" i="1"/>
  <c r="G46" i="1" s="1"/>
  <c r="I46" i="1" s="1"/>
  <c r="J46" i="1" s="1"/>
  <c r="H46" i="1"/>
  <c r="E46" i="1"/>
  <c r="F46" i="1" s="1"/>
  <c r="C47" i="1" s="1"/>
  <c r="D47" i="1" s="1"/>
  <c r="K46" i="1" l="1"/>
  <c r="G47" i="1" s="1"/>
  <c r="I47" i="1" s="1"/>
  <c r="J47" i="1" s="1"/>
  <c r="L46" i="1"/>
  <c r="H47" i="1"/>
  <c r="E47" i="1"/>
  <c r="F47" i="1" s="1"/>
  <c r="C48" i="1" s="1"/>
  <c r="D48" i="1" s="1"/>
  <c r="L47" i="1" l="1"/>
  <c r="K47" i="1"/>
  <c r="G48" i="1" s="1"/>
  <c r="I48" i="1" s="1"/>
  <c r="J48" i="1" s="1"/>
  <c r="H48" i="1"/>
  <c r="E48" i="1"/>
  <c r="F48" i="1" s="1"/>
  <c r="C49" i="1" s="1"/>
  <c r="D49" i="1" s="1"/>
  <c r="K48" i="1" l="1"/>
  <c r="G49" i="1" s="1"/>
  <c r="I49" i="1" s="1"/>
  <c r="J49" i="1" s="1"/>
  <c r="L48" i="1"/>
  <c r="H49" i="1"/>
  <c r="E49" i="1"/>
  <c r="F49" i="1" s="1"/>
  <c r="C50" i="1" s="1"/>
  <c r="D50" i="1" s="1"/>
  <c r="L49" i="1" l="1"/>
  <c r="K49" i="1"/>
  <c r="G50" i="1" s="1"/>
  <c r="I50" i="1" s="1"/>
  <c r="J50" i="1" s="1"/>
  <c r="H50" i="1"/>
  <c r="E50" i="1"/>
  <c r="F50" i="1" s="1"/>
  <c r="C51" i="1" s="1"/>
  <c r="D51" i="1" s="1"/>
  <c r="K50" i="1" l="1"/>
  <c r="G51" i="1" s="1"/>
  <c r="I51" i="1" s="1"/>
  <c r="J51" i="1" s="1"/>
  <c r="L50" i="1"/>
  <c r="E51" i="1"/>
  <c r="F51" i="1" s="1"/>
  <c r="C52" i="1" s="1"/>
  <c r="D52" i="1" s="1"/>
  <c r="H51" i="1"/>
  <c r="L51" i="1" l="1"/>
  <c r="K51" i="1"/>
  <c r="G52" i="1" s="1"/>
  <c r="I52" i="1" s="1"/>
  <c r="J52" i="1" s="1"/>
  <c r="H52" i="1"/>
  <c r="E52" i="1"/>
  <c r="F52" i="1" s="1"/>
  <c r="C53" i="1" s="1"/>
  <c r="D53" i="1" s="1"/>
  <c r="K52" i="1" l="1"/>
  <c r="G53" i="1" s="1"/>
  <c r="I53" i="1" s="1"/>
  <c r="J53" i="1" s="1"/>
  <c r="L52" i="1"/>
  <c r="H53" i="1"/>
  <c r="E53" i="1"/>
  <c r="F53" i="1" s="1"/>
  <c r="C54" i="1" s="1"/>
  <c r="D54" i="1" s="1"/>
  <c r="L53" i="1" l="1"/>
  <c r="K53" i="1"/>
  <c r="G54" i="1" s="1"/>
  <c r="I54" i="1" s="1"/>
  <c r="J54" i="1" s="1"/>
  <c r="H54" i="1"/>
  <c r="E54" i="1"/>
  <c r="F54" i="1" s="1"/>
  <c r="C55" i="1" s="1"/>
  <c r="D55" i="1" s="1"/>
  <c r="K54" i="1" l="1"/>
  <c r="G55" i="1" s="1"/>
  <c r="I55" i="1" s="1"/>
  <c r="J55" i="1" s="1"/>
  <c r="L54" i="1"/>
  <c r="E55" i="1"/>
  <c r="F55" i="1" s="1"/>
  <c r="C56" i="1" s="1"/>
  <c r="D56" i="1" s="1"/>
  <c r="H55" i="1"/>
  <c r="L55" i="1" l="1"/>
  <c r="K55" i="1"/>
  <c r="G56" i="1" s="1"/>
  <c r="I56" i="1" s="1"/>
  <c r="J56" i="1" s="1"/>
  <c r="H56" i="1"/>
  <c r="E56" i="1"/>
  <c r="F56" i="1" s="1"/>
  <c r="C57" i="1" s="1"/>
  <c r="D57" i="1" s="1"/>
  <c r="K56" i="1" l="1"/>
  <c r="G57" i="1" s="1"/>
  <c r="I57" i="1" s="1"/>
  <c r="J57" i="1" s="1"/>
  <c r="L56" i="1"/>
  <c r="H57" i="1"/>
  <c r="E57" i="1"/>
  <c r="F57" i="1" s="1"/>
  <c r="C58" i="1" s="1"/>
  <c r="D58" i="1" s="1"/>
  <c r="L57" i="1" l="1"/>
  <c r="K57" i="1"/>
  <c r="G58" i="1" s="1"/>
  <c r="I58" i="1" s="1"/>
  <c r="J58" i="1" s="1"/>
  <c r="H58" i="1"/>
  <c r="E58" i="1"/>
  <c r="F58" i="1" s="1"/>
  <c r="C59" i="1" s="1"/>
  <c r="D59" i="1" s="1"/>
  <c r="K58" i="1" l="1"/>
  <c r="G59" i="1" s="1"/>
  <c r="I59" i="1" s="1"/>
  <c r="J59" i="1" s="1"/>
  <c r="L58" i="1"/>
  <c r="E59" i="1"/>
  <c r="F59" i="1" s="1"/>
  <c r="C60" i="1" s="1"/>
  <c r="D60" i="1" s="1"/>
  <c r="H59" i="1"/>
  <c r="L59" i="1" l="1"/>
  <c r="K59" i="1"/>
  <c r="G60" i="1" s="1"/>
  <c r="I60" i="1" s="1"/>
  <c r="J60" i="1" s="1"/>
  <c r="H60" i="1"/>
  <c r="E60" i="1"/>
  <c r="F60" i="1" s="1"/>
  <c r="C61" i="1" s="1"/>
  <c r="D61" i="1" s="1"/>
  <c r="K60" i="1" l="1"/>
  <c r="G61" i="1" s="1"/>
  <c r="I61" i="1" s="1"/>
  <c r="J61" i="1" s="1"/>
  <c r="L60" i="1"/>
  <c r="H61" i="1"/>
  <c r="E61" i="1"/>
  <c r="F61" i="1" s="1"/>
  <c r="C62" i="1" s="1"/>
  <c r="D62" i="1" s="1"/>
  <c r="L61" i="1" l="1"/>
  <c r="K61" i="1"/>
  <c r="G62" i="1" s="1"/>
  <c r="I62" i="1" s="1"/>
  <c r="J62" i="1" s="1"/>
  <c r="H62" i="1"/>
  <c r="E62" i="1"/>
  <c r="F62" i="1" s="1"/>
  <c r="C63" i="1" s="1"/>
  <c r="D63" i="1" s="1"/>
  <c r="K62" i="1" l="1"/>
  <c r="G63" i="1" s="1"/>
  <c r="I63" i="1" s="1"/>
  <c r="J63" i="1" s="1"/>
  <c r="L62" i="1"/>
  <c r="E63" i="1"/>
  <c r="F63" i="1" s="1"/>
  <c r="C64" i="1" s="1"/>
  <c r="D64" i="1" s="1"/>
  <c r="H63" i="1"/>
  <c r="L63" i="1" l="1"/>
  <c r="K63" i="1"/>
  <c r="G64" i="1" s="1"/>
  <c r="I64" i="1" s="1"/>
  <c r="J64" i="1" s="1"/>
  <c r="H64" i="1"/>
  <c r="E64" i="1"/>
  <c r="F64" i="1" s="1"/>
  <c r="C65" i="1" s="1"/>
  <c r="D65" i="1" s="1"/>
  <c r="K64" i="1" l="1"/>
  <c r="G65" i="1" s="1"/>
  <c r="I65" i="1" s="1"/>
  <c r="J65" i="1" s="1"/>
  <c r="H65" i="1"/>
  <c r="L64" i="1"/>
  <c r="E65" i="1"/>
  <c r="F65" i="1" s="1"/>
  <c r="C66" i="1" s="1"/>
  <c r="D66" i="1" s="1"/>
  <c r="K65" i="1" l="1"/>
  <c r="G66" i="1" s="1"/>
  <c r="I66" i="1" s="1"/>
  <c r="J66" i="1" s="1"/>
  <c r="L65" i="1"/>
  <c r="H66" i="1"/>
  <c r="E66" i="1"/>
  <c r="F66" i="1" s="1"/>
  <c r="C67" i="1" s="1"/>
  <c r="L66" i="1" l="1"/>
  <c r="K66" i="1"/>
  <c r="G67" i="1" s="1"/>
  <c r="I67" i="1" s="1"/>
  <c r="J67" i="1" s="1"/>
  <c r="D67" i="1"/>
  <c r="E67" i="1" l="1"/>
  <c r="F67" i="1" s="1"/>
  <c r="C68" i="1" s="1"/>
  <c r="H67" i="1"/>
  <c r="K67" i="1" s="1"/>
  <c r="G68" i="1" s="1"/>
  <c r="L67" i="1" l="1"/>
  <c r="I68" i="1"/>
  <c r="J68" i="1" s="1"/>
  <c r="D68" i="1"/>
  <c r="H68" i="1" l="1"/>
  <c r="K68" i="1" s="1"/>
  <c r="G69" i="1" s="1"/>
  <c r="E68" i="1"/>
  <c r="F68" i="1" s="1"/>
  <c r="C69" i="1" s="1"/>
  <c r="L68" i="1" l="1"/>
  <c r="D69" i="1"/>
  <c r="I69" i="1"/>
  <c r="J69" i="1" s="1"/>
  <c r="H69" i="1" l="1"/>
  <c r="K69" i="1" s="1"/>
  <c r="G70" i="1" s="1"/>
  <c r="E69" i="1"/>
  <c r="F69" i="1" s="1"/>
  <c r="C70" i="1" s="1"/>
  <c r="L69" i="1" l="1"/>
  <c r="D70" i="1"/>
  <c r="I70" i="1"/>
  <c r="J70" i="1" s="1"/>
  <c r="H70" i="1" l="1"/>
  <c r="K70" i="1" s="1"/>
  <c r="G71" i="1" s="1"/>
  <c r="E70" i="1"/>
  <c r="F70" i="1" s="1"/>
  <c r="C71" i="1" s="1"/>
  <c r="L70" i="1" l="1"/>
  <c r="D71" i="1"/>
  <c r="I71" i="1"/>
  <c r="J71" i="1" s="1"/>
  <c r="E71" i="1" l="1"/>
  <c r="F71" i="1" s="1"/>
  <c r="C72" i="1" s="1"/>
  <c r="D72" i="1" s="1"/>
  <c r="H71" i="1"/>
  <c r="K71" i="1" s="1"/>
  <c r="G72" i="1" s="1"/>
  <c r="I72" i="1" s="1"/>
  <c r="J72" i="1" s="1"/>
  <c r="L71" i="1" l="1"/>
  <c r="H72" i="1"/>
  <c r="K72" i="1" s="1"/>
  <c r="G73" i="1" s="1"/>
  <c r="I73" i="1" s="1"/>
  <c r="J73" i="1" s="1"/>
  <c r="E72" i="1"/>
  <c r="F72" i="1" s="1"/>
  <c r="C73" i="1" s="1"/>
  <c r="D73" i="1" s="1"/>
  <c r="L72" i="1" l="1"/>
  <c r="H73" i="1"/>
  <c r="K73" i="1" s="1"/>
  <c r="G74" i="1" s="1"/>
  <c r="I74" i="1" s="1"/>
  <c r="J74" i="1" s="1"/>
  <c r="E73" i="1"/>
  <c r="F73" i="1" s="1"/>
  <c r="C74" i="1" s="1"/>
  <c r="D74" i="1" s="1"/>
  <c r="L74" i="1" l="1"/>
  <c r="L73" i="1"/>
  <c r="E74" i="1"/>
  <c r="F74" i="1" s="1"/>
  <c r="C75" i="1" s="1"/>
  <c r="D75" i="1" s="1"/>
  <c r="H74" i="1"/>
  <c r="K74" i="1" s="1"/>
  <c r="G75" i="1" s="1"/>
  <c r="I75" i="1" s="1"/>
  <c r="J75" i="1" s="1"/>
  <c r="H75" i="1" l="1"/>
  <c r="K75" i="1" s="1"/>
  <c r="G76" i="1" s="1"/>
  <c r="I76" i="1" s="1"/>
  <c r="J76" i="1" s="1"/>
  <c r="E75" i="1"/>
  <c r="F75" i="1" s="1"/>
  <c r="C76" i="1" s="1"/>
  <c r="D76" i="1" s="1"/>
  <c r="L76" i="1" l="1"/>
  <c r="L75" i="1"/>
  <c r="H76" i="1"/>
  <c r="K76" i="1" s="1"/>
  <c r="G77" i="1" s="1"/>
  <c r="I77" i="1" s="1"/>
  <c r="J77" i="1" s="1"/>
  <c r="E76" i="1"/>
  <c r="F76" i="1" s="1"/>
  <c r="C77" i="1" s="1"/>
  <c r="D77" i="1" s="1"/>
  <c r="H77" i="1" l="1"/>
  <c r="K77" i="1" s="1"/>
  <c r="G78" i="1" s="1"/>
  <c r="I78" i="1" s="1"/>
  <c r="J78" i="1" s="1"/>
  <c r="E77" i="1"/>
  <c r="F77" i="1" s="1"/>
  <c r="C78" i="1" s="1"/>
  <c r="D78" i="1" s="1"/>
  <c r="L77" i="1" l="1"/>
  <c r="E78" i="1"/>
  <c r="F78" i="1" s="1"/>
  <c r="C79" i="1" s="1"/>
  <c r="D79" i="1" s="1"/>
  <c r="H78" i="1"/>
  <c r="K78" i="1" s="1"/>
  <c r="G79" i="1" s="1"/>
  <c r="I79" i="1" s="1"/>
  <c r="J79" i="1" s="1"/>
  <c r="L78" i="1" l="1"/>
  <c r="H79" i="1"/>
  <c r="K79" i="1" s="1"/>
  <c r="G80" i="1" s="1"/>
  <c r="I80" i="1" s="1"/>
  <c r="J80" i="1" s="1"/>
  <c r="E79" i="1"/>
  <c r="F79" i="1" s="1"/>
  <c r="C80" i="1" s="1"/>
  <c r="D80" i="1" s="1"/>
  <c r="L79" i="1" l="1"/>
  <c r="H80" i="1"/>
  <c r="K80" i="1" s="1"/>
  <c r="G81" i="1" s="1"/>
  <c r="I81" i="1" s="1"/>
  <c r="J81" i="1" s="1"/>
  <c r="E80" i="1"/>
  <c r="F80" i="1" s="1"/>
  <c r="C81" i="1" s="1"/>
  <c r="D81" i="1" s="1"/>
  <c r="L80" i="1" l="1"/>
  <c r="H81" i="1"/>
  <c r="K81" i="1" s="1"/>
  <c r="G82" i="1" s="1"/>
  <c r="I82" i="1" s="1"/>
  <c r="J82" i="1" s="1"/>
  <c r="E81" i="1"/>
  <c r="F81" i="1" s="1"/>
  <c r="C82" i="1" s="1"/>
  <c r="D82" i="1" s="1"/>
  <c r="L81" i="1" l="1"/>
  <c r="E82" i="1"/>
  <c r="F82" i="1" s="1"/>
  <c r="C83" i="1" s="1"/>
  <c r="D83" i="1" s="1"/>
  <c r="H82" i="1"/>
  <c r="K82" i="1" s="1"/>
  <c r="G83" i="1" s="1"/>
  <c r="I83" i="1" s="1"/>
  <c r="J83" i="1" s="1"/>
  <c r="L82" i="1" l="1"/>
  <c r="H83" i="1"/>
  <c r="K83" i="1" s="1"/>
  <c r="G84" i="1" s="1"/>
  <c r="I84" i="1" s="1"/>
  <c r="J84" i="1" s="1"/>
  <c r="E83" i="1"/>
  <c r="F83" i="1" s="1"/>
  <c r="C84" i="1" s="1"/>
  <c r="D84" i="1" s="1"/>
  <c r="L83" i="1" l="1"/>
  <c r="H84" i="1"/>
  <c r="K84" i="1" s="1"/>
  <c r="G85" i="1" s="1"/>
  <c r="I85" i="1" s="1"/>
  <c r="J85" i="1" s="1"/>
  <c r="E84" i="1"/>
  <c r="F84" i="1" s="1"/>
  <c r="C85" i="1" s="1"/>
  <c r="D85" i="1" s="1"/>
  <c r="L84" i="1" l="1"/>
  <c r="H85" i="1"/>
  <c r="K85" i="1" s="1"/>
  <c r="G86" i="1" s="1"/>
  <c r="I86" i="1" s="1"/>
  <c r="J86" i="1" s="1"/>
  <c r="E85" i="1"/>
  <c r="F85" i="1" s="1"/>
  <c r="C86" i="1" s="1"/>
  <c r="D86" i="1" s="1"/>
  <c r="L85" i="1" l="1"/>
  <c r="E86" i="1"/>
  <c r="F86" i="1" s="1"/>
  <c r="C87" i="1" s="1"/>
  <c r="D87" i="1" s="1"/>
  <c r="H86" i="1"/>
  <c r="K86" i="1" s="1"/>
  <c r="G87" i="1" s="1"/>
  <c r="I87" i="1" s="1"/>
  <c r="J87" i="1" s="1"/>
  <c r="L86" i="1" l="1"/>
  <c r="H87" i="1"/>
  <c r="K87" i="1" s="1"/>
  <c r="G88" i="1" s="1"/>
  <c r="I88" i="1" s="1"/>
  <c r="J88" i="1" s="1"/>
  <c r="E87" i="1"/>
  <c r="F87" i="1" s="1"/>
  <c r="C88" i="1" s="1"/>
  <c r="D88" i="1" s="1"/>
  <c r="L87" i="1" l="1"/>
  <c r="H88" i="1"/>
  <c r="K88" i="1" s="1"/>
  <c r="G89" i="1" s="1"/>
  <c r="I89" i="1" s="1"/>
  <c r="J89" i="1" s="1"/>
  <c r="E88" i="1"/>
  <c r="F88" i="1" s="1"/>
  <c r="C89" i="1" s="1"/>
  <c r="D89" i="1" s="1"/>
  <c r="L88" i="1" l="1"/>
  <c r="H89" i="1"/>
  <c r="K89" i="1" s="1"/>
  <c r="G90" i="1" s="1"/>
  <c r="I90" i="1" s="1"/>
  <c r="J90" i="1" s="1"/>
  <c r="E89" i="1"/>
  <c r="F89" i="1" s="1"/>
  <c r="C90" i="1" s="1"/>
  <c r="D90" i="1" s="1"/>
  <c r="L89" i="1" l="1"/>
  <c r="H90" i="1"/>
  <c r="K90" i="1" s="1"/>
  <c r="G91" i="1" s="1"/>
  <c r="I91" i="1" s="1"/>
  <c r="J91" i="1" s="1"/>
  <c r="E90" i="1"/>
  <c r="F90" i="1" s="1"/>
  <c r="C91" i="1" s="1"/>
  <c r="D91" i="1" s="1"/>
  <c r="L90" i="1" l="1"/>
  <c r="H91" i="1"/>
  <c r="K91" i="1" s="1"/>
  <c r="G92" i="1" s="1"/>
  <c r="I92" i="1" s="1"/>
  <c r="J92" i="1" s="1"/>
  <c r="E91" i="1"/>
  <c r="F91" i="1" s="1"/>
  <c r="C92" i="1" s="1"/>
  <c r="D92" i="1" s="1"/>
  <c r="L92" i="1" l="1"/>
  <c r="L91" i="1"/>
  <c r="H92" i="1"/>
  <c r="K92" i="1" s="1"/>
  <c r="G93" i="1" s="1"/>
  <c r="I93" i="1" s="1"/>
  <c r="J93" i="1" s="1"/>
  <c r="E92" i="1"/>
  <c r="F92" i="1" s="1"/>
  <c r="C93" i="1" s="1"/>
  <c r="D93" i="1" s="1"/>
  <c r="E93" i="1" l="1"/>
  <c r="F93" i="1" s="1"/>
  <c r="C94" i="1" s="1"/>
  <c r="D94" i="1" s="1"/>
  <c r="H93" i="1"/>
  <c r="K93" i="1" s="1"/>
  <c r="G94" i="1" s="1"/>
  <c r="I94" i="1" s="1"/>
  <c r="J94" i="1" s="1"/>
  <c r="L93" i="1" l="1"/>
  <c r="E94" i="1"/>
  <c r="F94" i="1" s="1"/>
  <c r="C95" i="1" s="1"/>
  <c r="D95" i="1" s="1"/>
  <c r="H94" i="1"/>
  <c r="K94" i="1" s="1"/>
  <c r="G95" i="1" s="1"/>
  <c r="I95" i="1" s="1"/>
  <c r="J95" i="1" s="1"/>
  <c r="L94" i="1" l="1"/>
  <c r="E95" i="1"/>
  <c r="F95" i="1" s="1"/>
  <c r="C96" i="1" s="1"/>
  <c r="D96" i="1" s="1"/>
  <c r="H95" i="1"/>
  <c r="K95" i="1" s="1"/>
  <c r="G96" i="1" s="1"/>
  <c r="I96" i="1" s="1"/>
  <c r="J96" i="1" s="1"/>
  <c r="L95" i="1" l="1"/>
  <c r="H96" i="1"/>
  <c r="K96" i="1" s="1"/>
  <c r="G97" i="1" s="1"/>
  <c r="I97" i="1" s="1"/>
  <c r="J97" i="1" s="1"/>
  <c r="E96" i="1"/>
  <c r="F96" i="1" s="1"/>
  <c r="C97" i="1" s="1"/>
  <c r="D97" i="1" s="1"/>
  <c r="L96" i="1" l="1"/>
  <c r="H97" i="1"/>
  <c r="K97" i="1" s="1"/>
  <c r="G98" i="1" s="1"/>
  <c r="I98" i="1" s="1"/>
  <c r="J98" i="1" s="1"/>
  <c r="E97" i="1"/>
  <c r="F97" i="1" s="1"/>
  <c r="C98" i="1" s="1"/>
  <c r="D98" i="1" s="1"/>
  <c r="L97" i="1" l="1"/>
  <c r="H98" i="1"/>
  <c r="K98" i="1" s="1"/>
  <c r="G99" i="1" s="1"/>
  <c r="I99" i="1" s="1"/>
  <c r="J99" i="1" s="1"/>
  <c r="E98" i="1"/>
  <c r="F98" i="1" s="1"/>
  <c r="C99" i="1" s="1"/>
  <c r="D99" i="1" s="1"/>
  <c r="L98" i="1" l="1"/>
  <c r="E99" i="1"/>
  <c r="F99" i="1" s="1"/>
  <c r="C100" i="1" s="1"/>
  <c r="D100" i="1" s="1"/>
  <c r="H99" i="1"/>
  <c r="K99" i="1" s="1"/>
  <c r="G100" i="1" s="1"/>
  <c r="I100" i="1" s="1"/>
  <c r="J100" i="1" s="1"/>
  <c r="L99" i="1" l="1"/>
  <c r="E100" i="1"/>
  <c r="F100" i="1" s="1"/>
  <c r="C101" i="1" s="1"/>
  <c r="D101" i="1" s="1"/>
  <c r="H100" i="1"/>
  <c r="K100" i="1" s="1"/>
  <c r="G101" i="1" s="1"/>
  <c r="I101" i="1" s="1"/>
  <c r="J101" i="1" s="1"/>
  <c r="L100" i="1" l="1"/>
  <c r="H101" i="1"/>
  <c r="K101" i="1" s="1"/>
  <c r="G102" i="1" s="1"/>
  <c r="I102" i="1" s="1"/>
  <c r="J102" i="1" s="1"/>
  <c r="E101" i="1"/>
  <c r="F101" i="1" s="1"/>
  <c r="C102" i="1" s="1"/>
  <c r="D102" i="1" s="1"/>
  <c r="L101" i="1" l="1"/>
  <c r="H102" i="1"/>
  <c r="K102" i="1" s="1"/>
  <c r="G103" i="1" s="1"/>
  <c r="I103" i="1" s="1"/>
  <c r="J103" i="1" s="1"/>
  <c r="E102" i="1"/>
  <c r="F102" i="1" s="1"/>
  <c r="C103" i="1" s="1"/>
  <c r="D103" i="1" s="1"/>
  <c r="L102" i="1" l="1"/>
  <c r="E103" i="1"/>
  <c r="F103" i="1" s="1"/>
  <c r="C104" i="1" s="1"/>
  <c r="D104" i="1" s="1"/>
  <c r="H103" i="1"/>
  <c r="K103" i="1" s="1"/>
  <c r="G104" i="1" s="1"/>
  <c r="I104" i="1" s="1"/>
  <c r="J104" i="1" s="1"/>
  <c r="L103" i="1" l="1"/>
  <c r="H104" i="1"/>
  <c r="K104" i="1" s="1"/>
  <c r="G105" i="1" s="1"/>
  <c r="I105" i="1" s="1"/>
  <c r="J105" i="1" s="1"/>
  <c r="E104" i="1"/>
  <c r="F104" i="1" s="1"/>
  <c r="C105" i="1" s="1"/>
  <c r="D105" i="1" s="1"/>
  <c r="L104" i="1" l="1"/>
  <c r="H105" i="1"/>
  <c r="K105" i="1" s="1"/>
  <c r="G106" i="1" s="1"/>
  <c r="I106" i="1" s="1"/>
  <c r="J106" i="1" s="1"/>
  <c r="E105" i="1"/>
  <c r="F105" i="1" s="1"/>
  <c r="C106" i="1" s="1"/>
  <c r="D106" i="1" s="1"/>
  <c r="L105" i="1" l="1"/>
  <c r="E106" i="1"/>
  <c r="F106" i="1" s="1"/>
  <c r="C107" i="1" s="1"/>
  <c r="D107" i="1" s="1"/>
  <c r="H106" i="1"/>
  <c r="K106" i="1" s="1"/>
  <c r="G107" i="1" s="1"/>
  <c r="I107" i="1" s="1"/>
  <c r="J107" i="1" s="1"/>
  <c r="L106" i="1" l="1"/>
  <c r="H107" i="1"/>
  <c r="K107" i="1" s="1"/>
  <c r="G108" i="1" s="1"/>
  <c r="I108" i="1" s="1"/>
  <c r="J108" i="1" s="1"/>
  <c r="E107" i="1"/>
  <c r="F107" i="1" s="1"/>
  <c r="C108" i="1" s="1"/>
  <c r="D108" i="1" s="1"/>
  <c r="L107" i="1" l="1"/>
  <c r="E108" i="1"/>
  <c r="F108" i="1" s="1"/>
  <c r="C109" i="1" s="1"/>
  <c r="D109" i="1" s="1"/>
  <c r="H108" i="1"/>
  <c r="K108" i="1" s="1"/>
  <c r="G109" i="1" s="1"/>
  <c r="I109" i="1" s="1"/>
  <c r="J109" i="1" s="1"/>
  <c r="L108" i="1" l="1"/>
  <c r="H109" i="1"/>
  <c r="K109" i="1" s="1"/>
  <c r="G110" i="1" s="1"/>
  <c r="I110" i="1" s="1"/>
  <c r="J110" i="1" s="1"/>
  <c r="E109" i="1"/>
  <c r="F109" i="1" s="1"/>
  <c r="C110" i="1" s="1"/>
  <c r="D110" i="1" s="1"/>
  <c r="L109" i="1" l="1"/>
  <c r="H110" i="1"/>
  <c r="K110" i="1" s="1"/>
  <c r="G111" i="1" s="1"/>
  <c r="I111" i="1" s="1"/>
  <c r="J111" i="1" s="1"/>
  <c r="E110" i="1"/>
  <c r="F110" i="1" s="1"/>
  <c r="C111" i="1" s="1"/>
  <c r="D111" i="1" s="1"/>
  <c r="L110" i="1" l="1"/>
  <c r="H111" i="1"/>
  <c r="K111" i="1" s="1"/>
  <c r="G112" i="1" s="1"/>
  <c r="I112" i="1" s="1"/>
  <c r="J112" i="1" s="1"/>
  <c r="E111" i="1"/>
  <c r="F111" i="1" s="1"/>
  <c r="C112" i="1" s="1"/>
  <c r="D112" i="1" s="1"/>
  <c r="L111" i="1" l="1"/>
  <c r="H112" i="1"/>
  <c r="K112" i="1" s="1"/>
  <c r="G113" i="1" s="1"/>
  <c r="I113" i="1" s="1"/>
  <c r="J113" i="1" s="1"/>
  <c r="E112" i="1"/>
  <c r="F112" i="1" s="1"/>
  <c r="C113" i="1" s="1"/>
  <c r="D113" i="1" s="1"/>
  <c r="L112" i="1" l="1"/>
  <c r="E113" i="1"/>
  <c r="F113" i="1" s="1"/>
  <c r="C114" i="1" s="1"/>
  <c r="D114" i="1" s="1"/>
  <c r="H113" i="1"/>
  <c r="K113" i="1" s="1"/>
  <c r="G114" i="1" s="1"/>
  <c r="I114" i="1" s="1"/>
  <c r="J114" i="1" s="1"/>
  <c r="L113" i="1" l="1"/>
  <c r="H114" i="1"/>
  <c r="K114" i="1" s="1"/>
  <c r="G115" i="1" s="1"/>
  <c r="I115" i="1" s="1"/>
  <c r="J115" i="1" s="1"/>
  <c r="E114" i="1"/>
  <c r="F114" i="1" s="1"/>
  <c r="C115" i="1" s="1"/>
  <c r="D115" i="1" s="1"/>
  <c r="L114" i="1" l="1"/>
  <c r="H115" i="1"/>
  <c r="K115" i="1" s="1"/>
  <c r="G116" i="1" s="1"/>
  <c r="I116" i="1" s="1"/>
  <c r="J116" i="1" s="1"/>
  <c r="E115" i="1"/>
  <c r="F115" i="1" s="1"/>
  <c r="C116" i="1" s="1"/>
  <c r="D116" i="1" s="1"/>
  <c r="L115" i="1" l="1"/>
  <c r="H116" i="1"/>
  <c r="K116" i="1" s="1"/>
  <c r="G117" i="1" s="1"/>
  <c r="I117" i="1" s="1"/>
  <c r="J117" i="1" s="1"/>
  <c r="E116" i="1"/>
  <c r="F116" i="1" s="1"/>
  <c r="C117" i="1" s="1"/>
  <c r="D117" i="1" s="1"/>
  <c r="L116" i="1" l="1"/>
  <c r="E117" i="1"/>
  <c r="F117" i="1" s="1"/>
  <c r="C118" i="1" s="1"/>
  <c r="D118" i="1" s="1"/>
  <c r="H117" i="1"/>
  <c r="K117" i="1" s="1"/>
  <c r="G118" i="1" s="1"/>
  <c r="I118" i="1" s="1"/>
  <c r="J118" i="1" s="1"/>
  <c r="L117" i="1" l="1"/>
  <c r="H118" i="1"/>
  <c r="K118" i="1" s="1"/>
  <c r="G119" i="1" s="1"/>
  <c r="I119" i="1" s="1"/>
  <c r="J119" i="1" s="1"/>
  <c r="E118" i="1"/>
  <c r="F118" i="1" s="1"/>
  <c r="C119" i="1" s="1"/>
  <c r="D119" i="1" s="1"/>
  <c r="L118" i="1" l="1"/>
  <c r="H119" i="1"/>
  <c r="K119" i="1" s="1"/>
  <c r="G120" i="1" s="1"/>
  <c r="I120" i="1" s="1"/>
  <c r="J120" i="1" s="1"/>
  <c r="E119" i="1"/>
  <c r="F119" i="1" s="1"/>
  <c r="C120" i="1" s="1"/>
  <c r="D120" i="1" s="1"/>
  <c r="L119" i="1" l="1"/>
  <c r="E120" i="1"/>
  <c r="F120" i="1" s="1"/>
  <c r="C121" i="1" s="1"/>
  <c r="D121" i="1" s="1"/>
  <c r="H120" i="1"/>
  <c r="K120" i="1" s="1"/>
  <c r="G121" i="1" s="1"/>
  <c r="I121" i="1" s="1"/>
  <c r="J121" i="1" s="1"/>
  <c r="L120" i="1" l="1"/>
  <c r="E121" i="1"/>
  <c r="F121" i="1" s="1"/>
  <c r="C122" i="1" s="1"/>
  <c r="D122" i="1" s="1"/>
  <c r="H121" i="1"/>
  <c r="K121" i="1" s="1"/>
  <c r="G122" i="1" s="1"/>
  <c r="I122" i="1" s="1"/>
  <c r="J122" i="1" s="1"/>
  <c r="L121" i="1" l="1"/>
  <c r="H122" i="1"/>
  <c r="K122" i="1" s="1"/>
  <c r="G123" i="1" s="1"/>
  <c r="I123" i="1" s="1"/>
  <c r="J123" i="1" s="1"/>
  <c r="E122" i="1"/>
  <c r="F122" i="1" s="1"/>
  <c r="C123" i="1" s="1"/>
  <c r="D123" i="1" s="1"/>
  <c r="L122" i="1" l="1"/>
  <c r="H123" i="1"/>
  <c r="K123" i="1" s="1"/>
  <c r="G124" i="1" s="1"/>
  <c r="I124" i="1" s="1"/>
  <c r="J124" i="1" s="1"/>
  <c r="E123" i="1"/>
  <c r="F123" i="1" s="1"/>
  <c r="C124" i="1" s="1"/>
  <c r="D124" i="1" s="1"/>
  <c r="L123" i="1" l="1"/>
  <c r="H124" i="1"/>
  <c r="K124" i="1" s="1"/>
  <c r="G125" i="1" s="1"/>
  <c r="I125" i="1" s="1"/>
  <c r="J125" i="1" s="1"/>
  <c r="E124" i="1"/>
  <c r="F124" i="1" s="1"/>
  <c r="C125" i="1" s="1"/>
  <c r="D125" i="1" s="1"/>
  <c r="L124" i="1" l="1"/>
  <c r="E125" i="1"/>
  <c r="F125" i="1" s="1"/>
  <c r="C126" i="1" s="1"/>
  <c r="D126" i="1" s="1"/>
  <c r="H125" i="1"/>
  <c r="K125" i="1" s="1"/>
  <c r="G126" i="1" s="1"/>
  <c r="I126" i="1" s="1"/>
  <c r="J126" i="1" s="1"/>
  <c r="L125" i="1" l="1"/>
  <c r="H126" i="1"/>
  <c r="K126" i="1" s="1"/>
  <c r="G127" i="1" s="1"/>
  <c r="I127" i="1" s="1"/>
  <c r="J127" i="1" s="1"/>
  <c r="E126" i="1"/>
  <c r="F126" i="1" s="1"/>
  <c r="C127" i="1" s="1"/>
  <c r="D127" i="1" s="1"/>
  <c r="L126" i="1" l="1"/>
  <c r="H127" i="1"/>
  <c r="K127" i="1" s="1"/>
  <c r="G128" i="1" s="1"/>
  <c r="I128" i="1" s="1"/>
  <c r="J128" i="1" s="1"/>
  <c r="E127" i="1"/>
  <c r="F127" i="1" s="1"/>
  <c r="C128" i="1" s="1"/>
  <c r="D128" i="1" s="1"/>
  <c r="L127" i="1" l="1"/>
  <c r="E128" i="1"/>
  <c r="F128" i="1" s="1"/>
  <c r="C129" i="1" s="1"/>
  <c r="D129" i="1" s="1"/>
  <c r="H128" i="1"/>
  <c r="K128" i="1" s="1"/>
  <c r="G129" i="1" s="1"/>
  <c r="I129" i="1" s="1"/>
  <c r="J129" i="1" s="1"/>
  <c r="L128" i="1" l="1"/>
  <c r="E129" i="1"/>
  <c r="F129" i="1" s="1"/>
  <c r="C130" i="1" s="1"/>
  <c r="D130" i="1" s="1"/>
  <c r="H129" i="1"/>
  <c r="K129" i="1" s="1"/>
  <c r="G130" i="1" s="1"/>
  <c r="I130" i="1" s="1"/>
  <c r="J130" i="1" s="1"/>
  <c r="L129" i="1" l="1"/>
  <c r="H130" i="1"/>
  <c r="K130" i="1" s="1"/>
  <c r="G131" i="1" s="1"/>
  <c r="I131" i="1" s="1"/>
  <c r="J131" i="1" s="1"/>
  <c r="E130" i="1"/>
  <c r="F130" i="1" s="1"/>
  <c r="C131" i="1" s="1"/>
  <c r="D131" i="1" s="1"/>
  <c r="L130" i="1" l="1"/>
  <c r="H131" i="1"/>
  <c r="K131" i="1" s="1"/>
  <c r="G132" i="1" s="1"/>
  <c r="I132" i="1" s="1"/>
  <c r="J132" i="1" s="1"/>
  <c r="E131" i="1"/>
  <c r="F131" i="1" s="1"/>
  <c r="C132" i="1" s="1"/>
  <c r="D132" i="1" s="1"/>
  <c r="L131" i="1" l="1"/>
  <c r="H132" i="1"/>
  <c r="K132" i="1" s="1"/>
  <c r="E132" i="1"/>
  <c r="F132" i="1" s="1"/>
  <c r="L132" i="1" l="1"/>
  <c r="G3" i="1" s="1"/>
</calcChain>
</file>

<file path=xl/sharedStrings.xml><?xml version="1.0" encoding="utf-8"?>
<sst xmlns="http://schemas.openxmlformats.org/spreadsheetml/2006/main" count="27" uniqueCount="25">
  <si>
    <t>Down Payment</t>
  </si>
  <si>
    <t>Mortgage Payment</t>
  </si>
  <si>
    <t>Final Wealth</t>
  </si>
  <si>
    <t>Breakeven period</t>
  </si>
  <si>
    <t>Inflation Rate</t>
  </si>
  <si>
    <t>Tax Rate</t>
  </si>
  <si>
    <t>Mortgage Rate</t>
  </si>
  <si>
    <t>Investment Rate</t>
  </si>
  <si>
    <t>Home Value</t>
  </si>
  <si>
    <t>Initial Savings</t>
  </si>
  <si>
    <t>Loan Duration</t>
  </si>
  <si>
    <t>Year</t>
  </si>
  <si>
    <t>Begin bal</t>
  </si>
  <si>
    <t>Mtg intrest</t>
  </si>
  <si>
    <t>End bal</t>
  </si>
  <si>
    <t>Principal</t>
  </si>
  <si>
    <t>Loan</t>
  </si>
  <si>
    <t>Mtg Tax sav</t>
  </si>
  <si>
    <t>Gross ret</t>
  </si>
  <si>
    <t>Net ret</t>
  </si>
  <si>
    <t>Investment</t>
  </si>
  <si>
    <t>Tot Mtg Payments</t>
  </si>
  <si>
    <t>B/E</t>
  </si>
  <si>
    <t>Tot Inf Adj Mtg Payments</t>
  </si>
  <si>
    <t>Inf Adj Final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</si>
</sst>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%"/>
    <numFmt numFmtId="166" formatCode="_(&quot;$&quot;* #,##0.000_);_(&quot;$&quot;* \(#,##0.000\);_(&quot;$&quot;* &quot;-&quot;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2" borderId="0" xfId="1" applyNumberFormat="1" applyFont="1" applyFill="1"/>
    <xf numFmtId="0" fontId="0" fillId="0" borderId="0" xfId="0" applyAlignment="1">
      <alignment horizontal="right"/>
    </xf>
    <xf numFmtId="0" fontId="0" fillId="3" borderId="0" xfId="0" applyFill="1"/>
    <xf numFmtId="165" fontId="0" fillId="0" borderId="0" xfId="2" applyNumberFormat="1" applyFont="1"/>
    <xf numFmtId="164" fontId="0" fillId="0" borderId="0" xfId="1" applyNumberFormat="1" applyFont="1"/>
    <xf numFmtId="1" fontId="0" fillId="0" borderId="0" xfId="2" applyNumberFormat="1" applyFont="1"/>
    <xf numFmtId="44" fontId="2" fillId="3" borderId="0" xfId="1" applyFont="1" applyFill="1"/>
    <xf numFmtId="0" fontId="3" fillId="0" borderId="0" xfId="0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44" fontId="0" fillId="0" borderId="0" xfId="0" applyNumberFormat="1"/>
    <xf numFmtId="166" fontId="0" fillId="3" borderId="0" xfId="0" applyNumberFormat="1" applyFill="1"/>
    <xf numFmtId="44" fontId="0" fillId="0" borderId="0" xfId="1" applyFont="1"/>
    <xf numFmtId="44" fontId="0" fillId="3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zoomScale="94" zoomScaleNormal="94" workbookViewId="0">
      <selection activeCell="C1" sqref="C1"/>
    </sheetView>
  </sheetViews>
  <sheetFormatPr defaultRowHeight="14.4" x14ac:dyDescent="0.3"/>
  <cols>
    <col min="1" max="1" width="18.44140625" customWidth="1"/>
    <col min="2" max="2" width="13.6640625" bestFit="1" customWidth="1"/>
    <col min="3" max="3" width="16.21875" bestFit="1" customWidth="1"/>
    <col min="4" max="4" width="15.21875" bestFit="1" customWidth="1"/>
    <col min="5" max="5" width="13.6640625" bestFit="1" customWidth="1"/>
    <col min="6" max="6" width="16.5546875" bestFit="1" customWidth="1"/>
    <col min="7" max="7" width="16.109375" bestFit="1" customWidth="1"/>
    <col min="8" max="10" width="15.21875" bestFit="1" customWidth="1"/>
    <col min="11" max="11" width="16.21875" bestFit="1" customWidth="1"/>
    <col min="13" max="13" width="12" bestFit="1" customWidth="1"/>
  </cols>
  <sheetData>
    <row r="1" spans="1:13" x14ac:dyDescent="0.3">
      <c r="A1" t="s">
        <v>0</v>
      </c>
      <c r="B1" s="1">
        <v>80000</v>
      </c>
      <c r="F1" s="2" t="s">
        <v>1</v>
      </c>
      <c r="G1" s="7">
        <f>-PMT(B5,B9,B7-B1)</f>
        <v>27899.058232592466</v>
      </c>
    </row>
    <row r="2" spans="1:13" x14ac:dyDescent="0.3">
      <c r="F2" s="2" t="s">
        <v>2</v>
      </c>
      <c r="G2" s="12">
        <f>INDEX(K13:K132,B9)-G4+B7</f>
        <v>189038.41032012075</v>
      </c>
    </row>
    <row r="3" spans="1:13" x14ac:dyDescent="0.3">
      <c r="A3" t="s">
        <v>4</v>
      </c>
      <c r="B3" s="4">
        <v>0.02</v>
      </c>
      <c r="F3" s="2" t="s">
        <v>3</v>
      </c>
      <c r="G3" s="3">
        <f>MATCH(1,L13:L132,0)</f>
        <v>10</v>
      </c>
    </row>
    <row r="4" spans="1:13" x14ac:dyDescent="0.3">
      <c r="A4" t="s">
        <v>5</v>
      </c>
      <c r="B4" s="4">
        <v>0.28000000000000003</v>
      </c>
      <c r="F4" s="2" t="s">
        <v>21</v>
      </c>
      <c r="G4" s="12">
        <f>SUM(D13:D32)+$C$13</f>
        <v>557981.16465184919</v>
      </c>
    </row>
    <row r="5" spans="1:13" x14ac:dyDescent="0.3">
      <c r="A5" t="s">
        <v>6</v>
      </c>
      <c r="B5" s="4">
        <v>0.06</v>
      </c>
      <c r="F5" s="2" t="s">
        <v>23</v>
      </c>
      <c r="G5" s="14">
        <f>SUMIF(B13:B132,"&lt;="&amp;$B$9,M13:M132)</f>
        <v>465313.38288861432</v>
      </c>
    </row>
    <row r="6" spans="1:13" x14ac:dyDescent="0.3">
      <c r="A6" t="s">
        <v>7</v>
      </c>
      <c r="B6" s="4">
        <v>0.05</v>
      </c>
      <c r="F6" s="2" t="s">
        <v>24</v>
      </c>
      <c r="G6" s="14">
        <f>INDEX(K13:K132,$B$9)/((1+$B$3)^($B$9-1))-G5+B7</f>
        <v>172891.52761453346</v>
      </c>
    </row>
    <row r="7" spans="1:13" x14ac:dyDescent="0.3">
      <c r="A7" t="s">
        <v>8</v>
      </c>
      <c r="B7" s="5">
        <v>400000</v>
      </c>
    </row>
    <row r="8" spans="1:13" x14ac:dyDescent="0.3">
      <c r="A8" t="s">
        <v>9</v>
      </c>
      <c r="B8" s="5">
        <v>200000</v>
      </c>
    </row>
    <row r="9" spans="1:13" x14ac:dyDescent="0.3">
      <c r="A9" t="s">
        <v>10</v>
      </c>
      <c r="B9" s="6">
        <v>20</v>
      </c>
    </row>
    <row r="11" spans="1:13" ht="18" x14ac:dyDescent="0.35">
      <c r="C11" s="8" t="s">
        <v>16</v>
      </c>
      <c r="D11" s="8"/>
      <c r="E11" s="8"/>
      <c r="F11" s="8"/>
      <c r="G11" s="8" t="s">
        <v>20</v>
      </c>
      <c r="H11" s="8"/>
      <c r="I11" s="8"/>
      <c r="J11" s="8"/>
      <c r="K11" s="8"/>
    </row>
    <row r="12" spans="1:13" x14ac:dyDescent="0.3">
      <c r="B12" t="s">
        <v>11</v>
      </c>
      <c r="C12" t="s">
        <v>12</v>
      </c>
      <c r="D12" t="s">
        <v>13</v>
      </c>
      <c r="E12" t="s">
        <v>15</v>
      </c>
      <c r="F12" t="s">
        <v>14</v>
      </c>
      <c r="G12" t="s">
        <v>12</v>
      </c>
      <c r="H12" t="s">
        <v>17</v>
      </c>
      <c r="I12" t="s">
        <v>18</v>
      </c>
      <c r="J12" t="s">
        <v>19</v>
      </c>
      <c r="K12" t="s">
        <v>14</v>
      </c>
      <c r="L12" t="s">
        <v>22</v>
      </c>
    </row>
    <row r="13" spans="1:13" x14ac:dyDescent="0.3">
      <c r="B13">
        <v>1</v>
      </c>
      <c r="C13" s="9">
        <f>B7-B1</f>
        <v>320000</v>
      </c>
      <c r="D13" s="10">
        <f>C13*$B$5</f>
        <v>19200</v>
      </c>
      <c r="E13" s="11">
        <f>$G$1-D13</f>
        <v>8699.0582325924661</v>
      </c>
      <c r="F13" s="11">
        <f>C13-E13</f>
        <v>311300.94176740752</v>
      </c>
      <c r="G13" s="9">
        <f>$B$8-$B$1</f>
        <v>120000</v>
      </c>
      <c r="H13" s="10">
        <f>$B$4*D13</f>
        <v>5376.0000000000009</v>
      </c>
      <c r="I13" s="10">
        <f>$B$6*G13</f>
        <v>6000</v>
      </c>
      <c r="J13" s="10">
        <f>I13*(1-$B$4)</f>
        <v>4320</v>
      </c>
      <c r="K13" s="10">
        <f>G13+H13+J13</f>
        <v>129696</v>
      </c>
      <c r="L13">
        <f>IF(D13&lt;E13,1,0)</f>
        <v>0</v>
      </c>
      <c r="M13" s="11">
        <f>G1</f>
        <v>27899.058232592466</v>
      </c>
    </row>
    <row r="14" spans="1:13" x14ac:dyDescent="0.3">
      <c r="B14">
        <v>2</v>
      </c>
      <c r="C14" s="11">
        <f>F13</f>
        <v>311300.94176740752</v>
      </c>
      <c r="D14" s="10">
        <f>C14*$B$5</f>
        <v>18678.05650604445</v>
      </c>
      <c r="E14" s="11">
        <f>$G$1-D14</f>
        <v>9221.0017265480164</v>
      </c>
      <c r="F14" s="11">
        <f>C14-E14</f>
        <v>302079.94004085951</v>
      </c>
      <c r="G14" s="9">
        <f>K13</f>
        <v>129696</v>
      </c>
      <c r="H14" s="10">
        <f>$B$4*D14</f>
        <v>5229.8558216924466</v>
      </c>
      <c r="I14" s="10">
        <f>$B$6*G14</f>
        <v>6484.8</v>
      </c>
      <c r="J14" s="10">
        <f>I14*(1-$B$4)</f>
        <v>4669.0559999999996</v>
      </c>
      <c r="K14" s="10">
        <f>G14+H14+J14</f>
        <v>139594.91182169245</v>
      </c>
      <c r="L14">
        <f t="shared" ref="L14:L77" si="0">IF(D14&lt;E14,1,0)</f>
        <v>0</v>
      </c>
      <c r="M14" s="13">
        <f>M13/(1+$B$3)</f>
        <v>27352.017875090653</v>
      </c>
    </row>
    <row r="15" spans="1:13" x14ac:dyDescent="0.3">
      <c r="B15">
        <v>3</v>
      </c>
      <c r="C15" s="11">
        <f t="shared" ref="C15:C29" si="1">F14</f>
        <v>302079.94004085951</v>
      </c>
      <c r="D15" s="10">
        <f t="shared" ref="D15:D78" si="2">C15*$B$5</f>
        <v>18124.796402451571</v>
      </c>
      <c r="E15" s="11">
        <f t="shared" ref="E15:E78" si="3">$G$1-D15</f>
        <v>9774.2618301408947</v>
      </c>
      <c r="F15" s="11">
        <f t="shared" ref="F15:F29" si="4">C15-E15</f>
        <v>292305.67821071862</v>
      </c>
      <c r="G15" s="9">
        <f t="shared" ref="G15:G29" si="5">K14</f>
        <v>139594.91182169245</v>
      </c>
      <c r="H15" s="10">
        <f t="shared" ref="H15:H29" si="6">$B$4*D15</f>
        <v>5074.9429926864404</v>
      </c>
      <c r="I15" s="10">
        <f t="shared" ref="I15:I29" si="7">$B$6*G15</f>
        <v>6979.7455910846229</v>
      </c>
      <c r="J15" s="10">
        <f t="shared" ref="J15:J78" si="8">I15*(1-$B$4)</f>
        <v>5025.4168255809282</v>
      </c>
      <c r="K15" s="10">
        <f t="shared" ref="K15:K29" si="9">G15+H15+J15</f>
        <v>149695.27163995983</v>
      </c>
      <c r="L15">
        <f t="shared" si="0"/>
        <v>0</v>
      </c>
      <c r="M15" s="13">
        <f t="shared" ref="M15:M78" si="10">M14/(1+$B$3)</f>
        <v>26815.703799108484</v>
      </c>
    </row>
    <row r="16" spans="1:13" x14ac:dyDescent="0.3">
      <c r="B16">
        <v>4</v>
      </c>
      <c r="C16" s="11">
        <f t="shared" si="1"/>
        <v>292305.67821071862</v>
      </c>
      <c r="D16" s="10">
        <f t="shared" si="2"/>
        <v>17538.340692643116</v>
      </c>
      <c r="E16" s="11">
        <f t="shared" si="3"/>
        <v>10360.71753994935</v>
      </c>
      <c r="F16" s="11">
        <f t="shared" si="4"/>
        <v>281944.96067076927</v>
      </c>
      <c r="G16" s="9">
        <f t="shared" si="5"/>
        <v>149695.27163995983</v>
      </c>
      <c r="H16" s="10">
        <f t="shared" si="6"/>
        <v>4910.7353939400728</v>
      </c>
      <c r="I16" s="10">
        <f t="shared" si="7"/>
        <v>7484.7635819979914</v>
      </c>
      <c r="J16" s="10">
        <f t="shared" si="8"/>
        <v>5389.0297790385539</v>
      </c>
      <c r="K16" s="10">
        <f t="shared" si="9"/>
        <v>159995.03681293846</v>
      </c>
      <c r="L16">
        <f t="shared" si="0"/>
        <v>0</v>
      </c>
      <c r="M16" s="13">
        <f t="shared" si="10"/>
        <v>26289.905685400474</v>
      </c>
    </row>
    <row r="17" spans="2:13" x14ac:dyDescent="0.3">
      <c r="B17">
        <v>5</v>
      </c>
      <c r="C17" s="11">
        <f t="shared" si="1"/>
        <v>281944.96067076927</v>
      </c>
      <c r="D17" s="10">
        <f t="shared" si="2"/>
        <v>16916.697640246155</v>
      </c>
      <c r="E17" s="11">
        <f t="shared" si="3"/>
        <v>10982.360592346311</v>
      </c>
      <c r="F17" s="11">
        <f t="shared" si="4"/>
        <v>270962.60007842298</v>
      </c>
      <c r="G17" s="9">
        <f t="shared" si="5"/>
        <v>159995.03681293846</v>
      </c>
      <c r="H17" s="10">
        <f t="shared" si="6"/>
        <v>4736.6753392689243</v>
      </c>
      <c r="I17" s="10">
        <f t="shared" si="7"/>
        <v>7999.7518406469235</v>
      </c>
      <c r="J17" s="10">
        <f t="shared" si="8"/>
        <v>5759.8213252657843</v>
      </c>
      <c r="K17" s="10">
        <f t="shared" si="9"/>
        <v>170491.53347747316</v>
      </c>
      <c r="L17">
        <f t="shared" si="0"/>
        <v>0</v>
      </c>
      <c r="M17" s="13">
        <f t="shared" si="10"/>
        <v>25774.417338627914</v>
      </c>
    </row>
    <row r="18" spans="2:13" x14ac:dyDescent="0.3">
      <c r="B18">
        <v>6</v>
      </c>
      <c r="C18" s="11">
        <f t="shared" si="1"/>
        <v>270962.60007842298</v>
      </c>
      <c r="D18" s="10">
        <f t="shared" si="2"/>
        <v>16257.756004705378</v>
      </c>
      <c r="E18" s="11">
        <f t="shared" si="3"/>
        <v>11641.302227887089</v>
      </c>
      <c r="F18" s="11">
        <f t="shared" si="4"/>
        <v>259321.29785053589</v>
      </c>
      <c r="G18" s="9">
        <f t="shared" si="5"/>
        <v>170491.53347747316</v>
      </c>
      <c r="H18" s="10">
        <f t="shared" si="6"/>
        <v>4552.1716813175062</v>
      </c>
      <c r="I18" s="10">
        <f t="shared" si="7"/>
        <v>8524.5766738736584</v>
      </c>
      <c r="J18" s="10">
        <f t="shared" si="8"/>
        <v>6137.6952051890339</v>
      </c>
      <c r="K18" s="10">
        <f t="shared" si="9"/>
        <v>181181.40036397969</v>
      </c>
      <c r="L18">
        <f t="shared" si="0"/>
        <v>0</v>
      </c>
      <c r="M18" s="13">
        <f t="shared" si="10"/>
        <v>25269.036606497953</v>
      </c>
    </row>
    <row r="19" spans="2:13" x14ac:dyDescent="0.3">
      <c r="B19">
        <v>7</v>
      </c>
      <c r="C19" s="11">
        <f t="shared" si="1"/>
        <v>259321.29785053589</v>
      </c>
      <c r="D19" s="10">
        <f t="shared" si="2"/>
        <v>15559.277871032153</v>
      </c>
      <c r="E19" s="11">
        <f t="shared" si="3"/>
        <v>12339.780361560313</v>
      </c>
      <c r="F19" s="11">
        <f t="shared" si="4"/>
        <v>246981.51748897557</v>
      </c>
      <c r="G19" s="9">
        <f t="shared" si="5"/>
        <v>181181.40036397969</v>
      </c>
      <c r="H19" s="10">
        <f t="shared" si="6"/>
        <v>4356.5978038890034</v>
      </c>
      <c r="I19" s="10">
        <f t="shared" si="7"/>
        <v>9059.0700181989851</v>
      </c>
      <c r="J19" s="10">
        <f t="shared" si="8"/>
        <v>6522.530413103269</v>
      </c>
      <c r="K19" s="10">
        <f t="shared" si="9"/>
        <v>192060.52858097196</v>
      </c>
      <c r="L19">
        <f t="shared" si="0"/>
        <v>0</v>
      </c>
      <c r="M19" s="13">
        <f t="shared" si="10"/>
        <v>24773.56530048819</v>
      </c>
    </row>
    <row r="20" spans="2:13" x14ac:dyDescent="0.3">
      <c r="B20">
        <v>8</v>
      </c>
      <c r="C20" s="11">
        <f t="shared" si="1"/>
        <v>246981.51748897557</v>
      </c>
      <c r="D20" s="10">
        <f t="shared" si="2"/>
        <v>14818.891049338534</v>
      </c>
      <c r="E20" s="11">
        <f t="shared" si="3"/>
        <v>13080.167183253932</v>
      </c>
      <c r="F20" s="11">
        <f t="shared" si="4"/>
        <v>233901.35030572163</v>
      </c>
      <c r="G20" s="9">
        <f t="shared" si="5"/>
        <v>192060.52858097196</v>
      </c>
      <c r="H20" s="10">
        <f t="shared" si="6"/>
        <v>4149.2894938147901</v>
      </c>
      <c r="I20" s="10">
        <f t="shared" si="7"/>
        <v>9603.0264290485993</v>
      </c>
      <c r="J20" s="10">
        <f t="shared" si="8"/>
        <v>6914.1790289149912</v>
      </c>
      <c r="K20" s="10">
        <f t="shared" si="9"/>
        <v>203123.99710370172</v>
      </c>
      <c r="L20">
        <f t="shared" si="0"/>
        <v>0</v>
      </c>
      <c r="M20" s="13">
        <f t="shared" si="10"/>
        <v>24287.809118125675</v>
      </c>
    </row>
    <row r="21" spans="2:13" x14ac:dyDescent="0.3">
      <c r="B21">
        <v>9</v>
      </c>
      <c r="C21" s="11">
        <f t="shared" si="1"/>
        <v>233901.35030572163</v>
      </c>
      <c r="D21" s="10">
        <f t="shared" si="2"/>
        <v>14034.081018343297</v>
      </c>
      <c r="E21" s="11">
        <f t="shared" si="3"/>
        <v>13864.977214249169</v>
      </c>
      <c r="F21" s="11">
        <f t="shared" si="4"/>
        <v>220036.37309147246</v>
      </c>
      <c r="G21" s="9">
        <f t="shared" si="5"/>
        <v>203123.99710370172</v>
      </c>
      <c r="H21" s="10">
        <f t="shared" si="6"/>
        <v>3929.5426851361235</v>
      </c>
      <c r="I21" s="10">
        <f t="shared" si="7"/>
        <v>10156.199855185087</v>
      </c>
      <c r="J21" s="10">
        <f t="shared" si="8"/>
        <v>7312.4638957332618</v>
      </c>
      <c r="K21" s="10">
        <f t="shared" si="9"/>
        <v>214366.0036845711</v>
      </c>
      <c r="L21">
        <f t="shared" si="0"/>
        <v>0</v>
      </c>
      <c r="M21" s="13">
        <f t="shared" si="10"/>
        <v>23811.577566789878</v>
      </c>
    </row>
    <row r="22" spans="2:13" x14ac:dyDescent="0.3">
      <c r="B22">
        <v>10</v>
      </c>
      <c r="C22" s="11">
        <f t="shared" si="1"/>
        <v>220036.37309147246</v>
      </c>
      <c r="D22" s="10">
        <f t="shared" si="2"/>
        <v>13202.182385488348</v>
      </c>
      <c r="E22" s="11">
        <f t="shared" si="3"/>
        <v>14696.875847104118</v>
      </c>
      <c r="F22" s="11">
        <f t="shared" si="4"/>
        <v>205339.49724436834</v>
      </c>
      <c r="G22" s="9">
        <f t="shared" si="5"/>
        <v>214366.0036845711</v>
      </c>
      <c r="H22" s="10">
        <f t="shared" si="6"/>
        <v>3696.6110679367375</v>
      </c>
      <c r="I22" s="10">
        <f t="shared" si="7"/>
        <v>10718.300184228556</v>
      </c>
      <c r="J22" s="10">
        <f t="shared" si="8"/>
        <v>7717.1761326445594</v>
      </c>
      <c r="K22" s="10">
        <f t="shared" si="9"/>
        <v>225779.79088515238</v>
      </c>
      <c r="L22">
        <f t="shared" si="0"/>
        <v>1</v>
      </c>
      <c r="M22" s="13">
        <f t="shared" si="10"/>
        <v>23344.683889009684</v>
      </c>
    </row>
    <row r="23" spans="2:13" x14ac:dyDescent="0.3">
      <c r="B23">
        <v>11</v>
      </c>
      <c r="C23" s="11">
        <f t="shared" si="1"/>
        <v>205339.49724436834</v>
      </c>
      <c r="D23" s="10">
        <f t="shared" si="2"/>
        <v>12320.3698346621</v>
      </c>
      <c r="E23" s="11">
        <f t="shared" si="3"/>
        <v>15578.688397930366</v>
      </c>
      <c r="F23" s="11">
        <f t="shared" si="4"/>
        <v>189760.80884643798</v>
      </c>
      <c r="G23" s="9">
        <f t="shared" si="5"/>
        <v>225779.79088515238</v>
      </c>
      <c r="H23" s="10">
        <f t="shared" si="6"/>
        <v>3449.7035537053885</v>
      </c>
      <c r="I23" s="10">
        <f t="shared" si="7"/>
        <v>11288.98954425762</v>
      </c>
      <c r="J23" s="10">
        <f t="shared" si="8"/>
        <v>8128.0724718654856</v>
      </c>
      <c r="K23" s="10">
        <f t="shared" si="9"/>
        <v>237357.56691072325</v>
      </c>
      <c r="L23">
        <f t="shared" si="0"/>
        <v>1</v>
      </c>
      <c r="M23" s="13">
        <f t="shared" si="10"/>
        <v>22886.94498922518</v>
      </c>
    </row>
    <row r="24" spans="2:13" x14ac:dyDescent="0.3">
      <c r="B24">
        <v>12</v>
      </c>
      <c r="C24" s="11">
        <f t="shared" si="1"/>
        <v>189760.80884643798</v>
      </c>
      <c r="D24" s="10">
        <f t="shared" si="2"/>
        <v>11385.648530786279</v>
      </c>
      <c r="E24" s="11">
        <f t="shared" si="3"/>
        <v>16513.409701806188</v>
      </c>
      <c r="F24" s="11">
        <f t="shared" si="4"/>
        <v>173247.39914463181</v>
      </c>
      <c r="G24" s="9">
        <f t="shared" si="5"/>
        <v>237357.56691072325</v>
      </c>
      <c r="H24" s="10">
        <f t="shared" si="6"/>
        <v>3187.9815886201582</v>
      </c>
      <c r="I24" s="10">
        <f t="shared" si="7"/>
        <v>11867.878345536163</v>
      </c>
      <c r="J24" s="10">
        <f t="shared" si="8"/>
        <v>8544.8724087860373</v>
      </c>
      <c r="K24" s="10">
        <f t="shared" si="9"/>
        <v>249090.42090812945</v>
      </c>
      <c r="L24">
        <f t="shared" si="0"/>
        <v>1</v>
      </c>
      <c r="M24" s="13">
        <f t="shared" si="10"/>
        <v>22438.181361985469</v>
      </c>
    </row>
    <row r="25" spans="2:13" x14ac:dyDescent="0.3">
      <c r="B25">
        <v>13</v>
      </c>
      <c r="C25" s="11">
        <f t="shared" si="1"/>
        <v>173247.39914463181</v>
      </c>
      <c r="D25" s="10">
        <f t="shared" si="2"/>
        <v>10394.843948677908</v>
      </c>
      <c r="E25" s="11">
        <f t="shared" si="3"/>
        <v>17504.21428391456</v>
      </c>
      <c r="F25" s="11">
        <f t="shared" si="4"/>
        <v>155743.18486071724</v>
      </c>
      <c r="G25" s="9">
        <f t="shared" si="5"/>
        <v>249090.42090812945</v>
      </c>
      <c r="H25" s="10">
        <f t="shared" si="6"/>
        <v>2910.5563056298147</v>
      </c>
      <c r="I25" s="10">
        <f t="shared" si="7"/>
        <v>12454.521045406473</v>
      </c>
      <c r="J25" s="10">
        <f t="shared" si="8"/>
        <v>8967.25515269266</v>
      </c>
      <c r="K25" s="10">
        <f t="shared" si="9"/>
        <v>260968.23236645194</v>
      </c>
      <c r="L25">
        <f t="shared" si="0"/>
        <v>1</v>
      </c>
      <c r="M25" s="13">
        <f t="shared" si="10"/>
        <v>21998.217021554381</v>
      </c>
    </row>
    <row r="26" spans="2:13" x14ac:dyDescent="0.3">
      <c r="B26">
        <v>14</v>
      </c>
      <c r="C26" s="11">
        <f t="shared" si="1"/>
        <v>155743.18486071724</v>
      </c>
      <c r="D26" s="10">
        <f t="shared" si="2"/>
        <v>9344.5910916430348</v>
      </c>
      <c r="E26" s="11">
        <f t="shared" si="3"/>
        <v>18554.467140949433</v>
      </c>
      <c r="F26" s="11">
        <f t="shared" si="4"/>
        <v>137188.71771976782</v>
      </c>
      <c r="G26" s="9">
        <f t="shared" si="5"/>
        <v>260968.23236645194</v>
      </c>
      <c r="H26" s="10">
        <f t="shared" si="6"/>
        <v>2616.48550566005</v>
      </c>
      <c r="I26" s="10">
        <f t="shared" si="7"/>
        <v>13048.411618322598</v>
      </c>
      <c r="J26" s="10">
        <f t="shared" si="8"/>
        <v>9394.8563651922705</v>
      </c>
      <c r="K26" s="10">
        <f t="shared" si="9"/>
        <v>272979.57423730427</v>
      </c>
      <c r="L26">
        <f t="shared" si="0"/>
        <v>1</v>
      </c>
      <c r="M26" s="13">
        <f t="shared" si="10"/>
        <v>21566.87943289645</v>
      </c>
    </row>
    <row r="27" spans="2:13" x14ac:dyDescent="0.3">
      <c r="B27">
        <v>15</v>
      </c>
      <c r="C27" s="11">
        <f t="shared" si="1"/>
        <v>137188.71771976782</v>
      </c>
      <c r="D27" s="10">
        <f t="shared" si="2"/>
        <v>8231.3230631860697</v>
      </c>
      <c r="E27" s="11">
        <f t="shared" si="3"/>
        <v>19667.735169406398</v>
      </c>
      <c r="F27" s="11">
        <f t="shared" si="4"/>
        <v>117520.98255036143</v>
      </c>
      <c r="G27" s="9">
        <f t="shared" si="5"/>
        <v>272979.57423730427</v>
      </c>
      <c r="H27" s="10">
        <f t="shared" si="6"/>
        <v>2304.7704576920996</v>
      </c>
      <c r="I27" s="10">
        <f t="shared" si="7"/>
        <v>13648.978711865215</v>
      </c>
      <c r="J27" s="10">
        <f t="shared" si="8"/>
        <v>9827.2646725429549</v>
      </c>
      <c r="K27" s="10">
        <f t="shared" si="9"/>
        <v>285111.60936753935</v>
      </c>
      <c r="L27">
        <f t="shared" si="0"/>
        <v>1</v>
      </c>
      <c r="M27" s="13">
        <f t="shared" si="10"/>
        <v>21143.999444016128</v>
      </c>
    </row>
    <row r="28" spans="2:13" x14ac:dyDescent="0.3">
      <c r="B28">
        <v>16</v>
      </c>
      <c r="C28" s="11">
        <f t="shared" si="1"/>
        <v>117520.98255036143</v>
      </c>
      <c r="D28" s="10">
        <f t="shared" si="2"/>
        <v>7051.2589530216856</v>
      </c>
      <c r="E28" s="11">
        <f t="shared" si="3"/>
        <v>20847.79927957078</v>
      </c>
      <c r="F28" s="11">
        <f t="shared" si="4"/>
        <v>96673.183270790643</v>
      </c>
      <c r="G28" s="9">
        <f t="shared" si="5"/>
        <v>285111.60936753935</v>
      </c>
      <c r="H28" s="10">
        <f t="shared" si="6"/>
        <v>1974.3525068460722</v>
      </c>
      <c r="I28" s="10">
        <f t="shared" si="7"/>
        <v>14255.580468376967</v>
      </c>
      <c r="J28" s="10">
        <f t="shared" si="8"/>
        <v>10264.017937231416</v>
      </c>
      <c r="K28" s="10">
        <f t="shared" si="9"/>
        <v>297349.97981161682</v>
      </c>
      <c r="L28">
        <f t="shared" si="0"/>
        <v>1</v>
      </c>
      <c r="M28" s="13">
        <f t="shared" si="10"/>
        <v>20729.411219623653</v>
      </c>
    </row>
    <row r="29" spans="2:13" x14ac:dyDescent="0.3">
      <c r="B29">
        <v>17</v>
      </c>
      <c r="C29" s="11">
        <f t="shared" si="1"/>
        <v>96673.183270790643</v>
      </c>
      <c r="D29" s="10">
        <f t="shared" si="2"/>
        <v>5800.3909962474381</v>
      </c>
      <c r="E29" s="11">
        <f t="shared" si="3"/>
        <v>22098.667236345027</v>
      </c>
      <c r="F29" s="11">
        <f t="shared" si="4"/>
        <v>74574.516034445609</v>
      </c>
      <c r="G29" s="9">
        <f t="shared" si="5"/>
        <v>297349.97981161682</v>
      </c>
      <c r="H29" s="10">
        <f t="shared" si="6"/>
        <v>1624.1094789492829</v>
      </c>
      <c r="I29" s="10">
        <f t="shared" si="7"/>
        <v>14867.498990580842</v>
      </c>
      <c r="J29" s="10">
        <f t="shared" si="8"/>
        <v>10704.599273218206</v>
      </c>
      <c r="K29" s="10">
        <f t="shared" si="9"/>
        <v>309678.68856378429</v>
      </c>
      <c r="L29">
        <f t="shared" si="0"/>
        <v>1</v>
      </c>
      <c r="M29" s="13">
        <f t="shared" si="10"/>
        <v>20322.952176101619</v>
      </c>
    </row>
    <row r="30" spans="2:13" x14ac:dyDescent="0.3">
      <c r="B30">
        <v>18</v>
      </c>
      <c r="C30" s="11">
        <f>F29</f>
        <v>74574.516034445609</v>
      </c>
      <c r="D30" s="10">
        <f>C30*$B$5</f>
        <v>4474.4709620667363</v>
      </c>
      <c r="E30" s="11">
        <f>$G$1-D30</f>
        <v>23424.587270525728</v>
      </c>
      <c r="F30" s="11">
        <f>C30-E30</f>
        <v>51149.928763919881</v>
      </c>
      <c r="G30" s="9">
        <f>K29</f>
        <v>309678.68856378429</v>
      </c>
      <c r="H30" s="10">
        <f>$B$4*D30</f>
        <v>1252.8518693786864</v>
      </c>
      <c r="I30" s="10">
        <f>$B$6*G30</f>
        <v>15483.934428189215</v>
      </c>
      <c r="J30" s="10">
        <f>I30*(1-$B$4)</f>
        <v>11148.432788296235</v>
      </c>
      <c r="K30" s="10">
        <f>G30+H30+J30</f>
        <v>322079.97322145925</v>
      </c>
      <c r="L30">
        <f t="shared" si="0"/>
        <v>1</v>
      </c>
      <c r="M30" s="13">
        <f t="shared" si="10"/>
        <v>19924.462917746685</v>
      </c>
    </row>
    <row r="31" spans="2:13" x14ac:dyDescent="0.3">
      <c r="B31">
        <v>19</v>
      </c>
      <c r="C31" s="11">
        <f t="shared" ref="C31:C32" si="11">F30</f>
        <v>51149.928763919881</v>
      </c>
      <c r="D31" s="10">
        <f t="shared" si="2"/>
        <v>3068.9957258351928</v>
      </c>
      <c r="E31" s="11">
        <f t="shared" si="3"/>
        <v>24830.062506757273</v>
      </c>
      <c r="F31" s="11">
        <f t="shared" ref="F31:F32" si="12">C31-E31</f>
        <v>26319.866257162608</v>
      </c>
      <c r="G31" s="9">
        <f t="shared" ref="G31:G32" si="13">K30</f>
        <v>322079.97322145925</v>
      </c>
      <c r="H31" s="10">
        <f t="shared" ref="H31:H32" si="14">$B$4*D31</f>
        <v>859.31880323385406</v>
      </c>
      <c r="I31" s="10">
        <f t="shared" ref="I31:I32" si="15">$B$6*G31</f>
        <v>16103.998661072963</v>
      </c>
      <c r="J31" s="10">
        <f t="shared" si="8"/>
        <v>11594.879035972534</v>
      </c>
      <c r="K31" s="10">
        <f t="shared" ref="K31:K32" si="16">G31+H31+J31</f>
        <v>334534.17106066563</v>
      </c>
      <c r="L31">
        <f t="shared" si="0"/>
        <v>1</v>
      </c>
      <c r="M31" s="13">
        <f t="shared" si="10"/>
        <v>19533.787174261455</v>
      </c>
    </row>
    <row r="32" spans="2:13" x14ac:dyDescent="0.3">
      <c r="B32">
        <v>20</v>
      </c>
      <c r="C32" s="11">
        <f t="shared" si="11"/>
        <v>26319.866257162608</v>
      </c>
      <c r="D32" s="10">
        <f t="shared" si="2"/>
        <v>1579.1919754297564</v>
      </c>
      <c r="E32" s="11">
        <f t="shared" si="3"/>
        <v>26319.86625716271</v>
      </c>
      <c r="F32" s="11">
        <f t="shared" si="12"/>
        <v>-1.0186340659856796E-10</v>
      </c>
      <c r="G32" s="9">
        <f t="shared" si="13"/>
        <v>334534.17106066563</v>
      </c>
      <c r="H32" s="10">
        <f t="shared" si="14"/>
        <v>442.17375312033187</v>
      </c>
      <c r="I32" s="10">
        <f t="shared" si="15"/>
        <v>16726.708553033281</v>
      </c>
      <c r="J32" s="10">
        <f t="shared" si="8"/>
        <v>12043.230158183962</v>
      </c>
      <c r="K32" s="10">
        <f t="shared" si="16"/>
        <v>347019.57497196994</v>
      </c>
      <c r="L32">
        <f t="shared" si="0"/>
        <v>1</v>
      </c>
      <c r="M32" s="13">
        <f t="shared" si="10"/>
        <v>19150.771739472013</v>
      </c>
    </row>
    <row r="33" spans="2:13" x14ac:dyDescent="0.3">
      <c r="B33">
        <v>21</v>
      </c>
      <c r="C33" s="11">
        <f t="shared" ref="C33:C72" si="17">F32</f>
        <v>-1.0186340659856796E-10</v>
      </c>
      <c r="D33" s="10">
        <f t="shared" si="2"/>
        <v>-6.1118043959140775E-12</v>
      </c>
      <c r="E33" s="11">
        <f t="shared" si="3"/>
        <v>27899.058232592473</v>
      </c>
      <c r="F33" s="11">
        <f t="shared" ref="F33:F72" si="18">C33-E33</f>
        <v>-27899.058232592575</v>
      </c>
      <c r="G33" s="9">
        <f t="shared" ref="G33:G72" si="19">K32</f>
        <v>347019.57497196994</v>
      </c>
      <c r="H33" s="10">
        <f t="shared" ref="H33:H72" si="20">$B$4*D33</f>
        <v>-1.7113052308559419E-12</v>
      </c>
      <c r="I33" s="10">
        <f t="shared" ref="I33:I72" si="21">$B$6*G33</f>
        <v>17350.978748598496</v>
      </c>
      <c r="J33" s="10">
        <f t="shared" si="8"/>
        <v>12492.704698990918</v>
      </c>
      <c r="K33" s="10">
        <f t="shared" ref="K33:K72" si="22">G33+H33+J33</f>
        <v>359512.27967096085</v>
      </c>
      <c r="L33">
        <f t="shared" si="0"/>
        <v>1</v>
      </c>
      <c r="M33" s="13">
        <f t="shared" si="10"/>
        <v>18775.26641124707</v>
      </c>
    </row>
    <row r="34" spans="2:13" x14ac:dyDescent="0.3">
      <c r="B34">
        <v>22</v>
      </c>
      <c r="C34" s="11">
        <f t="shared" si="17"/>
        <v>-27899.058232592575</v>
      </c>
      <c r="D34" s="10">
        <f t="shared" si="2"/>
        <v>-1673.9434939555545</v>
      </c>
      <c r="E34" s="11">
        <f t="shared" si="3"/>
        <v>29573.00172654802</v>
      </c>
      <c r="F34" s="11">
        <f t="shared" si="18"/>
        <v>-57472.059959140592</v>
      </c>
      <c r="G34" s="9">
        <f t="shared" si="19"/>
        <v>359512.27967096085</v>
      </c>
      <c r="H34" s="10">
        <f t="shared" si="20"/>
        <v>-468.70417830755531</v>
      </c>
      <c r="I34" s="10">
        <f t="shared" si="21"/>
        <v>17975.613983548043</v>
      </c>
      <c r="J34" s="10">
        <f t="shared" si="8"/>
        <v>12942.442068154591</v>
      </c>
      <c r="K34" s="10">
        <f t="shared" si="22"/>
        <v>371986.01756080787</v>
      </c>
      <c r="L34">
        <f t="shared" si="0"/>
        <v>1</v>
      </c>
      <c r="M34" s="13">
        <f t="shared" si="10"/>
        <v>18407.123932595168</v>
      </c>
    </row>
    <row r="35" spans="2:13" x14ac:dyDescent="0.3">
      <c r="B35">
        <v>23</v>
      </c>
      <c r="C35" s="11">
        <f t="shared" si="17"/>
        <v>-57472.059959140592</v>
      </c>
      <c r="D35" s="10">
        <f t="shared" si="2"/>
        <v>-3448.3235975484354</v>
      </c>
      <c r="E35" s="11">
        <f t="shared" si="3"/>
        <v>31347.381830140901</v>
      </c>
      <c r="F35" s="11">
        <f t="shared" si="18"/>
        <v>-88819.441789281496</v>
      </c>
      <c r="G35" s="9">
        <f t="shared" si="19"/>
        <v>371986.01756080787</v>
      </c>
      <c r="H35" s="10">
        <f t="shared" si="20"/>
        <v>-965.53060731356197</v>
      </c>
      <c r="I35" s="10">
        <f t="shared" si="21"/>
        <v>18599.300878040394</v>
      </c>
      <c r="J35" s="10">
        <f t="shared" si="8"/>
        <v>13391.496632189084</v>
      </c>
      <c r="K35" s="10">
        <f t="shared" si="22"/>
        <v>384411.9835856834</v>
      </c>
      <c r="L35">
        <f t="shared" si="0"/>
        <v>1</v>
      </c>
      <c r="M35" s="13">
        <f t="shared" si="10"/>
        <v>18046.199933916832</v>
      </c>
    </row>
    <row r="36" spans="2:13" x14ac:dyDescent="0.3">
      <c r="B36">
        <v>24</v>
      </c>
      <c r="C36" s="11">
        <f t="shared" si="17"/>
        <v>-88819.441789281496</v>
      </c>
      <c r="D36" s="10">
        <f t="shared" si="2"/>
        <v>-5329.1665073568893</v>
      </c>
      <c r="E36" s="11">
        <f t="shared" si="3"/>
        <v>33228.224739949357</v>
      </c>
      <c r="F36" s="11">
        <f t="shared" si="18"/>
        <v>-122047.66652923086</v>
      </c>
      <c r="G36" s="9">
        <f t="shared" si="19"/>
        <v>384411.9835856834</v>
      </c>
      <c r="H36" s="10">
        <f t="shared" si="20"/>
        <v>-1492.1666220599291</v>
      </c>
      <c r="I36" s="10">
        <f t="shared" si="21"/>
        <v>19220.599179284171</v>
      </c>
      <c r="J36" s="10">
        <f t="shared" si="8"/>
        <v>13838.831409084602</v>
      </c>
      <c r="K36" s="10">
        <f t="shared" si="22"/>
        <v>396758.64837270806</v>
      </c>
      <c r="L36">
        <f t="shared" si="0"/>
        <v>1</v>
      </c>
      <c r="M36" s="13">
        <f t="shared" si="10"/>
        <v>17692.35287638905</v>
      </c>
    </row>
    <row r="37" spans="2:13" x14ac:dyDescent="0.3">
      <c r="B37">
        <v>25</v>
      </c>
      <c r="C37" s="11">
        <f t="shared" si="17"/>
        <v>-122047.66652923086</v>
      </c>
      <c r="D37" s="10">
        <f t="shared" si="2"/>
        <v>-7322.8599917538513</v>
      </c>
      <c r="E37" s="11">
        <f t="shared" si="3"/>
        <v>35221.918224346315</v>
      </c>
      <c r="F37" s="11">
        <f t="shared" si="18"/>
        <v>-157269.58475357719</v>
      </c>
      <c r="G37" s="9">
        <f t="shared" si="19"/>
        <v>396758.64837270806</v>
      </c>
      <c r="H37" s="10">
        <f t="shared" si="20"/>
        <v>-2050.4007976910784</v>
      </c>
      <c r="I37" s="10">
        <f t="shared" si="21"/>
        <v>19837.932418635406</v>
      </c>
      <c r="J37" s="10">
        <f t="shared" si="8"/>
        <v>14283.311341417491</v>
      </c>
      <c r="K37" s="10">
        <f t="shared" si="22"/>
        <v>408991.55891643447</v>
      </c>
      <c r="L37">
        <f t="shared" si="0"/>
        <v>1</v>
      </c>
      <c r="M37" s="13">
        <f t="shared" si="10"/>
        <v>17345.443996459853</v>
      </c>
    </row>
    <row r="38" spans="2:13" x14ac:dyDescent="0.3">
      <c r="B38">
        <v>26</v>
      </c>
      <c r="C38" s="11">
        <f t="shared" si="17"/>
        <v>-157269.58475357719</v>
      </c>
      <c r="D38" s="10">
        <f t="shared" si="2"/>
        <v>-9436.1750852146306</v>
      </c>
      <c r="E38" s="11">
        <f t="shared" si="3"/>
        <v>37335.233317807099</v>
      </c>
      <c r="F38" s="11">
        <f t="shared" si="18"/>
        <v>-194604.81807138427</v>
      </c>
      <c r="G38" s="9">
        <f t="shared" si="19"/>
        <v>408991.55891643447</v>
      </c>
      <c r="H38" s="10">
        <f t="shared" si="20"/>
        <v>-2642.1290238600968</v>
      </c>
      <c r="I38" s="10">
        <f t="shared" si="21"/>
        <v>20449.577945821726</v>
      </c>
      <c r="J38" s="10">
        <f t="shared" si="8"/>
        <v>14723.696120991643</v>
      </c>
      <c r="K38" s="10">
        <f t="shared" si="22"/>
        <v>421073.12601356604</v>
      </c>
      <c r="L38">
        <f t="shared" si="0"/>
        <v>1</v>
      </c>
      <c r="M38" s="13">
        <f t="shared" si="10"/>
        <v>17005.337251431229</v>
      </c>
    </row>
    <row r="39" spans="2:13" x14ac:dyDescent="0.3">
      <c r="B39">
        <v>27</v>
      </c>
      <c r="C39" s="11">
        <f t="shared" si="17"/>
        <v>-194604.81807138427</v>
      </c>
      <c r="D39" s="10">
        <f t="shared" si="2"/>
        <v>-11676.289084283057</v>
      </c>
      <c r="E39" s="11">
        <f t="shared" si="3"/>
        <v>39575.347316875523</v>
      </c>
      <c r="F39" s="11">
        <f t="shared" si="18"/>
        <v>-234180.1653882598</v>
      </c>
      <c r="G39" s="9">
        <f t="shared" si="19"/>
        <v>421073.12601356604</v>
      </c>
      <c r="H39" s="10">
        <f t="shared" si="20"/>
        <v>-3269.3609435992562</v>
      </c>
      <c r="I39" s="10">
        <f t="shared" si="21"/>
        <v>21053.656300678304</v>
      </c>
      <c r="J39" s="10">
        <f t="shared" si="8"/>
        <v>15158.632536488378</v>
      </c>
      <c r="K39" s="10">
        <f t="shared" si="22"/>
        <v>432962.39760645514</v>
      </c>
      <c r="L39">
        <f t="shared" si="0"/>
        <v>1</v>
      </c>
      <c r="M39" s="13">
        <f t="shared" si="10"/>
        <v>16671.899266109049</v>
      </c>
    </row>
    <row r="40" spans="2:13" x14ac:dyDescent="0.3">
      <c r="B40">
        <v>28</v>
      </c>
      <c r="C40" s="11">
        <f t="shared" si="17"/>
        <v>-234180.1653882598</v>
      </c>
      <c r="D40" s="10">
        <f t="shared" si="2"/>
        <v>-14050.809923295588</v>
      </c>
      <c r="E40" s="11">
        <f t="shared" si="3"/>
        <v>41949.868155888056</v>
      </c>
      <c r="F40" s="11">
        <f t="shared" si="18"/>
        <v>-276130.03354414785</v>
      </c>
      <c r="G40" s="9">
        <f t="shared" si="19"/>
        <v>432962.39760645514</v>
      </c>
      <c r="H40" s="10">
        <f t="shared" si="20"/>
        <v>-3934.226778522765</v>
      </c>
      <c r="I40" s="10">
        <f t="shared" si="21"/>
        <v>21648.11988032276</v>
      </c>
      <c r="J40" s="10">
        <f t="shared" si="8"/>
        <v>15586.646313832387</v>
      </c>
      <c r="K40" s="10">
        <f t="shared" si="22"/>
        <v>444614.81714176474</v>
      </c>
      <c r="L40">
        <f t="shared" si="0"/>
        <v>1</v>
      </c>
      <c r="M40" s="13">
        <f t="shared" si="10"/>
        <v>16344.999280499067</v>
      </c>
    </row>
    <row r="41" spans="2:13" x14ac:dyDescent="0.3">
      <c r="B41">
        <v>29</v>
      </c>
      <c r="C41" s="11">
        <f t="shared" si="17"/>
        <v>-276130.03354414785</v>
      </c>
      <c r="D41" s="10">
        <f t="shared" si="2"/>
        <v>-16567.80201264887</v>
      </c>
      <c r="E41" s="11">
        <f t="shared" si="3"/>
        <v>44466.860245241332</v>
      </c>
      <c r="F41" s="11">
        <f t="shared" si="18"/>
        <v>-320596.89378938917</v>
      </c>
      <c r="G41" s="9">
        <f t="shared" si="19"/>
        <v>444614.81714176474</v>
      </c>
      <c r="H41" s="10">
        <f t="shared" si="20"/>
        <v>-4638.9845635416841</v>
      </c>
      <c r="I41" s="10">
        <f t="shared" si="21"/>
        <v>22230.74085708824</v>
      </c>
      <c r="J41" s="10">
        <f t="shared" si="8"/>
        <v>16006.133417103532</v>
      </c>
      <c r="K41" s="10">
        <f t="shared" si="22"/>
        <v>455981.96599532664</v>
      </c>
      <c r="L41">
        <f t="shared" si="0"/>
        <v>1</v>
      </c>
      <c r="M41" s="13">
        <f t="shared" si="10"/>
        <v>16024.509098528497</v>
      </c>
    </row>
    <row r="42" spans="2:13" x14ac:dyDescent="0.3">
      <c r="B42">
        <v>30</v>
      </c>
      <c r="C42" s="11">
        <f t="shared" si="17"/>
        <v>-320596.89378938917</v>
      </c>
      <c r="D42" s="10">
        <f t="shared" si="2"/>
        <v>-19235.81362736335</v>
      </c>
      <c r="E42" s="11">
        <f t="shared" si="3"/>
        <v>47134.87185995582</v>
      </c>
      <c r="F42" s="11">
        <f t="shared" si="18"/>
        <v>-367731.765649345</v>
      </c>
      <c r="G42" s="9">
        <f t="shared" si="19"/>
        <v>455981.96599532664</v>
      </c>
      <c r="H42" s="10">
        <f t="shared" si="20"/>
        <v>-5386.0278156617387</v>
      </c>
      <c r="I42" s="10">
        <f t="shared" si="21"/>
        <v>22799.098299766334</v>
      </c>
      <c r="J42" s="10">
        <f t="shared" si="8"/>
        <v>16415.350775831761</v>
      </c>
      <c r="K42" s="10">
        <f t="shared" si="22"/>
        <v>467011.28895549668</v>
      </c>
      <c r="L42">
        <f t="shared" si="0"/>
        <v>1</v>
      </c>
      <c r="M42" s="13">
        <f t="shared" si="10"/>
        <v>15710.303037773036</v>
      </c>
    </row>
    <row r="43" spans="2:13" x14ac:dyDescent="0.3">
      <c r="B43">
        <v>31</v>
      </c>
      <c r="C43" s="11">
        <f t="shared" si="17"/>
        <v>-367731.765649345</v>
      </c>
      <c r="D43" s="10">
        <f t="shared" si="2"/>
        <v>-22063.905938960699</v>
      </c>
      <c r="E43" s="11">
        <f t="shared" si="3"/>
        <v>49962.964171553162</v>
      </c>
      <c r="F43" s="11">
        <f t="shared" si="18"/>
        <v>-417694.72982089815</v>
      </c>
      <c r="G43" s="9">
        <f t="shared" si="19"/>
        <v>467011.28895549668</v>
      </c>
      <c r="H43" s="10">
        <f t="shared" si="20"/>
        <v>-6177.8936629089967</v>
      </c>
      <c r="I43" s="10">
        <f t="shared" si="21"/>
        <v>23350.564447774836</v>
      </c>
      <c r="J43" s="10">
        <f t="shared" si="8"/>
        <v>16812.406402397883</v>
      </c>
      <c r="K43" s="10">
        <f t="shared" si="22"/>
        <v>477645.8016949856</v>
      </c>
      <c r="L43">
        <f t="shared" si="0"/>
        <v>1</v>
      </c>
      <c r="M43" s="13">
        <f t="shared" si="10"/>
        <v>15402.257880169642</v>
      </c>
    </row>
    <row r="44" spans="2:13" x14ac:dyDescent="0.3">
      <c r="B44">
        <v>32</v>
      </c>
      <c r="C44" s="11">
        <f t="shared" si="17"/>
        <v>-417694.72982089815</v>
      </c>
      <c r="D44" s="10">
        <f t="shared" si="2"/>
        <v>-25061.68378925389</v>
      </c>
      <c r="E44" s="11">
        <f t="shared" si="3"/>
        <v>52960.742021846352</v>
      </c>
      <c r="F44" s="11">
        <f t="shared" si="18"/>
        <v>-470655.4718427445</v>
      </c>
      <c r="G44" s="9">
        <f t="shared" si="19"/>
        <v>477645.8016949856</v>
      </c>
      <c r="H44" s="10">
        <f t="shared" si="20"/>
        <v>-7017.27146099109</v>
      </c>
      <c r="I44" s="10">
        <f t="shared" si="21"/>
        <v>23882.290084749282</v>
      </c>
      <c r="J44" s="10">
        <f t="shared" si="8"/>
        <v>17195.248861019481</v>
      </c>
      <c r="K44" s="10">
        <f t="shared" si="22"/>
        <v>487823.77909501403</v>
      </c>
      <c r="L44">
        <f t="shared" si="0"/>
        <v>1</v>
      </c>
      <c r="M44" s="13">
        <f t="shared" si="10"/>
        <v>15100.252823695728</v>
      </c>
    </row>
    <row r="45" spans="2:13" x14ac:dyDescent="0.3">
      <c r="B45">
        <v>33</v>
      </c>
      <c r="C45" s="11">
        <f t="shared" si="17"/>
        <v>-470655.4718427445</v>
      </c>
      <c r="D45" s="10">
        <f t="shared" si="2"/>
        <v>-28239.32831056467</v>
      </c>
      <c r="E45" s="11">
        <f t="shared" si="3"/>
        <v>56138.386543157132</v>
      </c>
      <c r="F45" s="11">
        <f t="shared" si="18"/>
        <v>-526793.85838590167</v>
      </c>
      <c r="G45" s="9">
        <f t="shared" si="19"/>
        <v>487823.77909501403</v>
      </c>
      <c r="H45" s="10">
        <f t="shared" si="20"/>
        <v>-7907.0119269581082</v>
      </c>
      <c r="I45" s="10">
        <f t="shared" si="21"/>
        <v>24391.188954750702</v>
      </c>
      <c r="J45" s="10">
        <f t="shared" si="8"/>
        <v>17561.656047420503</v>
      </c>
      <c r="K45" s="10">
        <f t="shared" si="22"/>
        <v>497478.42321547645</v>
      </c>
      <c r="L45">
        <f t="shared" si="0"/>
        <v>1</v>
      </c>
      <c r="M45" s="13">
        <f t="shared" si="10"/>
        <v>14804.169434995811</v>
      </c>
    </row>
    <row r="46" spans="2:13" x14ac:dyDescent="0.3">
      <c r="B46">
        <v>34</v>
      </c>
      <c r="C46" s="11">
        <f t="shared" si="17"/>
        <v>-526793.85838590167</v>
      </c>
      <c r="D46" s="10">
        <f t="shared" si="2"/>
        <v>-31607.631503154098</v>
      </c>
      <c r="E46" s="11">
        <f t="shared" si="3"/>
        <v>59506.689735746564</v>
      </c>
      <c r="F46" s="11">
        <f t="shared" si="18"/>
        <v>-586300.54812164826</v>
      </c>
      <c r="G46" s="9">
        <f t="shared" si="19"/>
        <v>497478.42321547645</v>
      </c>
      <c r="H46" s="10">
        <f t="shared" si="20"/>
        <v>-8850.1368208831482</v>
      </c>
      <c r="I46" s="10">
        <f t="shared" si="21"/>
        <v>24873.921160773825</v>
      </c>
      <c r="J46" s="10">
        <f t="shared" si="8"/>
        <v>17909.223235757152</v>
      </c>
      <c r="K46" s="10">
        <f t="shared" si="22"/>
        <v>506537.50963035045</v>
      </c>
      <c r="L46">
        <f t="shared" si="0"/>
        <v>1</v>
      </c>
      <c r="M46" s="13">
        <f t="shared" si="10"/>
        <v>14513.891602937068</v>
      </c>
    </row>
    <row r="47" spans="2:13" x14ac:dyDescent="0.3">
      <c r="B47">
        <v>35</v>
      </c>
      <c r="C47" s="11">
        <f t="shared" si="17"/>
        <v>-586300.54812164826</v>
      </c>
      <c r="D47" s="10">
        <f t="shared" si="2"/>
        <v>-35178.032887298898</v>
      </c>
      <c r="E47" s="11">
        <f t="shared" si="3"/>
        <v>63077.091119891367</v>
      </c>
      <c r="F47" s="11">
        <f t="shared" si="18"/>
        <v>-649377.63924153964</v>
      </c>
      <c r="G47" s="9">
        <f t="shared" si="19"/>
        <v>506537.50963035045</v>
      </c>
      <c r="H47" s="10">
        <f t="shared" si="20"/>
        <v>-9849.849208443693</v>
      </c>
      <c r="I47" s="10">
        <f t="shared" si="21"/>
        <v>25326.875481517523</v>
      </c>
      <c r="J47" s="10">
        <f t="shared" si="8"/>
        <v>18235.350346692616</v>
      </c>
      <c r="K47" s="10">
        <f t="shared" si="22"/>
        <v>514923.01076859934</v>
      </c>
      <c r="L47">
        <f t="shared" si="0"/>
        <v>1</v>
      </c>
      <c r="M47" s="13">
        <f t="shared" si="10"/>
        <v>14229.305493075557</v>
      </c>
    </row>
    <row r="48" spans="2:13" x14ac:dyDescent="0.3">
      <c r="B48">
        <v>36</v>
      </c>
      <c r="C48" s="11">
        <f t="shared" si="17"/>
        <v>-649377.63924153964</v>
      </c>
      <c r="D48" s="10">
        <f t="shared" si="2"/>
        <v>-38962.658354492378</v>
      </c>
      <c r="E48" s="11">
        <f t="shared" si="3"/>
        <v>66861.71658708484</v>
      </c>
      <c r="F48" s="11">
        <f t="shared" si="18"/>
        <v>-716239.35582862445</v>
      </c>
      <c r="G48" s="9">
        <f t="shared" si="19"/>
        <v>514923.01076859934</v>
      </c>
      <c r="H48" s="10">
        <f t="shared" si="20"/>
        <v>-10909.544339257867</v>
      </c>
      <c r="I48" s="10">
        <f t="shared" si="21"/>
        <v>25746.150538429967</v>
      </c>
      <c r="J48" s="10">
        <f t="shared" si="8"/>
        <v>18537.228387669576</v>
      </c>
      <c r="K48" s="10">
        <f t="shared" si="22"/>
        <v>522550.69481701107</v>
      </c>
      <c r="L48">
        <f t="shared" si="0"/>
        <v>1</v>
      </c>
      <c r="M48" s="13">
        <f t="shared" si="10"/>
        <v>13950.299503015252</v>
      </c>
    </row>
    <row r="49" spans="2:13" x14ac:dyDescent="0.3">
      <c r="B49">
        <v>37</v>
      </c>
      <c r="C49" s="11">
        <f t="shared" si="17"/>
        <v>-716239.35582862445</v>
      </c>
      <c r="D49" s="10">
        <f t="shared" si="2"/>
        <v>-42974.361349717467</v>
      </c>
      <c r="E49" s="11">
        <f t="shared" si="3"/>
        <v>70873.419582309929</v>
      </c>
      <c r="F49" s="11">
        <f t="shared" si="18"/>
        <v>-787112.77541093435</v>
      </c>
      <c r="G49" s="9">
        <f t="shared" si="19"/>
        <v>522550.69481701107</v>
      </c>
      <c r="H49" s="10">
        <f t="shared" si="20"/>
        <v>-12032.821177920892</v>
      </c>
      <c r="I49" s="10">
        <f t="shared" si="21"/>
        <v>26127.534740850555</v>
      </c>
      <c r="J49" s="10">
        <f t="shared" si="8"/>
        <v>18811.825013412399</v>
      </c>
      <c r="K49" s="10">
        <f t="shared" si="22"/>
        <v>529329.69865250262</v>
      </c>
      <c r="L49">
        <f t="shared" si="0"/>
        <v>1</v>
      </c>
      <c r="M49" s="13">
        <f t="shared" si="10"/>
        <v>13676.764218642404</v>
      </c>
    </row>
    <row r="50" spans="2:13" x14ac:dyDescent="0.3">
      <c r="B50">
        <v>38</v>
      </c>
      <c r="C50" s="11">
        <f t="shared" si="17"/>
        <v>-787112.77541093435</v>
      </c>
      <c r="D50" s="10">
        <f t="shared" si="2"/>
        <v>-47226.766524656057</v>
      </c>
      <c r="E50" s="11">
        <f t="shared" si="3"/>
        <v>75125.824757248527</v>
      </c>
      <c r="F50" s="11">
        <f t="shared" si="18"/>
        <v>-862238.60016818286</v>
      </c>
      <c r="G50" s="9">
        <f t="shared" si="19"/>
        <v>529329.69865250262</v>
      </c>
      <c r="H50" s="10">
        <f t="shared" si="20"/>
        <v>-13223.494626903697</v>
      </c>
      <c r="I50" s="10">
        <f t="shared" si="21"/>
        <v>26466.484932625131</v>
      </c>
      <c r="J50" s="10">
        <f t="shared" si="8"/>
        <v>19055.869151490093</v>
      </c>
      <c r="K50" s="10">
        <f t="shared" si="22"/>
        <v>535162.07317708898</v>
      </c>
      <c r="L50">
        <f t="shared" si="0"/>
        <v>1</v>
      </c>
      <c r="M50" s="13">
        <f t="shared" si="10"/>
        <v>13408.592371218043</v>
      </c>
    </row>
    <row r="51" spans="2:13" x14ac:dyDescent="0.3">
      <c r="B51">
        <v>39</v>
      </c>
      <c r="C51" s="11">
        <f t="shared" si="17"/>
        <v>-862238.60016818286</v>
      </c>
      <c r="D51" s="10">
        <f t="shared" si="2"/>
        <v>-51734.316010090966</v>
      </c>
      <c r="E51" s="11">
        <f t="shared" si="3"/>
        <v>79633.374242683436</v>
      </c>
      <c r="F51" s="11">
        <f t="shared" si="18"/>
        <v>-941871.97441086627</v>
      </c>
      <c r="G51" s="9">
        <f t="shared" si="19"/>
        <v>535162.07317708898</v>
      </c>
      <c r="H51" s="10">
        <f t="shared" si="20"/>
        <v>-14485.608482825472</v>
      </c>
      <c r="I51" s="10">
        <f t="shared" si="21"/>
        <v>26758.103658854452</v>
      </c>
      <c r="J51" s="10">
        <f t="shared" si="8"/>
        <v>19265.834634375205</v>
      </c>
      <c r="K51" s="10">
        <f t="shared" si="22"/>
        <v>539942.29932863871</v>
      </c>
      <c r="L51">
        <f t="shared" si="0"/>
        <v>1</v>
      </c>
      <c r="M51" s="13">
        <f t="shared" si="10"/>
        <v>13145.678795311807</v>
      </c>
    </row>
    <row r="52" spans="2:13" x14ac:dyDescent="0.3">
      <c r="B52">
        <v>40</v>
      </c>
      <c r="C52" s="11">
        <f t="shared" si="17"/>
        <v>-941871.97441086627</v>
      </c>
      <c r="D52" s="10">
        <f t="shared" si="2"/>
        <v>-56512.318464651973</v>
      </c>
      <c r="E52" s="11">
        <f t="shared" si="3"/>
        <v>84411.376697244443</v>
      </c>
      <c r="F52" s="11">
        <f t="shared" si="18"/>
        <v>-1026283.3511081107</v>
      </c>
      <c r="G52" s="9">
        <f t="shared" si="19"/>
        <v>539942.29932863871</v>
      </c>
      <c r="H52" s="10">
        <f t="shared" si="20"/>
        <v>-15823.449170102554</v>
      </c>
      <c r="I52" s="10">
        <f t="shared" si="21"/>
        <v>26997.114966431938</v>
      </c>
      <c r="J52" s="10">
        <f t="shared" si="8"/>
        <v>19437.922775830993</v>
      </c>
      <c r="K52" s="10">
        <f t="shared" si="22"/>
        <v>543556.77293436718</v>
      </c>
      <c r="L52">
        <f t="shared" si="0"/>
        <v>1</v>
      </c>
      <c r="M52" s="13">
        <f t="shared" si="10"/>
        <v>12887.920387560594</v>
      </c>
    </row>
    <row r="53" spans="2:13" x14ac:dyDescent="0.3">
      <c r="B53">
        <v>41</v>
      </c>
      <c r="C53" s="11">
        <f t="shared" si="17"/>
        <v>-1026283.3511081107</v>
      </c>
      <c r="D53" s="10">
        <f t="shared" si="2"/>
        <v>-61577.001066486642</v>
      </c>
      <c r="E53" s="11">
        <f t="shared" si="3"/>
        <v>89476.059299079105</v>
      </c>
      <c r="F53" s="11">
        <f t="shared" si="18"/>
        <v>-1115759.4104071897</v>
      </c>
      <c r="G53" s="9">
        <f t="shared" si="19"/>
        <v>543556.77293436718</v>
      </c>
      <c r="H53" s="10">
        <f t="shared" si="20"/>
        <v>-17241.560298616263</v>
      </c>
      <c r="I53" s="10">
        <f t="shared" si="21"/>
        <v>27177.838646718359</v>
      </c>
      <c r="J53" s="10">
        <f t="shared" si="8"/>
        <v>19568.043825637218</v>
      </c>
      <c r="K53" s="10">
        <f t="shared" si="22"/>
        <v>545883.25646138808</v>
      </c>
      <c r="L53">
        <f t="shared" si="0"/>
        <v>1</v>
      </c>
      <c r="M53" s="13">
        <f t="shared" si="10"/>
        <v>12635.216066235876</v>
      </c>
    </row>
    <row r="54" spans="2:13" x14ac:dyDescent="0.3">
      <c r="B54">
        <v>42</v>
      </c>
      <c r="C54" s="11">
        <f t="shared" si="17"/>
        <v>-1115759.4104071897</v>
      </c>
      <c r="D54" s="10">
        <f t="shared" si="2"/>
        <v>-66945.564624431383</v>
      </c>
      <c r="E54" s="11">
        <f t="shared" si="3"/>
        <v>94844.622857023845</v>
      </c>
      <c r="F54" s="11">
        <f t="shared" si="18"/>
        <v>-1210604.0332642137</v>
      </c>
      <c r="G54" s="9">
        <f t="shared" si="19"/>
        <v>545883.25646138808</v>
      </c>
      <c r="H54" s="10">
        <f t="shared" si="20"/>
        <v>-18744.758094840789</v>
      </c>
      <c r="I54" s="10">
        <f t="shared" si="21"/>
        <v>27294.162823069404</v>
      </c>
      <c r="J54" s="10">
        <f t="shared" si="8"/>
        <v>19651.79723260997</v>
      </c>
      <c r="K54" s="10">
        <f t="shared" si="22"/>
        <v>546790.29559915722</v>
      </c>
      <c r="L54">
        <f t="shared" si="0"/>
        <v>1</v>
      </c>
      <c r="M54" s="13">
        <f t="shared" si="10"/>
        <v>12387.466731603799</v>
      </c>
    </row>
    <row r="55" spans="2:13" x14ac:dyDescent="0.3">
      <c r="B55">
        <v>43</v>
      </c>
      <c r="C55" s="11">
        <f t="shared" si="17"/>
        <v>-1210604.0332642137</v>
      </c>
      <c r="D55" s="10">
        <f t="shared" si="2"/>
        <v>-72636.241995852819</v>
      </c>
      <c r="E55" s="11">
        <f t="shared" si="3"/>
        <v>100535.30022844528</v>
      </c>
      <c r="F55" s="11">
        <f t="shared" si="18"/>
        <v>-1311139.333492659</v>
      </c>
      <c r="G55" s="9">
        <f t="shared" si="19"/>
        <v>546790.29559915722</v>
      </c>
      <c r="H55" s="10">
        <f t="shared" si="20"/>
        <v>-20338.14775883879</v>
      </c>
      <c r="I55" s="10">
        <f t="shared" si="21"/>
        <v>27339.514779957863</v>
      </c>
      <c r="J55" s="10">
        <f t="shared" si="8"/>
        <v>19684.45064156966</v>
      </c>
      <c r="K55" s="10">
        <f t="shared" si="22"/>
        <v>546136.59848188807</v>
      </c>
      <c r="L55">
        <f t="shared" si="0"/>
        <v>1</v>
      </c>
      <c r="M55" s="13">
        <f t="shared" si="10"/>
        <v>12144.575227062549</v>
      </c>
    </row>
    <row r="56" spans="2:13" x14ac:dyDescent="0.3">
      <c r="B56">
        <v>44</v>
      </c>
      <c r="C56" s="11">
        <f t="shared" si="17"/>
        <v>-1311139.333492659</v>
      </c>
      <c r="D56" s="10">
        <f t="shared" si="2"/>
        <v>-78668.360009559532</v>
      </c>
      <c r="E56" s="11">
        <f t="shared" si="3"/>
        <v>106567.41824215199</v>
      </c>
      <c r="F56" s="11">
        <f t="shared" si="18"/>
        <v>-1417706.7517348111</v>
      </c>
      <c r="G56" s="9">
        <f t="shared" si="19"/>
        <v>546136.59848188807</v>
      </c>
      <c r="H56" s="10">
        <f t="shared" si="20"/>
        <v>-22027.140802676669</v>
      </c>
      <c r="I56" s="10">
        <f t="shared" si="21"/>
        <v>27306.829924094403</v>
      </c>
      <c r="J56" s="10">
        <f t="shared" si="8"/>
        <v>19660.917545347969</v>
      </c>
      <c r="K56" s="10">
        <f t="shared" si="22"/>
        <v>543770.37522455934</v>
      </c>
      <c r="L56">
        <f t="shared" si="0"/>
        <v>1</v>
      </c>
      <c r="M56" s="13">
        <f t="shared" si="10"/>
        <v>11906.446301041715</v>
      </c>
    </row>
    <row r="57" spans="2:13" x14ac:dyDescent="0.3">
      <c r="B57">
        <v>45</v>
      </c>
      <c r="C57" s="11">
        <f t="shared" si="17"/>
        <v>-1417706.7517348111</v>
      </c>
      <c r="D57" s="10">
        <f t="shared" si="2"/>
        <v>-85062.40510408867</v>
      </c>
      <c r="E57" s="11">
        <f t="shared" si="3"/>
        <v>112961.46333668113</v>
      </c>
      <c r="F57" s="11">
        <f t="shared" si="18"/>
        <v>-1530668.2150714924</v>
      </c>
      <c r="G57" s="9">
        <f t="shared" si="19"/>
        <v>543770.37522455934</v>
      </c>
      <c r="H57" s="10">
        <f t="shared" si="20"/>
        <v>-23817.473429144829</v>
      </c>
      <c r="I57" s="10">
        <f t="shared" si="21"/>
        <v>27188.51876122797</v>
      </c>
      <c r="J57" s="10">
        <f t="shared" si="8"/>
        <v>19575.733508084137</v>
      </c>
      <c r="K57" s="10">
        <f t="shared" si="22"/>
        <v>539528.6353034986</v>
      </c>
      <c r="L57">
        <f t="shared" si="0"/>
        <v>1</v>
      </c>
      <c r="M57" s="13">
        <f t="shared" si="10"/>
        <v>11672.98656964874</v>
      </c>
    </row>
    <row r="58" spans="2:13" x14ac:dyDescent="0.3">
      <c r="B58">
        <v>46</v>
      </c>
      <c r="C58" s="11">
        <f t="shared" si="17"/>
        <v>-1530668.2150714924</v>
      </c>
      <c r="D58" s="10">
        <f t="shared" si="2"/>
        <v>-91840.092904289544</v>
      </c>
      <c r="E58" s="11">
        <f t="shared" si="3"/>
        <v>119739.15113688201</v>
      </c>
      <c r="F58" s="11">
        <f t="shared" si="18"/>
        <v>-1650407.3662083743</v>
      </c>
      <c r="G58" s="9">
        <f t="shared" si="19"/>
        <v>539528.6353034986</v>
      </c>
      <c r="H58" s="10">
        <f t="shared" si="20"/>
        <v>-25715.226013201074</v>
      </c>
      <c r="I58" s="10">
        <f t="shared" si="21"/>
        <v>26976.43176517493</v>
      </c>
      <c r="J58" s="10">
        <f t="shared" si="8"/>
        <v>19423.030870925948</v>
      </c>
      <c r="K58" s="10">
        <f t="shared" si="22"/>
        <v>533236.44016122352</v>
      </c>
      <c r="L58">
        <f t="shared" si="0"/>
        <v>1</v>
      </c>
      <c r="M58" s="13">
        <f t="shared" si="10"/>
        <v>11444.104480047783</v>
      </c>
    </row>
    <row r="59" spans="2:13" x14ac:dyDescent="0.3">
      <c r="B59">
        <v>47</v>
      </c>
      <c r="C59" s="11">
        <f t="shared" si="17"/>
        <v>-1650407.3662083743</v>
      </c>
      <c r="D59" s="10">
        <f t="shared" si="2"/>
        <v>-99024.441972502449</v>
      </c>
      <c r="E59" s="11">
        <f t="shared" si="3"/>
        <v>126923.50020509491</v>
      </c>
      <c r="F59" s="11">
        <f t="shared" si="18"/>
        <v>-1777330.8664134692</v>
      </c>
      <c r="G59" s="9">
        <f t="shared" si="19"/>
        <v>533236.44016122352</v>
      </c>
      <c r="H59" s="10">
        <f t="shared" si="20"/>
        <v>-27726.843752300687</v>
      </c>
      <c r="I59" s="10">
        <f t="shared" si="21"/>
        <v>26661.822008061179</v>
      </c>
      <c r="J59" s="10">
        <f t="shared" si="8"/>
        <v>19196.511845804049</v>
      </c>
      <c r="K59" s="10">
        <f t="shared" si="22"/>
        <v>524706.10825472686</v>
      </c>
      <c r="L59">
        <f t="shared" si="0"/>
        <v>1</v>
      </c>
      <c r="M59" s="13">
        <f t="shared" si="10"/>
        <v>11219.71027455665</v>
      </c>
    </row>
    <row r="60" spans="2:13" x14ac:dyDescent="0.3">
      <c r="B60">
        <v>48</v>
      </c>
      <c r="C60" s="11">
        <f t="shared" si="17"/>
        <v>-1777330.8664134692</v>
      </c>
      <c r="D60" s="10">
        <f t="shared" si="2"/>
        <v>-106639.85198480815</v>
      </c>
      <c r="E60" s="11">
        <f t="shared" si="3"/>
        <v>134538.91021740061</v>
      </c>
      <c r="F60" s="11">
        <f t="shared" si="18"/>
        <v>-1911869.7766308698</v>
      </c>
      <c r="G60" s="9">
        <f t="shared" si="19"/>
        <v>524706.10825472686</v>
      </c>
      <c r="H60" s="10">
        <f t="shared" si="20"/>
        <v>-29859.158555746286</v>
      </c>
      <c r="I60" s="10">
        <f t="shared" si="21"/>
        <v>26235.305412736343</v>
      </c>
      <c r="J60" s="10">
        <f t="shared" si="8"/>
        <v>18889.419897170166</v>
      </c>
      <c r="K60" s="10">
        <f t="shared" si="22"/>
        <v>513736.3695961507</v>
      </c>
      <c r="L60">
        <f t="shared" si="0"/>
        <v>1</v>
      </c>
      <c r="M60" s="13">
        <f t="shared" si="10"/>
        <v>10999.715955447697</v>
      </c>
    </row>
    <row r="61" spans="2:13" x14ac:dyDescent="0.3">
      <c r="B61">
        <v>49</v>
      </c>
      <c r="C61" s="11">
        <f t="shared" si="17"/>
        <v>-1911869.7766308698</v>
      </c>
      <c r="D61" s="10">
        <f t="shared" si="2"/>
        <v>-114712.18659785218</v>
      </c>
      <c r="E61" s="11">
        <f t="shared" si="3"/>
        <v>142611.24483044466</v>
      </c>
      <c r="F61" s="11">
        <f t="shared" si="18"/>
        <v>-2054481.0214613145</v>
      </c>
      <c r="G61" s="9">
        <f t="shared" si="19"/>
        <v>513736.3695961507</v>
      </c>
      <c r="H61" s="10">
        <f t="shared" si="20"/>
        <v>-32119.412247398614</v>
      </c>
      <c r="I61" s="10">
        <f t="shared" si="21"/>
        <v>25686.818479807538</v>
      </c>
      <c r="J61" s="10">
        <f t="shared" si="8"/>
        <v>18494.509305461426</v>
      </c>
      <c r="K61" s="10">
        <f t="shared" si="22"/>
        <v>500111.46665421349</v>
      </c>
      <c r="L61">
        <f t="shared" si="0"/>
        <v>1</v>
      </c>
      <c r="M61" s="13">
        <f t="shared" si="10"/>
        <v>10784.035250438918</v>
      </c>
    </row>
    <row r="62" spans="2:13" x14ac:dyDescent="0.3">
      <c r="B62">
        <v>50</v>
      </c>
      <c r="C62" s="11">
        <f t="shared" si="17"/>
        <v>-2054481.0214613145</v>
      </c>
      <c r="D62" s="10">
        <f t="shared" si="2"/>
        <v>-123268.86128767887</v>
      </c>
      <c r="E62" s="11">
        <f t="shared" si="3"/>
        <v>151167.91952027133</v>
      </c>
      <c r="F62" s="11">
        <f t="shared" si="18"/>
        <v>-2205648.940981586</v>
      </c>
      <c r="G62" s="9">
        <f t="shared" si="19"/>
        <v>500111.46665421349</v>
      </c>
      <c r="H62" s="10">
        <f t="shared" si="20"/>
        <v>-34515.281160550083</v>
      </c>
      <c r="I62" s="10">
        <f t="shared" si="21"/>
        <v>25005.573332710675</v>
      </c>
      <c r="J62" s="10">
        <f t="shared" si="8"/>
        <v>18004.012799551685</v>
      </c>
      <c r="K62" s="10">
        <f t="shared" si="22"/>
        <v>483600.19829321513</v>
      </c>
      <c r="L62">
        <f t="shared" si="0"/>
        <v>1</v>
      </c>
      <c r="M62" s="13">
        <f t="shared" si="10"/>
        <v>10572.583578861684</v>
      </c>
    </row>
    <row r="63" spans="2:13" x14ac:dyDescent="0.3">
      <c r="B63">
        <v>51</v>
      </c>
      <c r="C63" s="11">
        <f t="shared" si="17"/>
        <v>-2205648.940981586</v>
      </c>
      <c r="D63" s="10">
        <f t="shared" si="2"/>
        <v>-132338.93645889516</v>
      </c>
      <c r="E63" s="11">
        <f t="shared" si="3"/>
        <v>160237.99469148763</v>
      </c>
      <c r="F63" s="11">
        <f t="shared" si="18"/>
        <v>-2365886.9356730739</v>
      </c>
      <c r="G63" s="9">
        <f t="shared" si="19"/>
        <v>483600.19829321513</v>
      </c>
      <c r="H63" s="10">
        <f t="shared" si="20"/>
        <v>-37054.902208490646</v>
      </c>
      <c r="I63" s="10">
        <f t="shared" si="21"/>
        <v>24180.009914660757</v>
      </c>
      <c r="J63" s="10">
        <f t="shared" si="8"/>
        <v>17409.607138555744</v>
      </c>
      <c r="K63" s="10">
        <f t="shared" si="22"/>
        <v>463954.90322328021</v>
      </c>
      <c r="L63">
        <f t="shared" si="0"/>
        <v>1</v>
      </c>
      <c r="M63" s="13">
        <f t="shared" si="10"/>
        <v>10365.278018491847</v>
      </c>
    </row>
    <row r="64" spans="2:13" x14ac:dyDescent="0.3">
      <c r="B64">
        <v>52</v>
      </c>
      <c r="C64" s="11">
        <f t="shared" si="17"/>
        <v>-2365886.9356730739</v>
      </c>
      <c r="D64" s="10">
        <f t="shared" si="2"/>
        <v>-141953.21614038444</v>
      </c>
      <c r="E64" s="11">
        <f t="shared" si="3"/>
        <v>169852.27437297691</v>
      </c>
      <c r="F64" s="11">
        <f t="shared" si="18"/>
        <v>-2535739.2100460506</v>
      </c>
      <c r="G64" s="9">
        <f t="shared" si="19"/>
        <v>463954.90322328021</v>
      </c>
      <c r="H64" s="10">
        <f t="shared" si="20"/>
        <v>-39746.900519307645</v>
      </c>
      <c r="I64" s="10">
        <f t="shared" si="21"/>
        <v>23197.745161164014</v>
      </c>
      <c r="J64" s="10">
        <f t="shared" si="8"/>
        <v>16702.37651603809</v>
      </c>
      <c r="K64" s="10">
        <f t="shared" si="22"/>
        <v>440910.37922001065</v>
      </c>
      <c r="L64">
        <f t="shared" si="0"/>
        <v>1</v>
      </c>
      <c r="M64" s="13">
        <f t="shared" si="10"/>
        <v>10162.037273031221</v>
      </c>
    </row>
    <row r="65" spans="2:13" x14ac:dyDescent="0.3">
      <c r="B65">
        <v>53</v>
      </c>
      <c r="C65" s="11">
        <f t="shared" si="17"/>
        <v>-2535739.2100460506</v>
      </c>
      <c r="D65" s="10">
        <f t="shared" si="2"/>
        <v>-152144.35260276304</v>
      </c>
      <c r="E65" s="11">
        <f t="shared" si="3"/>
        <v>180043.41083535552</v>
      </c>
      <c r="F65" s="11">
        <f t="shared" si="18"/>
        <v>-2715782.6208814061</v>
      </c>
      <c r="G65" s="9">
        <f t="shared" si="19"/>
        <v>440910.37922001065</v>
      </c>
      <c r="H65" s="10">
        <f t="shared" si="20"/>
        <v>-42600.418728773657</v>
      </c>
      <c r="I65" s="10">
        <f t="shared" si="21"/>
        <v>22045.518961000533</v>
      </c>
      <c r="J65" s="10">
        <f t="shared" si="8"/>
        <v>15872.773651920383</v>
      </c>
      <c r="K65" s="10">
        <f t="shared" si="22"/>
        <v>414182.73414315737</v>
      </c>
      <c r="L65">
        <f t="shared" si="0"/>
        <v>1</v>
      </c>
      <c r="M65" s="13">
        <f t="shared" si="10"/>
        <v>9962.7816402266872</v>
      </c>
    </row>
    <row r="66" spans="2:13" x14ac:dyDescent="0.3">
      <c r="B66">
        <v>54</v>
      </c>
      <c r="C66" s="11">
        <f t="shared" si="17"/>
        <v>-2715782.6208814061</v>
      </c>
      <c r="D66" s="10">
        <f t="shared" si="2"/>
        <v>-162946.95725288437</v>
      </c>
      <c r="E66" s="11">
        <f t="shared" si="3"/>
        <v>190846.01548547685</v>
      </c>
      <c r="F66" s="11">
        <f t="shared" si="18"/>
        <v>-2906628.6363668828</v>
      </c>
      <c r="G66" s="9">
        <f t="shared" si="19"/>
        <v>414182.73414315737</v>
      </c>
      <c r="H66" s="10">
        <f t="shared" si="20"/>
        <v>-45625.148030807628</v>
      </c>
      <c r="I66" s="10">
        <f t="shared" si="21"/>
        <v>20709.136707157872</v>
      </c>
      <c r="J66" s="10">
        <f t="shared" si="8"/>
        <v>14910.578429153667</v>
      </c>
      <c r="K66" s="10">
        <f t="shared" si="22"/>
        <v>383468.16454150341</v>
      </c>
      <c r="L66">
        <f t="shared" si="0"/>
        <v>1</v>
      </c>
      <c r="M66" s="13">
        <f t="shared" si="10"/>
        <v>9767.4329806143996</v>
      </c>
    </row>
    <row r="67" spans="2:13" x14ac:dyDescent="0.3">
      <c r="B67">
        <v>55</v>
      </c>
      <c r="C67" s="11">
        <f t="shared" si="17"/>
        <v>-2906628.6363668828</v>
      </c>
      <c r="D67" s="10">
        <f t="shared" si="2"/>
        <v>-174397.71818201296</v>
      </c>
      <c r="E67" s="11">
        <f t="shared" si="3"/>
        <v>202296.77641460544</v>
      </c>
      <c r="F67" s="11">
        <f t="shared" si="18"/>
        <v>-3108925.4127814882</v>
      </c>
      <c r="G67" s="9">
        <f t="shared" si="19"/>
        <v>383468.16454150341</v>
      </c>
      <c r="H67" s="10">
        <f t="shared" si="20"/>
        <v>-48831.361090963634</v>
      </c>
      <c r="I67" s="10">
        <f t="shared" si="21"/>
        <v>19173.408227075171</v>
      </c>
      <c r="J67" s="10">
        <f t="shared" si="8"/>
        <v>13804.853923494124</v>
      </c>
      <c r="K67" s="10">
        <f t="shared" si="22"/>
        <v>348441.65737403388</v>
      </c>
      <c r="L67">
        <f t="shared" si="0"/>
        <v>1</v>
      </c>
      <c r="M67" s="13">
        <f t="shared" si="10"/>
        <v>9575.9146868768621</v>
      </c>
    </row>
    <row r="68" spans="2:13" x14ac:dyDescent="0.3">
      <c r="B68">
        <v>56</v>
      </c>
      <c r="C68" s="11">
        <f t="shared" si="17"/>
        <v>-3108925.4127814882</v>
      </c>
      <c r="D68" s="10">
        <f t="shared" si="2"/>
        <v>-186535.52476688928</v>
      </c>
      <c r="E68" s="11">
        <f t="shared" si="3"/>
        <v>214434.58299948176</v>
      </c>
      <c r="F68" s="11">
        <f t="shared" si="18"/>
        <v>-3323359.99578097</v>
      </c>
      <c r="G68" s="9">
        <f t="shared" si="19"/>
        <v>348441.65737403388</v>
      </c>
      <c r="H68" s="10">
        <f t="shared" si="20"/>
        <v>-52229.946934729007</v>
      </c>
      <c r="I68" s="10">
        <f t="shared" si="21"/>
        <v>17422.082868701695</v>
      </c>
      <c r="J68" s="10">
        <f t="shared" si="8"/>
        <v>12543.89966546522</v>
      </c>
      <c r="K68" s="10">
        <f t="shared" si="22"/>
        <v>308755.61010477011</v>
      </c>
      <c r="L68">
        <f t="shared" si="0"/>
        <v>1</v>
      </c>
      <c r="M68" s="13">
        <f t="shared" si="10"/>
        <v>9388.1516538008455</v>
      </c>
    </row>
    <row r="69" spans="2:13" x14ac:dyDescent="0.3">
      <c r="B69">
        <v>57</v>
      </c>
      <c r="C69" s="11">
        <f t="shared" si="17"/>
        <v>-3323359.99578097</v>
      </c>
      <c r="D69" s="10">
        <f t="shared" si="2"/>
        <v>-199401.59974685818</v>
      </c>
      <c r="E69" s="11">
        <f t="shared" si="3"/>
        <v>227300.65797945065</v>
      </c>
      <c r="F69" s="11">
        <f t="shared" si="18"/>
        <v>-3550660.6537604206</v>
      </c>
      <c r="G69" s="9">
        <f t="shared" si="19"/>
        <v>308755.61010477011</v>
      </c>
      <c r="H69" s="10">
        <f t="shared" si="20"/>
        <v>-55832.447929120295</v>
      </c>
      <c r="I69" s="10">
        <f t="shared" si="21"/>
        <v>15437.780505238507</v>
      </c>
      <c r="J69" s="10">
        <f t="shared" si="8"/>
        <v>11115.201963771724</v>
      </c>
      <c r="K69" s="10">
        <f t="shared" si="22"/>
        <v>264038.36413942155</v>
      </c>
      <c r="L69">
        <f t="shared" si="0"/>
        <v>1</v>
      </c>
      <c r="M69" s="13">
        <f t="shared" si="10"/>
        <v>9204.0702488243587</v>
      </c>
    </row>
    <row r="70" spans="2:13" x14ac:dyDescent="0.3">
      <c r="B70">
        <v>58</v>
      </c>
      <c r="C70" s="11">
        <f t="shared" si="17"/>
        <v>-3550660.6537604206</v>
      </c>
      <c r="D70" s="10">
        <f t="shared" si="2"/>
        <v>-213039.63922562523</v>
      </c>
      <c r="E70" s="11">
        <f t="shared" si="3"/>
        <v>240938.69745821771</v>
      </c>
      <c r="F70" s="11">
        <f t="shared" si="18"/>
        <v>-3791599.3512186385</v>
      </c>
      <c r="G70" s="9">
        <f t="shared" si="19"/>
        <v>264038.36413942155</v>
      </c>
      <c r="H70" s="10">
        <f t="shared" si="20"/>
        <v>-59651.09898317507</v>
      </c>
      <c r="I70" s="10">
        <f t="shared" si="21"/>
        <v>13201.918206971079</v>
      </c>
      <c r="J70" s="10">
        <f t="shared" si="8"/>
        <v>9505.3811090191757</v>
      </c>
      <c r="K70" s="10">
        <f t="shared" si="22"/>
        <v>213892.64626526568</v>
      </c>
      <c r="L70">
        <f t="shared" si="0"/>
        <v>1</v>
      </c>
      <c r="M70" s="13">
        <f t="shared" si="10"/>
        <v>9023.5982831611364</v>
      </c>
    </row>
    <row r="71" spans="2:13" x14ac:dyDescent="0.3">
      <c r="B71">
        <v>59</v>
      </c>
      <c r="C71" s="11">
        <f t="shared" si="17"/>
        <v>-3791599.3512186385</v>
      </c>
      <c r="D71" s="10">
        <f t="shared" si="2"/>
        <v>-227495.96107311829</v>
      </c>
      <c r="E71" s="11">
        <f t="shared" si="3"/>
        <v>255395.01930571077</v>
      </c>
      <c r="F71" s="11">
        <f t="shared" si="18"/>
        <v>-4046994.3705243492</v>
      </c>
      <c r="G71" s="9">
        <f t="shared" si="19"/>
        <v>213892.64626526568</v>
      </c>
      <c r="H71" s="10">
        <f t="shared" si="20"/>
        <v>-63698.86910047313</v>
      </c>
      <c r="I71" s="10">
        <f t="shared" si="21"/>
        <v>10694.632313263284</v>
      </c>
      <c r="J71" s="10">
        <f t="shared" si="8"/>
        <v>7700.1352655495648</v>
      </c>
      <c r="K71" s="10">
        <f t="shared" si="22"/>
        <v>157893.91243034211</v>
      </c>
      <c r="L71">
        <f t="shared" si="0"/>
        <v>1</v>
      </c>
      <c r="M71" s="13">
        <f t="shared" si="10"/>
        <v>8846.6649834913096</v>
      </c>
    </row>
    <row r="72" spans="2:13" x14ac:dyDescent="0.3">
      <c r="B72">
        <v>60</v>
      </c>
      <c r="C72" s="11">
        <f t="shared" si="17"/>
        <v>-4046994.3705243492</v>
      </c>
      <c r="D72" s="10">
        <f t="shared" si="2"/>
        <v>-242819.66223146094</v>
      </c>
      <c r="E72" s="11">
        <f t="shared" si="3"/>
        <v>270718.72046405339</v>
      </c>
      <c r="F72" s="11">
        <f t="shared" si="18"/>
        <v>-4317713.0909884023</v>
      </c>
      <c r="G72" s="9">
        <f t="shared" si="19"/>
        <v>157893.91243034211</v>
      </c>
      <c r="H72" s="10">
        <f t="shared" si="20"/>
        <v>-67989.505424809075</v>
      </c>
      <c r="I72" s="10">
        <f t="shared" si="21"/>
        <v>7894.6956215171058</v>
      </c>
      <c r="J72" s="10">
        <f t="shared" si="8"/>
        <v>5684.1808474923164</v>
      </c>
      <c r="K72" s="10">
        <f t="shared" si="22"/>
        <v>95588.587853025354</v>
      </c>
      <c r="L72">
        <f t="shared" si="0"/>
        <v>1</v>
      </c>
      <c r="M72" s="13">
        <f t="shared" si="10"/>
        <v>8673.2009642071662</v>
      </c>
    </row>
    <row r="73" spans="2:13" x14ac:dyDescent="0.3">
      <c r="B73">
        <v>61</v>
      </c>
      <c r="C73" s="11">
        <f t="shared" ref="C73:C132" si="23">F72</f>
        <v>-4317713.0909884023</v>
      </c>
      <c r="D73" s="10">
        <f t="shared" si="2"/>
        <v>-259062.78545930411</v>
      </c>
      <c r="E73" s="11">
        <f t="shared" si="3"/>
        <v>286961.84369189659</v>
      </c>
      <c r="F73" s="11">
        <f t="shared" ref="F73:F132" si="24">C73-E73</f>
        <v>-4604674.9346802989</v>
      </c>
      <c r="G73" s="9">
        <f t="shared" ref="G73:G132" si="25">K72</f>
        <v>95588.587853025354</v>
      </c>
      <c r="H73" s="10">
        <f t="shared" ref="H73:H132" si="26">$B$4*D73</f>
        <v>-72537.579928605162</v>
      </c>
      <c r="I73" s="10">
        <f t="shared" ref="I73:I132" si="27">$B$6*G73</f>
        <v>4779.4293926512682</v>
      </c>
      <c r="J73" s="10">
        <f t="shared" si="8"/>
        <v>3441.189162708913</v>
      </c>
      <c r="K73" s="10">
        <f t="shared" ref="K73:K132" si="28">G73+H73+J73</f>
        <v>26492.197087129105</v>
      </c>
      <c r="L73">
        <f t="shared" si="0"/>
        <v>1</v>
      </c>
      <c r="M73" s="13">
        <f t="shared" si="10"/>
        <v>8503.1382002031041</v>
      </c>
    </row>
    <row r="74" spans="2:13" x14ac:dyDescent="0.3">
      <c r="B74">
        <v>62</v>
      </c>
      <c r="C74" s="11">
        <f t="shared" si="23"/>
        <v>-4604674.9346802989</v>
      </c>
      <c r="D74" s="10">
        <f t="shared" si="2"/>
        <v>-276280.49608081795</v>
      </c>
      <c r="E74" s="11">
        <f t="shared" si="3"/>
        <v>304179.55431341042</v>
      </c>
      <c r="F74" s="11">
        <f t="shared" si="24"/>
        <v>-4908854.488993709</v>
      </c>
      <c r="G74" s="9">
        <f t="shared" si="25"/>
        <v>26492.197087129105</v>
      </c>
      <c r="H74" s="10">
        <f t="shared" si="26"/>
        <v>-77358.538902629036</v>
      </c>
      <c r="I74" s="10">
        <f t="shared" si="27"/>
        <v>1324.6098543564553</v>
      </c>
      <c r="J74" s="10">
        <f t="shared" si="8"/>
        <v>953.71909513664787</v>
      </c>
      <c r="K74" s="10">
        <f t="shared" si="28"/>
        <v>-49912.622720363281</v>
      </c>
      <c r="L74">
        <f t="shared" si="0"/>
        <v>1</v>
      </c>
      <c r="M74" s="13">
        <f t="shared" si="10"/>
        <v>8336.410000199121</v>
      </c>
    </row>
    <row r="75" spans="2:13" x14ac:dyDescent="0.3">
      <c r="B75">
        <v>63</v>
      </c>
      <c r="C75" s="11">
        <f t="shared" si="23"/>
        <v>-4908854.488993709</v>
      </c>
      <c r="D75" s="10">
        <f t="shared" si="2"/>
        <v>-294531.26933962252</v>
      </c>
      <c r="E75" s="11">
        <f t="shared" si="3"/>
        <v>322430.327572215</v>
      </c>
      <c r="F75" s="11">
        <f t="shared" si="24"/>
        <v>-5231284.8165659243</v>
      </c>
      <c r="G75" s="9">
        <f t="shared" si="25"/>
        <v>-49912.622720363281</v>
      </c>
      <c r="H75" s="10">
        <f t="shared" si="26"/>
        <v>-82468.755415094318</v>
      </c>
      <c r="I75" s="10">
        <f t="shared" si="27"/>
        <v>-2495.6311360181644</v>
      </c>
      <c r="J75" s="10">
        <f t="shared" si="8"/>
        <v>-1796.8544179330784</v>
      </c>
      <c r="K75" s="10">
        <f t="shared" si="28"/>
        <v>-134178.23255339067</v>
      </c>
      <c r="L75">
        <f t="shared" si="0"/>
        <v>1</v>
      </c>
      <c r="M75" s="13">
        <f t="shared" si="10"/>
        <v>8172.9509805873731</v>
      </c>
    </row>
    <row r="76" spans="2:13" x14ac:dyDescent="0.3">
      <c r="B76">
        <v>64</v>
      </c>
      <c r="C76" s="11">
        <f t="shared" si="23"/>
        <v>-5231284.8165659243</v>
      </c>
      <c r="D76" s="10">
        <f t="shared" si="2"/>
        <v>-313877.08899395546</v>
      </c>
      <c r="E76" s="11">
        <f t="shared" si="3"/>
        <v>341776.14722654794</v>
      </c>
      <c r="F76" s="11">
        <f t="shared" si="24"/>
        <v>-5573060.9637924721</v>
      </c>
      <c r="G76" s="9">
        <f t="shared" si="25"/>
        <v>-134178.23255339067</v>
      </c>
      <c r="H76" s="10">
        <f t="shared" si="26"/>
        <v>-87885.584918307533</v>
      </c>
      <c r="I76" s="10">
        <f t="shared" si="27"/>
        <v>-6708.911627669534</v>
      </c>
      <c r="J76" s="10">
        <f t="shared" si="8"/>
        <v>-4830.4163719220642</v>
      </c>
      <c r="K76" s="10">
        <f t="shared" si="28"/>
        <v>-226894.23384362028</v>
      </c>
      <c r="L76">
        <f t="shared" si="0"/>
        <v>1</v>
      </c>
      <c r="M76" s="13">
        <f t="shared" si="10"/>
        <v>8012.697039791542</v>
      </c>
    </row>
    <row r="77" spans="2:13" x14ac:dyDescent="0.3">
      <c r="B77">
        <v>65</v>
      </c>
      <c r="C77" s="11">
        <f t="shared" si="23"/>
        <v>-5573060.9637924721</v>
      </c>
      <c r="D77" s="10">
        <f t="shared" si="2"/>
        <v>-334383.65782754833</v>
      </c>
      <c r="E77" s="11">
        <f t="shared" si="3"/>
        <v>362282.71606014081</v>
      </c>
      <c r="F77" s="11">
        <f t="shared" si="24"/>
        <v>-5935343.6798526132</v>
      </c>
      <c r="G77" s="9">
        <f t="shared" si="25"/>
        <v>-226894.23384362028</v>
      </c>
      <c r="H77" s="10">
        <f t="shared" si="26"/>
        <v>-93627.424191713537</v>
      </c>
      <c r="I77" s="10">
        <f t="shared" si="27"/>
        <v>-11344.711692181016</v>
      </c>
      <c r="J77" s="10">
        <f t="shared" si="8"/>
        <v>-8168.1924183703313</v>
      </c>
      <c r="K77" s="10">
        <f t="shared" si="28"/>
        <v>-328689.85045370419</v>
      </c>
      <c r="L77">
        <f t="shared" si="0"/>
        <v>1</v>
      </c>
      <c r="M77" s="13">
        <f t="shared" si="10"/>
        <v>7855.5853331289627</v>
      </c>
    </row>
    <row r="78" spans="2:13" x14ac:dyDescent="0.3">
      <c r="B78">
        <v>66</v>
      </c>
      <c r="C78" s="11">
        <f t="shared" si="23"/>
        <v>-5935343.6798526132</v>
      </c>
      <c r="D78" s="10">
        <f t="shared" si="2"/>
        <v>-356120.62079115678</v>
      </c>
      <c r="E78" s="11">
        <f t="shared" si="3"/>
        <v>384019.67902374925</v>
      </c>
      <c r="F78" s="11">
        <f t="shared" si="24"/>
        <v>-6319363.3588763624</v>
      </c>
      <c r="G78" s="9">
        <f t="shared" si="25"/>
        <v>-328689.85045370419</v>
      </c>
      <c r="H78" s="10">
        <f t="shared" si="26"/>
        <v>-99713.773821523908</v>
      </c>
      <c r="I78" s="10">
        <f t="shared" si="27"/>
        <v>-16434.49252268521</v>
      </c>
      <c r="J78" s="10">
        <f t="shared" si="8"/>
        <v>-11832.834616333352</v>
      </c>
      <c r="K78" s="10">
        <f t="shared" si="28"/>
        <v>-440236.45889156149</v>
      </c>
      <c r="L78">
        <f t="shared" ref="L78:L132" si="29">IF(D78&lt;E78,1,0)</f>
        <v>1</v>
      </c>
      <c r="M78" s="13">
        <f t="shared" si="10"/>
        <v>7701.5542481656494</v>
      </c>
    </row>
    <row r="79" spans="2:13" x14ac:dyDescent="0.3">
      <c r="B79">
        <v>67</v>
      </c>
      <c r="C79" s="11">
        <f t="shared" si="23"/>
        <v>-6319363.3588763624</v>
      </c>
      <c r="D79" s="10">
        <f t="shared" ref="D79:D132" si="30">C79*$B$5</f>
        <v>-379161.80153258174</v>
      </c>
      <c r="E79" s="11">
        <f t="shared" ref="E79:E132" si="31">$G$1-D79</f>
        <v>407060.85976517422</v>
      </c>
      <c r="F79" s="11">
        <f t="shared" si="24"/>
        <v>-6726424.2186415363</v>
      </c>
      <c r="G79" s="9">
        <f t="shared" si="25"/>
        <v>-440236.45889156149</v>
      </c>
      <c r="H79" s="10">
        <f t="shared" si="26"/>
        <v>-106165.3044291229</v>
      </c>
      <c r="I79" s="10">
        <f t="shared" si="27"/>
        <v>-22011.822944578074</v>
      </c>
      <c r="J79" s="10">
        <f t="shared" ref="J79:J132" si="32">I79*(1-$B$4)</f>
        <v>-15848.512520096214</v>
      </c>
      <c r="K79" s="10">
        <f t="shared" si="28"/>
        <v>-562250.2758407807</v>
      </c>
      <c r="L79">
        <f t="shared" si="29"/>
        <v>1</v>
      </c>
      <c r="M79" s="13">
        <f t="shared" ref="M79:M132" si="33">M78/(1+$B$3)</f>
        <v>7550.5433805545581</v>
      </c>
    </row>
    <row r="80" spans="2:13" x14ac:dyDescent="0.3">
      <c r="B80">
        <v>68</v>
      </c>
      <c r="C80" s="11">
        <f t="shared" si="23"/>
        <v>-6726424.2186415363</v>
      </c>
      <c r="D80" s="10">
        <f t="shared" si="30"/>
        <v>-403585.45311849215</v>
      </c>
      <c r="E80" s="11">
        <f t="shared" si="31"/>
        <v>431484.51135108463</v>
      </c>
      <c r="F80" s="11">
        <f t="shared" si="24"/>
        <v>-7157908.7299926206</v>
      </c>
      <c r="G80" s="9">
        <f t="shared" si="25"/>
        <v>-562250.2758407807</v>
      </c>
      <c r="H80" s="10">
        <f t="shared" si="26"/>
        <v>-113003.92687317781</v>
      </c>
      <c r="I80" s="10">
        <f t="shared" si="27"/>
        <v>-28112.513792039037</v>
      </c>
      <c r="J80" s="10">
        <f t="shared" si="32"/>
        <v>-20241.009930268105</v>
      </c>
      <c r="K80" s="10">
        <f t="shared" si="28"/>
        <v>-695495.21264422662</v>
      </c>
      <c r="L80">
        <f t="shared" si="29"/>
        <v>1</v>
      </c>
      <c r="M80" s="13">
        <f t="shared" si="33"/>
        <v>7402.4935103476055</v>
      </c>
    </row>
    <row r="81" spans="2:13" x14ac:dyDescent="0.3">
      <c r="B81">
        <v>69</v>
      </c>
      <c r="C81" s="11">
        <f t="shared" si="23"/>
        <v>-7157908.7299926206</v>
      </c>
      <c r="D81" s="10">
        <f t="shared" si="30"/>
        <v>-429474.52379955724</v>
      </c>
      <c r="E81" s="11">
        <f t="shared" si="31"/>
        <v>457373.58203214972</v>
      </c>
      <c r="F81" s="11">
        <f t="shared" si="24"/>
        <v>-7615282.3120247703</v>
      </c>
      <c r="G81" s="9">
        <f t="shared" si="25"/>
        <v>-695495.21264422662</v>
      </c>
      <c r="H81" s="10">
        <f t="shared" si="26"/>
        <v>-120252.86666387603</v>
      </c>
      <c r="I81" s="10">
        <f t="shared" si="27"/>
        <v>-34774.760632211335</v>
      </c>
      <c r="J81" s="10">
        <f t="shared" si="32"/>
        <v>-25037.827655192159</v>
      </c>
      <c r="K81" s="10">
        <f t="shared" si="28"/>
        <v>-840785.90696329472</v>
      </c>
      <c r="L81">
        <f t="shared" si="29"/>
        <v>1</v>
      </c>
      <c r="M81" s="13">
        <f t="shared" si="33"/>
        <v>7257.3465787721625</v>
      </c>
    </row>
    <row r="82" spans="2:13" x14ac:dyDescent="0.3">
      <c r="B82">
        <v>70</v>
      </c>
      <c r="C82" s="11">
        <f t="shared" si="23"/>
        <v>-7615282.3120247703</v>
      </c>
      <c r="D82" s="10">
        <f t="shared" si="30"/>
        <v>-456916.93872148619</v>
      </c>
      <c r="E82" s="11">
        <f t="shared" si="31"/>
        <v>484815.99695407867</v>
      </c>
      <c r="F82" s="11">
        <f t="shared" si="24"/>
        <v>-8100098.3089788491</v>
      </c>
      <c r="G82" s="9">
        <f t="shared" si="25"/>
        <v>-840785.90696329472</v>
      </c>
      <c r="H82" s="10">
        <f t="shared" si="26"/>
        <v>-127936.74284201615</v>
      </c>
      <c r="I82" s="10">
        <f t="shared" si="27"/>
        <v>-42039.295348164742</v>
      </c>
      <c r="J82" s="10">
        <f t="shared" si="32"/>
        <v>-30268.292650678613</v>
      </c>
      <c r="K82" s="10">
        <f t="shared" si="28"/>
        <v>-998990.94245598954</v>
      </c>
      <c r="L82">
        <f t="shared" si="29"/>
        <v>1</v>
      </c>
      <c r="M82" s="13">
        <f t="shared" si="33"/>
        <v>7115.0456654629043</v>
      </c>
    </row>
    <row r="83" spans="2:13" x14ac:dyDescent="0.3">
      <c r="B83">
        <v>71</v>
      </c>
      <c r="C83" s="11">
        <f t="shared" si="23"/>
        <v>-8100098.3089788491</v>
      </c>
      <c r="D83" s="10">
        <f t="shared" si="30"/>
        <v>-486005.89853873092</v>
      </c>
      <c r="E83" s="11">
        <f t="shared" si="31"/>
        <v>513904.9567713234</v>
      </c>
      <c r="F83" s="11">
        <f t="shared" si="24"/>
        <v>-8614003.2657501716</v>
      </c>
      <c r="G83" s="9">
        <f t="shared" si="25"/>
        <v>-998990.94245598954</v>
      </c>
      <c r="H83" s="10">
        <f t="shared" si="26"/>
        <v>-136081.65159084467</v>
      </c>
      <c r="I83" s="10">
        <f t="shared" si="27"/>
        <v>-49949.547122799479</v>
      </c>
      <c r="J83" s="10">
        <f t="shared" si="32"/>
        <v>-35963.673928415621</v>
      </c>
      <c r="K83" s="10">
        <f t="shared" si="28"/>
        <v>-1171036.2679752498</v>
      </c>
      <c r="L83">
        <f t="shared" si="29"/>
        <v>1</v>
      </c>
      <c r="M83" s="13">
        <f t="shared" si="33"/>
        <v>6975.5349661401024</v>
      </c>
    </row>
    <row r="84" spans="2:13" x14ac:dyDescent="0.3">
      <c r="B84">
        <v>72</v>
      </c>
      <c r="C84" s="11">
        <f t="shared" si="23"/>
        <v>-8614003.2657501716</v>
      </c>
      <c r="D84" s="10">
        <f t="shared" si="30"/>
        <v>-516840.19594501029</v>
      </c>
      <c r="E84" s="11">
        <f t="shared" si="31"/>
        <v>544739.25417760271</v>
      </c>
      <c r="F84" s="11">
        <f t="shared" si="24"/>
        <v>-9158742.5199277736</v>
      </c>
      <c r="G84" s="9">
        <f t="shared" si="25"/>
        <v>-1171036.2679752498</v>
      </c>
      <c r="H84" s="10">
        <f t="shared" si="26"/>
        <v>-144715.2548646029</v>
      </c>
      <c r="I84" s="10">
        <f t="shared" si="27"/>
        <v>-58551.81339876249</v>
      </c>
      <c r="J84" s="10">
        <f t="shared" si="32"/>
        <v>-42157.305647108988</v>
      </c>
      <c r="K84" s="10">
        <f t="shared" si="28"/>
        <v>-1357908.8284869615</v>
      </c>
      <c r="L84">
        <f t="shared" si="29"/>
        <v>1</v>
      </c>
      <c r="M84" s="13">
        <f t="shared" si="33"/>
        <v>6838.75977072559</v>
      </c>
    </row>
    <row r="85" spans="2:13" x14ac:dyDescent="0.3">
      <c r="B85">
        <v>73</v>
      </c>
      <c r="C85" s="11">
        <f t="shared" si="23"/>
        <v>-9158742.5199277736</v>
      </c>
      <c r="D85" s="10">
        <f t="shared" si="30"/>
        <v>-549524.55119566643</v>
      </c>
      <c r="E85" s="11">
        <f t="shared" si="31"/>
        <v>577423.60942825885</v>
      </c>
      <c r="F85" s="11">
        <f t="shared" si="24"/>
        <v>-9736166.1293560322</v>
      </c>
      <c r="G85" s="9">
        <f t="shared" si="25"/>
        <v>-1357908.8284869615</v>
      </c>
      <c r="H85" s="10">
        <f t="shared" si="26"/>
        <v>-153866.87433478661</v>
      </c>
      <c r="I85" s="10">
        <f t="shared" si="27"/>
        <v>-67895.441424348086</v>
      </c>
      <c r="J85" s="10">
        <f t="shared" si="32"/>
        <v>-48884.717825530621</v>
      </c>
      <c r="K85" s="10">
        <f t="shared" si="28"/>
        <v>-1560660.4206472787</v>
      </c>
      <c r="L85">
        <f t="shared" si="29"/>
        <v>1</v>
      </c>
      <c r="M85" s="13">
        <f t="shared" si="33"/>
        <v>6704.6664418878336</v>
      </c>
    </row>
    <row r="86" spans="2:13" x14ac:dyDescent="0.3">
      <c r="B86">
        <v>74</v>
      </c>
      <c r="C86" s="11">
        <f t="shared" si="23"/>
        <v>-9736166.1293560322</v>
      </c>
      <c r="D86" s="10">
        <f t="shared" si="30"/>
        <v>-584169.96776136186</v>
      </c>
      <c r="E86" s="11">
        <f t="shared" si="31"/>
        <v>612069.02599395427</v>
      </c>
      <c r="F86" s="11">
        <f t="shared" si="24"/>
        <v>-10348235.155349987</v>
      </c>
      <c r="G86" s="9">
        <f t="shared" si="25"/>
        <v>-1560660.4206472787</v>
      </c>
      <c r="H86" s="10">
        <f t="shared" si="26"/>
        <v>-163567.59097318133</v>
      </c>
      <c r="I86" s="10">
        <f t="shared" si="27"/>
        <v>-78033.021032363933</v>
      </c>
      <c r="J86" s="10">
        <f t="shared" si="32"/>
        <v>-56183.775143302031</v>
      </c>
      <c r="K86" s="10">
        <f t="shared" si="28"/>
        <v>-1780411.7867637621</v>
      </c>
      <c r="L86">
        <f t="shared" si="29"/>
        <v>1</v>
      </c>
      <c r="M86" s="13">
        <f t="shared" si="33"/>
        <v>6573.2023940076797</v>
      </c>
    </row>
    <row r="87" spans="2:13" x14ac:dyDescent="0.3">
      <c r="B87">
        <v>75</v>
      </c>
      <c r="C87" s="11">
        <f t="shared" si="23"/>
        <v>-10348235.155349987</v>
      </c>
      <c r="D87" s="10">
        <f t="shared" si="30"/>
        <v>-620894.10932099912</v>
      </c>
      <c r="E87" s="11">
        <f t="shared" si="31"/>
        <v>648793.16755359154</v>
      </c>
      <c r="F87" s="11">
        <f t="shared" si="24"/>
        <v>-10997028.322903577</v>
      </c>
      <c r="G87" s="9">
        <f t="shared" si="25"/>
        <v>-1780411.7867637621</v>
      </c>
      <c r="H87" s="10">
        <f t="shared" si="26"/>
        <v>-173850.35060987977</v>
      </c>
      <c r="I87" s="10">
        <f t="shared" si="27"/>
        <v>-89020.589338188118</v>
      </c>
      <c r="J87" s="10">
        <f t="shared" si="32"/>
        <v>-64094.824323495443</v>
      </c>
      <c r="K87" s="10">
        <f t="shared" si="28"/>
        <v>-2018356.9616971372</v>
      </c>
      <c r="L87">
        <f t="shared" si="29"/>
        <v>1</v>
      </c>
      <c r="M87" s="13">
        <f t="shared" si="33"/>
        <v>6444.3160725565485</v>
      </c>
    </row>
    <row r="88" spans="2:13" x14ac:dyDescent="0.3">
      <c r="B88">
        <v>76</v>
      </c>
      <c r="C88" s="11">
        <f t="shared" si="23"/>
        <v>-10997028.322903577</v>
      </c>
      <c r="D88" s="10">
        <f t="shared" si="30"/>
        <v>-659821.69937421463</v>
      </c>
      <c r="E88" s="11">
        <f t="shared" si="31"/>
        <v>687720.75760680705</v>
      </c>
      <c r="F88" s="11">
        <f t="shared" si="24"/>
        <v>-11684749.080510383</v>
      </c>
      <c r="G88" s="9">
        <f t="shared" si="25"/>
        <v>-2018356.9616971372</v>
      </c>
      <c r="H88" s="10">
        <f t="shared" si="26"/>
        <v>-184750.07582478013</v>
      </c>
      <c r="I88" s="10">
        <f t="shared" si="27"/>
        <v>-100917.84808485687</v>
      </c>
      <c r="J88" s="10">
        <f t="shared" si="32"/>
        <v>-72660.85062109695</v>
      </c>
      <c r="K88" s="10">
        <f t="shared" si="28"/>
        <v>-2275767.8881430142</v>
      </c>
      <c r="L88">
        <f t="shared" si="29"/>
        <v>1</v>
      </c>
      <c r="M88" s="13">
        <f t="shared" si="33"/>
        <v>6317.9569338789688</v>
      </c>
    </row>
    <row r="89" spans="2:13" x14ac:dyDescent="0.3">
      <c r="B89">
        <v>77</v>
      </c>
      <c r="C89" s="11">
        <f t="shared" si="23"/>
        <v>-11684749.080510383</v>
      </c>
      <c r="D89" s="10">
        <f t="shared" si="30"/>
        <v>-701084.94483062299</v>
      </c>
      <c r="E89" s="11">
        <f t="shared" si="31"/>
        <v>728984.00306321541</v>
      </c>
      <c r="F89" s="11">
        <f t="shared" si="24"/>
        <v>-12413733.083573598</v>
      </c>
      <c r="G89" s="9">
        <f t="shared" si="25"/>
        <v>-2275767.8881430142</v>
      </c>
      <c r="H89" s="10">
        <f t="shared" si="26"/>
        <v>-196303.78455257445</v>
      </c>
      <c r="I89" s="10">
        <f t="shared" si="27"/>
        <v>-113788.39440715071</v>
      </c>
      <c r="J89" s="10">
        <f t="shared" si="32"/>
        <v>-81927.643973148515</v>
      </c>
      <c r="K89" s="10">
        <f t="shared" si="28"/>
        <v>-2553999.3166687372</v>
      </c>
      <c r="L89">
        <f t="shared" si="29"/>
        <v>1</v>
      </c>
      <c r="M89" s="13">
        <f t="shared" si="33"/>
        <v>6194.0754253715377</v>
      </c>
    </row>
    <row r="90" spans="2:13" x14ac:dyDescent="0.3">
      <c r="B90">
        <v>78</v>
      </c>
      <c r="C90" s="11">
        <f t="shared" si="23"/>
        <v>-12413733.083573598</v>
      </c>
      <c r="D90" s="10">
        <f t="shared" si="30"/>
        <v>-744823.98501441593</v>
      </c>
      <c r="E90" s="11">
        <f t="shared" si="31"/>
        <v>772723.04324700835</v>
      </c>
      <c r="F90" s="11">
        <f t="shared" si="24"/>
        <v>-13186456.126820607</v>
      </c>
      <c r="G90" s="9">
        <f t="shared" si="25"/>
        <v>-2553999.3166687372</v>
      </c>
      <c r="H90" s="10">
        <f t="shared" si="26"/>
        <v>-208550.71580403647</v>
      </c>
      <c r="I90" s="10">
        <f t="shared" si="27"/>
        <v>-127699.96583343687</v>
      </c>
      <c r="J90" s="10">
        <f t="shared" si="32"/>
        <v>-91943.975400074545</v>
      </c>
      <c r="K90" s="10">
        <f t="shared" si="28"/>
        <v>-2854494.0078728478</v>
      </c>
      <c r="L90">
        <f t="shared" si="29"/>
        <v>1</v>
      </c>
      <c r="M90" s="13">
        <f t="shared" si="33"/>
        <v>6072.6229660505269</v>
      </c>
    </row>
    <row r="91" spans="2:13" x14ac:dyDescent="0.3">
      <c r="B91">
        <v>79</v>
      </c>
      <c r="C91" s="11">
        <f t="shared" si="23"/>
        <v>-13186456.126820607</v>
      </c>
      <c r="D91" s="10">
        <f t="shared" si="30"/>
        <v>-791187.36760923639</v>
      </c>
      <c r="E91" s="11">
        <f t="shared" si="31"/>
        <v>819086.42584182881</v>
      </c>
      <c r="F91" s="11">
        <f t="shared" si="24"/>
        <v>-14005542.552662436</v>
      </c>
      <c r="G91" s="9">
        <f t="shared" si="25"/>
        <v>-2854494.0078728478</v>
      </c>
      <c r="H91" s="10">
        <f t="shared" si="26"/>
        <v>-221532.46293058622</v>
      </c>
      <c r="I91" s="10">
        <f t="shared" si="27"/>
        <v>-142724.70039364239</v>
      </c>
      <c r="J91" s="10">
        <f t="shared" si="32"/>
        <v>-102761.78428342252</v>
      </c>
      <c r="K91" s="10">
        <f t="shared" si="28"/>
        <v>-3178788.2550868564</v>
      </c>
      <c r="L91">
        <f t="shared" si="29"/>
        <v>1</v>
      </c>
      <c r="M91" s="13">
        <f t="shared" si="33"/>
        <v>5953.5519275005163</v>
      </c>
    </row>
    <row r="92" spans="2:13" x14ac:dyDescent="0.3">
      <c r="B92">
        <v>80</v>
      </c>
      <c r="C92" s="11">
        <f t="shared" si="23"/>
        <v>-14005542.552662436</v>
      </c>
      <c r="D92" s="10">
        <f t="shared" si="30"/>
        <v>-840332.55315974611</v>
      </c>
      <c r="E92" s="11">
        <f t="shared" si="31"/>
        <v>868231.61139233853</v>
      </c>
      <c r="F92" s="11">
        <f t="shared" si="24"/>
        <v>-14873774.164054774</v>
      </c>
      <c r="G92" s="9">
        <f t="shared" si="25"/>
        <v>-3178788.2550868564</v>
      </c>
      <c r="H92" s="10">
        <f t="shared" si="26"/>
        <v>-235293.11488472894</v>
      </c>
      <c r="I92" s="10">
        <f t="shared" si="27"/>
        <v>-158939.41275434283</v>
      </c>
      <c r="J92" s="10">
        <f t="shared" si="32"/>
        <v>-114436.37718312684</v>
      </c>
      <c r="K92" s="10">
        <f t="shared" si="28"/>
        <v>-3528517.7471547122</v>
      </c>
      <c r="L92">
        <f t="shared" si="29"/>
        <v>1</v>
      </c>
      <c r="M92" s="13">
        <f t="shared" si="33"/>
        <v>5836.8156151965841</v>
      </c>
    </row>
    <row r="93" spans="2:13" x14ac:dyDescent="0.3">
      <c r="B93">
        <v>81</v>
      </c>
      <c r="C93" s="11">
        <f t="shared" si="23"/>
        <v>-14873774.164054774</v>
      </c>
      <c r="D93" s="10">
        <f t="shared" si="30"/>
        <v>-892426.44984328642</v>
      </c>
      <c r="E93" s="11">
        <f t="shared" si="31"/>
        <v>920325.50807587884</v>
      </c>
      <c r="F93" s="11">
        <f t="shared" si="24"/>
        <v>-15794099.672130652</v>
      </c>
      <c r="G93" s="9">
        <f t="shared" si="25"/>
        <v>-3528517.7471547122</v>
      </c>
      <c r="H93" s="10">
        <f t="shared" si="26"/>
        <v>-249879.40595612023</v>
      </c>
      <c r="I93" s="10">
        <f t="shared" si="27"/>
        <v>-176425.88735773563</v>
      </c>
      <c r="J93" s="10">
        <f t="shared" si="32"/>
        <v>-127026.63889756965</v>
      </c>
      <c r="K93" s="10">
        <f t="shared" si="28"/>
        <v>-3905423.7920084023</v>
      </c>
      <c r="L93">
        <f t="shared" si="29"/>
        <v>1</v>
      </c>
      <c r="M93" s="13">
        <f t="shared" si="33"/>
        <v>5722.3682501927296</v>
      </c>
    </row>
    <row r="94" spans="2:13" x14ac:dyDescent="0.3">
      <c r="B94">
        <v>82</v>
      </c>
      <c r="C94" s="11">
        <f t="shared" si="23"/>
        <v>-15794099.672130652</v>
      </c>
      <c r="D94" s="10">
        <f t="shared" si="30"/>
        <v>-947645.98032783903</v>
      </c>
      <c r="E94" s="11">
        <f t="shared" si="31"/>
        <v>975545.03856043145</v>
      </c>
      <c r="F94" s="11">
        <f t="shared" si="24"/>
        <v>-16769644.710691083</v>
      </c>
      <c r="G94" s="9">
        <f t="shared" si="25"/>
        <v>-3905423.7920084023</v>
      </c>
      <c r="H94" s="10">
        <f t="shared" si="26"/>
        <v>-265340.87449179497</v>
      </c>
      <c r="I94" s="10">
        <f t="shared" si="27"/>
        <v>-195271.18960042013</v>
      </c>
      <c r="J94" s="10">
        <f t="shared" si="32"/>
        <v>-140595.2565123025</v>
      </c>
      <c r="K94" s="10">
        <f t="shared" si="28"/>
        <v>-4311359.9230124997</v>
      </c>
      <c r="L94">
        <f t="shared" si="29"/>
        <v>1</v>
      </c>
      <c r="M94" s="13">
        <f t="shared" si="33"/>
        <v>5610.1649511693431</v>
      </c>
    </row>
    <row r="95" spans="2:13" x14ac:dyDescent="0.3">
      <c r="B95">
        <v>83</v>
      </c>
      <c r="C95" s="11">
        <f t="shared" si="23"/>
        <v>-16769644.710691083</v>
      </c>
      <c r="D95" s="10">
        <f t="shared" si="30"/>
        <v>-1006178.682641465</v>
      </c>
      <c r="E95" s="11">
        <f t="shared" si="31"/>
        <v>1034077.7408740574</v>
      </c>
      <c r="F95" s="11">
        <f t="shared" si="24"/>
        <v>-17803722.451565139</v>
      </c>
      <c r="G95" s="9">
        <f t="shared" si="25"/>
        <v>-4311359.9230124997</v>
      </c>
      <c r="H95" s="10">
        <f t="shared" si="26"/>
        <v>-281730.03113961022</v>
      </c>
      <c r="I95" s="10">
        <f t="shared" si="27"/>
        <v>-215567.996150625</v>
      </c>
      <c r="J95" s="10">
        <f t="shared" si="32"/>
        <v>-155208.95722844999</v>
      </c>
      <c r="K95" s="10">
        <f t="shared" si="28"/>
        <v>-4748298.9113805601</v>
      </c>
      <c r="L95">
        <f t="shared" si="29"/>
        <v>1</v>
      </c>
      <c r="M95" s="13">
        <f t="shared" si="33"/>
        <v>5500.1617168326893</v>
      </c>
    </row>
    <row r="96" spans="2:13" x14ac:dyDescent="0.3">
      <c r="B96">
        <v>84</v>
      </c>
      <c r="C96" s="11">
        <f t="shared" si="23"/>
        <v>-17803722.451565139</v>
      </c>
      <c r="D96" s="10">
        <f t="shared" si="30"/>
        <v>-1068223.3470939083</v>
      </c>
      <c r="E96" s="11">
        <f t="shared" si="31"/>
        <v>1096122.4053265008</v>
      </c>
      <c r="F96" s="11">
        <f t="shared" si="24"/>
        <v>-18899844.85689164</v>
      </c>
      <c r="G96" s="9">
        <f t="shared" si="25"/>
        <v>-4748298.9113805601</v>
      </c>
      <c r="H96" s="10">
        <f t="shared" si="26"/>
        <v>-299102.53718629439</v>
      </c>
      <c r="I96" s="10">
        <f t="shared" si="27"/>
        <v>-237414.94556902803</v>
      </c>
      <c r="J96" s="10">
        <f t="shared" si="32"/>
        <v>-170938.76080970018</v>
      </c>
      <c r="K96" s="10">
        <f t="shared" si="28"/>
        <v>-5218340.2093765549</v>
      </c>
      <c r="L96">
        <f t="shared" si="29"/>
        <v>1</v>
      </c>
      <c r="M96" s="13">
        <f t="shared" si="33"/>
        <v>5392.3154086594996</v>
      </c>
    </row>
    <row r="97" spans="2:13" x14ac:dyDescent="0.3">
      <c r="B97">
        <v>85</v>
      </c>
      <c r="C97" s="11">
        <f t="shared" si="23"/>
        <v>-18899844.85689164</v>
      </c>
      <c r="D97" s="10">
        <f t="shared" si="30"/>
        <v>-1133990.6914134983</v>
      </c>
      <c r="E97" s="11">
        <f t="shared" si="31"/>
        <v>1161889.7496460907</v>
      </c>
      <c r="F97" s="11">
        <f t="shared" si="24"/>
        <v>-20061734.60653773</v>
      </c>
      <c r="G97" s="9">
        <f t="shared" si="25"/>
        <v>-5218340.2093765549</v>
      </c>
      <c r="H97" s="10">
        <f t="shared" si="26"/>
        <v>-317517.39359577955</v>
      </c>
      <c r="I97" s="10">
        <f t="shared" si="27"/>
        <v>-260917.01046882776</v>
      </c>
      <c r="J97" s="10">
        <f t="shared" si="32"/>
        <v>-187860.24753755599</v>
      </c>
      <c r="K97" s="10">
        <f t="shared" si="28"/>
        <v>-5723717.8505098904</v>
      </c>
      <c r="L97">
        <f t="shared" si="29"/>
        <v>1</v>
      </c>
      <c r="M97" s="13">
        <f t="shared" si="33"/>
        <v>5286.5837339799018</v>
      </c>
    </row>
    <row r="98" spans="2:13" x14ac:dyDescent="0.3">
      <c r="B98">
        <v>86</v>
      </c>
      <c r="C98" s="11">
        <f t="shared" si="23"/>
        <v>-20061734.60653773</v>
      </c>
      <c r="D98" s="10">
        <f t="shared" si="30"/>
        <v>-1203704.0763922636</v>
      </c>
      <c r="E98" s="11">
        <f t="shared" si="31"/>
        <v>1231603.1346248561</v>
      </c>
      <c r="F98" s="11">
        <f t="shared" si="24"/>
        <v>-21293337.741162587</v>
      </c>
      <c r="G98" s="9">
        <f t="shared" si="25"/>
        <v>-5723717.8505098904</v>
      </c>
      <c r="H98" s="10">
        <f t="shared" si="26"/>
        <v>-337037.14138983388</v>
      </c>
      <c r="I98" s="10">
        <f t="shared" si="27"/>
        <v>-286185.89252549451</v>
      </c>
      <c r="J98" s="10">
        <f t="shared" si="32"/>
        <v>-206053.84261835602</v>
      </c>
      <c r="K98" s="10">
        <f t="shared" si="28"/>
        <v>-6266808.8345180806</v>
      </c>
      <c r="L98">
        <f t="shared" si="29"/>
        <v>1</v>
      </c>
      <c r="M98" s="13">
        <f t="shared" si="33"/>
        <v>5182.9252293920608</v>
      </c>
    </row>
    <row r="99" spans="2:13" x14ac:dyDescent="0.3">
      <c r="B99">
        <v>87</v>
      </c>
      <c r="C99" s="11">
        <f t="shared" si="23"/>
        <v>-21293337.741162587</v>
      </c>
      <c r="D99" s="10">
        <f t="shared" si="30"/>
        <v>-1277600.2644697551</v>
      </c>
      <c r="E99" s="11">
        <f t="shared" si="31"/>
        <v>1305499.3227023475</v>
      </c>
      <c r="F99" s="11">
        <f t="shared" si="24"/>
        <v>-22598837.063864935</v>
      </c>
      <c r="G99" s="9">
        <f t="shared" si="25"/>
        <v>-6266808.8345180806</v>
      </c>
      <c r="H99" s="10">
        <f t="shared" si="26"/>
        <v>-357728.07405153144</v>
      </c>
      <c r="I99" s="10">
        <f t="shared" si="27"/>
        <v>-313340.44172590406</v>
      </c>
      <c r="J99" s="10">
        <f t="shared" si="32"/>
        <v>-225605.11804265092</v>
      </c>
      <c r="K99" s="10">
        <f t="shared" si="28"/>
        <v>-6850142.0266122622</v>
      </c>
      <c r="L99">
        <f t="shared" si="29"/>
        <v>1</v>
      </c>
      <c r="M99" s="13">
        <f t="shared" si="33"/>
        <v>5081.29924450202</v>
      </c>
    </row>
    <row r="100" spans="2:13" x14ac:dyDescent="0.3">
      <c r="B100">
        <v>88</v>
      </c>
      <c r="C100" s="11">
        <f t="shared" si="23"/>
        <v>-22598837.063864935</v>
      </c>
      <c r="D100" s="10">
        <f t="shared" si="30"/>
        <v>-1355930.223831896</v>
      </c>
      <c r="E100" s="11">
        <f t="shared" si="31"/>
        <v>1383829.2820644884</v>
      </c>
      <c r="F100" s="11">
        <f t="shared" si="24"/>
        <v>-23982666.345929425</v>
      </c>
      <c r="G100" s="9">
        <f t="shared" si="25"/>
        <v>-6850142.0266122622</v>
      </c>
      <c r="H100" s="10">
        <f t="shared" si="26"/>
        <v>-379660.46267293091</v>
      </c>
      <c r="I100" s="10">
        <f t="shared" si="27"/>
        <v>-342507.10133061314</v>
      </c>
      <c r="J100" s="10">
        <f t="shared" si="32"/>
        <v>-246605.11295804146</v>
      </c>
      <c r="K100" s="10">
        <f t="shared" si="28"/>
        <v>-7476407.6022432344</v>
      </c>
      <c r="L100">
        <f t="shared" si="29"/>
        <v>1</v>
      </c>
      <c r="M100" s="13">
        <f t="shared" si="33"/>
        <v>4981.6659259823728</v>
      </c>
    </row>
    <row r="101" spans="2:13" x14ac:dyDescent="0.3">
      <c r="B101">
        <v>89</v>
      </c>
      <c r="C101" s="11">
        <f t="shared" si="23"/>
        <v>-23982666.345929425</v>
      </c>
      <c r="D101" s="10">
        <f t="shared" si="30"/>
        <v>-1438959.9807557655</v>
      </c>
      <c r="E101" s="11">
        <f t="shared" si="31"/>
        <v>1466859.0389883579</v>
      </c>
      <c r="F101" s="11">
        <f t="shared" si="24"/>
        <v>-25449525.384917784</v>
      </c>
      <c r="G101" s="9">
        <f t="shared" si="25"/>
        <v>-7476407.6022432344</v>
      </c>
      <c r="H101" s="10">
        <f t="shared" si="26"/>
        <v>-402908.79461161437</v>
      </c>
      <c r="I101" s="10">
        <f t="shared" si="27"/>
        <v>-373820.38011216174</v>
      </c>
      <c r="J101" s="10">
        <f t="shared" si="32"/>
        <v>-269150.67368075647</v>
      </c>
      <c r="K101" s="10">
        <f t="shared" si="28"/>
        <v>-8148467.0705356048</v>
      </c>
      <c r="L101">
        <f t="shared" si="29"/>
        <v>1</v>
      </c>
      <c r="M101" s="13">
        <f t="shared" si="33"/>
        <v>4883.9862019435022</v>
      </c>
    </row>
    <row r="102" spans="2:13" x14ac:dyDescent="0.3">
      <c r="B102">
        <v>90</v>
      </c>
      <c r="C102" s="11">
        <f t="shared" si="23"/>
        <v>-25449525.384917784</v>
      </c>
      <c r="D102" s="10">
        <f t="shared" si="30"/>
        <v>-1526971.5230950671</v>
      </c>
      <c r="E102" s="11">
        <f t="shared" si="31"/>
        <v>1554870.5813276595</v>
      </c>
      <c r="F102" s="11">
        <f t="shared" si="24"/>
        <v>-27004395.966245443</v>
      </c>
      <c r="G102" s="9">
        <f t="shared" si="25"/>
        <v>-8148467.0705356048</v>
      </c>
      <c r="H102" s="10">
        <f t="shared" si="26"/>
        <v>-427552.02646661882</v>
      </c>
      <c r="I102" s="10">
        <f t="shared" si="27"/>
        <v>-407423.35352678027</v>
      </c>
      <c r="J102" s="10">
        <f t="shared" si="32"/>
        <v>-293344.81453928177</v>
      </c>
      <c r="K102" s="10">
        <f t="shared" si="28"/>
        <v>-8869363.9115415048</v>
      </c>
      <c r="L102">
        <f t="shared" si="29"/>
        <v>1</v>
      </c>
      <c r="M102" s="13">
        <f t="shared" si="33"/>
        <v>4788.2217666112765</v>
      </c>
    </row>
    <row r="103" spans="2:13" x14ac:dyDescent="0.3">
      <c r="B103">
        <v>91</v>
      </c>
      <c r="C103" s="11">
        <f t="shared" si="23"/>
        <v>-27004395.966245443</v>
      </c>
      <c r="D103" s="10">
        <f t="shared" si="30"/>
        <v>-1620263.7579747266</v>
      </c>
      <c r="E103" s="11">
        <f t="shared" si="31"/>
        <v>1648162.816207319</v>
      </c>
      <c r="F103" s="11">
        <f t="shared" si="24"/>
        <v>-28652558.782452762</v>
      </c>
      <c r="G103" s="9">
        <f t="shared" si="25"/>
        <v>-8869363.9115415048</v>
      </c>
      <c r="H103" s="10">
        <f t="shared" si="26"/>
        <v>-453673.8522329235</v>
      </c>
      <c r="I103" s="10">
        <f t="shared" si="27"/>
        <v>-443468.19557707524</v>
      </c>
      <c r="J103" s="10">
        <f t="shared" si="32"/>
        <v>-319297.10081549414</v>
      </c>
      <c r="K103" s="10">
        <f t="shared" si="28"/>
        <v>-9642334.8645899221</v>
      </c>
      <c r="L103">
        <f t="shared" si="29"/>
        <v>1</v>
      </c>
      <c r="M103" s="13">
        <f t="shared" si="33"/>
        <v>4694.335065305173</v>
      </c>
    </row>
    <row r="104" spans="2:13" x14ac:dyDescent="0.3">
      <c r="B104">
        <v>92</v>
      </c>
      <c r="C104" s="11">
        <f t="shared" si="23"/>
        <v>-28652558.782452762</v>
      </c>
      <c r="D104" s="10">
        <f t="shared" si="30"/>
        <v>-1719153.5269471656</v>
      </c>
      <c r="E104" s="11">
        <f t="shared" si="31"/>
        <v>1747052.585179758</v>
      </c>
      <c r="F104" s="11">
        <f t="shared" si="24"/>
        <v>-30399611.367632519</v>
      </c>
      <c r="G104" s="9">
        <f t="shared" si="25"/>
        <v>-9642334.8645899221</v>
      </c>
      <c r="H104" s="10">
        <f t="shared" si="26"/>
        <v>-481362.98754520644</v>
      </c>
      <c r="I104" s="10">
        <f t="shared" si="27"/>
        <v>-482116.74322949612</v>
      </c>
      <c r="J104" s="10">
        <f t="shared" si="32"/>
        <v>-347124.05512523721</v>
      </c>
      <c r="K104" s="10">
        <f t="shared" si="28"/>
        <v>-10470821.907260366</v>
      </c>
      <c r="L104">
        <f t="shared" si="29"/>
        <v>1</v>
      </c>
      <c r="M104" s="13">
        <f t="shared" si="33"/>
        <v>4602.2892797109535</v>
      </c>
    </row>
    <row r="105" spans="2:13" x14ac:dyDescent="0.3">
      <c r="B105">
        <v>93</v>
      </c>
      <c r="C105" s="11">
        <f t="shared" si="23"/>
        <v>-30399611.367632519</v>
      </c>
      <c r="D105" s="10">
        <f t="shared" si="30"/>
        <v>-1823976.6820579511</v>
      </c>
      <c r="E105" s="11">
        <f t="shared" si="31"/>
        <v>1851875.7402905435</v>
      </c>
      <c r="F105" s="11">
        <f t="shared" si="24"/>
        <v>-32251487.107923064</v>
      </c>
      <c r="G105" s="9">
        <f t="shared" si="25"/>
        <v>-10470821.907260366</v>
      </c>
      <c r="H105" s="10">
        <f t="shared" si="26"/>
        <v>-510713.47097622638</v>
      </c>
      <c r="I105" s="10">
        <f t="shared" si="27"/>
        <v>-523541.09536301834</v>
      </c>
      <c r="J105" s="10">
        <f t="shared" si="32"/>
        <v>-376949.58866137319</v>
      </c>
      <c r="K105" s="10">
        <f t="shared" si="28"/>
        <v>-11358484.966897964</v>
      </c>
      <c r="L105">
        <f t="shared" si="29"/>
        <v>1</v>
      </c>
      <c r="M105" s="13">
        <f t="shared" si="33"/>
        <v>4512.0483134421111</v>
      </c>
    </row>
    <row r="106" spans="2:13" x14ac:dyDescent="0.3">
      <c r="B106">
        <v>94</v>
      </c>
      <c r="C106" s="11">
        <f t="shared" si="23"/>
        <v>-32251487.107923064</v>
      </c>
      <c r="D106" s="10">
        <f t="shared" si="30"/>
        <v>-1935089.2264753839</v>
      </c>
      <c r="E106" s="11">
        <f t="shared" si="31"/>
        <v>1962988.2847079763</v>
      </c>
      <c r="F106" s="11">
        <f t="shared" si="24"/>
        <v>-34214475.392631039</v>
      </c>
      <c r="G106" s="9">
        <f t="shared" si="25"/>
        <v>-11358484.966897964</v>
      </c>
      <c r="H106" s="10">
        <f t="shared" si="26"/>
        <v>-541824.98341310758</v>
      </c>
      <c r="I106" s="10">
        <f t="shared" si="27"/>
        <v>-567924.24834489822</v>
      </c>
      <c r="J106" s="10">
        <f t="shared" si="32"/>
        <v>-408905.45880832669</v>
      </c>
      <c r="K106" s="10">
        <f t="shared" si="28"/>
        <v>-12309215.409119399</v>
      </c>
      <c r="L106">
        <f t="shared" si="29"/>
        <v>1</v>
      </c>
      <c r="M106" s="13">
        <f t="shared" si="33"/>
        <v>4423.5767778844229</v>
      </c>
    </row>
    <row r="107" spans="2:13" x14ac:dyDescent="0.3">
      <c r="B107">
        <v>95</v>
      </c>
      <c r="C107" s="11">
        <f t="shared" si="23"/>
        <v>-34214475.392631039</v>
      </c>
      <c r="D107" s="10">
        <f t="shared" si="30"/>
        <v>-2052868.5235578623</v>
      </c>
      <c r="E107" s="11">
        <f t="shared" si="31"/>
        <v>2080767.5817904547</v>
      </c>
      <c r="F107" s="11">
        <f t="shared" si="24"/>
        <v>-36295242.974421494</v>
      </c>
      <c r="G107" s="9">
        <f t="shared" si="25"/>
        <v>-12309215.409119399</v>
      </c>
      <c r="H107" s="10">
        <f t="shared" si="26"/>
        <v>-574803.1865962015</v>
      </c>
      <c r="I107" s="10">
        <f t="shared" si="27"/>
        <v>-615460.77045596996</v>
      </c>
      <c r="J107" s="10">
        <f t="shared" si="32"/>
        <v>-443131.75472829834</v>
      </c>
      <c r="K107" s="10">
        <f t="shared" si="28"/>
        <v>-13327150.3504439</v>
      </c>
      <c r="L107">
        <f t="shared" si="29"/>
        <v>1</v>
      </c>
      <c r="M107" s="13">
        <f t="shared" si="33"/>
        <v>4336.8399783180612</v>
      </c>
    </row>
    <row r="108" spans="2:13" x14ac:dyDescent="0.3">
      <c r="B108">
        <v>96</v>
      </c>
      <c r="C108" s="11">
        <f t="shared" si="23"/>
        <v>-36295242.974421494</v>
      </c>
      <c r="D108" s="10">
        <f t="shared" si="30"/>
        <v>-2177714.5784652894</v>
      </c>
      <c r="E108" s="11">
        <f t="shared" si="31"/>
        <v>2205613.6366978819</v>
      </c>
      <c r="F108" s="11">
        <f t="shared" si="24"/>
        <v>-38500856.611119375</v>
      </c>
      <c r="G108" s="9">
        <f t="shared" si="25"/>
        <v>-13327150.3504439</v>
      </c>
      <c r="H108" s="10">
        <f t="shared" si="26"/>
        <v>-609760.08197028108</v>
      </c>
      <c r="I108" s="10">
        <f t="shared" si="27"/>
        <v>-666357.517522195</v>
      </c>
      <c r="J108" s="10">
        <f t="shared" si="32"/>
        <v>-479777.41261598037</v>
      </c>
      <c r="K108" s="10">
        <f t="shared" si="28"/>
        <v>-14416687.845030162</v>
      </c>
      <c r="L108">
        <f t="shared" si="29"/>
        <v>1</v>
      </c>
      <c r="M108" s="13">
        <f t="shared" si="33"/>
        <v>4251.8039003118247</v>
      </c>
    </row>
    <row r="109" spans="2:13" x14ac:dyDescent="0.3">
      <c r="B109">
        <v>97</v>
      </c>
      <c r="C109" s="11">
        <f t="shared" si="23"/>
        <v>-38500856.611119375</v>
      </c>
      <c r="D109" s="10">
        <f t="shared" si="30"/>
        <v>-2310051.3966671624</v>
      </c>
      <c r="E109" s="11">
        <f t="shared" si="31"/>
        <v>2337950.4548997548</v>
      </c>
      <c r="F109" s="11">
        <f t="shared" si="24"/>
        <v>-40838807.066019133</v>
      </c>
      <c r="G109" s="9">
        <f t="shared" si="25"/>
        <v>-14416687.845030162</v>
      </c>
      <c r="H109" s="10">
        <f t="shared" si="26"/>
        <v>-646814.39106680558</v>
      </c>
      <c r="I109" s="10">
        <f t="shared" si="27"/>
        <v>-720834.39225150819</v>
      </c>
      <c r="J109" s="10">
        <f t="shared" si="32"/>
        <v>-519000.76242108591</v>
      </c>
      <c r="K109" s="10">
        <f t="shared" si="28"/>
        <v>-15582502.998518055</v>
      </c>
      <c r="L109">
        <f t="shared" si="29"/>
        <v>1</v>
      </c>
      <c r="M109" s="13">
        <f t="shared" si="33"/>
        <v>4168.4351963841418</v>
      </c>
    </row>
    <row r="110" spans="2:13" x14ac:dyDescent="0.3">
      <c r="B110">
        <v>98</v>
      </c>
      <c r="C110" s="11">
        <f t="shared" si="23"/>
        <v>-40838807.066019133</v>
      </c>
      <c r="D110" s="10">
        <f t="shared" si="30"/>
        <v>-2450328.4239611477</v>
      </c>
      <c r="E110" s="11">
        <f t="shared" si="31"/>
        <v>2478227.4821937401</v>
      </c>
      <c r="F110" s="11">
        <f t="shared" si="24"/>
        <v>-43317034.548212871</v>
      </c>
      <c r="G110" s="9">
        <f t="shared" si="25"/>
        <v>-15582502.998518055</v>
      </c>
      <c r="H110" s="10">
        <f t="shared" si="26"/>
        <v>-686091.95870912145</v>
      </c>
      <c r="I110" s="10">
        <f t="shared" si="27"/>
        <v>-779125.14992590284</v>
      </c>
      <c r="J110" s="10">
        <f t="shared" si="32"/>
        <v>-560970.10794665001</v>
      </c>
      <c r="K110" s="10">
        <f t="shared" si="28"/>
        <v>-16829565.065173827</v>
      </c>
      <c r="L110">
        <f t="shared" si="29"/>
        <v>1</v>
      </c>
      <c r="M110" s="13">
        <f t="shared" si="33"/>
        <v>4086.7011729256292</v>
      </c>
    </row>
    <row r="111" spans="2:13" x14ac:dyDescent="0.3">
      <c r="B111">
        <v>99</v>
      </c>
      <c r="C111" s="11">
        <f t="shared" si="23"/>
        <v>-43317034.548212871</v>
      </c>
      <c r="D111" s="10">
        <f t="shared" si="30"/>
        <v>-2599022.072892772</v>
      </c>
      <c r="E111" s="11">
        <f t="shared" si="31"/>
        <v>2626921.1311253645</v>
      </c>
      <c r="F111" s="11">
        <f t="shared" si="24"/>
        <v>-45943955.679338232</v>
      </c>
      <c r="G111" s="9">
        <f t="shared" si="25"/>
        <v>-16829565.065173827</v>
      </c>
      <c r="H111" s="10">
        <f t="shared" si="26"/>
        <v>-727726.18040997628</v>
      </c>
      <c r="I111" s="10">
        <f t="shared" si="27"/>
        <v>-841478.2532586914</v>
      </c>
      <c r="J111" s="10">
        <f t="shared" si="32"/>
        <v>-605864.34234625776</v>
      </c>
      <c r="K111" s="10">
        <f t="shared" si="28"/>
        <v>-18163155.587930061</v>
      </c>
      <c r="L111">
        <f t="shared" si="29"/>
        <v>1</v>
      </c>
      <c r="M111" s="13">
        <f t="shared" si="33"/>
        <v>4006.5697773780676</v>
      </c>
    </row>
    <row r="112" spans="2:13" x14ac:dyDescent="0.3">
      <c r="B112">
        <v>100</v>
      </c>
      <c r="C112" s="11">
        <f t="shared" si="23"/>
        <v>-45943955.679338232</v>
      </c>
      <c r="D112" s="10">
        <f t="shared" si="30"/>
        <v>-2756637.3407602939</v>
      </c>
      <c r="E112" s="11">
        <f t="shared" si="31"/>
        <v>2784536.3989928863</v>
      </c>
      <c r="F112" s="11">
        <f t="shared" si="24"/>
        <v>-48728492.07833112</v>
      </c>
      <c r="G112" s="9">
        <f t="shared" si="25"/>
        <v>-18163155.587930061</v>
      </c>
      <c r="H112" s="10">
        <f t="shared" si="26"/>
        <v>-771858.45541288238</v>
      </c>
      <c r="I112" s="10">
        <f t="shared" si="27"/>
        <v>-908157.77939650312</v>
      </c>
      <c r="J112" s="10">
        <f t="shared" si="32"/>
        <v>-653873.60116548219</v>
      </c>
      <c r="K112" s="10">
        <f t="shared" si="28"/>
        <v>-19588887.644508425</v>
      </c>
      <c r="L112">
        <f t="shared" si="29"/>
        <v>1</v>
      </c>
      <c r="M112" s="13">
        <f t="shared" si="33"/>
        <v>3928.0095856647722</v>
      </c>
    </row>
    <row r="113" spans="2:13" x14ac:dyDescent="0.3">
      <c r="B113">
        <v>101</v>
      </c>
      <c r="C113" s="11">
        <f t="shared" si="23"/>
        <v>-48728492.07833112</v>
      </c>
      <c r="D113" s="10">
        <f t="shared" si="30"/>
        <v>-2923709.5246998672</v>
      </c>
      <c r="E113" s="11">
        <f t="shared" si="31"/>
        <v>2951608.5829324597</v>
      </c>
      <c r="F113" s="11">
        <f t="shared" si="24"/>
        <v>-51680100.661263578</v>
      </c>
      <c r="G113" s="9">
        <f t="shared" si="25"/>
        <v>-19588887.644508425</v>
      </c>
      <c r="H113" s="10">
        <f t="shared" si="26"/>
        <v>-818638.66691596294</v>
      </c>
      <c r="I113" s="10">
        <f t="shared" si="27"/>
        <v>-979444.38222542126</v>
      </c>
      <c r="J113" s="10">
        <f t="shared" si="32"/>
        <v>-705199.95520230324</v>
      </c>
      <c r="K113" s="10">
        <f t="shared" si="28"/>
        <v>-21112726.266626693</v>
      </c>
      <c r="L113">
        <f t="shared" si="29"/>
        <v>1</v>
      </c>
      <c r="M113" s="13">
        <f t="shared" si="33"/>
        <v>3850.9897898674235</v>
      </c>
    </row>
    <row r="114" spans="2:13" x14ac:dyDescent="0.3">
      <c r="B114">
        <v>102</v>
      </c>
      <c r="C114" s="11">
        <f t="shared" si="23"/>
        <v>-51680100.661263578</v>
      </c>
      <c r="D114" s="10">
        <f t="shared" si="30"/>
        <v>-3100806.0396758146</v>
      </c>
      <c r="E114" s="11">
        <f t="shared" si="31"/>
        <v>3128705.097908407</v>
      </c>
      <c r="F114" s="11">
        <f t="shared" si="24"/>
        <v>-54808805.759171985</v>
      </c>
      <c r="G114" s="9">
        <f t="shared" si="25"/>
        <v>-21112726.266626693</v>
      </c>
      <c r="H114" s="10">
        <f t="shared" si="26"/>
        <v>-868225.69110922818</v>
      </c>
      <c r="I114" s="10">
        <f t="shared" si="27"/>
        <v>-1055636.3133313346</v>
      </c>
      <c r="J114" s="10">
        <f t="shared" si="32"/>
        <v>-760058.14559856092</v>
      </c>
      <c r="K114" s="10">
        <f t="shared" si="28"/>
        <v>-22741010.103334483</v>
      </c>
      <c r="L114">
        <f t="shared" si="29"/>
        <v>1</v>
      </c>
      <c r="M114" s="13">
        <f t="shared" si="33"/>
        <v>3775.4801861445326</v>
      </c>
    </row>
    <row r="115" spans="2:13" x14ac:dyDescent="0.3">
      <c r="B115">
        <v>103</v>
      </c>
      <c r="C115" s="11">
        <f t="shared" si="23"/>
        <v>-54808805.759171985</v>
      </c>
      <c r="D115" s="10">
        <f t="shared" si="30"/>
        <v>-3288528.3455503192</v>
      </c>
      <c r="E115" s="11">
        <f t="shared" si="31"/>
        <v>3316427.4037829116</v>
      </c>
      <c r="F115" s="11">
        <f t="shared" si="24"/>
        <v>-58125233.162954897</v>
      </c>
      <c r="G115" s="9">
        <f t="shared" si="25"/>
        <v>-22741010.103334483</v>
      </c>
      <c r="H115" s="10">
        <f t="shared" si="26"/>
        <v>-920787.93675408943</v>
      </c>
      <c r="I115" s="10">
        <f t="shared" si="27"/>
        <v>-1137050.5051667241</v>
      </c>
      <c r="J115" s="10">
        <f t="shared" si="32"/>
        <v>-818676.36372004135</v>
      </c>
      <c r="K115" s="10">
        <f t="shared" si="28"/>
        <v>-24480474.403808612</v>
      </c>
      <c r="L115">
        <f t="shared" si="29"/>
        <v>1</v>
      </c>
      <c r="M115" s="13">
        <f t="shared" si="33"/>
        <v>3701.4511628867967</v>
      </c>
    </row>
    <row r="116" spans="2:13" x14ac:dyDescent="0.3">
      <c r="B116">
        <v>104</v>
      </c>
      <c r="C116" s="11">
        <f t="shared" si="23"/>
        <v>-58125233.162954897</v>
      </c>
      <c r="D116" s="10">
        <f t="shared" si="30"/>
        <v>-3487513.9897772935</v>
      </c>
      <c r="E116" s="11">
        <f t="shared" si="31"/>
        <v>3515413.0480098859</v>
      </c>
      <c r="F116" s="11">
        <f t="shared" si="24"/>
        <v>-61640646.210964784</v>
      </c>
      <c r="G116" s="9">
        <f t="shared" si="25"/>
        <v>-24480474.403808612</v>
      </c>
      <c r="H116" s="10">
        <f t="shared" si="26"/>
        <v>-976503.91713764227</v>
      </c>
      <c r="I116" s="10">
        <f t="shared" si="27"/>
        <v>-1224023.7201904308</v>
      </c>
      <c r="J116" s="10">
        <f t="shared" si="32"/>
        <v>-881297.07853711012</v>
      </c>
      <c r="K116" s="10">
        <f t="shared" si="28"/>
        <v>-26338275.399483364</v>
      </c>
      <c r="L116">
        <f t="shared" si="29"/>
        <v>1</v>
      </c>
      <c r="M116" s="13">
        <f t="shared" si="33"/>
        <v>3628.8736891047024</v>
      </c>
    </row>
    <row r="117" spans="2:13" x14ac:dyDescent="0.3">
      <c r="B117">
        <v>105</v>
      </c>
      <c r="C117" s="11">
        <f t="shared" si="23"/>
        <v>-61640646.210964784</v>
      </c>
      <c r="D117" s="10">
        <f t="shared" si="30"/>
        <v>-3698438.7726578871</v>
      </c>
      <c r="E117" s="11">
        <f t="shared" si="31"/>
        <v>3726337.8308904795</v>
      </c>
      <c r="F117" s="11">
        <f t="shared" si="24"/>
        <v>-65366984.041855261</v>
      </c>
      <c r="G117" s="9">
        <f t="shared" si="25"/>
        <v>-26338275.399483364</v>
      </c>
      <c r="H117" s="10">
        <f t="shared" si="26"/>
        <v>-1035562.8563442085</v>
      </c>
      <c r="I117" s="10">
        <f t="shared" si="27"/>
        <v>-1316913.7699741684</v>
      </c>
      <c r="J117" s="10">
        <f t="shared" si="32"/>
        <v>-948177.91438140115</v>
      </c>
      <c r="K117" s="10">
        <f t="shared" si="28"/>
        <v>-28322016.170208972</v>
      </c>
      <c r="L117">
        <f t="shared" si="29"/>
        <v>1</v>
      </c>
      <c r="M117" s="13">
        <f t="shared" si="33"/>
        <v>3557.7193030438257</v>
      </c>
    </row>
    <row r="118" spans="2:13" x14ac:dyDescent="0.3">
      <c r="B118">
        <v>106</v>
      </c>
      <c r="C118" s="11">
        <f t="shared" si="23"/>
        <v>-65366984.041855261</v>
      </c>
      <c r="D118" s="10">
        <f t="shared" si="30"/>
        <v>-3922019.0425113156</v>
      </c>
      <c r="E118" s="11">
        <f t="shared" si="31"/>
        <v>3949918.100743908</v>
      </c>
      <c r="F118" s="11">
        <f t="shared" si="24"/>
        <v>-69316902.142599165</v>
      </c>
      <c r="G118" s="9">
        <f t="shared" si="25"/>
        <v>-28322016.170208972</v>
      </c>
      <c r="H118" s="10">
        <f t="shared" si="26"/>
        <v>-1098165.3319031685</v>
      </c>
      <c r="I118" s="10">
        <f t="shared" si="27"/>
        <v>-1416100.8085104488</v>
      </c>
      <c r="J118" s="10">
        <f t="shared" si="32"/>
        <v>-1019592.5821275231</v>
      </c>
      <c r="K118" s="10">
        <f t="shared" si="28"/>
        <v>-30439774.084239662</v>
      </c>
      <c r="L118">
        <f t="shared" si="29"/>
        <v>1</v>
      </c>
      <c r="M118" s="13">
        <f t="shared" si="33"/>
        <v>3487.9601010233582</v>
      </c>
    </row>
    <row r="119" spans="2:13" x14ac:dyDescent="0.3">
      <c r="B119">
        <v>107</v>
      </c>
      <c r="C119" s="11">
        <f t="shared" si="23"/>
        <v>-69316902.142599165</v>
      </c>
      <c r="D119" s="10">
        <f t="shared" si="30"/>
        <v>-4159014.1285559498</v>
      </c>
      <c r="E119" s="11">
        <f t="shared" si="31"/>
        <v>4186913.1867885422</v>
      </c>
      <c r="F119" s="11">
        <f t="shared" si="24"/>
        <v>-73503815.329387709</v>
      </c>
      <c r="G119" s="9">
        <f t="shared" si="25"/>
        <v>-30439774.084239662</v>
      </c>
      <c r="H119" s="10">
        <f t="shared" si="26"/>
        <v>-1164523.9559956661</v>
      </c>
      <c r="I119" s="10">
        <f t="shared" si="27"/>
        <v>-1521988.7042119831</v>
      </c>
      <c r="J119" s="10">
        <f t="shared" si="32"/>
        <v>-1095831.8670326278</v>
      </c>
      <c r="K119" s="10">
        <f t="shared" si="28"/>
        <v>-32700129.907267958</v>
      </c>
      <c r="L119">
        <f t="shared" si="29"/>
        <v>1</v>
      </c>
      <c r="M119" s="13">
        <f t="shared" si="33"/>
        <v>3419.5687264934886</v>
      </c>
    </row>
    <row r="120" spans="2:13" x14ac:dyDescent="0.3">
      <c r="B120">
        <v>108</v>
      </c>
      <c r="C120" s="11">
        <f t="shared" si="23"/>
        <v>-73503815.329387709</v>
      </c>
      <c r="D120" s="10">
        <f t="shared" si="30"/>
        <v>-4410228.9197632624</v>
      </c>
      <c r="E120" s="11">
        <f t="shared" si="31"/>
        <v>4438127.9779958548</v>
      </c>
      <c r="F120" s="11">
        <f t="shared" si="24"/>
        <v>-77941943.307383567</v>
      </c>
      <c r="G120" s="9">
        <f t="shared" si="25"/>
        <v>-32700129.907267958</v>
      </c>
      <c r="H120" s="10">
        <f t="shared" si="26"/>
        <v>-1234864.0975337136</v>
      </c>
      <c r="I120" s="10">
        <f t="shared" si="27"/>
        <v>-1635006.495363398</v>
      </c>
      <c r="J120" s="10">
        <f t="shared" si="32"/>
        <v>-1177204.6766616465</v>
      </c>
      <c r="K120" s="10">
        <f t="shared" si="28"/>
        <v>-35112198.681463316</v>
      </c>
      <c r="L120">
        <f t="shared" si="29"/>
        <v>1</v>
      </c>
      <c r="M120" s="13">
        <f t="shared" si="33"/>
        <v>3352.5183593073416</v>
      </c>
    </row>
    <row r="121" spans="2:13" x14ac:dyDescent="0.3">
      <c r="B121">
        <v>109</v>
      </c>
      <c r="C121" s="11">
        <f t="shared" si="23"/>
        <v>-77941943.307383567</v>
      </c>
      <c r="D121" s="10">
        <f t="shared" si="30"/>
        <v>-4676516.5984430136</v>
      </c>
      <c r="E121" s="11">
        <f t="shared" si="31"/>
        <v>4704415.656675606</v>
      </c>
      <c r="F121" s="11">
        <f t="shared" si="24"/>
        <v>-82646358.964059174</v>
      </c>
      <c r="G121" s="9">
        <f t="shared" si="25"/>
        <v>-35112198.681463316</v>
      </c>
      <c r="H121" s="10">
        <f t="shared" si="26"/>
        <v>-1309424.647564044</v>
      </c>
      <c r="I121" s="10">
        <f t="shared" si="27"/>
        <v>-1755609.934073166</v>
      </c>
      <c r="J121" s="10">
        <f t="shared" si="32"/>
        <v>-1264039.1525326795</v>
      </c>
      <c r="K121" s="10">
        <f t="shared" si="28"/>
        <v>-37685662.481560044</v>
      </c>
      <c r="L121">
        <f t="shared" si="29"/>
        <v>1</v>
      </c>
      <c r="M121" s="13">
        <f t="shared" si="33"/>
        <v>3286.7827052032762</v>
      </c>
    </row>
    <row r="122" spans="2:13" x14ac:dyDescent="0.3">
      <c r="B122">
        <v>110</v>
      </c>
      <c r="C122" s="11">
        <f t="shared" si="23"/>
        <v>-82646358.964059174</v>
      </c>
      <c r="D122" s="10">
        <f t="shared" si="30"/>
        <v>-4958781.5378435506</v>
      </c>
      <c r="E122" s="11">
        <f t="shared" si="31"/>
        <v>4986680.596076143</v>
      </c>
      <c r="F122" s="11">
        <f t="shared" si="24"/>
        <v>-87633039.56013532</v>
      </c>
      <c r="G122" s="9">
        <f t="shared" si="25"/>
        <v>-37685662.481560044</v>
      </c>
      <c r="H122" s="10">
        <f t="shared" si="26"/>
        <v>-1388458.8305961944</v>
      </c>
      <c r="I122" s="10">
        <f t="shared" si="27"/>
        <v>-1884283.1240780023</v>
      </c>
      <c r="J122" s="10">
        <f t="shared" si="32"/>
        <v>-1356683.8493361615</v>
      </c>
      <c r="K122" s="10">
        <f t="shared" si="28"/>
        <v>-40430805.1614924</v>
      </c>
      <c r="L122">
        <f t="shared" si="29"/>
        <v>1</v>
      </c>
      <c r="M122" s="13">
        <f t="shared" si="33"/>
        <v>3222.3359854934079</v>
      </c>
    </row>
    <row r="123" spans="2:13" x14ac:dyDescent="0.3">
      <c r="B123">
        <v>111</v>
      </c>
      <c r="C123" s="11">
        <f t="shared" si="23"/>
        <v>-87633039.56013532</v>
      </c>
      <c r="D123" s="10">
        <f t="shared" si="30"/>
        <v>-5257982.3736081189</v>
      </c>
      <c r="E123" s="11">
        <f t="shared" si="31"/>
        <v>5285881.4318407113</v>
      </c>
      <c r="F123" s="11">
        <f t="shared" si="24"/>
        <v>-92918920.991976038</v>
      </c>
      <c r="G123" s="9">
        <f t="shared" si="25"/>
        <v>-40430805.1614924</v>
      </c>
      <c r="H123" s="10">
        <f t="shared" si="26"/>
        <v>-1472235.0646102733</v>
      </c>
      <c r="I123" s="10">
        <f t="shared" si="27"/>
        <v>-2021540.25807462</v>
      </c>
      <c r="J123" s="10">
        <f t="shared" si="32"/>
        <v>-1455508.9858137264</v>
      </c>
      <c r="K123" s="10">
        <f t="shared" si="28"/>
        <v>-43358549.211916402</v>
      </c>
      <c r="L123">
        <f t="shared" si="29"/>
        <v>1</v>
      </c>
      <c r="M123" s="13">
        <f t="shared" si="33"/>
        <v>3159.1529269543212</v>
      </c>
    </row>
    <row r="124" spans="2:13" x14ac:dyDescent="0.3">
      <c r="B124">
        <v>112</v>
      </c>
      <c r="C124" s="11">
        <f t="shared" si="23"/>
        <v>-92918920.991976038</v>
      </c>
      <c r="D124" s="10">
        <f t="shared" si="30"/>
        <v>-5575135.2595185619</v>
      </c>
      <c r="E124" s="11">
        <f t="shared" si="31"/>
        <v>5603034.3177511543</v>
      </c>
      <c r="F124" s="11">
        <f t="shared" si="24"/>
        <v>-98521955.309727192</v>
      </c>
      <c r="G124" s="9">
        <f t="shared" si="25"/>
        <v>-43358549.211916402</v>
      </c>
      <c r="H124" s="10">
        <f t="shared" si="26"/>
        <v>-1561037.8726651976</v>
      </c>
      <c r="I124" s="10">
        <f t="shared" si="27"/>
        <v>-2167927.4605958201</v>
      </c>
      <c r="J124" s="10">
        <f t="shared" si="32"/>
        <v>-1560907.7716289903</v>
      </c>
      <c r="K124" s="10">
        <f t="shared" si="28"/>
        <v>-46480494.856210589</v>
      </c>
      <c r="L124">
        <f t="shared" si="29"/>
        <v>1</v>
      </c>
      <c r="M124" s="13">
        <f t="shared" si="33"/>
        <v>3097.2087519160009</v>
      </c>
    </row>
    <row r="125" spans="2:13" x14ac:dyDescent="0.3">
      <c r="B125">
        <v>113</v>
      </c>
      <c r="C125" s="11">
        <f t="shared" si="23"/>
        <v>-98521955.309727192</v>
      </c>
      <c r="D125" s="10">
        <f t="shared" si="30"/>
        <v>-5911317.318583631</v>
      </c>
      <c r="E125" s="11">
        <f t="shared" si="31"/>
        <v>5939216.3768162234</v>
      </c>
      <c r="F125" s="11">
        <f t="shared" si="24"/>
        <v>-104461171.68654342</v>
      </c>
      <c r="G125" s="9">
        <f t="shared" si="25"/>
        <v>-46480494.856210589</v>
      </c>
      <c r="H125" s="10">
        <f t="shared" si="26"/>
        <v>-1655168.8492034168</v>
      </c>
      <c r="I125" s="10">
        <f t="shared" si="27"/>
        <v>-2324024.7428105297</v>
      </c>
      <c r="J125" s="10">
        <f t="shared" si="32"/>
        <v>-1673297.8148235814</v>
      </c>
      <c r="K125" s="10">
        <f t="shared" si="28"/>
        <v>-49808961.520237587</v>
      </c>
      <c r="L125">
        <f t="shared" si="29"/>
        <v>1</v>
      </c>
      <c r="M125" s="13">
        <f t="shared" si="33"/>
        <v>3036.4791685450987</v>
      </c>
    </row>
    <row r="126" spans="2:13" x14ac:dyDescent="0.3">
      <c r="B126">
        <v>114</v>
      </c>
      <c r="C126" s="11">
        <f t="shared" si="23"/>
        <v>-104461171.68654342</v>
      </c>
      <c r="D126" s="10">
        <f t="shared" si="30"/>
        <v>-6267670.3011926049</v>
      </c>
      <c r="E126" s="11">
        <f t="shared" si="31"/>
        <v>6295569.3594251974</v>
      </c>
      <c r="F126" s="11">
        <f t="shared" si="24"/>
        <v>-110756741.04596862</v>
      </c>
      <c r="G126" s="9">
        <f t="shared" si="25"/>
        <v>-49808961.520237587</v>
      </c>
      <c r="H126" s="10">
        <f t="shared" si="26"/>
        <v>-1754947.6843339296</v>
      </c>
      <c r="I126" s="10">
        <f t="shared" si="27"/>
        <v>-2490448.0760118794</v>
      </c>
      <c r="J126" s="10">
        <f t="shared" si="32"/>
        <v>-1793122.614728553</v>
      </c>
      <c r="K126" s="10">
        <f t="shared" si="28"/>
        <v>-53357031.81930007</v>
      </c>
      <c r="L126">
        <f t="shared" si="29"/>
        <v>1</v>
      </c>
      <c r="M126" s="13">
        <f t="shared" si="33"/>
        <v>2976.9403613187242</v>
      </c>
    </row>
    <row r="127" spans="2:13" x14ac:dyDescent="0.3">
      <c r="B127">
        <v>115</v>
      </c>
      <c r="C127" s="11">
        <f t="shared" si="23"/>
        <v>-110756741.04596862</v>
      </c>
      <c r="D127" s="10">
        <f t="shared" si="30"/>
        <v>-6645404.4627581174</v>
      </c>
      <c r="E127" s="11">
        <f t="shared" si="31"/>
        <v>6673303.5209907098</v>
      </c>
      <c r="F127" s="11">
        <f t="shared" si="24"/>
        <v>-117430044.56695934</v>
      </c>
      <c r="G127" s="9">
        <f t="shared" si="25"/>
        <v>-53357031.81930007</v>
      </c>
      <c r="H127" s="10">
        <f t="shared" si="26"/>
        <v>-1860713.2495722731</v>
      </c>
      <c r="I127" s="10">
        <f t="shared" si="27"/>
        <v>-2667851.5909650037</v>
      </c>
      <c r="J127" s="10">
        <f t="shared" si="32"/>
        <v>-1920853.1454948026</v>
      </c>
      <c r="K127" s="10">
        <f t="shared" si="28"/>
        <v>-57138598.214367144</v>
      </c>
      <c r="L127">
        <f t="shared" si="29"/>
        <v>1</v>
      </c>
      <c r="M127" s="13">
        <f t="shared" si="33"/>
        <v>2918.5689816850236</v>
      </c>
    </row>
    <row r="128" spans="2:13" x14ac:dyDescent="0.3">
      <c r="B128">
        <v>116</v>
      </c>
      <c r="C128" s="11">
        <f t="shared" si="23"/>
        <v>-117430044.56695934</v>
      </c>
      <c r="D128" s="10">
        <f t="shared" si="30"/>
        <v>-7045802.6740175597</v>
      </c>
      <c r="E128" s="11">
        <f t="shared" si="31"/>
        <v>7073701.7322501522</v>
      </c>
      <c r="F128" s="11">
        <f t="shared" si="24"/>
        <v>-124503746.29920949</v>
      </c>
      <c r="G128" s="9">
        <f t="shared" si="25"/>
        <v>-57138598.214367144</v>
      </c>
      <c r="H128" s="10">
        <f t="shared" si="26"/>
        <v>-1972824.7487249169</v>
      </c>
      <c r="I128" s="10">
        <f t="shared" si="27"/>
        <v>-2856929.9107183572</v>
      </c>
      <c r="J128" s="10">
        <f t="shared" si="32"/>
        <v>-2056989.535717217</v>
      </c>
      <c r="K128" s="10">
        <f t="shared" si="28"/>
        <v>-61168412.498809278</v>
      </c>
      <c r="L128">
        <f t="shared" si="29"/>
        <v>1</v>
      </c>
      <c r="M128" s="13">
        <f t="shared" si="33"/>
        <v>2861.3421389068858</v>
      </c>
    </row>
    <row r="129" spans="2:13" x14ac:dyDescent="0.3">
      <c r="B129">
        <v>117</v>
      </c>
      <c r="C129" s="11">
        <f t="shared" si="23"/>
        <v>-124503746.29920949</v>
      </c>
      <c r="D129" s="10">
        <f t="shared" si="30"/>
        <v>-7470224.7779525695</v>
      </c>
      <c r="E129" s="11">
        <f t="shared" si="31"/>
        <v>7498123.836185162</v>
      </c>
      <c r="F129" s="11">
        <f t="shared" si="24"/>
        <v>-132001870.13539465</v>
      </c>
      <c r="G129" s="9">
        <f t="shared" si="25"/>
        <v>-61168412.498809278</v>
      </c>
      <c r="H129" s="10">
        <f t="shared" si="26"/>
        <v>-2091662.9378267196</v>
      </c>
      <c r="I129" s="10">
        <f t="shared" si="27"/>
        <v>-3058420.6249404643</v>
      </c>
      <c r="J129" s="10">
        <f t="shared" si="32"/>
        <v>-2202062.8499571341</v>
      </c>
      <c r="K129" s="10">
        <f t="shared" si="28"/>
        <v>-65462138.286593132</v>
      </c>
      <c r="L129">
        <f t="shared" si="29"/>
        <v>1</v>
      </c>
      <c r="M129" s="13">
        <f t="shared" si="33"/>
        <v>2805.237391085182</v>
      </c>
    </row>
    <row r="130" spans="2:13" x14ac:dyDescent="0.3">
      <c r="B130">
        <v>118</v>
      </c>
      <c r="C130" s="11">
        <f t="shared" si="23"/>
        <v>-132001870.13539465</v>
      </c>
      <c r="D130" s="10">
        <f t="shared" si="30"/>
        <v>-7920112.2081236783</v>
      </c>
      <c r="E130" s="11">
        <f t="shared" si="31"/>
        <v>7948011.2663562708</v>
      </c>
      <c r="F130" s="11">
        <f t="shared" si="24"/>
        <v>-139949881.40175092</v>
      </c>
      <c r="G130" s="9">
        <f t="shared" si="25"/>
        <v>-65462138.286593132</v>
      </c>
      <c r="H130" s="10">
        <f t="shared" si="26"/>
        <v>-2217631.4182746303</v>
      </c>
      <c r="I130" s="10">
        <f t="shared" si="27"/>
        <v>-3273106.9143296569</v>
      </c>
      <c r="J130" s="10">
        <f t="shared" si="32"/>
        <v>-2356636.9783173529</v>
      </c>
      <c r="K130" s="10">
        <f t="shared" si="28"/>
        <v>-70036406.683185115</v>
      </c>
      <c r="L130">
        <f t="shared" si="29"/>
        <v>1</v>
      </c>
      <c r="M130" s="13">
        <f t="shared" si="33"/>
        <v>2750.2327363580216</v>
      </c>
    </row>
    <row r="131" spans="2:13" x14ac:dyDescent="0.3">
      <c r="B131">
        <v>119</v>
      </c>
      <c r="C131" s="11">
        <f t="shared" si="23"/>
        <v>-139949881.40175092</v>
      </c>
      <c r="D131" s="10">
        <f t="shared" si="30"/>
        <v>-8396992.8841050547</v>
      </c>
      <c r="E131" s="11">
        <f t="shared" si="31"/>
        <v>8424891.9423376471</v>
      </c>
      <c r="F131" s="11">
        <f t="shared" si="24"/>
        <v>-148374773.34408855</v>
      </c>
      <c r="G131" s="9">
        <f t="shared" si="25"/>
        <v>-70036406.683185115</v>
      </c>
      <c r="H131" s="10">
        <f t="shared" si="26"/>
        <v>-2351158.0075494153</v>
      </c>
      <c r="I131" s="10">
        <f t="shared" si="27"/>
        <v>-3501820.334159256</v>
      </c>
      <c r="J131" s="10">
        <f t="shared" si="32"/>
        <v>-2521310.640594664</v>
      </c>
      <c r="K131" s="10">
        <f t="shared" si="28"/>
        <v>-74908875.331329197</v>
      </c>
      <c r="L131">
        <f t="shared" si="29"/>
        <v>1</v>
      </c>
      <c r="M131" s="13">
        <f t="shared" si="33"/>
        <v>2696.30660427257</v>
      </c>
    </row>
    <row r="132" spans="2:13" x14ac:dyDescent="0.3">
      <c r="B132">
        <v>120</v>
      </c>
      <c r="C132" s="11">
        <f t="shared" si="23"/>
        <v>-148374773.34408855</v>
      </c>
      <c r="D132" s="10">
        <f t="shared" si="30"/>
        <v>-8902486.4006453138</v>
      </c>
      <c r="E132" s="11">
        <f t="shared" si="31"/>
        <v>8930385.4588779062</v>
      </c>
      <c r="F132" s="11">
        <f t="shared" si="24"/>
        <v>-157305158.80296648</v>
      </c>
      <c r="G132" s="9">
        <f t="shared" si="25"/>
        <v>-74908875.331329197</v>
      </c>
      <c r="H132" s="10">
        <f t="shared" si="26"/>
        <v>-2492696.192180688</v>
      </c>
      <c r="I132" s="10">
        <f t="shared" si="27"/>
        <v>-3745443.76656646</v>
      </c>
      <c r="J132" s="10">
        <f t="shared" si="32"/>
        <v>-2696719.511927851</v>
      </c>
      <c r="K132" s="10">
        <f t="shared" si="28"/>
        <v>-80098291.035437748</v>
      </c>
      <c r="L132">
        <f t="shared" si="29"/>
        <v>1</v>
      </c>
      <c r="M132" s="13">
        <f t="shared" si="33"/>
        <v>2643.437847326049</v>
      </c>
    </row>
  </sheetData>
  <mergeCells count="2">
    <mergeCell ref="C11:F11"/>
    <mergeCell ref="G11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Stallaert</dc:creator>
  <cp:lastModifiedBy>Suvir Gupta</cp:lastModifiedBy>
  <dcterms:created xsi:type="dcterms:W3CDTF">2016-10-22T17:35:42Z</dcterms:created>
  <dcterms:modified xsi:type="dcterms:W3CDTF">2016-10-26T00:35:54Z</dcterms:modified>
</cp:coreProperties>
</file>