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Sensitivity Report 1" sheetId="6" r:id="rId1"/>
    <sheet name="Lp1" sheetId="1" r:id="rId2"/>
    <sheet name="Sensitivity Report 2" sheetId="7" r:id="rId3"/>
    <sheet name="LP2" sheetId="2" r:id="rId4"/>
    <sheet name="LP3" sheetId="3" r:id="rId5"/>
    <sheet name="LP4" sheetId="4" r:id="rId6"/>
    <sheet name="LP5" sheetId="5" r:id="rId7"/>
  </sheets>
  <definedNames>
    <definedName name="solver_adj" localSheetId="1" hidden="1">'Lp1'!$I$6:$K$6</definedName>
    <definedName name="solver_adj" localSheetId="3" hidden="1">'LP2'!$I$6:$K$6</definedName>
    <definedName name="solver_adj" localSheetId="4" hidden="1">'LP3'!$I$6:$K$6</definedName>
    <definedName name="solver_adj" localSheetId="5" hidden="1">'LP4'!$I$6:$K$6</definedName>
    <definedName name="solver_adj" localSheetId="6" hidden="1">'LP5'!$I$6:$K$6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1" hidden="1">'Lp1'!$I$10</definedName>
    <definedName name="solver_lhs1" localSheetId="3" hidden="1">'LP2'!$I$10</definedName>
    <definedName name="solver_lhs1" localSheetId="4" hidden="1">'LP3'!$I$10</definedName>
    <definedName name="solver_lhs1" localSheetId="5" hidden="1">'LP4'!$I$10</definedName>
    <definedName name="solver_lhs1" localSheetId="6" hidden="1">'LP5'!$I$10</definedName>
    <definedName name="solver_lhs2" localSheetId="1" hidden="1">'Lp1'!$I$12:$I$16</definedName>
    <definedName name="solver_lhs2" localSheetId="3" hidden="1">'LP2'!$I$12:$I$16</definedName>
    <definedName name="solver_lhs2" localSheetId="4" hidden="1">'LP3'!$I$12:$I$16</definedName>
    <definedName name="solver_lhs2" localSheetId="5" hidden="1">'LP4'!$I$12:$I$16</definedName>
    <definedName name="solver_lhs2" localSheetId="6" hidden="1">'LP5'!$I$12:$I$16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1" hidden="1">'Lp1'!$K$7</definedName>
    <definedName name="solver_opt" localSheetId="3" hidden="1">'LP2'!$K$7</definedName>
    <definedName name="solver_opt" localSheetId="4" hidden="1">'LP3'!$K$7</definedName>
    <definedName name="solver_opt" localSheetId="5" hidden="1">'LP4'!$K$7</definedName>
    <definedName name="solver_opt" localSheetId="6" hidden="1">'LP5'!$K$7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1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1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hs1" localSheetId="1" hidden="1">'Lp1'!$K$10</definedName>
    <definedName name="solver_rhs1" localSheetId="3" hidden="1">'LP2'!$K$10</definedName>
    <definedName name="solver_rhs1" localSheetId="4" hidden="1">'LP3'!$K$10</definedName>
    <definedName name="solver_rhs1" localSheetId="5" hidden="1">'LP4'!$K$10</definedName>
    <definedName name="solver_rhs1" localSheetId="6" hidden="1">'LP5'!$K$10</definedName>
    <definedName name="solver_rhs2" localSheetId="1" hidden="1">'Lp1'!$K$12:$K$16</definedName>
    <definedName name="solver_rhs2" localSheetId="3" hidden="1">'LP2'!$K$12:$K$16</definedName>
    <definedName name="solver_rhs2" localSheetId="4" hidden="1">'LP3'!$K$12:$K$16</definedName>
    <definedName name="solver_rhs2" localSheetId="5" hidden="1">'LP4'!$K$12:$K$16</definedName>
    <definedName name="solver_rhs2" localSheetId="6" hidden="1">'LP5'!$K$12:$K$16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J21" i="7" l="1"/>
  <c r="J19" i="7"/>
  <c r="J20" i="6"/>
  <c r="J19" i="6"/>
  <c r="K7" i="5" l="1"/>
  <c r="K16" i="5"/>
  <c r="I16" i="5"/>
  <c r="K15" i="5"/>
  <c r="I15" i="5"/>
  <c r="K14" i="5"/>
  <c r="I14" i="5"/>
  <c r="K13" i="5"/>
  <c r="I13" i="5"/>
  <c r="K12" i="5"/>
  <c r="I12" i="5"/>
  <c r="I10" i="5"/>
  <c r="K7" i="4"/>
  <c r="K16" i="4"/>
  <c r="I16" i="4"/>
  <c r="K15" i="4"/>
  <c r="I15" i="4"/>
  <c r="K14" i="4"/>
  <c r="I14" i="4"/>
  <c r="K13" i="4"/>
  <c r="I13" i="4"/>
  <c r="K12" i="4"/>
  <c r="I12" i="4"/>
  <c r="I10" i="4"/>
  <c r="K7" i="3"/>
  <c r="K16" i="3"/>
  <c r="I16" i="3"/>
  <c r="K15" i="3"/>
  <c r="I15" i="3"/>
  <c r="K14" i="3"/>
  <c r="I14" i="3"/>
  <c r="K13" i="3"/>
  <c r="I13" i="3"/>
  <c r="K12" i="3"/>
  <c r="I12" i="3"/>
  <c r="I10" i="3"/>
  <c r="K7" i="2"/>
  <c r="K16" i="2"/>
  <c r="I16" i="2"/>
  <c r="K15" i="2"/>
  <c r="I15" i="2"/>
  <c r="K14" i="2"/>
  <c r="I14" i="2"/>
  <c r="K13" i="2"/>
  <c r="I13" i="2"/>
  <c r="K12" i="2"/>
  <c r="I12" i="2"/>
  <c r="I10" i="2"/>
  <c r="I13" i="1"/>
  <c r="I14" i="1"/>
  <c r="I15" i="1"/>
  <c r="I16" i="1"/>
  <c r="I12" i="1"/>
  <c r="K13" i="1"/>
  <c r="K14" i="1"/>
  <c r="K15" i="1"/>
  <c r="K16" i="1"/>
  <c r="K12" i="1"/>
  <c r="I10" i="1"/>
  <c r="K7" i="1"/>
</calcChain>
</file>

<file path=xl/sharedStrings.xml><?xml version="1.0" encoding="utf-8"?>
<sst xmlns="http://schemas.openxmlformats.org/spreadsheetml/2006/main" count="193" uniqueCount="61">
  <si>
    <t xml:space="preserve">Input </t>
  </si>
  <si>
    <t>Marketing Budget</t>
  </si>
  <si>
    <t>Sales Office</t>
  </si>
  <si>
    <t>Sales(INR)</t>
  </si>
  <si>
    <t>No of leads</t>
  </si>
  <si>
    <t>Inp wt</t>
  </si>
  <si>
    <t>Out1 wt</t>
  </si>
  <si>
    <t>Out2 wt</t>
  </si>
  <si>
    <t>x11</t>
  </si>
  <si>
    <t>y11</t>
  </si>
  <si>
    <t>y21</t>
  </si>
  <si>
    <t>Objective Function</t>
  </si>
  <si>
    <t>Max</t>
  </si>
  <si>
    <t>=</t>
  </si>
  <si>
    <t>&lt;=</t>
  </si>
  <si>
    <t>y12</t>
  </si>
  <si>
    <t>y22</t>
  </si>
  <si>
    <t>y13</t>
  </si>
  <si>
    <t>y23</t>
  </si>
  <si>
    <t>y14</t>
  </si>
  <si>
    <t>y24</t>
  </si>
  <si>
    <t>y15</t>
  </si>
  <si>
    <t>y25</t>
  </si>
  <si>
    <t>x12</t>
  </si>
  <si>
    <t>x13</t>
  </si>
  <si>
    <t>x14</t>
  </si>
  <si>
    <t>x15</t>
  </si>
  <si>
    <t>Microsoft Excel 15.0 Sensitivity Report</t>
  </si>
  <si>
    <t>Worksheet: [DataEnvelopmentAnalysisOneInputAndTwoOutput.xlsx]Lp1</t>
  </si>
  <si>
    <t>Report Created: 28-04-2024 00:38:18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</si>
  <si>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</si>
  <si>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</si>
  <si>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</si>
  <si>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</si>
  <si>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</si>
  <si>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</si>
  <si>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</si>
  <si>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</si>
  <si>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</si>
  <si>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</si>
  <si>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</si>
  <si>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</si>
  <si>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</si>
  <si>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</si>
  <si>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</si>
  <si>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</si>
  <si>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</si>
  <si>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$I$6</t>
  </si>
  <si>
    <t>$J$6</t>
  </si>
  <si>
    <t>$K$6</t>
  </si>
  <si>
    <t>$I$10</t>
  </si>
  <si>
    <t>$I$12</t>
  </si>
  <si>
    <t>$I$13</t>
  </si>
  <si>
    <t>$I$14</t>
  </si>
  <si>
    <t>$I$15</t>
  </si>
  <si>
    <t>$I$16</t>
  </si>
  <si>
    <t>Worksheet: [DataEnvelopmentAnalysisOneInputAndTwoOutput.xlsx]LP2</t>
  </si>
  <si>
    <t>Report Created: 28-04-2024 00:38:28</t>
  </si>
  <si>
    <t>Ref</t>
  </si>
  <si>
    <t>4 and 5</t>
  </si>
  <si>
    <t>3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</si>
</sst>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opLeftCell="A6" workbookViewId="0">
      <selection activeCell="F24" sqref="F24"/>
    </sheetView>
  </sheetViews>
  <sheetFormatPr defaultRowHeight="14.5" x14ac:dyDescent="0.35"/>
  <cols>
    <col min="1" max="1" width="2.1796875" customWidth="1"/>
    <col min="2" max="2" width="5.36328125" bestFit="1" customWidth="1"/>
    <col min="3" max="3" width="16.269531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27</v>
      </c>
    </row>
    <row r="2" spans="1:8" x14ac:dyDescent="0.35">
      <c r="A2" s="1" t="s">
        <v>28</v>
      </c>
    </row>
    <row r="3" spans="1:8" x14ac:dyDescent="0.35">
      <c r="A3" s="1" t="s">
        <v>29</v>
      </c>
    </row>
    <row r="6" spans="1:8" ht="15" thickBot="1" x14ac:dyDescent="0.4">
      <c r="A6" t="s">
        <v>30</v>
      </c>
    </row>
    <row r="7" spans="1:8" x14ac:dyDescent="0.35">
      <c r="B7" s="4"/>
      <c r="C7" s="4"/>
      <c r="D7" s="4" t="s">
        <v>33</v>
      </c>
      <c r="E7" s="4" t="s">
        <v>35</v>
      </c>
      <c r="F7" s="4" t="s">
        <v>37</v>
      </c>
      <c r="G7" s="4" t="s">
        <v>39</v>
      </c>
      <c r="H7" s="4" t="s">
        <v>39</v>
      </c>
    </row>
    <row r="8" spans="1:8" ht="15" thickBot="1" x14ac:dyDescent="0.4">
      <c r="B8" s="5" t="s">
        <v>31</v>
      </c>
      <c r="C8" s="5" t="s">
        <v>32</v>
      </c>
      <c r="D8" s="5" t="s">
        <v>34</v>
      </c>
      <c r="E8" s="5" t="s">
        <v>36</v>
      </c>
      <c r="F8" s="5" t="s">
        <v>38</v>
      </c>
      <c r="G8" s="5" t="s">
        <v>40</v>
      </c>
      <c r="H8" s="5" t="s">
        <v>41</v>
      </c>
    </row>
    <row r="9" spans="1:8" x14ac:dyDescent="0.35">
      <c r="B9" s="2" t="s">
        <v>47</v>
      </c>
      <c r="C9" s="2" t="s">
        <v>5</v>
      </c>
      <c r="D9" s="2">
        <v>5.0000000000000004E-6</v>
      </c>
      <c r="E9" s="2">
        <v>0</v>
      </c>
      <c r="F9" s="2">
        <v>0</v>
      </c>
      <c r="G9" s="2">
        <v>1E+30</v>
      </c>
      <c r="H9" s="2">
        <v>1E+30</v>
      </c>
    </row>
    <row r="10" spans="1:8" x14ac:dyDescent="0.35">
      <c r="B10" s="2" t="s">
        <v>48</v>
      </c>
      <c r="C10" s="2" t="s">
        <v>6</v>
      </c>
      <c r="D10" s="2">
        <v>9.7656250000000018E-8</v>
      </c>
      <c r="E10" s="2">
        <v>0</v>
      </c>
      <c r="F10" s="2">
        <v>1110000</v>
      </c>
      <c r="G10" s="2">
        <v>690000.00000000012</v>
      </c>
      <c r="H10" s="2">
        <v>311739.13043478271</v>
      </c>
    </row>
    <row r="11" spans="1:8" ht="15" thickBot="1" x14ac:dyDescent="0.4">
      <c r="B11" s="3" t="s">
        <v>49</v>
      </c>
      <c r="C11" s="3" t="s">
        <v>7</v>
      </c>
      <c r="D11" s="3">
        <v>3.8281250000000003E-2</v>
      </c>
      <c r="E11" s="3">
        <v>0</v>
      </c>
      <c r="F11" s="3">
        <v>15</v>
      </c>
      <c r="G11" s="3">
        <v>5.8578431372549042</v>
      </c>
      <c r="H11" s="3">
        <v>5.7500000000000009</v>
      </c>
    </row>
    <row r="13" spans="1:8" ht="15" thickBot="1" x14ac:dyDescent="0.4">
      <c r="A13" t="s">
        <v>42</v>
      </c>
    </row>
    <row r="14" spans="1:8" x14ac:dyDescent="0.35">
      <c r="B14" s="4"/>
      <c r="C14" s="4"/>
      <c r="D14" s="4" t="s">
        <v>33</v>
      </c>
      <c r="E14" s="4" t="s">
        <v>43</v>
      </c>
      <c r="F14" s="4" t="s">
        <v>45</v>
      </c>
      <c r="G14" s="4" t="s">
        <v>39</v>
      </c>
      <c r="H14" s="4" t="s">
        <v>39</v>
      </c>
    </row>
    <row r="15" spans="1:8" ht="15" thickBot="1" x14ac:dyDescent="0.4">
      <c r="B15" s="5" t="s">
        <v>31</v>
      </c>
      <c r="C15" s="5" t="s">
        <v>32</v>
      </c>
      <c r="D15" s="5" t="s">
        <v>34</v>
      </c>
      <c r="E15" s="5" t="s">
        <v>44</v>
      </c>
      <c r="F15" s="5" t="s">
        <v>46</v>
      </c>
      <c r="G15" s="5" t="s">
        <v>40</v>
      </c>
      <c r="H15" s="5" t="s">
        <v>41</v>
      </c>
    </row>
    <row r="16" spans="1:8" x14ac:dyDescent="0.35">
      <c r="B16" s="2" t="s">
        <v>50</v>
      </c>
      <c r="C16" s="2" t="s">
        <v>11</v>
      </c>
      <c r="D16" s="2">
        <v>1</v>
      </c>
      <c r="E16" s="2">
        <v>0.6826171875</v>
      </c>
      <c r="F16" s="2">
        <v>1</v>
      </c>
      <c r="G16" s="2">
        <v>1E+30</v>
      </c>
      <c r="H16" s="2">
        <v>1</v>
      </c>
    </row>
    <row r="17" spans="2:10" x14ac:dyDescent="0.35">
      <c r="B17" s="2" t="s">
        <v>51</v>
      </c>
      <c r="C17" s="2" t="s">
        <v>11</v>
      </c>
      <c r="D17" s="2">
        <v>0.6826171875</v>
      </c>
      <c r="E17" s="2">
        <v>0</v>
      </c>
      <c r="F17" s="2">
        <v>0</v>
      </c>
      <c r="G17" s="2">
        <v>1E+30</v>
      </c>
      <c r="H17" s="2">
        <v>0.3173828125</v>
      </c>
    </row>
    <row r="18" spans="2:10" x14ac:dyDescent="0.35">
      <c r="B18" s="2" t="s">
        <v>52</v>
      </c>
      <c r="C18" s="2" t="s">
        <v>11</v>
      </c>
      <c r="D18" s="2">
        <v>0.5537109375</v>
      </c>
      <c r="E18" s="2">
        <v>0</v>
      </c>
      <c r="F18" s="2">
        <v>0</v>
      </c>
      <c r="G18" s="2">
        <v>1E+30</v>
      </c>
      <c r="H18" s="2">
        <v>0.44628906249999994</v>
      </c>
    </row>
    <row r="19" spans="2:10" x14ac:dyDescent="0.35">
      <c r="B19" s="2" t="s">
        <v>53</v>
      </c>
      <c r="C19" s="2" t="s">
        <v>11</v>
      </c>
      <c r="D19" s="2">
        <v>0.79628906250000009</v>
      </c>
      <c r="E19" s="2">
        <v>0</v>
      </c>
      <c r="F19" s="2">
        <v>0</v>
      </c>
      <c r="G19" s="2">
        <v>1E+30</v>
      </c>
      <c r="H19" s="2">
        <v>0.20371093749999997</v>
      </c>
      <c r="J19">
        <f>E20/E16</f>
        <v>0.65808297567954233</v>
      </c>
    </row>
    <row r="20" spans="2:10" x14ac:dyDescent="0.35">
      <c r="B20" s="2" t="s">
        <v>54</v>
      </c>
      <c r="C20" s="2" t="s">
        <v>11</v>
      </c>
      <c r="D20" s="2">
        <v>1</v>
      </c>
      <c r="E20" s="2">
        <v>0.44921875000000006</v>
      </c>
      <c r="F20" s="2">
        <v>0</v>
      </c>
      <c r="G20" s="2">
        <v>0.15000000000000002</v>
      </c>
      <c r="H20" s="2">
        <v>0.15567164179104476</v>
      </c>
      <c r="J20">
        <f>E21/E16</f>
        <v>0.34191702432045779</v>
      </c>
    </row>
    <row r="21" spans="2:10" ht="15" thickBot="1" x14ac:dyDescent="0.4">
      <c r="B21" s="3" t="s">
        <v>55</v>
      </c>
      <c r="C21" s="3" t="s">
        <v>11</v>
      </c>
      <c r="D21" s="3">
        <v>1</v>
      </c>
      <c r="E21" s="3">
        <v>0.2333984375</v>
      </c>
      <c r="F21" s="3">
        <v>0</v>
      </c>
      <c r="G21" s="3">
        <v>9.678018001299063E-2</v>
      </c>
      <c r="H21" s="3">
        <v>0.13043478260869573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1" sqref="M1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3" x14ac:dyDescent="0.35">
      <c r="A1" t="s">
        <v>0</v>
      </c>
      <c r="B1" t="s">
        <v>1</v>
      </c>
      <c r="C1">
        <v>200000</v>
      </c>
      <c r="L1" t="s">
        <v>58</v>
      </c>
      <c r="M1" t="s">
        <v>59</v>
      </c>
    </row>
    <row r="3" spans="1:13" x14ac:dyDescent="0.35">
      <c r="B3" t="s">
        <v>2</v>
      </c>
      <c r="C3" t="s">
        <v>3</v>
      </c>
      <c r="D3" t="s">
        <v>4</v>
      </c>
    </row>
    <row r="4" spans="1:13" x14ac:dyDescent="0.35">
      <c r="B4">
        <v>1</v>
      </c>
      <c r="C4">
        <v>1110000</v>
      </c>
      <c r="D4">
        <v>15</v>
      </c>
      <c r="I4" t="s">
        <v>8</v>
      </c>
      <c r="J4" t="s">
        <v>9</v>
      </c>
      <c r="K4" t="s">
        <v>10</v>
      </c>
    </row>
    <row r="5" spans="1:13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3" x14ac:dyDescent="0.35">
      <c r="B6">
        <v>3</v>
      </c>
      <c r="C6">
        <v>3450000</v>
      </c>
      <c r="D6">
        <v>12</v>
      </c>
      <c r="I6">
        <v>5.0000000000000004E-6</v>
      </c>
      <c r="J6">
        <v>9.7656250000000018E-8</v>
      </c>
      <c r="K6">
        <v>3.8281250000000003E-2</v>
      </c>
    </row>
    <row r="7" spans="1:13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SUMPRODUCT(J6:K6,C4:D4)</f>
        <v>0.6826171875</v>
      </c>
    </row>
    <row r="8" spans="1:13" x14ac:dyDescent="0.35">
      <c r="B8">
        <v>5</v>
      </c>
      <c r="C8">
        <v>2400000</v>
      </c>
      <c r="D8">
        <v>20</v>
      </c>
    </row>
    <row r="10" spans="1:13" x14ac:dyDescent="0.35">
      <c r="I10">
        <f>C1*I6</f>
        <v>1</v>
      </c>
      <c r="J10" t="s">
        <v>13</v>
      </c>
      <c r="K10">
        <v>1</v>
      </c>
    </row>
    <row r="12" spans="1:13" x14ac:dyDescent="0.35">
      <c r="H12">
        <v>1</v>
      </c>
      <c r="I12">
        <f>SUMPRODUCT($J$6:$K$6,C4:D4)</f>
        <v>0.6826171875</v>
      </c>
      <c r="J12" t="s">
        <v>14</v>
      </c>
      <c r="K12">
        <f>$C$1*$I$6</f>
        <v>1</v>
      </c>
    </row>
    <row r="13" spans="1:13" x14ac:dyDescent="0.35">
      <c r="H13">
        <v>2</v>
      </c>
      <c r="I13">
        <f t="shared" ref="I13:I16" si="0">SUMPRODUCT($J$6:$K$6,C5:D5)</f>
        <v>0.5537109375</v>
      </c>
      <c r="J13" t="s">
        <v>14</v>
      </c>
      <c r="K13">
        <f t="shared" ref="K13:K16" si="1">$C$1*$I$6</f>
        <v>1</v>
      </c>
    </row>
    <row r="14" spans="1:13" x14ac:dyDescent="0.35">
      <c r="H14">
        <v>3</v>
      </c>
      <c r="I14">
        <f t="shared" si="0"/>
        <v>0.79628906250000009</v>
      </c>
      <c r="J14" t="s">
        <v>14</v>
      </c>
      <c r="K14">
        <f t="shared" si="1"/>
        <v>1</v>
      </c>
    </row>
    <row r="15" spans="1:13" x14ac:dyDescent="0.35">
      <c r="H15" s="6">
        <v>4</v>
      </c>
      <c r="I15">
        <f t="shared" si="0"/>
        <v>1</v>
      </c>
      <c r="J15" t="s">
        <v>14</v>
      </c>
      <c r="K15">
        <f t="shared" si="1"/>
        <v>1</v>
      </c>
    </row>
    <row r="16" spans="1:13" x14ac:dyDescent="0.35">
      <c r="H16" s="6">
        <v>5</v>
      </c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opLeftCell="A6" workbookViewId="0">
      <selection activeCell="J22" sqref="J22"/>
    </sheetView>
  </sheetViews>
  <sheetFormatPr defaultRowHeight="14.5" x14ac:dyDescent="0.35"/>
  <cols>
    <col min="1" max="1" width="2.1796875" customWidth="1"/>
    <col min="2" max="2" width="5.36328125" bestFit="1" customWidth="1"/>
    <col min="3" max="3" width="16.26953125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27</v>
      </c>
    </row>
    <row r="2" spans="1:8" x14ac:dyDescent="0.35">
      <c r="A2" s="1" t="s">
        <v>56</v>
      </c>
    </row>
    <row r="3" spans="1:8" x14ac:dyDescent="0.35">
      <c r="A3" s="1" t="s">
        <v>57</v>
      </c>
    </row>
    <row r="6" spans="1:8" ht="15" thickBot="1" x14ac:dyDescent="0.4">
      <c r="A6" t="s">
        <v>30</v>
      </c>
    </row>
    <row r="7" spans="1:8" x14ac:dyDescent="0.35">
      <c r="B7" s="4"/>
      <c r="C7" s="4"/>
      <c r="D7" s="4" t="s">
        <v>33</v>
      </c>
      <c r="E7" s="4" t="s">
        <v>35</v>
      </c>
      <c r="F7" s="4" t="s">
        <v>37</v>
      </c>
      <c r="G7" s="4" t="s">
        <v>39</v>
      </c>
      <c r="H7" s="4" t="s">
        <v>39</v>
      </c>
    </row>
    <row r="8" spans="1:8" ht="15" thickBot="1" x14ac:dyDescent="0.4">
      <c r="B8" s="5" t="s">
        <v>31</v>
      </c>
      <c r="C8" s="5" t="s">
        <v>32</v>
      </c>
      <c r="D8" s="5" t="s">
        <v>34</v>
      </c>
      <c r="E8" s="5" t="s">
        <v>36</v>
      </c>
      <c r="F8" s="5" t="s">
        <v>38</v>
      </c>
      <c r="G8" s="5" t="s">
        <v>40</v>
      </c>
      <c r="H8" s="5" t="s">
        <v>41</v>
      </c>
    </row>
    <row r="9" spans="1:8" x14ac:dyDescent="0.35">
      <c r="B9" s="2" t="s">
        <v>47</v>
      </c>
      <c r="C9" s="2" t="s">
        <v>5</v>
      </c>
      <c r="D9" s="2">
        <v>5.0000000000000004E-6</v>
      </c>
      <c r="E9" s="2">
        <v>0</v>
      </c>
      <c r="F9" s="2">
        <v>0</v>
      </c>
      <c r="G9" s="2">
        <v>1E+30</v>
      </c>
      <c r="H9" s="2">
        <v>1E+30</v>
      </c>
    </row>
    <row r="10" spans="1:8" x14ac:dyDescent="0.35">
      <c r="B10" s="2" t="s">
        <v>48</v>
      </c>
      <c r="C10" s="2" t="s">
        <v>6</v>
      </c>
      <c r="D10" s="2">
        <v>1.990049751243781E-7</v>
      </c>
      <c r="E10" s="2">
        <v>0</v>
      </c>
      <c r="F10" s="2">
        <v>1750000</v>
      </c>
      <c r="G10" s="2">
        <v>1125000</v>
      </c>
      <c r="H10" s="2">
        <v>550000</v>
      </c>
    </row>
    <row r="11" spans="1:8" ht="15" thickBot="1" x14ac:dyDescent="0.4">
      <c r="B11" s="3" t="s">
        <v>49</v>
      </c>
      <c r="C11" s="3" t="s">
        <v>7</v>
      </c>
      <c r="D11" s="3">
        <v>2.6119402985074629E-2</v>
      </c>
      <c r="E11" s="3">
        <v>0</v>
      </c>
      <c r="F11" s="3">
        <v>10</v>
      </c>
      <c r="G11" s="3">
        <v>4.583333333333333</v>
      </c>
      <c r="H11" s="3">
        <v>3.9130434782608701</v>
      </c>
    </row>
    <row r="13" spans="1:8" ht="15" thickBot="1" x14ac:dyDescent="0.4">
      <c r="A13" t="s">
        <v>42</v>
      </c>
    </row>
    <row r="14" spans="1:8" x14ac:dyDescent="0.35">
      <c r="B14" s="4"/>
      <c r="C14" s="4"/>
      <c r="D14" s="4" t="s">
        <v>33</v>
      </c>
      <c r="E14" s="4" t="s">
        <v>43</v>
      </c>
      <c r="F14" s="4" t="s">
        <v>45</v>
      </c>
      <c r="G14" s="4" t="s">
        <v>39</v>
      </c>
      <c r="H14" s="4" t="s">
        <v>39</v>
      </c>
    </row>
    <row r="15" spans="1:8" ht="15" thickBot="1" x14ac:dyDescent="0.4">
      <c r="B15" s="5" t="s">
        <v>31</v>
      </c>
      <c r="C15" s="5" t="s">
        <v>32</v>
      </c>
      <c r="D15" s="5" t="s">
        <v>34</v>
      </c>
      <c r="E15" s="5" t="s">
        <v>44</v>
      </c>
      <c r="F15" s="5" t="s">
        <v>46</v>
      </c>
      <c r="G15" s="5" t="s">
        <v>40</v>
      </c>
      <c r="H15" s="5" t="s">
        <v>41</v>
      </c>
    </row>
    <row r="16" spans="1:8" x14ac:dyDescent="0.35">
      <c r="B16" s="2" t="s">
        <v>50</v>
      </c>
      <c r="C16" s="2" t="s">
        <v>11</v>
      </c>
      <c r="D16" s="2">
        <v>1</v>
      </c>
      <c r="E16" s="2">
        <v>0.60945273631840802</v>
      </c>
      <c r="F16" s="2">
        <v>1</v>
      </c>
      <c r="G16" s="2">
        <v>1E+30</v>
      </c>
      <c r="H16" s="2">
        <v>1</v>
      </c>
    </row>
    <row r="17" spans="2:10" x14ac:dyDescent="0.35">
      <c r="B17" s="2" t="s">
        <v>51</v>
      </c>
      <c r="C17" s="2" t="s">
        <v>11</v>
      </c>
      <c r="D17" s="2">
        <v>0.61268656716417913</v>
      </c>
      <c r="E17" s="2">
        <v>0</v>
      </c>
      <c r="F17" s="2">
        <v>0</v>
      </c>
      <c r="G17" s="2">
        <v>1E+30</v>
      </c>
      <c r="H17" s="2">
        <v>0.38731343283582093</v>
      </c>
    </row>
    <row r="18" spans="2:10" x14ac:dyDescent="0.35">
      <c r="B18" s="2" t="s">
        <v>52</v>
      </c>
      <c r="C18" s="2" t="s">
        <v>11</v>
      </c>
      <c r="D18" s="2">
        <v>0.60945273631840791</v>
      </c>
      <c r="E18" s="2">
        <v>0</v>
      </c>
      <c r="F18" s="2">
        <v>0</v>
      </c>
      <c r="G18" s="2">
        <v>1E+30</v>
      </c>
      <c r="H18" s="2">
        <v>0.39054726368159198</v>
      </c>
    </row>
    <row r="19" spans="2:10" x14ac:dyDescent="0.35">
      <c r="B19" s="2" t="s">
        <v>53</v>
      </c>
      <c r="C19" s="2" t="s">
        <v>11</v>
      </c>
      <c r="D19" s="2">
        <v>1</v>
      </c>
      <c r="E19" s="2">
        <v>0.27363184079601988</v>
      </c>
      <c r="F19" s="2">
        <v>0</v>
      </c>
      <c r="G19" s="2">
        <v>0.43750000000000006</v>
      </c>
      <c r="H19" s="2">
        <v>0.20371093749999997</v>
      </c>
      <c r="J19">
        <f>E19/E16</f>
        <v>0.44897959183673464</v>
      </c>
    </row>
    <row r="20" spans="2:10" x14ac:dyDescent="0.35">
      <c r="B20" s="2" t="s">
        <v>54</v>
      </c>
      <c r="C20" s="2" t="s">
        <v>11</v>
      </c>
      <c r="D20" s="2">
        <v>0.84432835820895524</v>
      </c>
      <c r="E20" s="2">
        <v>0</v>
      </c>
      <c r="F20" s="2">
        <v>0</v>
      </c>
      <c r="G20" s="2">
        <v>1E+30</v>
      </c>
      <c r="H20" s="2">
        <v>0.15567164179104476</v>
      </c>
    </row>
    <row r="21" spans="2:10" ht="15" thickBot="1" x14ac:dyDescent="0.4">
      <c r="B21" s="3" t="s">
        <v>55</v>
      </c>
      <c r="C21" s="3" t="s">
        <v>11</v>
      </c>
      <c r="D21" s="3">
        <v>1</v>
      </c>
      <c r="E21" s="3">
        <v>0.33582089552238809</v>
      </c>
      <c r="F21" s="3">
        <v>0</v>
      </c>
      <c r="G21" s="3">
        <v>9.678018001299063E-2</v>
      </c>
      <c r="H21" s="3">
        <v>0.30434782608695654</v>
      </c>
      <c r="J21">
        <f>E21/E16</f>
        <v>0.55102040816326525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1" sqref="M1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3" x14ac:dyDescent="0.35">
      <c r="A1" t="s">
        <v>0</v>
      </c>
      <c r="B1" t="s">
        <v>1</v>
      </c>
      <c r="C1">
        <v>200000</v>
      </c>
      <c r="L1" t="s">
        <v>58</v>
      </c>
      <c r="M1" t="s">
        <v>60</v>
      </c>
    </row>
    <row r="3" spans="1:13" x14ac:dyDescent="0.35">
      <c r="B3" t="s">
        <v>2</v>
      </c>
      <c r="C3" t="s">
        <v>3</v>
      </c>
      <c r="D3" t="s">
        <v>4</v>
      </c>
    </row>
    <row r="4" spans="1:13" x14ac:dyDescent="0.35">
      <c r="B4">
        <v>1</v>
      </c>
      <c r="C4">
        <v>1110000</v>
      </c>
      <c r="D4">
        <v>15</v>
      </c>
      <c r="I4" t="s">
        <v>23</v>
      </c>
      <c r="J4" t="s">
        <v>15</v>
      </c>
      <c r="K4" t="s">
        <v>16</v>
      </c>
    </row>
    <row r="5" spans="1:13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3" x14ac:dyDescent="0.35">
      <c r="B6">
        <v>3</v>
      </c>
      <c r="C6">
        <v>3450000</v>
      </c>
      <c r="D6">
        <v>12</v>
      </c>
      <c r="I6">
        <v>5.0000000000000004E-6</v>
      </c>
      <c r="J6">
        <v>1.990049751243781E-7</v>
      </c>
      <c r="K6">
        <v>2.6119402985074629E-2</v>
      </c>
    </row>
    <row r="7" spans="1:13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SUMPRODUCT(J6:K6,C5:D5)</f>
        <v>0.60945273631840791</v>
      </c>
    </row>
    <row r="8" spans="1:13" x14ac:dyDescent="0.35">
      <c r="B8">
        <v>5</v>
      </c>
      <c r="C8">
        <v>2400000</v>
      </c>
      <c r="D8">
        <v>20</v>
      </c>
    </row>
    <row r="10" spans="1:13" x14ac:dyDescent="0.35">
      <c r="I10">
        <f>C1*I6</f>
        <v>1</v>
      </c>
      <c r="J10" t="s">
        <v>13</v>
      </c>
      <c r="K10">
        <v>1</v>
      </c>
    </row>
    <row r="12" spans="1:13" x14ac:dyDescent="0.35">
      <c r="H12">
        <v>1</v>
      </c>
      <c r="I12">
        <f>SUMPRODUCT($J$6:$K$6,C4:D4)</f>
        <v>0.61268656716417913</v>
      </c>
      <c r="J12" t="s">
        <v>14</v>
      </c>
      <c r="K12">
        <f>$C$1*$I$6</f>
        <v>1</v>
      </c>
    </row>
    <row r="13" spans="1:13" x14ac:dyDescent="0.35">
      <c r="H13">
        <v>2</v>
      </c>
      <c r="I13">
        <f t="shared" ref="I13:I16" si="0">SUMPRODUCT($J$6:$K$6,C5:D5)</f>
        <v>0.60945273631840791</v>
      </c>
      <c r="J13" t="s">
        <v>14</v>
      </c>
      <c r="K13">
        <f t="shared" ref="K13:K16" si="1">$C$1*$I$6</f>
        <v>1</v>
      </c>
    </row>
    <row r="14" spans="1:13" x14ac:dyDescent="0.35">
      <c r="H14" s="6">
        <v>3</v>
      </c>
      <c r="I14">
        <f t="shared" si="0"/>
        <v>1</v>
      </c>
      <c r="J14" t="s">
        <v>14</v>
      </c>
      <c r="K14">
        <f t="shared" si="1"/>
        <v>1</v>
      </c>
    </row>
    <row r="15" spans="1:13" x14ac:dyDescent="0.35">
      <c r="H15">
        <v>4</v>
      </c>
      <c r="I15">
        <f t="shared" si="0"/>
        <v>0.84432835820895524</v>
      </c>
      <c r="J15" t="s">
        <v>14</v>
      </c>
      <c r="K15">
        <f t="shared" si="1"/>
        <v>1</v>
      </c>
    </row>
    <row r="16" spans="1:13" x14ac:dyDescent="0.35">
      <c r="H16" s="6">
        <v>5</v>
      </c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24</v>
      </c>
      <c r="J4" t="s">
        <v>17</v>
      </c>
      <c r="K4" t="s">
        <v>18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2.8985507246376811E-7</v>
      </c>
      <c r="K6">
        <v>0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SUMPRODUCT(J6:K6,C6:D6)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0.32173913043478258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0.50724637681159424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0.35478260869565215</v>
      </c>
      <c r="J15" t="s">
        <v>14</v>
      </c>
      <c r="K15">
        <f t="shared" si="1"/>
        <v>1</v>
      </c>
    </row>
    <row r="16" spans="1:11" x14ac:dyDescent="0.35">
      <c r="I16">
        <f t="shared" si="0"/>
        <v>0.69565217391304346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25</v>
      </c>
      <c r="J4" t="s">
        <v>19</v>
      </c>
      <c r="K4" t="s">
        <v>20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0</v>
      </c>
      <c r="K6">
        <v>4.3478260869565216E-2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SUMPRODUCT(J6:K6,C7:D7)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0.65217391304347827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0.43478260869565216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0.52173913043478259</v>
      </c>
      <c r="J14" t="s">
        <v>14</v>
      </c>
      <c r="K14">
        <f t="shared" si="1"/>
        <v>1</v>
      </c>
    </row>
    <row r="15" spans="1:11" x14ac:dyDescent="0.35">
      <c r="I15">
        <f t="shared" si="0"/>
        <v>1</v>
      </c>
      <c r="J15" t="s">
        <v>14</v>
      </c>
      <c r="K15">
        <f t="shared" si="1"/>
        <v>1</v>
      </c>
    </row>
    <row r="16" spans="1:11" x14ac:dyDescent="0.35">
      <c r="I16">
        <f t="shared" si="0"/>
        <v>0.86956521739130432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11" sqref="N11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26</v>
      </c>
      <c r="J4" t="s">
        <v>21</v>
      </c>
      <c r="K4" t="s">
        <v>22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1.990049751243781E-7</v>
      </c>
      <c r="K6">
        <v>2.6119402985074629E-2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SUMPRODUCT(J6:K6,C8:D8)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0.61268656716417913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0.60945273631840791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0.84432835820895524</v>
      </c>
      <c r="J15" t="s">
        <v>14</v>
      </c>
      <c r="K15">
        <f t="shared" si="1"/>
        <v>1</v>
      </c>
    </row>
    <row r="16" spans="1:11" x14ac:dyDescent="0.35"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Sensitivity Report 1</vt:lpstr>
      <vt:lpstr>Lp1</vt:lpstr>
      <vt:lpstr>Sensitivity Report 2</vt:lpstr>
      <vt:lpstr>LP2</vt:lpstr>
      <vt:lpstr>LP3</vt:lpstr>
      <vt:lpstr>LP4</vt:lpstr>
      <vt:lpstr>LP5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2024-04-27T19:15:57Z</dcterms:modified>
</cp:coreProperties>
</file>