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wodi\Documents\MOOC new!\Udacity\DataAnalyst Nanodegree\P1\"/>
    </mc:Choice>
  </mc:AlternateContent>
  <bookViews>
    <workbookView xWindow="0" yWindow="0" windowWidth="23040" windowHeight="9384" activeTab="1"/>
  </bookViews>
  <sheets>
    <sheet name="stroopdata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H8" i="2" l="1"/>
  <c r="H7" i="2"/>
  <c r="K4" i="2"/>
  <c r="J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4" i="2"/>
  <c r="I4" i="2" s="1"/>
  <c r="H4" i="2"/>
  <c r="E27" i="2"/>
  <c r="E20" i="2"/>
  <c r="E21" i="2"/>
  <c r="E22" i="2"/>
  <c r="E23" i="2"/>
  <c r="E24" i="2"/>
  <c r="E25" i="2"/>
  <c r="E26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4" i="2"/>
  <c r="C5" i="2"/>
  <c r="B5" i="2"/>
  <c r="C4" i="2"/>
  <c r="B4" i="2"/>
</calcChain>
</file>

<file path=xl/sharedStrings.xml><?xml version="1.0" encoding="utf-8"?>
<sst xmlns="http://schemas.openxmlformats.org/spreadsheetml/2006/main" count="17" uniqueCount="14">
  <si>
    <t>Congruent</t>
  </si>
  <si>
    <t>Incongruent</t>
  </si>
  <si>
    <t>Descriptive Statistics</t>
  </si>
  <si>
    <t>Mean</t>
  </si>
  <si>
    <t>SD</t>
  </si>
  <si>
    <t>average_D</t>
  </si>
  <si>
    <t>(d-avg)^2</t>
  </si>
  <si>
    <t>variance</t>
  </si>
  <si>
    <t>t_statistic</t>
  </si>
  <si>
    <t>df</t>
  </si>
  <si>
    <t>t_critical (95%)</t>
  </si>
  <si>
    <t>1.714 or -1.714</t>
  </si>
  <si>
    <t>CI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</si>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</sst>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25" sqref="A2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12.079000000000001</v>
      </c>
      <c r="B2">
        <v>19.277999999999999</v>
      </c>
    </row>
    <row r="3" spans="1:2" x14ac:dyDescent="0.3">
      <c r="A3">
        <v>16.791</v>
      </c>
      <c r="B3">
        <v>18.741</v>
      </c>
    </row>
    <row r="4" spans="1:2" x14ac:dyDescent="0.3">
      <c r="A4">
        <v>9.5640000000000001</v>
      </c>
      <c r="B4">
        <v>21.213999999999999</v>
      </c>
    </row>
    <row r="5" spans="1:2" x14ac:dyDescent="0.3">
      <c r="A5">
        <v>8.6300000000000008</v>
      </c>
      <c r="B5">
        <v>15.686999999999999</v>
      </c>
    </row>
    <row r="6" spans="1:2" x14ac:dyDescent="0.3">
      <c r="A6">
        <v>14.669</v>
      </c>
      <c r="B6">
        <v>22.803000000000001</v>
      </c>
    </row>
    <row r="7" spans="1:2" x14ac:dyDescent="0.3">
      <c r="A7">
        <v>12.238</v>
      </c>
      <c r="B7">
        <v>20.878</v>
      </c>
    </row>
    <row r="8" spans="1:2" x14ac:dyDescent="0.3">
      <c r="A8">
        <v>14.692</v>
      </c>
      <c r="B8">
        <v>24.571999999999999</v>
      </c>
    </row>
    <row r="9" spans="1:2" x14ac:dyDescent="0.3">
      <c r="A9">
        <v>8.9870000000000001</v>
      </c>
      <c r="B9">
        <v>17.393999999999998</v>
      </c>
    </row>
    <row r="10" spans="1:2" x14ac:dyDescent="0.3">
      <c r="A10">
        <v>9.4009999999999998</v>
      </c>
      <c r="B10">
        <v>20.762</v>
      </c>
    </row>
    <row r="11" spans="1:2" x14ac:dyDescent="0.3">
      <c r="A11">
        <v>14.48</v>
      </c>
      <c r="B11">
        <v>26.282</v>
      </c>
    </row>
    <row r="12" spans="1:2" x14ac:dyDescent="0.3">
      <c r="A12">
        <v>22.327999999999999</v>
      </c>
      <c r="B12">
        <v>24.524000000000001</v>
      </c>
    </row>
    <row r="13" spans="1:2" x14ac:dyDescent="0.3">
      <c r="A13">
        <v>15.298</v>
      </c>
      <c r="B13">
        <v>18.643999999999998</v>
      </c>
    </row>
    <row r="14" spans="1:2" x14ac:dyDescent="0.3">
      <c r="A14">
        <v>15.073</v>
      </c>
      <c r="B14">
        <v>17.510000000000002</v>
      </c>
    </row>
    <row r="15" spans="1:2" x14ac:dyDescent="0.3">
      <c r="A15">
        <v>16.928999999999998</v>
      </c>
      <c r="B15">
        <v>20.329999999999998</v>
      </c>
    </row>
    <row r="16" spans="1:2" x14ac:dyDescent="0.3">
      <c r="A16">
        <v>18.2</v>
      </c>
      <c r="B16">
        <v>35.255000000000003</v>
      </c>
    </row>
    <row r="17" spans="1:2" x14ac:dyDescent="0.3">
      <c r="A17">
        <v>12.13</v>
      </c>
      <c r="B17">
        <v>22.158000000000001</v>
      </c>
    </row>
    <row r="18" spans="1:2" x14ac:dyDescent="0.3">
      <c r="A18">
        <v>18.495000000000001</v>
      </c>
      <c r="B18">
        <v>25.138999999999999</v>
      </c>
    </row>
    <row r="19" spans="1:2" x14ac:dyDescent="0.3">
      <c r="A19">
        <v>10.638999999999999</v>
      </c>
      <c r="B19">
        <v>20.428999999999998</v>
      </c>
    </row>
    <row r="20" spans="1:2" x14ac:dyDescent="0.3">
      <c r="A20">
        <v>11.343999999999999</v>
      </c>
      <c r="B20">
        <v>17.425000000000001</v>
      </c>
    </row>
    <row r="21" spans="1:2" x14ac:dyDescent="0.3">
      <c r="A21">
        <v>12.369</v>
      </c>
      <c r="B21">
        <v>34.287999999999997</v>
      </c>
    </row>
    <row r="22" spans="1:2" x14ac:dyDescent="0.3">
      <c r="A22">
        <v>12.944000000000001</v>
      </c>
      <c r="B22">
        <v>23.893999999999998</v>
      </c>
    </row>
    <row r="23" spans="1:2" x14ac:dyDescent="0.3">
      <c r="A23">
        <v>14.233000000000001</v>
      </c>
      <c r="B23">
        <v>17.96</v>
      </c>
    </row>
    <row r="24" spans="1:2" x14ac:dyDescent="0.3">
      <c r="A24">
        <v>19.71</v>
      </c>
      <c r="B24">
        <v>22.058</v>
      </c>
    </row>
    <row r="25" spans="1:2" x14ac:dyDescent="0.3">
      <c r="A25">
        <v>16.004000000000001</v>
      </c>
      <c r="B25">
        <v>21.157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E4" sqref="E4"/>
    </sheetView>
  </sheetViews>
  <sheetFormatPr defaultRowHeight="14.4" x14ac:dyDescent="0.3"/>
  <cols>
    <col min="8" max="9" width="12.6640625" bestFit="1" customWidth="1"/>
    <col min="13" max="13" width="13.5546875" bestFit="1" customWidth="1"/>
  </cols>
  <sheetData>
    <row r="1" spans="1:13" x14ac:dyDescent="0.3">
      <c r="A1" t="s">
        <v>2</v>
      </c>
    </row>
    <row r="3" spans="1:13" x14ac:dyDescent="0.3">
      <c r="B3" t="s">
        <v>0</v>
      </c>
      <c r="C3" t="s">
        <v>1</v>
      </c>
      <c r="E3" t="s">
        <v>13</v>
      </c>
      <c r="F3" t="s">
        <v>6</v>
      </c>
      <c r="H3" t="s">
        <v>5</v>
      </c>
      <c r="I3" t="s">
        <v>7</v>
      </c>
      <c r="J3" t="s">
        <v>4</v>
      </c>
      <c r="K3" t="s">
        <v>8</v>
      </c>
      <c r="L3" t="s">
        <v>9</v>
      </c>
      <c r="M3" t="s">
        <v>10</v>
      </c>
    </row>
    <row r="4" spans="1:13" x14ac:dyDescent="0.3">
      <c r="A4" t="s">
        <v>3</v>
      </c>
      <c r="B4">
        <f>AVERAGE(stroopdata!A2:A25)</f>
        <v>14.051125000000001</v>
      </c>
      <c r="C4">
        <f>AVERAGE(stroopdata!B2:B25)</f>
        <v>22.015916666666669</v>
      </c>
      <c r="E4">
        <f>stroopdata!A2-stroopdata!B2</f>
        <v>-7.1989999999999981</v>
      </c>
      <c r="F4">
        <f>(E4-$H$4)^2</f>
        <v>0.58643687673611011</v>
      </c>
      <c r="H4">
        <f>AVERAGE(E4:E27)</f>
        <v>-7.964791666666664</v>
      </c>
      <c r="I4">
        <f>SUM(F4:F27)/23</f>
        <v>23.666540867753621</v>
      </c>
      <c r="J4">
        <f>SQRT(I4)</f>
        <v>4.8648269103590538</v>
      </c>
      <c r="K4">
        <f>H4/(J4/SQRT(24))</f>
        <v>-8.020706944109957</v>
      </c>
      <c r="L4">
        <v>23</v>
      </c>
      <c r="M4" t="s">
        <v>11</v>
      </c>
    </row>
    <row r="5" spans="1:13" x14ac:dyDescent="0.3">
      <c r="A5" t="s">
        <v>4</v>
      </c>
      <c r="B5">
        <f>STDEV(stroopdata!A2:A25)</f>
        <v>3.559357957645187</v>
      </c>
      <c r="C5">
        <f>STDEV(stroopdata!B2:B25)</f>
        <v>4.7970571224691367</v>
      </c>
      <c r="E5">
        <f>stroopdata!A3-stroopdata!B3</f>
        <v>-1.9499999999999993</v>
      </c>
      <c r="F5">
        <f t="shared" ref="F5:F27" si="0">(E5-$H$4)^2</f>
        <v>36.177718793402754</v>
      </c>
    </row>
    <row r="6" spans="1:13" x14ac:dyDescent="0.3">
      <c r="E6">
        <f>stroopdata!A4-stroopdata!B4</f>
        <v>-11.649999999999999</v>
      </c>
      <c r="F6">
        <f t="shared" si="0"/>
        <v>13.580760460069452</v>
      </c>
      <c r="H6" t="s">
        <v>12</v>
      </c>
    </row>
    <row r="7" spans="1:13" x14ac:dyDescent="0.3">
      <c r="E7">
        <f>stroopdata!A5-stroopdata!B5</f>
        <v>-7.0569999999999986</v>
      </c>
      <c r="F7">
        <f t="shared" si="0"/>
        <v>0.8240857100694422</v>
      </c>
      <c r="H7">
        <f>$H$4+(1.714*$J$4/SQRT(24))</f>
        <v>-6.2627405866565891</v>
      </c>
    </row>
    <row r="8" spans="1:13" x14ac:dyDescent="0.3">
      <c r="E8">
        <f>stroopdata!A6-stroopdata!B6</f>
        <v>-8.1340000000000003</v>
      </c>
      <c r="F8">
        <f t="shared" si="0"/>
        <v>2.8631460069445447E-2</v>
      </c>
      <c r="H8">
        <f>$H$4-(1.714*$J$4/SQRT(24))</f>
        <v>-9.666842746676739</v>
      </c>
    </row>
    <row r="9" spans="1:13" x14ac:dyDescent="0.3">
      <c r="E9">
        <f>stroopdata!A7-stroopdata!B7</f>
        <v>-8.64</v>
      </c>
      <c r="F9">
        <f t="shared" si="0"/>
        <v>0.4559062934027821</v>
      </c>
    </row>
    <row r="10" spans="1:13" x14ac:dyDescent="0.3">
      <c r="E10">
        <f>stroopdata!A8-stroopdata!B8</f>
        <v>-9.879999999999999</v>
      </c>
      <c r="F10">
        <f t="shared" si="0"/>
        <v>3.6680229600694507</v>
      </c>
    </row>
    <row r="11" spans="1:13" x14ac:dyDescent="0.3">
      <c r="E11">
        <f>stroopdata!A9-stroopdata!B9</f>
        <v>-8.4069999999999983</v>
      </c>
      <c r="F11">
        <f t="shared" si="0"/>
        <v>0.1955482100694452</v>
      </c>
    </row>
    <row r="12" spans="1:13" x14ac:dyDescent="0.3">
      <c r="E12">
        <f>stroopdata!A10-stroopdata!B10</f>
        <v>-11.361000000000001</v>
      </c>
      <c r="F12">
        <f t="shared" si="0"/>
        <v>11.5342310434028</v>
      </c>
    </row>
    <row r="13" spans="1:13" x14ac:dyDescent="0.3">
      <c r="E13">
        <f>stroopdata!A11-stroopdata!B11</f>
        <v>-11.802</v>
      </c>
      <c r="F13">
        <f t="shared" si="0"/>
        <v>14.724167793402795</v>
      </c>
    </row>
    <row r="14" spans="1:13" x14ac:dyDescent="0.3">
      <c r="E14">
        <f>stroopdata!A12-stroopdata!B12</f>
        <v>-2.1960000000000015</v>
      </c>
      <c r="F14">
        <f t="shared" si="0"/>
        <v>33.278957293402733</v>
      </c>
    </row>
    <row r="15" spans="1:13" x14ac:dyDescent="0.3">
      <c r="E15">
        <f>stroopdata!A13-stroopdata!B13</f>
        <v>-3.3459999999999983</v>
      </c>
      <c r="F15">
        <f t="shared" si="0"/>
        <v>21.333236460069436</v>
      </c>
    </row>
    <row r="16" spans="1:13" x14ac:dyDescent="0.3">
      <c r="E16">
        <f>stroopdata!A14-stroopdata!B14</f>
        <v>-2.4370000000000012</v>
      </c>
      <c r="F16">
        <f t="shared" si="0"/>
        <v>30.556480710069401</v>
      </c>
    </row>
    <row r="17" spans="5:6" x14ac:dyDescent="0.3">
      <c r="E17">
        <f>stroopdata!A15-stroopdata!B15</f>
        <v>-3.4009999999999998</v>
      </c>
      <c r="F17">
        <f t="shared" si="0"/>
        <v>20.828194376736089</v>
      </c>
    </row>
    <row r="18" spans="5:6" x14ac:dyDescent="0.3">
      <c r="E18">
        <f>stroopdata!A16-stroopdata!B16</f>
        <v>-17.055000000000003</v>
      </c>
      <c r="F18">
        <f t="shared" si="0"/>
        <v>82.631887543402897</v>
      </c>
    </row>
    <row r="19" spans="5:6" x14ac:dyDescent="0.3">
      <c r="E19">
        <f>stroopdata!A17-stroopdata!B17</f>
        <v>-10.028</v>
      </c>
      <c r="F19">
        <f t="shared" si="0"/>
        <v>4.2568286267361239</v>
      </c>
    </row>
    <row r="20" spans="5:6" x14ac:dyDescent="0.3">
      <c r="E20">
        <f>stroopdata!A18-stroopdata!B18</f>
        <v>-6.6439999999999984</v>
      </c>
      <c r="F20">
        <f t="shared" si="0"/>
        <v>1.7444906267361087</v>
      </c>
    </row>
    <row r="21" spans="5:6" x14ac:dyDescent="0.3">
      <c r="E21">
        <f>stroopdata!A19-stroopdata!B19</f>
        <v>-9.7899999999999991</v>
      </c>
      <c r="F21">
        <f t="shared" si="0"/>
        <v>3.331385460069451</v>
      </c>
    </row>
    <row r="22" spans="5:6" x14ac:dyDescent="0.3">
      <c r="E22">
        <f>stroopdata!A20-stroopdata!B20</f>
        <v>-6.0810000000000013</v>
      </c>
      <c r="F22">
        <f t="shared" si="0"/>
        <v>3.5486710434027628</v>
      </c>
    </row>
    <row r="23" spans="5:6" x14ac:dyDescent="0.3">
      <c r="E23">
        <f>stroopdata!A21-stroopdata!B21</f>
        <v>-21.918999999999997</v>
      </c>
      <c r="F23">
        <f t="shared" si="0"/>
        <v>194.71993021006946</v>
      </c>
    </row>
    <row r="24" spans="5:6" x14ac:dyDescent="0.3">
      <c r="E24">
        <f>stroopdata!A22-stroopdata!B22</f>
        <v>-10.949999999999998</v>
      </c>
      <c r="F24">
        <f t="shared" si="0"/>
        <v>8.9114687934027792</v>
      </c>
    </row>
    <row r="25" spans="5:6" x14ac:dyDescent="0.3">
      <c r="E25">
        <f>stroopdata!A23-stroopdata!B23</f>
        <v>-3.7270000000000003</v>
      </c>
      <c r="F25">
        <f t="shared" si="0"/>
        <v>17.958878210069418</v>
      </c>
    </row>
    <row r="26" spans="5:6" x14ac:dyDescent="0.3">
      <c r="E26">
        <f>stroopdata!A24-stroopdata!B24</f>
        <v>-2.347999999999999</v>
      </c>
      <c r="F26">
        <f t="shared" si="0"/>
        <v>31.548348626736093</v>
      </c>
    </row>
    <row r="27" spans="5:6" x14ac:dyDescent="0.3">
      <c r="E27">
        <f>stroopdata!A25-stroopdata!B25</f>
        <v>-5.1529999999999987</v>
      </c>
      <c r="F27">
        <f t="shared" si="0"/>
        <v>7.9061723767361034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stroopdata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suwodi bordoloi</dc:creator>
  <cp:lastModifiedBy>suwodi bordoloi</cp:lastModifiedBy>
  <dcterms:created xsi:type="dcterms:W3CDTF">2016-08-06T18:53:31Z</dcterms:created>
  <dcterms:modified xsi:type="dcterms:W3CDTF">2016-08-06T18:53:31Z</dcterms:modified>
</cp:coreProperties>
</file>