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Measurement" sheetId="6" r:id="rId1"/>
  </sheets>
  <externalReferences>
    <externalReference r:id="rId2"/>
    <externalReference r:id="rId3"/>
  </externalReferences>
  <definedNames>
    <definedName name="description_103">[1]Abstract!$B$16</definedName>
    <definedName name="description_124" localSheetId="0">#REF!</definedName>
    <definedName name="description_124">#REF!</definedName>
    <definedName name="description_247">[1]Abstract!$B$22</definedName>
    <definedName name="description_261">[2]Abstract!$B$33</definedName>
    <definedName name="description_262">[1]Abstract!$B$34</definedName>
    <definedName name="description_3">[1]Abstract!$B$169</definedName>
    <definedName name="description_5">[1]Abstract!$B$171</definedName>
    <definedName name="description_759">[1]Abstract!$B$278</definedName>
    <definedName name="description_783">[1]Abstract!$B$301</definedName>
    <definedName name="_xlnm.Print_Area" localSheetId="0">Measurement!$A$2:$M$67</definedName>
  </definedNames>
  <calcPr calcId="152511"/>
  <fileRecoveryPr repairLoad="1"/>
</workbook>
</file>

<file path=xl/calcChain.xml><?xml version="1.0" encoding="utf-8"?>
<calcChain xmlns="http://schemas.openxmlformats.org/spreadsheetml/2006/main">
  <c r="I37" i="6" l="1"/>
  <c r="K16" i="6" l="1"/>
  <c r="K17" i="6" s="1"/>
  <c r="C11" i="6"/>
  <c r="G6" i="6"/>
  <c r="D6" i="6"/>
  <c r="D11" i="6" s="1"/>
  <c r="K6" i="6" l="1"/>
  <c r="K7" i="6" s="1"/>
  <c r="K11" i="6"/>
  <c r="K12" i="6" s="1"/>
</calcChain>
</file>

<file path=xl/sharedStrings.xml><?xml version="1.0" encoding="utf-8"?>
<sst xmlns="http://schemas.openxmlformats.org/spreadsheetml/2006/main" count="69" uniqueCount="54">
  <si>
    <t xml:space="preserve">Date:                        </t>
  </si>
  <si>
    <t>S.N.</t>
  </si>
  <si>
    <t>Description of work</t>
  </si>
  <si>
    <t>No.</t>
  </si>
  <si>
    <t>Length</t>
  </si>
  <si>
    <t>Breadth</t>
  </si>
  <si>
    <t>Height</t>
  </si>
  <si>
    <t>Quantity</t>
  </si>
  <si>
    <t>Unit</t>
  </si>
  <si>
    <t>Remarks</t>
  </si>
  <si>
    <t>Sub-total</t>
  </si>
  <si>
    <t>sqm</t>
  </si>
  <si>
    <t>rm</t>
  </si>
  <si>
    <t>VAT calculation</t>
  </si>
  <si>
    <t>no.</t>
  </si>
  <si>
    <t>New Jhingati (8-3/4"*4") laying on roof with 3" clay</t>
  </si>
  <si>
    <t>-New Roof</t>
  </si>
  <si>
    <t>Dhuri Chang (horizontal and vertical)works</t>
  </si>
  <si>
    <t>Middle class Gongacha (Corner bird) fixing works</t>
  </si>
  <si>
    <t>-Gongacha</t>
  </si>
  <si>
    <t>Total</t>
  </si>
  <si>
    <t xml:space="preserve">Location:- </t>
  </si>
  <si>
    <t>Plum wall</t>
  </si>
  <si>
    <t>-Chainage 0+000</t>
  </si>
  <si>
    <t>Top width</t>
  </si>
  <si>
    <t>Base Width</t>
  </si>
  <si>
    <t>Section 1</t>
  </si>
  <si>
    <t>Section 2</t>
  </si>
  <si>
    <t>-Chainage 0+003 to 0+006</t>
  </si>
  <si>
    <t>-Chainage 0+000 to 0+003</t>
  </si>
  <si>
    <t>-Chainage 0+000 to 0+011</t>
  </si>
  <si>
    <t>Section 3</t>
  </si>
  <si>
    <t>-Chainage 0+000 to 0+005.78</t>
  </si>
  <si>
    <t>-Chainage 0+005.78 to 0+011.78</t>
  </si>
  <si>
    <t>-Chainage 0+011.78 to 0+018.28</t>
  </si>
  <si>
    <t>-Chainage 0+000 to 0+005</t>
  </si>
  <si>
    <t>-Chainage 0+005 to 0+010</t>
  </si>
  <si>
    <t>-Chainage 0+010 to 0+015</t>
  </si>
  <si>
    <t>-Chainage 0+015 to  0+020</t>
  </si>
  <si>
    <t>-Chainage 0+020 to 0+021.9</t>
  </si>
  <si>
    <t>-Chainage 0+000 to 0+012.8</t>
  </si>
  <si>
    <t xml:space="preserve">F.Y.: 2081/82      </t>
  </si>
  <si>
    <t>-Chainage 0+010 to 0+014.6</t>
  </si>
  <si>
    <t>-Chainage 0+000 to 0+013.4</t>
  </si>
  <si>
    <t>-Chainage 0+000 to 0+001.8</t>
  </si>
  <si>
    <t>-Chainage 0+000 to 0+006.4</t>
  </si>
  <si>
    <t>Section 4</t>
  </si>
  <si>
    <t>Section 5</t>
  </si>
  <si>
    <t>Section 6</t>
  </si>
  <si>
    <t>Section 7</t>
  </si>
  <si>
    <t>Section 8</t>
  </si>
  <si>
    <t>Section 9</t>
  </si>
  <si>
    <t xml:space="preserve">Project:- </t>
  </si>
  <si>
    <t>Detail Measurement Sheet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</si>
</sst>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0.0"/>
  </numFmts>
  <fonts count="10"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sz val="14"/>
      <color theme="1"/>
      <name val="Times New Roman"/>
      <family val="1"/>
    </font>
    <font>
      <sz val="12"/>
      <color theme="1"/>
      <name val="Times New Roman"/>
      <family val="1"/>
    </font>
    <font>
      <b/>
      <sz val="12"/>
      <color theme="1"/>
      <name val="Times New Roman"/>
      <family val="1"/>
    </font>
    <font>
      <b/>
      <sz val="11"/>
      <name val="Times New Roman"/>
      <family val="1"/>
    </font>
    <font>
      <sz val="11"/>
      <name val="Times New Roman"/>
      <family val="1"/>
    </font>
    <font>
      <sz val="16"/>
      <name val="Preeti"/>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44">
    <xf numFmtId="0" fontId="0" fillId="0" borderId="0" xfId="0"/>
    <xf numFmtId="0" fontId="0" fillId="0" borderId="0" xfId="0" applyAlignment="1">
      <alignment vertical="center"/>
    </xf>
    <xf numFmtId="0" fontId="6" fillId="0" borderId="0" xfId="0" applyFont="1" applyAlignment="1">
      <alignment horizontal="center"/>
    </xf>
    <xf numFmtId="43" fontId="6" fillId="0" borderId="0" xfId="1" applyFont="1"/>
    <xf numFmtId="0" fontId="6" fillId="0" borderId="1" xfId="0" applyFont="1" applyBorder="1" applyAlignment="1">
      <alignment horizontal="center" vertical="center"/>
    </xf>
    <xf numFmtId="0" fontId="6" fillId="0" borderId="1" xfId="0" applyFont="1" applyBorder="1" applyAlignment="1">
      <alignment horizontal="center" vertical="top" wrapText="1"/>
    </xf>
    <xf numFmtId="0" fontId="6" fillId="0" borderId="1" xfId="0" applyFont="1" applyBorder="1" applyAlignment="1">
      <alignment horizontal="center"/>
    </xf>
    <xf numFmtId="43" fontId="6" fillId="0" borderId="1" xfId="1" applyFont="1" applyBorder="1" applyAlignment="1">
      <alignment horizontal="center"/>
    </xf>
    <xf numFmtId="0" fontId="6" fillId="0" borderId="1" xfId="0" applyFont="1" applyBorder="1" applyAlignment="1">
      <alignment horizontal="center" wrapText="1"/>
    </xf>
    <xf numFmtId="0" fontId="0" fillId="0" borderId="0" xfId="0" applyAlignment="1">
      <alignment horizontal="center"/>
    </xf>
    <xf numFmtId="1" fontId="7" fillId="0" borderId="1" xfId="0" applyNumberFormat="1" applyFont="1" applyFill="1" applyBorder="1" applyAlignment="1">
      <alignment vertical="center"/>
    </xf>
    <xf numFmtId="1" fontId="8" fillId="0" borderId="1" xfId="0" quotePrefix="1" applyNumberFormat="1" applyFont="1" applyFill="1" applyBorder="1" applyAlignment="1">
      <alignment horizontal="right" vertical="center" wrapText="1"/>
    </xf>
    <xf numFmtId="164" fontId="8" fillId="0" borderId="1" xfId="0" applyNumberFormat="1" applyFont="1" applyFill="1" applyBorder="1" applyAlignment="1">
      <alignment vertical="center"/>
    </xf>
    <xf numFmtId="2" fontId="8" fillId="0" borderId="1" xfId="1" applyNumberFormat="1" applyFont="1" applyFill="1" applyBorder="1" applyAlignment="1">
      <alignment vertical="center"/>
    </xf>
    <xf numFmtId="2" fontId="8" fillId="0" borderId="1" xfId="0" applyNumberFormat="1" applyFont="1" applyFill="1" applyBorder="1" applyAlignment="1">
      <alignment vertical="center"/>
    </xf>
    <xf numFmtId="2" fontId="0" fillId="0" borderId="1" xfId="0" applyNumberFormat="1" applyBorder="1" applyAlignment="1"/>
    <xf numFmtId="2" fontId="7" fillId="0" borderId="1" xfId="0" applyNumberFormat="1" applyFont="1" applyFill="1" applyBorder="1" applyAlignment="1">
      <alignment vertical="center"/>
    </xf>
    <xf numFmtId="2" fontId="7" fillId="0" borderId="1" xfId="1" applyNumberFormat="1" applyFont="1" applyFill="1" applyBorder="1" applyAlignment="1">
      <alignment vertical="center"/>
    </xf>
    <xf numFmtId="2" fontId="3" fillId="0" borderId="1" xfId="0" applyNumberFormat="1" applyFont="1" applyBorder="1"/>
    <xf numFmtId="0" fontId="9" fillId="0" borderId="0" xfId="0" applyFont="1" applyBorder="1" applyAlignment="1"/>
    <xf numFmtId="0" fontId="0" fillId="0" borderId="1" xfId="0" quotePrefix="1" applyFont="1" applyBorder="1" applyAlignment="1">
      <alignment horizontal="right" wrapText="1"/>
    </xf>
    <xf numFmtId="0" fontId="0" fillId="0" borderId="1" xfId="0" quotePrefix="1" applyFont="1" applyBorder="1" applyAlignment="1">
      <alignment wrapText="1"/>
    </xf>
    <xf numFmtId="0" fontId="3" fillId="0" borderId="1" xfId="0" applyFont="1" applyBorder="1" applyAlignment="1">
      <alignment vertical="center"/>
    </xf>
    <xf numFmtId="164" fontId="0" fillId="0" borderId="1" xfId="0" applyNumberFormat="1" applyBorder="1" applyAlignment="1"/>
    <xf numFmtId="2" fontId="3" fillId="0" borderId="1" xfId="0" applyNumberFormat="1" applyFont="1" applyBorder="1" applyAlignment="1"/>
    <xf numFmtId="0" fontId="0" fillId="0" borderId="1" xfId="0" applyBorder="1"/>
    <xf numFmtId="2" fontId="0" fillId="0" borderId="1" xfId="0" applyNumberFormat="1" applyFont="1" applyBorder="1" applyAlignment="1"/>
    <xf numFmtId="0" fontId="3" fillId="0" borderId="1" xfId="0" applyFont="1" applyBorder="1" applyAlignment="1">
      <alignment horizontal="right" wrapText="1"/>
    </xf>
    <xf numFmtId="164" fontId="0" fillId="0" borderId="1" xfId="0" applyNumberFormat="1" applyBorder="1"/>
    <xf numFmtId="2" fontId="0" fillId="0" borderId="1" xfId="0" applyNumberFormat="1" applyBorder="1"/>
    <xf numFmtId="0" fontId="3" fillId="0" borderId="0" xfId="0" applyFont="1" applyAlignment="1">
      <alignment vertical="center"/>
    </xf>
    <xf numFmtId="0" fontId="3" fillId="0" borderId="0" xfId="0" applyFont="1"/>
    <xf numFmtId="0" fontId="2" fillId="0" borderId="1" xfId="0" applyFont="1" applyBorder="1" applyAlignment="1">
      <alignment wrapText="1"/>
    </xf>
    <xf numFmtId="0" fontId="5" fillId="0" borderId="0" xfId="0" applyFont="1"/>
    <xf numFmtId="0" fontId="5" fillId="0" borderId="0" xfId="0" applyFont="1" applyAlignment="1">
      <alignment horizontal="left"/>
    </xf>
    <xf numFmtId="43" fontId="6" fillId="0" borderId="3" xfId="1" applyFont="1" applyBorder="1" applyAlignment="1">
      <alignment horizontal="center"/>
    </xf>
    <xf numFmtId="0" fontId="0" fillId="0" borderId="1" xfId="0" quotePrefix="1" applyFont="1" applyBorder="1" applyAlignment="1">
      <alignment horizontal="center" wrapText="1"/>
    </xf>
    <xf numFmtId="0" fontId="4" fillId="0" borderId="0" xfId="0" applyFont="1" applyAlignment="1">
      <alignment horizontal="center"/>
    </xf>
    <xf numFmtId="0" fontId="5" fillId="0" borderId="0" xfId="0" applyFont="1"/>
    <xf numFmtId="43" fontId="6" fillId="0" borderId="2" xfId="1" applyFont="1" applyBorder="1" applyAlignment="1">
      <alignment horizontal="center"/>
    </xf>
    <xf numFmtId="43" fontId="6" fillId="0" borderId="4" xfId="1" applyFont="1" applyBorder="1" applyAlignment="1">
      <alignment horizontal="center"/>
    </xf>
    <xf numFmtId="43" fontId="6" fillId="0" borderId="3" xfId="1" applyFont="1" applyBorder="1" applyAlignment="1">
      <alignment horizontal="center"/>
    </xf>
    <xf numFmtId="0" fontId="5" fillId="0" borderId="0" xfId="0" applyFont="1" applyAlignment="1"/>
    <xf numFmtId="0" fontId="5" fillId="0" borderId="0" xfId="0" applyFont="1" applyAlignment="1">
      <alignment horizontal="left"/>
    </xf>
  </cellXfs>
  <cellStyles count="2">
    <cellStyle name="Comma" xfId="1" builtinId="3"/>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079-080\Rate%20Analysis\Road-rate-analysis-079-80-shankharapur-as-per-dor-norms-nnn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Dell\Desktop\Ward%209\RATE%20ANALYSIS\Road-rate-analysis-078-79-shankharapu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16">
          <cell r="B16" t="str">
            <v>Clearing and Grubbing Road Land ., Clearing and grubbing road land including uprooting rank vegetation, grass, bushes, shrubs, saplings and trees girth up to 300 mm, removal of stumps of trees cut earlier and disposal of unserviceable materials and stacking of serviceable Material to be used or auctioned, up to a lead of 30 meters including removal and disposal of top organic soil not exceeding 150 mm in thickness., By Mechanical Means, In area of light jungle (less than 15 number per 100 sqm )</v>
          </cell>
        </row>
        <row r="22">
          <cell r="B22" t="str">
            <v>Providing and Laying Reinforced cement concrete NP3 Flush jointed pipe for culverts including fixing with cement mortar 1:2 as per Drawing and Technical Specifications., 450 mm  internal dia.</v>
          </cell>
        </row>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row r="169">
          <cell r="B169" t="str">
            <v>Providing and laying of Plain/Reinforced Cement Concrete in Foundation complete as per Drawing and Technical Specifications, PCC Grade M 15</v>
          </cell>
        </row>
        <row r="171">
          <cell r="B171" t="str">
            <v>Providing and laying of Plain/Reinforced Cement Concrete in Foundation complete as per Drawing and Technical Specifications, PCC Grade M 20</v>
          </cell>
        </row>
        <row r="278">
          <cell r="B278" t="str">
            <v>Providing and laying Brick Masonry Work in Cement mortar  in Foundation / structure complete excluding Pointing and Plastering, as per Drawing and Technical Specifications., Cement sand mortar (1:6)</v>
          </cell>
        </row>
        <row r="301">
          <cell r="B301" t="str">
            <v>Random Rubble Masonry, Providing and laying of Stone Masonry Work in Cement Mortar 1:6 in Foundation complete as per Drawing and Technical Specifications.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33">
          <cell r="B33" t="str">
            <v>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6"/>
  <sheetViews>
    <sheetView tabSelected="1" zoomScaleNormal="100" zoomScaleSheetLayoutView="80" workbookViewId="0">
      <selection activeCell="I21" sqref="I21"/>
    </sheetView>
  </sheetViews>
  <sheetFormatPr defaultRowHeight="15" x14ac:dyDescent="0.25"/>
  <cols>
    <col min="1" max="1" width="4.42578125" style="30" customWidth="1"/>
    <col min="2" max="2" width="31.28515625" customWidth="1"/>
    <col min="3" max="3" width="4.5703125" bestFit="1" customWidth="1"/>
    <col min="4" max="6" width="9.28515625" customWidth="1"/>
    <col min="7" max="7" width="11" bestFit="1" customWidth="1"/>
    <col min="8" max="8" width="11" customWidth="1"/>
    <col min="9" max="10" width="8.28515625" customWidth="1"/>
    <col min="11" max="11" width="8.5703125" style="31" customWidth="1"/>
    <col min="12" max="12" width="5.28515625" style="31" bestFit="1" customWidth="1"/>
    <col min="13" max="13" width="8.85546875" customWidth="1"/>
    <col min="16" max="16" width="9.5703125" bestFit="1" customWidth="1"/>
  </cols>
  <sheetData>
    <row r="1" spans="1:21" ht="18.75" x14ac:dyDescent="0.3">
      <c r="A1" s="37" t="s">
        <v>53</v>
      </c>
      <c r="B1" s="37"/>
      <c r="C1" s="37"/>
      <c r="D1" s="37"/>
      <c r="E1" s="37"/>
      <c r="F1" s="37"/>
      <c r="G1" s="37"/>
      <c r="H1" s="37"/>
      <c r="I1" s="37"/>
      <c r="J1" s="37"/>
      <c r="K1" s="37"/>
      <c r="L1" s="37"/>
      <c r="M1" s="37"/>
    </row>
    <row r="2" spans="1:21" ht="15.75" x14ac:dyDescent="0.25">
      <c r="A2" s="43" t="s">
        <v>52</v>
      </c>
      <c r="B2" s="43"/>
      <c r="C2" s="43"/>
      <c r="D2" s="43"/>
      <c r="E2" s="43"/>
      <c r="F2" s="43"/>
      <c r="G2" s="43"/>
      <c r="H2" s="43"/>
      <c r="I2" s="43"/>
      <c r="J2" s="34"/>
      <c r="K2" s="2"/>
      <c r="L2" s="42" t="s">
        <v>41</v>
      </c>
      <c r="M2" s="42"/>
    </row>
    <row r="3" spans="1:21" ht="15.75" x14ac:dyDescent="0.25">
      <c r="A3" s="38" t="s">
        <v>21</v>
      </c>
      <c r="B3" s="38"/>
      <c r="C3" s="38"/>
      <c r="D3" s="38"/>
      <c r="E3" s="38"/>
      <c r="F3" s="38"/>
      <c r="G3" s="38"/>
      <c r="H3" s="38"/>
      <c r="I3" s="38"/>
      <c r="J3" s="33"/>
      <c r="K3" s="3"/>
      <c r="L3" s="42" t="s">
        <v>0</v>
      </c>
      <c r="M3" s="42"/>
    </row>
    <row r="4" spans="1:21" s="9" customFormat="1" ht="15" customHeight="1" x14ac:dyDescent="0.25">
      <c r="A4" s="4" t="s">
        <v>1</v>
      </c>
      <c r="B4" s="5" t="s">
        <v>2</v>
      </c>
      <c r="C4" s="6" t="s">
        <v>3</v>
      </c>
      <c r="D4" s="7" t="s">
        <v>4</v>
      </c>
      <c r="E4" s="39" t="s">
        <v>5</v>
      </c>
      <c r="F4" s="40"/>
      <c r="G4" s="41"/>
      <c r="H4" s="35"/>
      <c r="I4" s="7" t="s">
        <v>6</v>
      </c>
      <c r="J4" s="7"/>
      <c r="K4" s="7" t="s">
        <v>7</v>
      </c>
      <c r="L4" s="6" t="s">
        <v>8</v>
      </c>
      <c r="M4" s="8" t="s">
        <v>9</v>
      </c>
    </row>
    <row r="5" spans="1:21" ht="30" hidden="1" x14ac:dyDescent="0.25">
      <c r="A5" s="10">
        <v>32</v>
      </c>
      <c r="B5" s="32" t="s">
        <v>15</v>
      </c>
      <c r="C5" s="12"/>
      <c r="D5" s="13"/>
      <c r="E5" s="13"/>
      <c r="F5" s="13"/>
      <c r="G5" s="14"/>
      <c r="H5" s="14"/>
      <c r="I5" s="14"/>
      <c r="J5" s="14"/>
      <c r="K5" s="17"/>
      <c r="L5" s="16"/>
      <c r="M5" s="14"/>
      <c r="O5" s="19"/>
      <c r="P5" s="1"/>
      <c r="Q5" s="1"/>
      <c r="R5" s="1"/>
      <c r="S5" s="1"/>
      <c r="T5" s="19"/>
      <c r="U5" s="19"/>
    </row>
    <row r="6" spans="1:21" ht="15" hidden="1" customHeight="1" x14ac:dyDescent="0.25">
      <c r="A6" s="10"/>
      <c r="B6" s="11" t="s">
        <v>16</v>
      </c>
      <c r="C6" s="12">
        <v>2</v>
      </c>
      <c r="D6" s="13">
        <f>((15.667+16.25)/2)/3.281</f>
        <v>4.8639134410240779</v>
      </c>
      <c r="E6" s="13"/>
      <c r="F6" s="13"/>
      <c r="G6" s="14">
        <f>((10.75)/3.281)</f>
        <v>3.2764401097226452</v>
      </c>
      <c r="H6" s="14"/>
      <c r="I6" s="14"/>
      <c r="J6" s="14"/>
      <c r="K6" s="15">
        <f>PRODUCT(C6:I6)</f>
        <v>31.872642176780758</v>
      </c>
      <c r="L6" s="16"/>
      <c r="M6" s="14"/>
      <c r="O6" s="19"/>
      <c r="P6" s="1"/>
      <c r="Q6" s="1"/>
      <c r="R6" s="1"/>
      <c r="S6" s="1"/>
      <c r="T6" s="19"/>
      <c r="U6" s="19"/>
    </row>
    <row r="7" spans="1:21" ht="15" hidden="1" customHeight="1" x14ac:dyDescent="0.25">
      <c r="A7" s="22"/>
      <c r="B7" s="20" t="s">
        <v>10</v>
      </c>
      <c r="C7" s="23"/>
      <c r="D7" s="15"/>
      <c r="E7" s="15"/>
      <c r="F7" s="15"/>
      <c r="G7" s="15"/>
      <c r="H7" s="15"/>
      <c r="I7" s="15"/>
      <c r="J7" s="15"/>
      <c r="K7" s="24">
        <f>0*SUM(K6:K6)</f>
        <v>0</v>
      </c>
      <c r="L7" s="24" t="s">
        <v>11</v>
      </c>
      <c r="M7" s="25"/>
    </row>
    <row r="8" spans="1:21" ht="15" hidden="1" customHeight="1" x14ac:dyDescent="0.25">
      <c r="A8" s="22"/>
      <c r="B8" s="20" t="s">
        <v>13</v>
      </c>
      <c r="C8" s="23"/>
      <c r="D8" s="15"/>
      <c r="E8" s="15"/>
      <c r="F8" s="15"/>
      <c r="G8" s="15"/>
      <c r="H8" s="15"/>
      <c r="I8" s="15"/>
      <c r="J8" s="15"/>
      <c r="K8" s="26"/>
      <c r="L8" s="26"/>
      <c r="M8" s="25"/>
    </row>
    <row r="9" spans="1:21" ht="15" hidden="1" customHeight="1" x14ac:dyDescent="0.25">
      <c r="A9" s="22"/>
      <c r="B9" s="20"/>
      <c r="C9" s="23"/>
      <c r="D9" s="15"/>
      <c r="E9" s="15"/>
      <c r="F9" s="15"/>
      <c r="G9" s="15"/>
      <c r="H9" s="15"/>
      <c r="I9" s="15"/>
      <c r="J9" s="15"/>
      <c r="K9" s="26"/>
      <c r="L9" s="26"/>
      <c r="M9" s="25"/>
    </row>
    <row r="10" spans="1:21" ht="30" hidden="1" x14ac:dyDescent="0.25">
      <c r="A10" s="10">
        <v>33</v>
      </c>
      <c r="B10" s="32" t="s">
        <v>17</v>
      </c>
      <c r="C10" s="23"/>
      <c r="D10" s="15"/>
      <c r="E10" s="15"/>
      <c r="F10" s="15"/>
      <c r="G10" s="15"/>
      <c r="H10" s="15"/>
      <c r="I10" s="15"/>
      <c r="J10" s="15"/>
      <c r="K10" s="26"/>
      <c r="L10" s="26"/>
      <c r="M10" s="25"/>
    </row>
    <row r="11" spans="1:21" ht="15" hidden="1" customHeight="1" x14ac:dyDescent="0.25">
      <c r="A11" s="10"/>
      <c r="B11" s="11" t="s">
        <v>16</v>
      </c>
      <c r="C11" s="12">
        <f>2*2</f>
        <v>4</v>
      </c>
      <c r="D11" s="13">
        <f>D6</f>
        <v>4.8639134410240779</v>
      </c>
      <c r="E11" s="13"/>
      <c r="F11" s="13"/>
      <c r="G11" s="14"/>
      <c r="H11" s="14"/>
      <c r="I11" s="14"/>
      <c r="J11" s="14"/>
      <c r="K11" s="15">
        <f>PRODUCT(C11:I11)</f>
        <v>19.455653764096311</v>
      </c>
      <c r="L11" s="16"/>
      <c r="M11" s="14"/>
      <c r="O11" s="19"/>
      <c r="P11" s="1"/>
      <c r="Q11" s="1"/>
      <c r="R11" s="1"/>
      <c r="S11" s="1"/>
      <c r="T11" s="19"/>
      <c r="U11" s="19"/>
    </row>
    <row r="12" spans="1:21" ht="15" hidden="1" customHeight="1" x14ac:dyDescent="0.25">
      <c r="A12" s="22"/>
      <c r="B12" s="20" t="s">
        <v>10</v>
      </c>
      <c r="C12" s="23"/>
      <c r="D12" s="15"/>
      <c r="E12" s="15"/>
      <c r="F12" s="15"/>
      <c r="G12" s="15"/>
      <c r="H12" s="15"/>
      <c r="I12" s="15"/>
      <c r="J12" s="15"/>
      <c r="K12" s="24">
        <f>0*SUM(K11:K11)</f>
        <v>0</v>
      </c>
      <c r="L12" s="24" t="s">
        <v>12</v>
      </c>
      <c r="M12" s="25"/>
    </row>
    <row r="13" spans="1:21" ht="15" hidden="1" customHeight="1" x14ac:dyDescent="0.25">
      <c r="A13" s="22"/>
      <c r="B13" s="20" t="s">
        <v>13</v>
      </c>
      <c r="C13" s="23"/>
      <c r="D13" s="15"/>
      <c r="E13" s="15"/>
      <c r="F13" s="15"/>
      <c r="G13" s="15"/>
      <c r="H13" s="15"/>
      <c r="I13" s="15"/>
      <c r="J13" s="15"/>
      <c r="K13" s="26"/>
      <c r="L13" s="26"/>
      <c r="M13" s="25"/>
    </row>
    <row r="14" spans="1:21" ht="15" hidden="1" customHeight="1" x14ac:dyDescent="0.25">
      <c r="A14" s="22"/>
      <c r="B14" s="20"/>
      <c r="C14" s="23"/>
      <c r="D14" s="15"/>
      <c r="E14" s="15"/>
      <c r="F14" s="15"/>
      <c r="G14" s="15"/>
      <c r="H14" s="15"/>
      <c r="I14" s="15"/>
      <c r="J14" s="15"/>
      <c r="K14" s="26"/>
      <c r="L14" s="26"/>
      <c r="M14" s="25"/>
    </row>
    <row r="15" spans="1:21" ht="30" hidden="1" x14ac:dyDescent="0.25">
      <c r="A15" s="22">
        <v>34</v>
      </c>
      <c r="B15" s="32" t="s">
        <v>18</v>
      </c>
      <c r="C15" s="23"/>
      <c r="D15" s="15"/>
      <c r="E15" s="15"/>
      <c r="F15" s="15"/>
      <c r="G15" s="15"/>
      <c r="H15" s="15"/>
      <c r="I15" s="15"/>
      <c r="J15" s="15"/>
      <c r="K15" s="26"/>
      <c r="L15" s="26"/>
      <c r="M15" s="25"/>
    </row>
    <row r="16" spans="1:21" hidden="1" x14ac:dyDescent="0.25">
      <c r="A16" s="22"/>
      <c r="B16" s="20" t="s">
        <v>19</v>
      </c>
      <c r="C16" s="23">
        <v>4</v>
      </c>
      <c r="D16" s="15"/>
      <c r="E16" s="15"/>
      <c r="F16" s="15"/>
      <c r="G16" s="15"/>
      <c r="H16" s="15"/>
      <c r="I16" s="15"/>
      <c r="J16" s="15"/>
      <c r="K16" s="15">
        <f>PRODUCT(C16:I16)</f>
        <v>4</v>
      </c>
      <c r="L16" s="26"/>
      <c r="M16" s="25"/>
    </row>
    <row r="17" spans="1:21" ht="15" hidden="1" customHeight="1" x14ac:dyDescent="0.25">
      <c r="A17" s="22"/>
      <c r="B17" s="20" t="s">
        <v>10</v>
      </c>
      <c r="C17" s="23"/>
      <c r="D17" s="15"/>
      <c r="E17" s="15"/>
      <c r="F17" s="15"/>
      <c r="G17" s="15"/>
      <c r="H17" s="15"/>
      <c r="I17" s="15"/>
      <c r="J17" s="15"/>
      <c r="K17" s="24">
        <f>0*SUM(K16)</f>
        <v>0</v>
      </c>
      <c r="L17" s="24" t="s">
        <v>14</v>
      </c>
      <c r="M17" s="25"/>
    </row>
    <row r="18" spans="1:21" ht="15" hidden="1" customHeight="1" x14ac:dyDescent="0.25">
      <c r="A18" s="22"/>
      <c r="B18" s="20" t="s">
        <v>13</v>
      </c>
      <c r="C18" s="23"/>
      <c r="D18" s="15"/>
      <c r="E18" s="15"/>
      <c r="F18" s="15"/>
      <c r="G18" s="15"/>
      <c r="H18" s="15"/>
      <c r="I18" s="15"/>
      <c r="J18" s="15"/>
      <c r="K18" s="26"/>
      <c r="L18" s="26"/>
      <c r="M18" s="25"/>
    </row>
    <row r="19" spans="1:21" hidden="1" x14ac:dyDescent="0.25">
      <c r="A19" s="22"/>
      <c r="B19" s="21"/>
      <c r="C19" s="23"/>
      <c r="D19" s="15"/>
      <c r="E19" s="15"/>
      <c r="F19" s="15"/>
      <c r="G19" s="15"/>
      <c r="H19" s="15"/>
      <c r="I19" s="15"/>
      <c r="J19" s="15"/>
      <c r="K19" s="26"/>
      <c r="L19" s="26"/>
      <c r="M19" s="25"/>
    </row>
    <row r="20" spans="1:21" x14ac:dyDescent="0.25">
      <c r="A20" s="22">
        <v>1</v>
      </c>
      <c r="B20" s="21" t="s">
        <v>22</v>
      </c>
      <c r="C20" s="23"/>
      <c r="D20" s="15"/>
      <c r="E20" s="24" t="s">
        <v>24</v>
      </c>
      <c r="F20" s="24"/>
      <c r="G20" s="24" t="s">
        <v>25</v>
      </c>
      <c r="H20" s="24"/>
      <c r="I20" s="15"/>
      <c r="J20" s="15"/>
      <c r="K20" s="26"/>
      <c r="L20" s="26"/>
      <c r="M20" s="25"/>
    </row>
    <row r="21" spans="1:21" x14ac:dyDescent="0.25">
      <c r="A21" s="22"/>
      <c r="B21" s="36" t="s">
        <v>26</v>
      </c>
      <c r="C21" s="23"/>
      <c r="D21" s="15"/>
      <c r="E21" s="24"/>
      <c r="F21" s="24"/>
      <c r="G21" s="24"/>
      <c r="H21" s="24"/>
      <c r="I21" s="15"/>
      <c r="J21" s="15"/>
      <c r="K21" s="26"/>
      <c r="L21" s="26"/>
      <c r="M21" s="25"/>
    </row>
    <row r="22" spans="1:21" x14ac:dyDescent="0.25">
      <c r="A22" s="22"/>
      <c r="B22" s="11" t="s">
        <v>23</v>
      </c>
      <c r="C22" s="23"/>
      <c r="D22" s="15"/>
      <c r="E22" s="15">
        <v>0.55000000000000004</v>
      </c>
      <c r="F22" s="15"/>
      <c r="G22" s="15">
        <v>0.7</v>
      </c>
      <c r="H22" s="15"/>
      <c r="I22" s="15">
        <v>0.9</v>
      </c>
      <c r="J22" s="15"/>
      <c r="K22" s="26"/>
      <c r="L22" s="26"/>
      <c r="M22" s="25"/>
    </row>
    <row r="23" spans="1:21" ht="15" customHeight="1" x14ac:dyDescent="0.25">
      <c r="A23" s="10"/>
      <c r="B23" s="11" t="s">
        <v>29</v>
      </c>
      <c r="C23" s="12">
        <v>1</v>
      </c>
      <c r="D23" s="13"/>
      <c r="E23" s="13">
        <v>0.56999999999999995</v>
      </c>
      <c r="F23" s="13"/>
      <c r="G23" s="14">
        <v>0.7</v>
      </c>
      <c r="H23" s="14"/>
      <c r="I23" s="14">
        <v>0.9</v>
      </c>
      <c r="J23" s="14"/>
      <c r="K23" s="15"/>
      <c r="L23" s="16"/>
      <c r="M23" s="14"/>
      <c r="O23" s="19"/>
      <c r="P23" s="1"/>
      <c r="Q23" s="1"/>
      <c r="R23" s="1"/>
      <c r="S23" s="1"/>
      <c r="T23" s="19"/>
      <c r="U23" s="19"/>
    </row>
    <row r="24" spans="1:21" ht="15" customHeight="1" x14ac:dyDescent="0.25">
      <c r="A24" s="10"/>
      <c r="B24" s="11" t="s">
        <v>28</v>
      </c>
      <c r="C24" s="12">
        <v>1</v>
      </c>
      <c r="D24" s="13"/>
      <c r="E24" s="13">
        <v>0.57999999999999996</v>
      </c>
      <c r="F24" s="13"/>
      <c r="G24" s="14">
        <v>0.7</v>
      </c>
      <c r="H24" s="14"/>
      <c r="I24" s="14">
        <v>0.85</v>
      </c>
      <c r="J24" s="14"/>
      <c r="K24" s="15"/>
      <c r="L24" s="16"/>
      <c r="M24" s="14"/>
      <c r="O24" s="19"/>
      <c r="P24" s="1"/>
      <c r="Q24" s="1"/>
      <c r="R24" s="1"/>
      <c r="S24" s="1"/>
      <c r="T24" s="19"/>
      <c r="U24" s="19"/>
    </row>
    <row r="25" spans="1:21" ht="15" customHeight="1" x14ac:dyDescent="0.25">
      <c r="A25" s="10"/>
      <c r="B25" s="11"/>
      <c r="C25" s="12"/>
      <c r="D25" s="13"/>
      <c r="E25" s="13"/>
      <c r="F25" s="13"/>
      <c r="G25" s="14"/>
      <c r="H25" s="14"/>
      <c r="I25" s="14"/>
      <c r="J25" s="14"/>
      <c r="K25" s="15"/>
      <c r="L25" s="16"/>
      <c r="M25" s="14"/>
      <c r="O25" s="19"/>
      <c r="P25" s="1"/>
      <c r="Q25" s="1"/>
      <c r="R25" s="1"/>
      <c r="S25" s="1"/>
      <c r="T25" s="19"/>
      <c r="U25" s="19"/>
    </row>
    <row r="26" spans="1:21" ht="15" customHeight="1" x14ac:dyDescent="0.25">
      <c r="A26" s="10"/>
      <c r="B26" s="36" t="s">
        <v>27</v>
      </c>
      <c r="C26" s="12"/>
      <c r="D26" s="13"/>
      <c r="E26" s="13"/>
      <c r="F26" s="13"/>
      <c r="G26" s="14"/>
      <c r="H26" s="14"/>
      <c r="I26" s="14"/>
      <c r="J26" s="14"/>
      <c r="K26" s="15"/>
      <c r="L26" s="16"/>
      <c r="M26" s="14"/>
      <c r="O26" s="19"/>
      <c r="P26" s="1"/>
      <c r="Q26" s="1"/>
      <c r="R26" s="1"/>
      <c r="S26" s="1"/>
      <c r="T26" s="19"/>
      <c r="U26" s="19"/>
    </row>
    <row r="27" spans="1:21" x14ac:dyDescent="0.25">
      <c r="A27" s="22"/>
      <c r="B27" s="11" t="s">
        <v>23</v>
      </c>
      <c r="C27" s="23"/>
      <c r="D27" s="15"/>
      <c r="E27" s="15">
        <v>0.5</v>
      </c>
      <c r="F27" s="15"/>
      <c r="G27" s="15">
        <v>0.7</v>
      </c>
      <c r="H27" s="15"/>
      <c r="I27" s="15">
        <v>0.5</v>
      </c>
      <c r="J27" s="15"/>
      <c r="K27" s="26"/>
      <c r="L27" s="26"/>
      <c r="M27" s="25"/>
    </row>
    <row r="28" spans="1:21" ht="15" customHeight="1" x14ac:dyDescent="0.25">
      <c r="A28" s="10"/>
      <c r="B28" s="11" t="s">
        <v>30</v>
      </c>
      <c r="C28" s="12">
        <v>1</v>
      </c>
      <c r="D28" s="13"/>
      <c r="E28" s="13">
        <v>0.5</v>
      </c>
      <c r="F28" s="13"/>
      <c r="G28" s="14">
        <v>0.7</v>
      </c>
      <c r="H28" s="14"/>
      <c r="I28" s="14">
        <v>0.41</v>
      </c>
      <c r="J28" s="14"/>
      <c r="K28" s="15"/>
      <c r="L28" s="16"/>
      <c r="M28" s="14"/>
      <c r="O28" s="19"/>
      <c r="P28" s="1"/>
      <c r="Q28" s="1"/>
      <c r="R28" s="1"/>
      <c r="S28" s="1"/>
      <c r="T28" s="19"/>
      <c r="U28" s="19"/>
    </row>
    <row r="29" spans="1:21" ht="15" customHeight="1" x14ac:dyDescent="0.25">
      <c r="A29" s="10"/>
      <c r="B29" s="11"/>
      <c r="C29" s="12"/>
      <c r="D29" s="13"/>
      <c r="E29" s="13"/>
      <c r="F29" s="13"/>
      <c r="G29" s="14"/>
      <c r="H29" s="14"/>
      <c r="I29" s="14"/>
      <c r="J29" s="14"/>
      <c r="K29" s="15"/>
      <c r="L29" s="16"/>
      <c r="M29" s="14"/>
      <c r="O29" s="19"/>
      <c r="P29" s="1"/>
      <c r="Q29" s="1"/>
      <c r="R29" s="1"/>
      <c r="S29" s="1"/>
      <c r="T29" s="19"/>
      <c r="U29" s="19"/>
    </row>
    <row r="30" spans="1:21" ht="15" customHeight="1" x14ac:dyDescent="0.25">
      <c r="A30" s="10"/>
      <c r="B30" s="36" t="s">
        <v>31</v>
      </c>
      <c r="C30" s="12"/>
      <c r="D30" s="13"/>
      <c r="E30" s="13"/>
      <c r="F30" s="13"/>
      <c r="G30" s="14"/>
      <c r="H30" s="14"/>
      <c r="I30" s="14"/>
      <c r="J30" s="14"/>
      <c r="K30" s="15"/>
      <c r="L30" s="16"/>
      <c r="M30" s="14"/>
      <c r="O30" s="19"/>
      <c r="P30" s="1"/>
      <c r="Q30" s="1"/>
      <c r="R30" s="1"/>
      <c r="S30" s="1"/>
      <c r="T30" s="19"/>
      <c r="U30" s="19"/>
    </row>
    <row r="31" spans="1:21" x14ac:dyDescent="0.25">
      <c r="A31" s="22"/>
      <c r="B31" s="11" t="s">
        <v>23</v>
      </c>
      <c r="C31" s="23"/>
      <c r="D31" s="15"/>
      <c r="E31" s="15">
        <v>0.57999999999999996</v>
      </c>
      <c r="F31" s="15"/>
      <c r="G31" s="15">
        <v>0.7</v>
      </c>
      <c r="H31" s="15"/>
      <c r="I31" s="15">
        <v>0.9</v>
      </c>
      <c r="J31" s="15"/>
      <c r="K31" s="26"/>
      <c r="L31" s="26"/>
      <c r="M31" s="25"/>
    </row>
    <row r="32" spans="1:21" ht="15" customHeight="1" x14ac:dyDescent="0.25">
      <c r="A32" s="10"/>
      <c r="B32" s="11" t="s">
        <v>32</v>
      </c>
      <c r="C32" s="12">
        <v>1</v>
      </c>
      <c r="D32" s="13"/>
      <c r="E32" s="13">
        <v>0.57999999999999996</v>
      </c>
      <c r="F32" s="13"/>
      <c r="G32" s="14">
        <v>0.7</v>
      </c>
      <c r="H32" s="14"/>
      <c r="I32" s="14">
        <v>1.25</v>
      </c>
      <c r="J32" s="14"/>
      <c r="K32" s="15"/>
      <c r="L32" s="16"/>
      <c r="M32" s="14"/>
      <c r="O32" s="19"/>
      <c r="P32" s="1"/>
      <c r="Q32" s="1"/>
      <c r="R32" s="1"/>
      <c r="S32" s="1"/>
      <c r="T32" s="19"/>
      <c r="U32" s="19"/>
    </row>
    <row r="33" spans="1:21" ht="15" customHeight="1" x14ac:dyDescent="0.25">
      <c r="A33" s="10"/>
      <c r="B33" s="11" t="s">
        <v>33</v>
      </c>
      <c r="C33" s="12">
        <v>1</v>
      </c>
      <c r="D33" s="13"/>
      <c r="E33" s="13">
        <v>0.52</v>
      </c>
      <c r="F33" s="13"/>
      <c r="G33" s="14">
        <v>0.7</v>
      </c>
      <c r="H33" s="14"/>
      <c r="I33" s="14">
        <v>1.1499999999999999</v>
      </c>
      <c r="J33" s="14"/>
      <c r="K33" s="15"/>
      <c r="L33" s="16"/>
      <c r="M33" s="14"/>
      <c r="O33" s="19"/>
      <c r="P33" s="1"/>
      <c r="Q33" s="1"/>
      <c r="R33" s="1"/>
      <c r="S33" s="1"/>
      <c r="T33" s="19"/>
      <c r="U33" s="19"/>
    </row>
    <row r="34" spans="1:21" ht="19.5" x14ac:dyDescent="0.25">
      <c r="A34" s="10"/>
      <c r="B34" s="11" t="s">
        <v>34</v>
      </c>
      <c r="C34" s="12">
        <v>1</v>
      </c>
      <c r="D34" s="13"/>
      <c r="E34" s="13">
        <v>0.54</v>
      </c>
      <c r="F34" s="13"/>
      <c r="G34" s="14">
        <v>0.7</v>
      </c>
      <c r="H34" s="14"/>
      <c r="I34" s="14">
        <v>0.9</v>
      </c>
      <c r="J34" s="14"/>
      <c r="K34" s="15"/>
      <c r="L34" s="16"/>
      <c r="M34" s="14"/>
      <c r="O34" s="19"/>
      <c r="P34" s="1"/>
      <c r="Q34" s="1"/>
      <c r="R34" s="1"/>
      <c r="S34" s="1"/>
      <c r="T34" s="19"/>
      <c r="U34" s="19"/>
    </row>
    <row r="35" spans="1:21" ht="15" customHeight="1" x14ac:dyDescent="0.25">
      <c r="A35" s="10"/>
      <c r="B35" s="11"/>
      <c r="C35" s="12"/>
      <c r="D35" s="13"/>
      <c r="E35" s="13"/>
      <c r="F35" s="13"/>
      <c r="G35" s="14"/>
      <c r="H35" s="14"/>
      <c r="I35" s="14"/>
      <c r="J35" s="14"/>
      <c r="K35" s="15"/>
      <c r="L35" s="16"/>
      <c r="M35" s="14"/>
      <c r="O35" s="19"/>
      <c r="P35" s="1"/>
      <c r="Q35" s="1"/>
      <c r="R35" s="1"/>
      <c r="S35" s="1"/>
      <c r="T35" s="19"/>
      <c r="U35" s="19"/>
    </row>
    <row r="36" spans="1:21" ht="15" customHeight="1" x14ac:dyDescent="0.25">
      <c r="A36" s="10"/>
      <c r="B36" s="36" t="s">
        <v>46</v>
      </c>
      <c r="C36" s="12"/>
      <c r="D36" s="13"/>
      <c r="E36" s="13"/>
      <c r="F36" s="13"/>
      <c r="G36" s="14"/>
      <c r="H36" s="14"/>
      <c r="I36" s="14"/>
      <c r="J36" s="14"/>
      <c r="K36" s="15"/>
      <c r="L36" s="16"/>
      <c r="M36" s="14"/>
      <c r="O36" s="19"/>
      <c r="P36" s="1"/>
      <c r="Q36" s="1"/>
      <c r="R36" s="1"/>
      <c r="S36" s="1"/>
      <c r="T36" s="19"/>
      <c r="U36" s="19"/>
    </row>
    <row r="37" spans="1:21" x14ac:dyDescent="0.25">
      <c r="A37" s="22"/>
      <c r="B37" s="11" t="s">
        <v>23</v>
      </c>
      <c r="C37" s="23"/>
      <c r="D37" s="15"/>
      <c r="E37" s="15">
        <v>0.5</v>
      </c>
      <c r="F37" s="15"/>
      <c r="G37" s="15">
        <v>0.8</v>
      </c>
      <c r="H37" s="15"/>
      <c r="I37" s="15">
        <f>1.8</f>
        <v>1.8</v>
      </c>
      <c r="J37" s="15"/>
      <c r="K37" s="26"/>
      <c r="L37" s="26"/>
      <c r="M37" s="25"/>
    </row>
    <row r="38" spans="1:21" ht="15" customHeight="1" x14ac:dyDescent="0.25">
      <c r="A38" s="10"/>
      <c r="B38" s="11" t="s">
        <v>35</v>
      </c>
      <c r="C38" s="12">
        <v>1</v>
      </c>
      <c r="D38" s="13"/>
      <c r="E38" s="13">
        <v>0.5</v>
      </c>
      <c r="F38" s="13"/>
      <c r="G38" s="14">
        <v>0.8</v>
      </c>
      <c r="H38" s="14"/>
      <c r="I38" s="14">
        <v>1.8</v>
      </c>
      <c r="J38" s="14"/>
      <c r="K38" s="15"/>
      <c r="L38" s="16"/>
      <c r="M38" s="14"/>
      <c r="O38" s="19"/>
      <c r="P38" s="1"/>
      <c r="Q38" s="1"/>
      <c r="R38" s="1"/>
      <c r="S38" s="1"/>
      <c r="T38" s="19"/>
      <c r="U38" s="19"/>
    </row>
    <row r="39" spans="1:21" ht="15" customHeight="1" x14ac:dyDescent="0.25">
      <c r="A39" s="10"/>
      <c r="B39" s="11" t="s">
        <v>36</v>
      </c>
      <c r="C39" s="12">
        <v>1</v>
      </c>
      <c r="D39" s="13"/>
      <c r="E39" s="13">
        <v>0.5</v>
      </c>
      <c r="F39" s="13"/>
      <c r="G39" s="14">
        <v>0.8</v>
      </c>
      <c r="H39" s="14"/>
      <c r="I39" s="14">
        <v>1.45</v>
      </c>
      <c r="J39" s="14"/>
      <c r="K39" s="15"/>
      <c r="L39" s="16"/>
      <c r="M39" s="14"/>
      <c r="O39" s="19"/>
      <c r="P39" s="1"/>
      <c r="Q39" s="1"/>
      <c r="R39" s="1"/>
      <c r="S39" s="1"/>
      <c r="T39" s="19"/>
      <c r="U39" s="19"/>
    </row>
    <row r="40" spans="1:21" ht="19.5" x14ac:dyDescent="0.25">
      <c r="A40" s="10"/>
      <c r="B40" s="11" t="s">
        <v>37</v>
      </c>
      <c r="C40" s="12">
        <v>1</v>
      </c>
      <c r="D40" s="13"/>
      <c r="E40" s="13">
        <v>0.5</v>
      </c>
      <c r="F40" s="13"/>
      <c r="G40" s="14">
        <v>0.8</v>
      </c>
      <c r="H40" s="14"/>
      <c r="I40" s="14">
        <v>1.25</v>
      </c>
      <c r="J40" s="14"/>
      <c r="K40" s="15"/>
      <c r="L40" s="16"/>
      <c r="M40" s="14"/>
      <c r="O40" s="19"/>
      <c r="P40" s="1"/>
      <c r="Q40" s="1"/>
      <c r="R40" s="1"/>
      <c r="S40" s="1"/>
      <c r="T40" s="19"/>
      <c r="U40" s="19"/>
    </row>
    <row r="41" spans="1:21" ht="15" customHeight="1" x14ac:dyDescent="0.25">
      <c r="A41" s="10"/>
      <c r="B41" s="11" t="s">
        <v>38</v>
      </c>
      <c r="C41" s="12">
        <v>1</v>
      </c>
      <c r="D41" s="13"/>
      <c r="E41" s="13">
        <v>0.5</v>
      </c>
      <c r="F41" s="13"/>
      <c r="G41" s="14">
        <v>0.8</v>
      </c>
      <c r="H41" s="14"/>
      <c r="I41" s="14">
        <v>1.4</v>
      </c>
      <c r="J41" s="14"/>
      <c r="K41" s="15"/>
      <c r="L41" s="16"/>
      <c r="M41" s="14"/>
      <c r="O41" s="19"/>
      <c r="P41" s="1"/>
      <c r="Q41" s="1"/>
      <c r="R41" s="1"/>
      <c r="S41" s="1"/>
      <c r="T41" s="19"/>
      <c r="U41" s="19"/>
    </row>
    <row r="42" spans="1:21" ht="15" customHeight="1" x14ac:dyDescent="0.25">
      <c r="A42" s="10"/>
      <c r="B42" s="11" t="s">
        <v>39</v>
      </c>
      <c r="C42" s="12">
        <v>1</v>
      </c>
      <c r="D42" s="13"/>
      <c r="E42" s="13">
        <v>0.5</v>
      </c>
      <c r="F42" s="13"/>
      <c r="G42" s="14">
        <v>0.8</v>
      </c>
      <c r="H42" s="14"/>
      <c r="I42" s="14">
        <v>1.25</v>
      </c>
      <c r="J42" s="14"/>
      <c r="K42" s="15"/>
      <c r="L42" s="16"/>
      <c r="M42" s="14"/>
      <c r="O42" s="19"/>
      <c r="P42" s="1"/>
      <c r="Q42" s="1"/>
      <c r="R42" s="1"/>
      <c r="S42" s="1"/>
      <c r="T42" s="19"/>
      <c r="U42" s="19"/>
    </row>
    <row r="43" spans="1:21" ht="15" customHeight="1" x14ac:dyDescent="0.25">
      <c r="A43" s="10"/>
      <c r="B43" s="11"/>
      <c r="C43" s="12"/>
      <c r="D43" s="13"/>
      <c r="E43" s="13"/>
      <c r="F43" s="13"/>
      <c r="G43" s="14"/>
      <c r="H43" s="14"/>
      <c r="I43" s="14"/>
      <c r="J43" s="14"/>
      <c r="K43" s="15"/>
      <c r="L43" s="16"/>
      <c r="M43" s="14"/>
      <c r="O43" s="19"/>
      <c r="P43" s="1"/>
      <c r="Q43" s="1"/>
      <c r="R43" s="1"/>
      <c r="S43" s="1"/>
      <c r="T43" s="19"/>
      <c r="U43" s="19"/>
    </row>
    <row r="44" spans="1:21" ht="15" customHeight="1" x14ac:dyDescent="0.25">
      <c r="A44" s="10"/>
      <c r="B44" s="36" t="s">
        <v>47</v>
      </c>
      <c r="C44" s="12"/>
      <c r="D44" s="13"/>
      <c r="E44" s="13"/>
      <c r="F44" s="13"/>
      <c r="G44" s="14"/>
      <c r="H44" s="14"/>
      <c r="I44" s="14"/>
      <c r="J44" s="14"/>
      <c r="K44" s="15"/>
      <c r="L44" s="16"/>
      <c r="M44" s="14"/>
      <c r="O44" s="19"/>
      <c r="P44" s="1"/>
      <c r="Q44" s="1"/>
      <c r="R44" s="1"/>
      <c r="S44" s="1"/>
      <c r="T44" s="19"/>
      <c r="U44" s="19"/>
    </row>
    <row r="45" spans="1:21" x14ac:dyDescent="0.25">
      <c r="A45" s="22"/>
      <c r="B45" s="11" t="s">
        <v>23</v>
      </c>
      <c r="C45" s="23"/>
      <c r="D45" s="15"/>
      <c r="E45" s="15">
        <v>0.4</v>
      </c>
      <c r="F45" s="15"/>
      <c r="G45" s="15">
        <v>1</v>
      </c>
      <c r="H45" s="15"/>
      <c r="I45" s="15">
        <v>2.1</v>
      </c>
      <c r="J45" s="15"/>
      <c r="K45" s="26"/>
      <c r="L45" s="26"/>
      <c r="M45" s="25"/>
    </row>
    <row r="46" spans="1:21" ht="15" customHeight="1" x14ac:dyDescent="0.25">
      <c r="A46" s="10"/>
      <c r="B46" s="11" t="s">
        <v>40</v>
      </c>
      <c r="C46" s="12">
        <v>1</v>
      </c>
      <c r="D46" s="13"/>
      <c r="E46" s="13">
        <v>0.4</v>
      </c>
      <c r="F46" s="13"/>
      <c r="G46" s="14">
        <v>1</v>
      </c>
      <c r="H46" s="14"/>
      <c r="I46" s="14">
        <v>2.1</v>
      </c>
      <c r="J46" s="14"/>
      <c r="K46" s="15"/>
      <c r="L46" s="16"/>
      <c r="M46" s="14"/>
      <c r="O46" s="19"/>
      <c r="P46" s="1"/>
      <c r="Q46" s="1"/>
      <c r="R46" s="1"/>
      <c r="S46" s="1"/>
      <c r="T46" s="19"/>
      <c r="U46" s="19"/>
    </row>
    <row r="47" spans="1:21" ht="15" customHeight="1" x14ac:dyDescent="0.25">
      <c r="A47" s="10"/>
      <c r="B47" s="11"/>
      <c r="C47" s="12"/>
      <c r="D47" s="13"/>
      <c r="E47" s="13"/>
      <c r="F47" s="13"/>
      <c r="G47" s="14"/>
      <c r="H47" s="14"/>
      <c r="I47" s="14"/>
      <c r="J47" s="14"/>
      <c r="K47" s="15"/>
      <c r="L47" s="16"/>
      <c r="M47" s="14"/>
      <c r="O47" s="19"/>
      <c r="P47" s="1"/>
      <c r="Q47" s="1"/>
      <c r="R47" s="1"/>
      <c r="S47" s="1"/>
      <c r="T47" s="19"/>
      <c r="U47" s="19"/>
    </row>
    <row r="48" spans="1:21" ht="15" customHeight="1" x14ac:dyDescent="0.25">
      <c r="A48" s="10"/>
      <c r="B48" s="36" t="s">
        <v>48</v>
      </c>
      <c r="C48" s="12"/>
      <c r="D48" s="13"/>
      <c r="E48" s="13"/>
      <c r="F48" s="13"/>
      <c r="G48" s="14"/>
      <c r="H48" s="14"/>
      <c r="I48" s="14"/>
      <c r="J48" s="14"/>
      <c r="K48" s="15"/>
      <c r="L48" s="16"/>
      <c r="M48" s="14"/>
      <c r="O48" s="19"/>
      <c r="P48" s="1"/>
      <c r="Q48" s="1"/>
      <c r="R48" s="1"/>
      <c r="S48" s="1"/>
      <c r="T48" s="19"/>
      <c r="U48" s="19"/>
    </row>
    <row r="49" spans="1:21" x14ac:dyDescent="0.25">
      <c r="A49" s="22"/>
      <c r="B49" s="11" t="s">
        <v>23</v>
      </c>
      <c r="C49" s="23"/>
      <c r="D49" s="15"/>
      <c r="E49" s="15">
        <v>0.4</v>
      </c>
      <c r="F49" s="15"/>
      <c r="G49" s="15">
        <v>0.8</v>
      </c>
      <c r="H49" s="15"/>
      <c r="I49" s="15">
        <v>1.5</v>
      </c>
      <c r="J49" s="15"/>
      <c r="K49" s="26"/>
      <c r="L49" s="26"/>
      <c r="M49" s="25"/>
    </row>
    <row r="50" spans="1:21" ht="15" customHeight="1" x14ac:dyDescent="0.25">
      <c r="A50" s="10"/>
      <c r="B50" s="11" t="s">
        <v>35</v>
      </c>
      <c r="C50" s="12">
        <v>1</v>
      </c>
      <c r="D50" s="13"/>
      <c r="E50" s="13">
        <v>0.4</v>
      </c>
      <c r="F50" s="13"/>
      <c r="G50" s="14">
        <v>0.8</v>
      </c>
      <c r="H50" s="14"/>
      <c r="I50" s="14">
        <v>1.55</v>
      </c>
      <c r="J50" s="14"/>
      <c r="K50" s="15"/>
      <c r="L50" s="16"/>
      <c r="M50" s="14"/>
      <c r="O50" s="19"/>
      <c r="P50" s="1"/>
      <c r="Q50" s="1"/>
      <c r="R50" s="1"/>
      <c r="S50" s="1"/>
      <c r="T50" s="19"/>
      <c r="U50" s="19"/>
    </row>
    <row r="51" spans="1:21" ht="15" customHeight="1" x14ac:dyDescent="0.25">
      <c r="A51" s="10"/>
      <c r="B51" s="11" t="s">
        <v>36</v>
      </c>
      <c r="C51" s="12">
        <v>1</v>
      </c>
      <c r="D51" s="13"/>
      <c r="E51" s="13">
        <v>0.4</v>
      </c>
      <c r="F51" s="13"/>
      <c r="G51" s="14">
        <v>0.8</v>
      </c>
      <c r="H51" s="14"/>
      <c r="I51" s="14">
        <v>1.4</v>
      </c>
      <c r="J51" s="14"/>
      <c r="K51" s="15"/>
      <c r="L51" s="16"/>
      <c r="M51" s="14"/>
      <c r="O51" s="19"/>
      <c r="P51" s="1"/>
      <c r="Q51" s="1"/>
      <c r="R51" s="1"/>
      <c r="S51" s="1"/>
      <c r="T51" s="19"/>
      <c r="U51" s="19"/>
    </row>
    <row r="52" spans="1:21" ht="15" customHeight="1" x14ac:dyDescent="0.25">
      <c r="A52" s="10"/>
      <c r="B52" s="11" t="s">
        <v>42</v>
      </c>
      <c r="C52" s="12">
        <v>1</v>
      </c>
      <c r="D52" s="13"/>
      <c r="E52" s="13">
        <v>0.4</v>
      </c>
      <c r="F52" s="13"/>
      <c r="G52" s="14">
        <v>0.8</v>
      </c>
      <c r="H52" s="14"/>
      <c r="I52" s="14">
        <v>1.2</v>
      </c>
      <c r="J52" s="14"/>
      <c r="K52" s="15"/>
      <c r="L52" s="16"/>
      <c r="M52" s="14"/>
      <c r="O52" s="19"/>
      <c r="P52" s="1"/>
      <c r="Q52" s="1"/>
      <c r="R52" s="1"/>
      <c r="S52" s="1"/>
      <c r="T52" s="19"/>
      <c r="U52" s="19"/>
    </row>
    <row r="53" spans="1:21" ht="15" customHeight="1" x14ac:dyDescent="0.25">
      <c r="A53" s="10"/>
      <c r="B53" s="11"/>
      <c r="C53" s="12"/>
      <c r="D53" s="13"/>
      <c r="E53" s="13"/>
      <c r="F53" s="13"/>
      <c r="G53" s="14"/>
      <c r="H53" s="14"/>
      <c r="I53" s="14"/>
      <c r="J53" s="14"/>
      <c r="K53" s="15"/>
      <c r="L53" s="16"/>
      <c r="M53" s="14"/>
      <c r="O53" s="19"/>
      <c r="P53" s="1"/>
      <c r="Q53" s="1"/>
      <c r="R53" s="1"/>
      <c r="S53" s="1"/>
      <c r="T53" s="19"/>
      <c r="U53" s="19"/>
    </row>
    <row r="54" spans="1:21" ht="15" customHeight="1" x14ac:dyDescent="0.25">
      <c r="A54" s="10"/>
      <c r="B54" s="36" t="s">
        <v>49</v>
      </c>
      <c r="C54" s="12"/>
      <c r="D54" s="13"/>
      <c r="E54" s="13"/>
      <c r="F54" s="13"/>
      <c r="G54" s="14"/>
      <c r="H54" s="14"/>
      <c r="I54" s="14"/>
      <c r="J54" s="14"/>
      <c r="K54" s="15"/>
      <c r="L54" s="16"/>
      <c r="M54" s="14"/>
      <c r="O54" s="19"/>
      <c r="P54" s="1"/>
      <c r="Q54" s="1"/>
      <c r="R54" s="1"/>
      <c r="S54" s="1"/>
      <c r="T54" s="19"/>
      <c r="U54" s="19"/>
    </row>
    <row r="55" spans="1:21" x14ac:dyDescent="0.25">
      <c r="A55" s="22"/>
      <c r="B55" s="11" t="s">
        <v>23</v>
      </c>
      <c r="C55" s="23"/>
      <c r="D55" s="15"/>
      <c r="E55" s="15">
        <v>0.4</v>
      </c>
      <c r="F55" s="15"/>
      <c r="G55" s="15">
        <v>0.7</v>
      </c>
      <c r="H55" s="15"/>
      <c r="I55" s="15">
        <v>1.2</v>
      </c>
      <c r="J55" s="15"/>
      <c r="K55" s="26"/>
      <c r="L55" s="26"/>
      <c r="M55" s="25"/>
    </row>
    <row r="56" spans="1:21" ht="15" customHeight="1" x14ac:dyDescent="0.25">
      <c r="A56" s="10"/>
      <c r="B56" s="11" t="s">
        <v>43</v>
      </c>
      <c r="C56" s="12">
        <v>1</v>
      </c>
      <c r="D56" s="13"/>
      <c r="E56" s="13">
        <v>0.4</v>
      </c>
      <c r="F56" s="13"/>
      <c r="G56" s="14">
        <v>0.7</v>
      </c>
      <c r="H56" s="14"/>
      <c r="I56" s="14">
        <v>1.2</v>
      </c>
      <c r="J56" s="14"/>
      <c r="K56" s="15"/>
      <c r="L56" s="16"/>
      <c r="M56" s="14"/>
      <c r="O56" s="19"/>
      <c r="P56" s="1"/>
      <c r="Q56" s="1"/>
      <c r="R56" s="1"/>
      <c r="S56" s="1"/>
      <c r="T56" s="19"/>
      <c r="U56" s="19"/>
    </row>
    <row r="57" spans="1:21" ht="15" customHeight="1" x14ac:dyDescent="0.25">
      <c r="A57" s="10"/>
      <c r="B57" s="11"/>
      <c r="C57" s="12"/>
      <c r="D57" s="13"/>
      <c r="E57" s="13"/>
      <c r="F57" s="13"/>
      <c r="G57" s="14"/>
      <c r="H57" s="14"/>
      <c r="I57" s="14"/>
      <c r="J57" s="14"/>
      <c r="K57" s="15"/>
      <c r="L57" s="16"/>
      <c r="M57" s="14"/>
      <c r="O57" s="19"/>
      <c r="P57" s="1"/>
      <c r="Q57" s="1"/>
      <c r="R57" s="1"/>
      <c r="S57" s="1"/>
      <c r="T57" s="19"/>
      <c r="U57" s="19"/>
    </row>
    <row r="58" spans="1:21" ht="15" customHeight="1" x14ac:dyDescent="0.25">
      <c r="A58" s="10"/>
      <c r="B58" s="36" t="s">
        <v>50</v>
      </c>
      <c r="C58" s="12"/>
      <c r="D58" s="13"/>
      <c r="E58" s="13"/>
      <c r="F58" s="13"/>
      <c r="G58" s="14"/>
      <c r="H58" s="14"/>
      <c r="I58" s="14"/>
      <c r="J58" s="14"/>
      <c r="K58" s="15"/>
      <c r="L58" s="16"/>
      <c r="M58" s="14"/>
      <c r="O58" s="19"/>
      <c r="P58" s="1"/>
      <c r="Q58" s="1"/>
      <c r="R58" s="1"/>
      <c r="S58" s="1"/>
      <c r="T58" s="19"/>
      <c r="U58" s="19"/>
    </row>
    <row r="59" spans="1:21" x14ac:dyDescent="0.25">
      <c r="A59" s="22"/>
      <c r="B59" s="11" t="s">
        <v>23</v>
      </c>
      <c r="C59" s="23"/>
      <c r="D59" s="15"/>
      <c r="E59" s="15">
        <v>0.4</v>
      </c>
      <c r="F59" s="15"/>
      <c r="G59" s="15">
        <v>0.7</v>
      </c>
      <c r="H59" s="15"/>
      <c r="I59" s="15">
        <v>1</v>
      </c>
      <c r="J59" s="15"/>
      <c r="K59" s="26"/>
      <c r="L59" s="26"/>
      <c r="M59" s="25"/>
    </row>
    <row r="60" spans="1:21" ht="15" customHeight="1" x14ac:dyDescent="0.25">
      <c r="A60" s="10"/>
      <c r="B60" s="11" t="s">
        <v>44</v>
      </c>
      <c r="C60" s="12">
        <v>1</v>
      </c>
      <c r="D60" s="13"/>
      <c r="E60" s="13">
        <v>0.47</v>
      </c>
      <c r="F60" s="13"/>
      <c r="G60" s="14">
        <v>0.7</v>
      </c>
      <c r="H60" s="14"/>
      <c r="I60" s="14">
        <v>1</v>
      </c>
      <c r="J60" s="14"/>
      <c r="K60" s="15"/>
      <c r="L60" s="16"/>
      <c r="M60" s="14"/>
      <c r="O60" s="19"/>
      <c r="P60" s="1"/>
      <c r="Q60" s="1"/>
      <c r="R60" s="1"/>
      <c r="S60" s="1"/>
      <c r="T60" s="19"/>
      <c r="U60" s="19"/>
    </row>
    <row r="61" spans="1:21" ht="15" customHeight="1" x14ac:dyDescent="0.25">
      <c r="A61" s="10"/>
      <c r="B61" s="11"/>
      <c r="C61" s="12"/>
      <c r="D61" s="13"/>
      <c r="E61" s="13"/>
      <c r="F61" s="13"/>
      <c r="G61" s="14"/>
      <c r="H61" s="14"/>
      <c r="I61" s="14"/>
      <c r="J61" s="14"/>
      <c r="K61" s="15"/>
      <c r="L61" s="16"/>
      <c r="M61" s="14"/>
      <c r="O61" s="19"/>
      <c r="P61" s="1"/>
      <c r="Q61" s="1"/>
      <c r="R61" s="1"/>
      <c r="S61" s="1"/>
      <c r="T61" s="19"/>
      <c r="U61" s="19"/>
    </row>
    <row r="62" spans="1:21" ht="15" customHeight="1" x14ac:dyDescent="0.25">
      <c r="A62" s="10"/>
      <c r="B62" s="36" t="s">
        <v>51</v>
      </c>
      <c r="C62" s="12"/>
      <c r="D62" s="13"/>
      <c r="E62" s="13"/>
      <c r="F62" s="13"/>
      <c r="G62" s="14"/>
      <c r="H62" s="14"/>
      <c r="I62" s="14"/>
      <c r="J62" s="14"/>
      <c r="K62" s="15"/>
      <c r="L62" s="16"/>
      <c r="M62" s="14"/>
      <c r="O62" s="19"/>
      <c r="P62" s="1"/>
      <c r="Q62" s="1"/>
      <c r="R62" s="1"/>
      <c r="S62" s="1"/>
      <c r="T62" s="19"/>
      <c r="U62" s="19"/>
    </row>
    <row r="63" spans="1:21" x14ac:dyDescent="0.25">
      <c r="A63" s="22"/>
      <c r="B63" s="11" t="s">
        <v>23</v>
      </c>
      <c r="C63" s="23"/>
      <c r="D63" s="15"/>
      <c r="E63" s="15">
        <v>0.4</v>
      </c>
      <c r="F63" s="15"/>
      <c r="G63" s="15">
        <v>0.7</v>
      </c>
      <c r="H63" s="15"/>
      <c r="I63" s="15">
        <v>1.2</v>
      </c>
      <c r="J63" s="15"/>
      <c r="K63" s="26"/>
      <c r="L63" s="26"/>
      <c r="M63" s="25"/>
    </row>
    <row r="64" spans="1:21" ht="15" customHeight="1" x14ac:dyDescent="0.25">
      <c r="A64" s="10"/>
      <c r="B64" s="11" t="s">
        <v>45</v>
      </c>
      <c r="C64" s="12">
        <v>1</v>
      </c>
      <c r="D64" s="13"/>
      <c r="E64" s="13">
        <v>0.7</v>
      </c>
      <c r="F64" s="13"/>
      <c r="G64" s="14">
        <v>0.7</v>
      </c>
      <c r="H64" s="14"/>
      <c r="I64" s="14">
        <v>1.2</v>
      </c>
      <c r="J64" s="14"/>
      <c r="K64" s="15"/>
      <c r="L64" s="16"/>
      <c r="M64" s="14"/>
      <c r="O64" s="19"/>
      <c r="P64" s="1"/>
      <c r="Q64" s="1"/>
      <c r="R64" s="1"/>
      <c r="S64" s="1"/>
      <c r="T64" s="19"/>
      <c r="U64" s="19"/>
    </row>
    <row r="65" spans="1:13" ht="15" customHeight="1" x14ac:dyDescent="0.25">
      <c r="A65" s="22"/>
      <c r="B65" s="20"/>
      <c r="C65" s="23"/>
      <c r="D65" s="15"/>
      <c r="E65" s="15"/>
      <c r="F65" s="15"/>
      <c r="G65" s="15"/>
      <c r="H65" s="15"/>
      <c r="I65" s="15"/>
      <c r="J65" s="15"/>
      <c r="K65" s="26"/>
      <c r="L65" s="26"/>
      <c r="M65" s="25"/>
    </row>
    <row r="66" spans="1:13" x14ac:dyDescent="0.25">
      <c r="A66" s="22"/>
      <c r="B66" s="27" t="s">
        <v>20</v>
      </c>
      <c r="C66" s="28"/>
      <c r="D66" s="29"/>
      <c r="E66" s="29"/>
      <c r="F66" s="29"/>
      <c r="G66" s="29"/>
      <c r="H66" s="29"/>
      <c r="I66" s="29"/>
      <c r="J66" s="29"/>
      <c r="K66" s="18"/>
      <c r="L66" s="18"/>
      <c r="M66" s="25"/>
    </row>
  </sheetData>
  <mergeCells count="6">
    <mergeCell ref="A1:M1"/>
    <mergeCell ref="A3:I3"/>
    <mergeCell ref="E4:G4"/>
    <mergeCell ref="L3:M3"/>
    <mergeCell ref="A2:I2"/>
    <mergeCell ref="L2:M2"/>
  </mergeCells>
  <printOptions horizontalCentered="1"/>
  <pageMargins left="0.7" right="0.7" top="0.75" bottom="0.75" header="0.3" footer="0.3"/>
  <pageSetup paperSize="9" scale="72" orientation="portrait" horizontalDpi="300" verticalDpi="300" r:id="rId1"/>
  <headerFooter>
    <oddFooter xml:space="preserve">&amp;LPrepared By:
&amp;CChecked By:
&amp;RApproved By: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Measurement</vt:lpstr>
      <vt:lpstr>Measurement!Print_Area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2025-06-10T10:44:26Z</dcterms:modified>
</cp:coreProperties>
</file>