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ept\2310\G. Fixed Assets\Support ICD - CIP system\Acc Upload\"/>
    </mc:Choice>
  </mc:AlternateContent>
  <bookViews>
    <workbookView xWindow="0" yWindow="0" windowWidth="19200" windowHeight="11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F7" i="1" l="1"/>
  <c r="AF6" i="1"/>
  <c r="AF5" i="1"/>
  <c r="AF4" i="1"/>
  <c r="AH3" i="1"/>
  <c r="AF3" i="1" l="1"/>
  <c r="AH7" i="1"/>
  <c r="AH6" i="1"/>
  <c r="AH5" i="1"/>
  <c r="AH4" i="1"/>
</calcChain>
</file>

<file path=xl/sharedStrings.xml><?xml version="1.0" encoding="utf-8"?>
<sst xmlns="http://schemas.openxmlformats.org/spreadsheetml/2006/main" count="229" uniqueCount="117">
  <si>
    <t>Data for Accounting Dept.</t>
  </si>
  <si>
    <t>Data for User confirm</t>
  </si>
  <si>
    <t>Type work</t>
  </si>
  <si>
    <t>Project No.</t>
  </si>
  <si>
    <t>CIP No.</t>
  </si>
  <si>
    <t>Sub CIP No.</t>
  </si>
  <si>
    <t>PO NO.</t>
  </si>
  <si>
    <t>VENDER CODE</t>
  </si>
  <si>
    <t>VENDER</t>
  </si>
  <si>
    <t>ACQ-DATE (ETD)</t>
  </si>
  <si>
    <t>INV DATE</t>
  </si>
  <si>
    <t>RECEIVED DATE</t>
  </si>
  <si>
    <t>INV NO.</t>
  </si>
  <si>
    <t>NAME (ENGLISH)</t>
  </si>
  <si>
    <t>Qty.</t>
  </si>
  <si>
    <t>EX.RATE</t>
  </si>
  <si>
    <t>CUR</t>
  </si>
  <si>
    <t>TOTAL (JPY/USD)</t>
  </si>
  <si>
    <t>TOTAL (THB)</t>
  </si>
  <si>
    <t>AVERAGE FREIGHT (JPY/USD)</t>
  </si>
  <si>
    <t>AVERAGE INSURANCE (JPY/USD)</t>
  </si>
  <si>
    <t>PER UNIT (THB)</t>
  </si>
  <si>
    <t>CC</t>
  </si>
  <si>
    <t>TOTAL OF CIP (THB)</t>
  </si>
  <si>
    <t>Budget code</t>
  </si>
  <si>
    <t>PR.DIE/JIG</t>
  </si>
  <si>
    <t>Model</t>
  </si>
  <si>
    <t>PART No./DIE No.</t>
  </si>
  <si>
    <t>Operating Date (Plan)</t>
  </si>
  <si>
    <t>Operating Date (Act)</t>
  </si>
  <si>
    <t>Result</t>
  </si>
  <si>
    <t>Reason diff (NG) Budget&amp;Actual</t>
  </si>
  <si>
    <t>Fixed Asset Code</t>
  </si>
  <si>
    <t>CLASS FIXED ASSET</t>
  </si>
  <si>
    <t>Fix Asset Name (English only)</t>
  </si>
  <si>
    <t>Serial No.</t>
  </si>
  <si>
    <t>part
number
Die No</t>
  </si>
  <si>
    <t>Process Die</t>
  </si>
  <si>
    <t>Cost Center of User</t>
  </si>
  <si>
    <t>Transfer to supplier</t>
  </si>
  <si>
    <t>ให้ขึ้น Fix Asset  กี่ตัว</t>
  </si>
  <si>
    <t>New BFMor Add BFM</t>
  </si>
  <si>
    <t>Reason for Delay</t>
  </si>
  <si>
    <t>Add CIP/BFM No.</t>
  </si>
  <si>
    <t>ITC--&gt; BOI TYPE (Machine / Die / Sparepart / NON BOI)</t>
  </si>
  <si>
    <t>Project ENG3</t>
  </si>
  <si>
    <t>ENG3-21040</t>
  </si>
  <si>
    <t>49250</t>
  </si>
  <si>
    <t>1</t>
  </si>
  <si>
    <t>151010084937-01</t>
  </si>
  <si>
    <t>000J180</t>
  </si>
  <si>
    <t>J TOOLS TECHNOLOGY CO.,LTD.</t>
  </si>
  <si>
    <t>20210715</t>
  </si>
  <si>
    <t>T-2107-11</t>
  </si>
  <si>
    <t>T551 Press fit jig shaft paper pick up drive  BP12-FL4-6960-1P</t>
  </si>
  <si>
    <t>-</t>
  </si>
  <si>
    <t>THB</t>
  </si>
  <si>
    <t>6,251.00</t>
  </si>
  <si>
    <t>5330</t>
  </si>
  <si>
    <t>11PZ09001</t>
  </si>
  <si>
    <t>Oversea</t>
  </si>
  <si>
    <t>49269</t>
  </si>
  <si>
    <t>251700001306-05-01</t>
  </si>
  <si>
    <t>AAA0045</t>
  </si>
  <si>
    <t>Canon Inc.</t>
  </si>
  <si>
    <t>20210714</t>
  </si>
  <si>
    <t>GT-21/45063</t>
  </si>
  <si>
    <t>JS-E43-54J_IMAGE EVALUATION TOOL</t>
  </si>
  <si>
    <t>0.2959</t>
  </si>
  <si>
    <t>JPY</t>
  </si>
  <si>
    <t>154,985.00</t>
  </si>
  <si>
    <t>45,860.06</t>
  </si>
  <si>
    <t>12,699.00</t>
  </si>
  <si>
    <t>42.00</t>
  </si>
  <si>
    <t>167,726.00</t>
  </si>
  <si>
    <t>49,630.12</t>
  </si>
  <si>
    <t>49270</t>
  </si>
  <si>
    <t>251700001306-07-01</t>
  </si>
  <si>
    <t>Project-MSC</t>
  </si>
  <si>
    <t>EWP30-21-054</t>
  </si>
  <si>
    <t>49208</t>
  </si>
  <si>
    <t>151010086746-01</t>
  </si>
  <si>
    <t>20210702</t>
  </si>
  <si>
    <t>LN10264523H2</t>
  </si>
  <si>
    <t>TIG CAMERA STAND DWG. NO.01,02_4 Set</t>
  </si>
  <si>
    <t>13,129.11</t>
  </si>
  <si>
    <t>11PZ09009</t>
  </si>
  <si>
    <t>Domestic</t>
  </si>
  <si>
    <t>49209</t>
  </si>
  <si>
    <t>151010085978-01</t>
  </si>
  <si>
    <t>000TBDS</t>
  </si>
  <si>
    <t>THAI PRECISION TOOL CO.,LTD</t>
  </si>
  <si>
    <t>20210707</t>
  </si>
  <si>
    <t>64/0224</t>
  </si>
  <si>
    <t>YZ99-FM1-R504-01P  T773 FIXING DRIVE APPLY GREASE</t>
  </si>
  <si>
    <t>21,500.00</t>
  </si>
  <si>
    <t>plan Jun'21</t>
  </si>
  <si>
    <t>06131J</t>
  </si>
  <si>
    <t>06141J</t>
  </si>
  <si>
    <t>06161J</t>
  </si>
  <si>
    <t>06151J</t>
  </si>
  <si>
    <t>04110J</t>
  </si>
  <si>
    <t>No have</t>
  </si>
  <si>
    <t>1115HF</t>
  </si>
  <si>
    <t>HF154</t>
  </si>
  <si>
    <t>HDD</t>
  </si>
  <si>
    <t>JGY11123</t>
  </si>
  <si>
    <t>T773</t>
  </si>
  <si>
    <t>NEW BFM</t>
  </si>
  <si>
    <t>Add BFM</t>
  </si>
  <si>
    <t>BFM1234567</t>
  </si>
  <si>
    <t>BFM1234568</t>
  </si>
  <si>
    <t>PER UNIT 
 (JPY/USD)</t>
  </si>
  <si>
    <t>REMARK</t>
  </si>
  <si>
    <t>F554</t>
  </si>
  <si>
    <t>TAHG</t>
  </si>
  <si>
    <t>TIG CAMERA STAND DWG. NO.01_02_4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</si>
</sst>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FE5E6"/>
      </patternFill>
    </fill>
    <fill>
      <patternFill patternType="solid">
        <fgColor rgb="FFF0CDE5"/>
      </patternFill>
    </fill>
    <fill>
      <patternFill patternType="solid">
        <fgColor rgb="FFF1ECB9"/>
      </patternFill>
    </fill>
    <fill>
      <patternFill patternType="solid">
        <fgColor rgb="FF57A868"/>
      </patternFill>
    </fill>
    <fill>
      <patternFill patternType="solid">
        <fgColor rgb="FFC8C5C5"/>
      </patternFill>
    </fill>
    <fill>
      <patternFill patternType="solid">
        <fgColor rgb="FFC7BDF9"/>
      </patternFill>
    </fill>
    <fill>
      <patternFill patternType="solid">
        <fgColor rgb="FFCCF9BD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 vertical="center" wrapText="1"/>
    </xf>
    <xf numFmtId="0" fontId="1" fillId="7" borderId="1" xfId="0" applyNumberFormat="1" applyFont="1" applyFill="1" applyBorder="1" applyAlignment="1" applyProtection="1">
      <alignment horizontal="center" vertical="center" wrapText="1"/>
    </xf>
    <xf numFmtId="0" fontId="1" fillId="8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Border="1" applyProtection="1"/>
    <xf numFmtId="0" fontId="0" fillId="3" borderId="1" xfId="0" applyNumberFormat="1" applyFont="1" applyFill="1" applyBorder="1" applyProtection="1"/>
    <xf numFmtId="0" fontId="0" fillId="6" borderId="1" xfId="0" applyNumberFormat="1" applyFont="1" applyFill="1" applyBorder="1" applyProtection="1"/>
    <xf numFmtId="0" fontId="1" fillId="9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 applyProtection="1"/>
    <xf numFmtId="0" fontId="1" fillId="3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"/>
  <sheetViews>
    <sheetView tabSelected="1" topLeftCell="Z1" workbookViewId="0">
      <selection activeCell="AF8" sqref="AF8"/>
    </sheetView>
  </sheetViews>
  <sheetFormatPr defaultRowHeight="15"/>
  <cols>
    <col min="1" max="1" width="13" customWidth="1"/>
    <col min="2" max="2" width="11" customWidth="1"/>
    <col min="6" max="6" width="11" customWidth="1"/>
    <col min="8" max="8" width="11" customWidth="1"/>
    <col min="10" max="11" width="11" customWidth="1"/>
    <col min="12" max="12" width="13" customWidth="1"/>
    <col min="14" max="14" width="13" customWidth="1"/>
    <col min="15" max="21" width="12" customWidth="1"/>
    <col min="23" max="23" width="12" customWidth="1"/>
    <col min="25" max="25" width="12" customWidth="1"/>
    <col min="27" max="27" width="12" customWidth="1"/>
    <col min="31" max="31" width="12.28515625" customWidth="1"/>
    <col min="36" max="36" width="26.5703125" customWidth="1"/>
    <col min="41" max="41" width="12" customWidth="1"/>
    <col min="43" max="43" width="15" customWidth="1"/>
    <col min="46" max="46" width="13.7109375" customWidth="1"/>
    <col min="48" max="48" width="16.42578125" customWidth="1"/>
  </cols>
  <sheetData>
    <row r="1" spans="1:48" ht="30" customHeight="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 t="s">
        <v>1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</row>
    <row r="2" spans="1:48" s="1" customFormat="1" ht="80.099999999999994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10" t="s">
        <v>112</v>
      </c>
      <c r="Q2" s="2" t="s">
        <v>17</v>
      </c>
      <c r="R2" s="2" t="s">
        <v>18</v>
      </c>
      <c r="S2" s="3" t="s">
        <v>19</v>
      </c>
      <c r="T2" s="4" t="s">
        <v>20</v>
      </c>
      <c r="U2" s="2" t="s">
        <v>17</v>
      </c>
      <c r="V2" s="2" t="s">
        <v>18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26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10" t="s">
        <v>113</v>
      </c>
      <c r="AV2" s="6" t="s">
        <v>44</v>
      </c>
    </row>
    <row r="3" spans="1:48">
      <c r="A3" s="7" t="s">
        <v>45</v>
      </c>
      <c r="B3" s="7" t="s">
        <v>46</v>
      </c>
      <c r="C3" s="7" t="s">
        <v>47</v>
      </c>
      <c r="D3" s="7" t="s">
        <v>48</v>
      </c>
      <c r="E3" s="7" t="s">
        <v>49</v>
      </c>
      <c r="F3" s="7" t="s">
        <v>50</v>
      </c>
      <c r="G3" s="7" t="s">
        <v>51</v>
      </c>
      <c r="H3" s="7" t="s">
        <v>52</v>
      </c>
      <c r="I3" s="7" t="s">
        <v>52</v>
      </c>
      <c r="J3" s="7" t="s">
        <v>52</v>
      </c>
      <c r="K3" s="7" t="s">
        <v>53</v>
      </c>
      <c r="L3" s="7" t="s">
        <v>54</v>
      </c>
      <c r="M3" s="7" t="s">
        <v>48</v>
      </c>
      <c r="N3" s="7" t="s">
        <v>55</v>
      </c>
      <c r="O3" s="7" t="s">
        <v>56</v>
      </c>
      <c r="P3" s="7" t="s">
        <v>55</v>
      </c>
      <c r="Q3" s="7" t="s">
        <v>55</v>
      </c>
      <c r="R3" s="7" t="s">
        <v>55</v>
      </c>
      <c r="S3" s="7" t="s">
        <v>55</v>
      </c>
      <c r="T3" s="7" t="s">
        <v>55</v>
      </c>
      <c r="U3" s="7" t="s">
        <v>55</v>
      </c>
      <c r="V3" s="7" t="s">
        <v>55</v>
      </c>
      <c r="W3" s="7" t="s">
        <v>57</v>
      </c>
      <c r="X3" s="7" t="s">
        <v>58</v>
      </c>
      <c r="Y3" s="7" t="s">
        <v>57</v>
      </c>
      <c r="Z3" s="7" t="s">
        <v>59</v>
      </c>
      <c r="AA3" s="7" t="s">
        <v>55</v>
      </c>
      <c r="AB3" s="7" t="s">
        <v>55</v>
      </c>
      <c r="AC3" s="7" t="s">
        <v>55</v>
      </c>
      <c r="AD3" s="8" t="s">
        <v>96</v>
      </c>
      <c r="AE3" s="8">
        <v>20210721</v>
      </c>
      <c r="AF3" s="9" t="str">
        <f>+IF(AI3="","",IF(Z3="","",IF(AND(MID(Z3,5,2)="09",LEFT(AI3,2)="06"),"OK",IF(AND(OR(MID(Z3,5,2)="31",MID(Z3,5,2)="34"),LEFT(AI3,2)="28"),"OK",IF(MID(Z3,5,2)=LEFT(AI3,2),"OK","NG")))))</f>
        <v>OK</v>
      </c>
      <c r="AG3" s="8"/>
      <c r="AH3" s="9" t="str">
        <f>IF(LEFT(AI3,2)="28","SOFTWARE",IF(LEFT(AI3,2)="02","BUILDING",IF(LEFT(AI3,2)="03","STRUCTURE",IF(LEFT(AI3,2)="04","MACHINE",IF(LEFT(AI3,2)="05","VEHICLE",IF(LEFT(AI3,2)="06","TOOLS",IF(LEFT(AI3,2)="07","FURNITURE",IF(LEFT(AI3,2)="08","DIES",""))))))))</f>
        <v>TOOLS</v>
      </c>
      <c r="AI3" s="8" t="s">
        <v>97</v>
      </c>
      <c r="AJ3" s="8" t="s">
        <v>54</v>
      </c>
      <c r="AK3" s="8" t="s">
        <v>103</v>
      </c>
      <c r="AL3" s="8"/>
      <c r="AM3" s="8"/>
      <c r="AN3" s="8" t="s">
        <v>107</v>
      </c>
      <c r="AO3" s="8">
        <v>5505</v>
      </c>
      <c r="AP3" s="8"/>
      <c r="AQ3" s="8">
        <v>1</v>
      </c>
      <c r="AR3" s="8" t="s">
        <v>108</v>
      </c>
      <c r="AS3" s="8"/>
      <c r="AT3" s="8"/>
      <c r="AU3" s="8"/>
      <c r="AV3" s="8"/>
    </row>
    <row r="4" spans="1:48">
      <c r="A4" s="7" t="s">
        <v>60</v>
      </c>
      <c r="B4" s="7" t="s">
        <v>55</v>
      </c>
      <c r="C4" s="7" t="s">
        <v>61</v>
      </c>
      <c r="D4" s="7" t="s">
        <v>48</v>
      </c>
      <c r="E4" s="7" t="s">
        <v>62</v>
      </c>
      <c r="F4" s="7" t="s">
        <v>63</v>
      </c>
      <c r="G4" s="7" t="s">
        <v>64</v>
      </c>
      <c r="H4" s="7" t="s">
        <v>65</v>
      </c>
      <c r="I4" s="7" t="s">
        <v>65</v>
      </c>
      <c r="J4" s="7" t="s">
        <v>52</v>
      </c>
      <c r="K4" s="7" t="s">
        <v>66</v>
      </c>
      <c r="L4" s="7" t="s">
        <v>67</v>
      </c>
      <c r="M4" s="7" t="s">
        <v>48</v>
      </c>
      <c r="N4" s="7" t="s">
        <v>68</v>
      </c>
      <c r="O4" s="7" t="s">
        <v>69</v>
      </c>
      <c r="P4" s="7" t="s">
        <v>70</v>
      </c>
      <c r="Q4" s="7" t="s">
        <v>70</v>
      </c>
      <c r="R4" s="7" t="s">
        <v>71</v>
      </c>
      <c r="S4" s="7" t="s">
        <v>72</v>
      </c>
      <c r="T4" s="7" t="s">
        <v>73</v>
      </c>
      <c r="U4" s="7" t="s">
        <v>74</v>
      </c>
      <c r="V4" s="7" t="s">
        <v>75</v>
      </c>
      <c r="W4" s="7" t="s">
        <v>75</v>
      </c>
      <c r="X4" s="7" t="s">
        <v>58</v>
      </c>
      <c r="Y4" s="7" t="s">
        <v>75</v>
      </c>
      <c r="Z4" s="7" t="s">
        <v>59</v>
      </c>
      <c r="AA4" s="7" t="s">
        <v>55</v>
      </c>
      <c r="AB4" s="7" t="s">
        <v>55</v>
      </c>
      <c r="AC4" s="7" t="s">
        <v>55</v>
      </c>
      <c r="AD4" s="8" t="s">
        <v>96</v>
      </c>
      <c r="AE4" s="8">
        <v>20210721</v>
      </c>
      <c r="AF4" s="9" t="str">
        <f>+IF(AI4="","",IF(Z4="","",IF(AND(MID(Z4,5,2)="09",LEFT(AI4,2)="06"),"OK",IF(AND(OR(MID(Z4,5,2)="31",MID(Z4,5,2)="34"),LEFT(AI4,2)="28"),"OK",IF(MID(Z4,5,2)=LEFT(AI4,2),"OK","NG")))))</f>
        <v>OK</v>
      </c>
      <c r="AG4" s="8"/>
      <c r="AH4" s="9" t="str">
        <f>IF(LEFT(AI4,2)="28","SOFTWARE",IF(LEFT(AI4,2)="02","BUILDING",IF(LEFT(AI4,2)="03","STRUCTURE",IF(LEFT(AI4,2)="04","MACHINE",IF(LEFT(AI4,2)="05","VEHICLE",IF(LEFT(AI4,2)="06","TOOLS",IF(LEFT(AI4,2)="07","FURNITURE",IF(LEFT(AI4,2)="08","DIES",""))))))))</f>
        <v>TOOLS</v>
      </c>
      <c r="AI4" s="8" t="s">
        <v>98</v>
      </c>
      <c r="AJ4" s="8" t="s">
        <v>67</v>
      </c>
      <c r="AK4" s="8" t="s">
        <v>104</v>
      </c>
      <c r="AL4" s="8"/>
      <c r="AM4" s="8"/>
      <c r="AN4" s="8" t="s">
        <v>107</v>
      </c>
      <c r="AO4" s="8">
        <v>5541</v>
      </c>
      <c r="AP4" s="8"/>
      <c r="AQ4" s="8">
        <v>1</v>
      </c>
      <c r="AR4" s="8" t="s">
        <v>108</v>
      </c>
      <c r="AS4" s="8"/>
      <c r="AT4" s="8"/>
      <c r="AU4" s="8"/>
      <c r="AV4" s="8"/>
    </row>
    <row r="5" spans="1:48">
      <c r="A5" s="7" t="s">
        <v>60</v>
      </c>
      <c r="B5" s="7" t="s">
        <v>55</v>
      </c>
      <c r="C5" s="7" t="s">
        <v>76</v>
      </c>
      <c r="D5" s="7" t="s">
        <v>48</v>
      </c>
      <c r="E5" s="7" t="s">
        <v>77</v>
      </c>
      <c r="F5" s="7" t="s">
        <v>63</v>
      </c>
      <c r="G5" s="7" t="s">
        <v>64</v>
      </c>
      <c r="H5" s="7" t="s">
        <v>65</v>
      </c>
      <c r="I5" s="7" t="s">
        <v>65</v>
      </c>
      <c r="J5" s="7" t="s">
        <v>52</v>
      </c>
      <c r="K5" s="7" t="s">
        <v>66</v>
      </c>
      <c r="L5" s="7" t="s">
        <v>67</v>
      </c>
      <c r="M5" s="7" t="s">
        <v>48</v>
      </c>
      <c r="N5" s="7" t="s">
        <v>68</v>
      </c>
      <c r="O5" s="7" t="s">
        <v>69</v>
      </c>
      <c r="P5" s="7" t="s">
        <v>70</v>
      </c>
      <c r="Q5" s="7" t="s">
        <v>70</v>
      </c>
      <c r="R5" s="7" t="s">
        <v>71</v>
      </c>
      <c r="S5" s="7" t="s">
        <v>72</v>
      </c>
      <c r="T5" s="7" t="s">
        <v>73</v>
      </c>
      <c r="U5" s="7" t="s">
        <v>74</v>
      </c>
      <c r="V5" s="7" t="s">
        <v>75</v>
      </c>
      <c r="W5" s="7" t="s">
        <v>75</v>
      </c>
      <c r="X5" s="7" t="s">
        <v>58</v>
      </c>
      <c r="Y5" s="7" t="s">
        <v>75</v>
      </c>
      <c r="Z5" s="7" t="s">
        <v>59</v>
      </c>
      <c r="AA5" s="7" t="s">
        <v>55</v>
      </c>
      <c r="AB5" s="7" t="s">
        <v>55</v>
      </c>
      <c r="AC5" s="7" t="s">
        <v>55</v>
      </c>
      <c r="AD5" s="8" t="s">
        <v>96</v>
      </c>
      <c r="AE5" s="8">
        <v>20210721</v>
      </c>
      <c r="AF5" s="9" t="str">
        <f>+IF(AI5="","",IF(Z5="","",IF(AND(MID(Z5,5,2)="09",LEFT(AI5,2)="06"),"OK",IF(AND(OR(MID(Z5,5,2)="31",MID(Z5,5,2)="34"),LEFT(AI5,2)="28"),"OK",IF(MID(Z5,5,2)=LEFT(AI5,2),"OK","NG")))))</f>
        <v>OK</v>
      </c>
      <c r="AG5" s="8"/>
      <c r="AH5" s="9" t="str">
        <f>IF(LEFT(AI5,2)="28","SOFTWARE",IF(LEFT(AI5,2)="02","BUILDING",IF(LEFT(AI5,2)="03","STRUCTURE",IF(LEFT(AI5,2)="04","MACHINE",IF(LEFT(AI5,2)="05","VEHICLE",IF(LEFT(AI5,2)="06","TOOLS",IF(LEFT(AI5,2)="07","FURNITURE",IF(LEFT(AI5,2)="08","DIES",""))))))))</f>
        <v>TOOLS</v>
      </c>
      <c r="AI5" s="8" t="s">
        <v>99</v>
      </c>
      <c r="AJ5" s="8" t="s">
        <v>67</v>
      </c>
      <c r="AK5" s="8" t="s">
        <v>105</v>
      </c>
      <c r="AL5" s="8"/>
      <c r="AM5" s="8"/>
      <c r="AN5" s="8" t="s">
        <v>107</v>
      </c>
      <c r="AO5" s="8">
        <v>5110</v>
      </c>
      <c r="AP5" s="8" t="s">
        <v>114</v>
      </c>
      <c r="AQ5" s="8">
        <v>1</v>
      </c>
      <c r="AR5" s="8" t="s">
        <v>108</v>
      </c>
      <c r="AS5" s="8"/>
      <c r="AT5" s="8"/>
      <c r="AU5" s="8"/>
      <c r="AV5" s="8"/>
    </row>
    <row r="6" spans="1:48">
      <c r="A6" s="7" t="s">
        <v>78</v>
      </c>
      <c r="B6" s="7" t="s">
        <v>79</v>
      </c>
      <c r="C6" s="7" t="s">
        <v>80</v>
      </c>
      <c r="D6" s="7" t="s">
        <v>48</v>
      </c>
      <c r="E6" s="7" t="s">
        <v>81</v>
      </c>
      <c r="F6" s="7" t="s">
        <v>55</v>
      </c>
      <c r="G6" s="7" t="s">
        <v>55</v>
      </c>
      <c r="H6" s="7" t="s">
        <v>82</v>
      </c>
      <c r="I6" s="7" t="s">
        <v>82</v>
      </c>
      <c r="J6" s="7" t="s">
        <v>55</v>
      </c>
      <c r="K6" s="7" t="s">
        <v>83</v>
      </c>
      <c r="L6" s="7" t="s">
        <v>84</v>
      </c>
      <c r="M6" s="7" t="s">
        <v>48</v>
      </c>
      <c r="N6" s="7" t="s">
        <v>55</v>
      </c>
      <c r="O6" s="7" t="s">
        <v>56</v>
      </c>
      <c r="P6" s="7" t="s">
        <v>55</v>
      </c>
      <c r="Q6" s="7" t="s">
        <v>55</v>
      </c>
      <c r="R6" s="7" t="s">
        <v>55</v>
      </c>
      <c r="S6" s="7" t="s">
        <v>55</v>
      </c>
      <c r="T6" s="7" t="s">
        <v>55</v>
      </c>
      <c r="U6" s="7" t="s">
        <v>55</v>
      </c>
      <c r="V6" s="7" t="s">
        <v>55</v>
      </c>
      <c r="W6" s="7" t="s">
        <v>85</v>
      </c>
      <c r="X6" s="7" t="s">
        <v>58</v>
      </c>
      <c r="Y6" s="7" t="s">
        <v>85</v>
      </c>
      <c r="Z6" s="7" t="s">
        <v>86</v>
      </c>
      <c r="AA6" s="7" t="s">
        <v>55</v>
      </c>
      <c r="AB6" s="7" t="s">
        <v>55</v>
      </c>
      <c r="AC6" s="7" t="s">
        <v>55</v>
      </c>
      <c r="AD6" s="8" t="s">
        <v>96</v>
      </c>
      <c r="AE6" s="8">
        <v>20210721</v>
      </c>
      <c r="AF6" s="9" t="str">
        <f>+IF(AI6="","",IF(Z6="","",IF(AND(MID(Z6,5,2)="09",LEFT(AI6,2)="06"),"OK",IF(AND(OR(MID(Z6,5,2)="31",MID(Z6,5,2)="34"),LEFT(AI6,2)="28"),"OK",IF(MID(Z6,5,2)=LEFT(AI6,2),"OK","NG")))))</f>
        <v>OK</v>
      </c>
      <c r="AG6" s="8"/>
      <c r="AH6" s="9" t="str">
        <f>IF(LEFT(AI6,2)="28","SOFTWARE",IF(LEFT(AI6,2)="02","BUILDING",IF(LEFT(AI6,2)="03","STRUCTURE",IF(LEFT(AI6,2)="04","MACHINE",IF(LEFT(AI6,2)="05","VEHICLE",IF(LEFT(AI6,2)="06","TOOLS",IF(LEFT(AI6,2)="07","FURNITURE",IF(LEFT(AI6,2)="08","DIES",""))))))))</f>
        <v>TOOLS</v>
      </c>
      <c r="AI6" s="8" t="s">
        <v>100</v>
      </c>
      <c r="AJ6" s="8" t="s">
        <v>116</v>
      </c>
      <c r="AK6" s="8" t="s">
        <v>106</v>
      </c>
      <c r="AL6" s="8"/>
      <c r="AM6" s="8"/>
      <c r="AN6" s="8" t="s">
        <v>107</v>
      </c>
      <c r="AO6" s="8">
        <v>5330</v>
      </c>
      <c r="AP6" s="8"/>
      <c r="AQ6" s="8">
        <v>1</v>
      </c>
      <c r="AR6" s="8" t="s">
        <v>109</v>
      </c>
      <c r="AS6" s="8"/>
      <c r="AT6" s="8" t="s">
        <v>110</v>
      </c>
      <c r="AU6" s="8"/>
      <c r="AV6" s="8"/>
    </row>
    <row r="7" spans="1:48">
      <c r="A7" s="7" t="s">
        <v>87</v>
      </c>
      <c r="B7" s="7" t="s">
        <v>55</v>
      </c>
      <c r="C7" s="7" t="s">
        <v>88</v>
      </c>
      <c r="D7" s="7" t="s">
        <v>48</v>
      </c>
      <c r="E7" s="7" t="s">
        <v>89</v>
      </c>
      <c r="F7" s="7" t="s">
        <v>90</v>
      </c>
      <c r="G7" s="7" t="s">
        <v>91</v>
      </c>
      <c r="H7" s="7" t="s">
        <v>92</v>
      </c>
      <c r="I7" s="7" t="s">
        <v>92</v>
      </c>
      <c r="J7" s="7" t="s">
        <v>55</v>
      </c>
      <c r="K7" s="7" t="s">
        <v>93</v>
      </c>
      <c r="L7" s="7" t="s">
        <v>94</v>
      </c>
      <c r="M7" s="7" t="s">
        <v>48</v>
      </c>
      <c r="N7" s="7" t="s">
        <v>55</v>
      </c>
      <c r="O7" s="7" t="s">
        <v>56</v>
      </c>
      <c r="P7" s="7" t="s">
        <v>55</v>
      </c>
      <c r="Q7" s="7" t="s">
        <v>55</v>
      </c>
      <c r="R7" s="7" t="s">
        <v>55</v>
      </c>
      <c r="S7" s="7" t="s">
        <v>55</v>
      </c>
      <c r="T7" s="7" t="s">
        <v>55</v>
      </c>
      <c r="U7" s="7" t="s">
        <v>55</v>
      </c>
      <c r="V7" s="7" t="s">
        <v>55</v>
      </c>
      <c r="W7" s="7" t="s">
        <v>95</v>
      </c>
      <c r="X7" s="7" t="s">
        <v>58</v>
      </c>
      <c r="Y7" s="7" t="s">
        <v>95</v>
      </c>
      <c r="Z7" s="7" t="s">
        <v>86</v>
      </c>
      <c r="AA7" s="7" t="s">
        <v>55</v>
      </c>
      <c r="AB7" s="7" t="s">
        <v>55</v>
      </c>
      <c r="AC7" s="7" t="s">
        <v>55</v>
      </c>
      <c r="AD7" s="8" t="s">
        <v>96</v>
      </c>
      <c r="AE7" s="8">
        <v>20210721</v>
      </c>
      <c r="AF7" s="9" t="str">
        <f>+IF(AI7="","",IF(Z7="","",IF(AND(MID(Z7,5,2)="09",LEFT(AI7,2)="06"),"OK",IF(AND(OR(MID(Z7,5,2)="31",MID(Z7,5,2)="34"),LEFT(AI7,2)="28"),"OK",IF(MID(Z7,5,2)=LEFT(AI7,2),"OK","NG")))))</f>
        <v>NG</v>
      </c>
      <c r="AG7" s="8" t="s">
        <v>102</v>
      </c>
      <c r="AH7" s="9" t="str">
        <f>IF(LEFT(AI7,2)="28","SOFTWARE",IF(LEFT(AI7,2)="02","BUILDING",IF(LEFT(AI7,2)="03","STRUCTURE",IF(LEFT(AI7,2)="04","MACHINE",IF(LEFT(AI7,2)="05","VEHICLE",IF(LEFT(AI7,2)="06","TOOLS",IF(LEFT(AI7,2)="07","FURNITURE",IF(LEFT(AI7,2)="08","DIES",""))))))))</f>
        <v>MACHINE</v>
      </c>
      <c r="AI7" s="8" t="s">
        <v>101</v>
      </c>
      <c r="AJ7" s="8" t="s">
        <v>94</v>
      </c>
      <c r="AK7" s="8"/>
      <c r="AL7" s="8"/>
      <c r="AM7" s="8"/>
      <c r="AN7" s="8" t="s">
        <v>107</v>
      </c>
      <c r="AO7" s="8">
        <v>5110</v>
      </c>
      <c r="AP7" s="8" t="s">
        <v>115</v>
      </c>
      <c r="AQ7" s="8">
        <v>1</v>
      </c>
      <c r="AR7" s="8" t="s">
        <v>109</v>
      </c>
      <c r="AS7" s="8"/>
      <c r="AT7" s="8" t="s">
        <v>111</v>
      </c>
      <c r="AU7" s="8"/>
      <c r="AV7" s="8"/>
    </row>
  </sheetData>
  <mergeCells count="2">
    <mergeCell ref="A1:AC1"/>
    <mergeCell ref="AD1:AV1"/>
  </mergeCells>
  <dataValidations disablePrompts="1" count="9">
    <dataValidation type="list" sqref="A3">
      <formula1>"Domestic,Domestic-DIE,Oversea,Project ENG3,Project-MSC"</formula1>
    </dataValidation>
    <dataValidation type="list" sqref="AR3:AR4">
      <formula1>"Add BFM,NEW BFM"</formula1>
    </dataValidation>
    <dataValidation type="list" sqref="A4">
      <formula1>"Domestic,Domestic-DIE,Oversea,Project ENG3,Project-MSC"</formula1>
    </dataValidation>
    <dataValidation type="list" sqref="A5">
      <formula1>"Domestic,Domestic-DIE,Oversea,Project ENG3,Project-MSC"</formula1>
    </dataValidation>
    <dataValidation type="list" sqref="AR5">
      <formula1>"Add BFM,NEW BFM"</formula1>
    </dataValidation>
    <dataValidation type="list" sqref="A6">
      <formula1>"Domestic,Domestic-DIE,Oversea,Project ENG3,Project-MSC"</formula1>
    </dataValidation>
    <dataValidation type="list" sqref="AR6">
      <formula1>"Add BFM,NEW BFM"</formula1>
    </dataValidation>
    <dataValidation type="list" sqref="A7">
      <formula1>"Domestic,Domestic-DIE,Oversea,Project ENG3,Project-MSC"</formula1>
    </dataValidation>
    <dataValidation type="list" sqref="AR7">
      <formula1>"Add BFM,NEW BFM"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Pornthip Innupat</dc:creator>
  <cp:lastModifiedBy>Pornthip Tangthip</cp:lastModifiedBy>
  <dcterms:created xsi:type="dcterms:W3CDTF">2021-07-21T05:11:56Z</dcterms:created>
  <dcterms:modified xsi:type="dcterms:W3CDTF">2021-07-23T09:40:30Z</dcterms:modified>
</cp:coreProperties>
</file>