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ptfile01\Dept\2310\G. Fixed Assets\Support ICD - CIP system\Acc Upload\"/>
    </mc:Choice>
  </mc:AlternateContent>
  <bookViews>
    <workbookView xWindow="0" yWindow="0" windowWidth="19200" windowHeight="11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F8" i="1" l="1"/>
  <c r="AH8" i="1"/>
  <c r="AF6" i="1"/>
  <c r="AF4" i="1"/>
  <c r="AF5" i="1" l="1"/>
  <c r="AF7" i="1"/>
  <c r="AF3" i="1"/>
  <c r="AH7" i="1"/>
  <c r="AH6" i="1"/>
  <c r="AH5" i="1"/>
  <c r="AH4" i="1"/>
  <c r="AH3" i="1"/>
</calcChain>
</file>

<file path=xl/sharedStrings.xml><?xml version="1.0" encoding="utf-8"?>
<sst xmlns="http://schemas.openxmlformats.org/spreadsheetml/2006/main" count="93" uniqueCount="76">
  <si>
    <t>Data for Accounting Dept.</t>
  </si>
  <si>
    <t>Data for User confirm</t>
  </si>
  <si>
    <t>Type work</t>
  </si>
  <si>
    <t>Project No.</t>
  </si>
  <si>
    <t>CIP No.</t>
  </si>
  <si>
    <t>Sub CIP No.</t>
  </si>
  <si>
    <t>PO NO.</t>
  </si>
  <si>
    <t>VENDER CODE</t>
  </si>
  <si>
    <t>VENDER</t>
  </si>
  <si>
    <t>ACQ-DATE (ETD)</t>
  </si>
  <si>
    <t>INV DATE</t>
  </si>
  <si>
    <t>RECEIVED DATE</t>
  </si>
  <si>
    <t>INV NO.</t>
  </si>
  <si>
    <t>NAME (ENGLISH)</t>
  </si>
  <si>
    <t>Qty.</t>
  </si>
  <si>
    <t>EX.RATE</t>
  </si>
  <si>
    <t>CUR</t>
  </si>
  <si>
    <t>TOTAL (JPY/USD)</t>
  </si>
  <si>
    <t>TOTAL (THB)</t>
  </si>
  <si>
    <t>AVERAGE FREIGHT (JPY/USD)</t>
  </si>
  <si>
    <t>AVERAGE INSURANCE (JPY/USD)</t>
  </si>
  <si>
    <t>PER UNIT (THB)</t>
  </si>
  <si>
    <t>CC</t>
  </si>
  <si>
    <t>TOTAL OF CIP (THB)</t>
  </si>
  <si>
    <t>Budget code</t>
  </si>
  <si>
    <t>PR.DIE/JIG</t>
  </si>
  <si>
    <t>Model</t>
  </si>
  <si>
    <t>PART No./DIE No.</t>
  </si>
  <si>
    <t>Operating Date (Plan)</t>
  </si>
  <si>
    <t>Operating Date (Act)</t>
  </si>
  <si>
    <t>Result</t>
  </si>
  <si>
    <t>Reason diff (NG) Budget&amp;Actual</t>
  </si>
  <si>
    <t>Fixed Asset Code</t>
  </si>
  <si>
    <t>CLASS FIXED ASSET</t>
  </si>
  <si>
    <t>Fix Asset Name (English only)</t>
  </si>
  <si>
    <t>Serial No.</t>
  </si>
  <si>
    <t>part
number
Die No</t>
  </si>
  <si>
    <t>Process Die</t>
  </si>
  <si>
    <t>Cost Center of User</t>
  </si>
  <si>
    <t>Transfer to supplier</t>
  </si>
  <si>
    <t>ให้ขึ้น Fix Asset  กี่ตัว</t>
  </si>
  <si>
    <t>New BFMor Add BFM</t>
  </si>
  <si>
    <t>Reason for Delay</t>
  </si>
  <si>
    <t>Add CIP/BFM No.</t>
  </si>
  <si>
    <t>ITC--&gt; BOI TYPE (Machine / Die / Sparepart / NON BOI)</t>
  </si>
  <si>
    <t>THB</t>
  </si>
  <si>
    <t>Oversea</t>
  </si>
  <si>
    <t>Project-MSC</t>
  </si>
  <si>
    <t>Domestic</t>
  </si>
  <si>
    <t>PER UNIT 
 (JPY/USD)</t>
  </si>
  <si>
    <t>REMARK</t>
  </si>
  <si>
    <t>GWP-6099-000</t>
  </si>
  <si>
    <t>GWP-6100-000</t>
  </si>
  <si>
    <t>GWP-6102-000</t>
  </si>
  <si>
    <t>GWP-6103-000</t>
  </si>
  <si>
    <t>251700001308-06-01</t>
  </si>
  <si>
    <t>0000ADA</t>
  </si>
  <si>
    <t>CANON VIRGINIA INC.</t>
  </si>
  <si>
    <t>20210528</t>
  </si>
  <si>
    <t>20210602</t>
  </si>
  <si>
    <t>20210709</t>
  </si>
  <si>
    <t>I-JUN21/0002</t>
  </si>
  <si>
    <t>CVT SETUP &amp; CPT</t>
  </si>
  <si>
    <t>USD</t>
  </si>
  <si>
    <t>11PM04010</t>
  </si>
  <si>
    <t>151010086242-01</t>
  </si>
  <si>
    <t>000K921</t>
  </si>
  <si>
    <t>KISCO (T) LTD.</t>
  </si>
  <si>
    <t>TRD210700437</t>
  </si>
  <si>
    <t>CONTROLLER  MODEL ; SMC-1080J (NSC14766;32A)</t>
  </si>
  <si>
    <t>11PM04017</t>
  </si>
  <si>
    <t>LABORGWP-6099-000</t>
  </si>
  <si>
    <t>11PZ08005</t>
  </si>
  <si>
    <t>LABORGWP-6100-000</t>
  </si>
  <si>
    <t>LABORGWP-6102-000</t>
  </si>
  <si>
    <t>LABORGWP-6103-000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</si>
</sst>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FE5E6"/>
      </patternFill>
    </fill>
    <fill>
      <patternFill patternType="solid">
        <fgColor rgb="FFF0CDE5"/>
      </patternFill>
    </fill>
    <fill>
      <patternFill patternType="solid">
        <fgColor rgb="FFF1ECB9"/>
      </patternFill>
    </fill>
    <fill>
      <patternFill patternType="solid">
        <fgColor rgb="FF57A868"/>
      </patternFill>
    </fill>
    <fill>
      <patternFill patternType="solid">
        <fgColor rgb="FFC8C5C5"/>
      </patternFill>
    </fill>
    <fill>
      <patternFill patternType="solid">
        <fgColor rgb="FFC7BDF9"/>
      </patternFill>
    </fill>
    <fill>
      <patternFill patternType="solid">
        <fgColor rgb="FFCCF9BD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 vertical="center"/>
    </xf>
    <xf numFmtId="0" fontId="1" fillId="6" borderId="1" xfId="0" applyNumberFormat="1" applyFont="1" applyFill="1" applyBorder="1" applyAlignment="1" applyProtection="1">
      <alignment horizontal="center" vertical="center" wrapText="1"/>
    </xf>
    <xf numFmtId="0" fontId="1" fillId="7" borderId="1" xfId="0" applyNumberFormat="1" applyFont="1" applyFill="1" applyBorder="1" applyAlignment="1" applyProtection="1">
      <alignment horizontal="center" vertical="center" wrapText="1"/>
    </xf>
    <xf numFmtId="0" fontId="1" fillId="8" borderId="1" xfId="0" applyNumberFormat="1" applyFont="1" applyFill="1" applyBorder="1" applyAlignment="1" applyProtection="1">
      <alignment horizontal="center" vertical="center" wrapText="1"/>
    </xf>
    <xf numFmtId="0" fontId="1" fillId="4" borderId="1" xfId="0" applyNumberFormat="1" applyFont="1" applyFill="1" applyBorder="1" applyAlignment="1" applyProtection="1">
      <alignment horizontal="center" vertical="center" wrapText="1"/>
    </xf>
    <xf numFmtId="0" fontId="1" fillId="5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Border="1" applyProtection="1"/>
    <xf numFmtId="0" fontId="0" fillId="3" borderId="1" xfId="0" applyNumberFormat="1" applyFont="1" applyFill="1" applyBorder="1" applyProtection="1"/>
    <xf numFmtId="0" fontId="0" fillId="6" borderId="1" xfId="0" applyNumberFormat="1" applyFont="1" applyFill="1" applyBorder="1" applyProtection="1"/>
    <xf numFmtId="0" fontId="1" fillId="9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Protection="1"/>
    <xf numFmtId="0" fontId="1" fillId="2" borderId="0" xfId="0" applyNumberFormat="1" applyFont="1" applyFill="1" applyAlignment="1" applyProtection="1">
      <alignment horizontal="center" vertical="center"/>
    </xf>
    <xf numFmtId="0" fontId="0" fillId="0" borderId="0" xfId="0" applyNumberFormat="1" applyFont="1" applyProtection="1"/>
    <xf numFmtId="0" fontId="1" fillId="3" borderId="0" xfId="0" applyNumberFormat="1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"/>
  <sheetViews>
    <sheetView tabSelected="1" topLeftCell="Y1" workbookViewId="0">
      <selection activeCell="AG13" sqref="AG13"/>
    </sheetView>
  </sheetViews>
  <sheetFormatPr defaultRowHeight="15"/>
  <cols>
    <col min="1" max="1" width="13" customWidth="1"/>
    <col min="2" max="2" width="11" customWidth="1"/>
    <col min="6" max="6" width="11" customWidth="1"/>
    <col min="8" max="8" width="11" customWidth="1"/>
    <col min="10" max="11" width="11" customWidth="1"/>
    <col min="12" max="12" width="13" customWidth="1"/>
    <col min="14" max="14" width="13" customWidth="1"/>
    <col min="15" max="21" width="12" customWidth="1"/>
    <col min="23" max="23" width="12" customWidth="1"/>
    <col min="25" max="25" width="12" customWidth="1"/>
    <col min="26" max="26" width="11.5703125" customWidth="1"/>
    <col min="27" max="27" width="12" customWidth="1"/>
    <col min="31" max="31" width="12.28515625" customWidth="1"/>
    <col min="36" max="36" width="26.5703125" customWidth="1"/>
    <col min="41" max="41" width="12" customWidth="1"/>
    <col min="43" max="43" width="15" customWidth="1"/>
    <col min="46" max="46" width="13.7109375" customWidth="1"/>
    <col min="48" max="48" width="16.42578125" customWidth="1"/>
  </cols>
  <sheetData>
    <row r="1" spans="1:48" ht="30" customHeight="1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4" t="s">
        <v>1</v>
      </c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</row>
    <row r="2" spans="1:48" s="1" customFormat="1" ht="80.099999999999994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10" t="s">
        <v>49</v>
      </c>
      <c r="Q2" s="2" t="s">
        <v>17</v>
      </c>
      <c r="R2" s="2" t="s">
        <v>18</v>
      </c>
      <c r="S2" s="3" t="s">
        <v>19</v>
      </c>
      <c r="T2" s="4" t="s">
        <v>20</v>
      </c>
      <c r="U2" s="2" t="s">
        <v>17</v>
      </c>
      <c r="V2" s="2" t="s">
        <v>18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26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5" t="s">
        <v>43</v>
      </c>
      <c r="AU2" s="10" t="s">
        <v>50</v>
      </c>
      <c r="AV2" s="6" t="s">
        <v>44</v>
      </c>
    </row>
    <row r="3" spans="1:48">
      <c r="A3" s="7" t="s">
        <v>46</v>
      </c>
      <c r="B3" s="7"/>
      <c r="C3" s="7">
        <v>49237</v>
      </c>
      <c r="D3" s="7">
        <v>1</v>
      </c>
      <c r="E3" s="7" t="s">
        <v>55</v>
      </c>
      <c r="F3" s="7" t="s">
        <v>56</v>
      </c>
      <c r="G3" s="7" t="s">
        <v>57</v>
      </c>
      <c r="H3" s="7" t="s">
        <v>58</v>
      </c>
      <c r="I3" s="7" t="s">
        <v>59</v>
      </c>
      <c r="J3" s="7" t="s">
        <v>60</v>
      </c>
      <c r="K3" s="7" t="s">
        <v>61</v>
      </c>
      <c r="L3" s="7" t="s">
        <v>62</v>
      </c>
      <c r="M3" s="7">
        <v>1</v>
      </c>
      <c r="N3" s="7">
        <v>31.291499999999999</v>
      </c>
      <c r="O3" s="7" t="s">
        <v>63</v>
      </c>
      <c r="P3" s="7">
        <v>15317</v>
      </c>
      <c r="Q3" s="7">
        <v>15317</v>
      </c>
      <c r="R3" s="7">
        <v>479291.91</v>
      </c>
      <c r="S3" s="7">
        <v>0</v>
      </c>
      <c r="T3" s="7">
        <v>0</v>
      </c>
      <c r="U3" s="7">
        <v>15317</v>
      </c>
      <c r="V3" s="7">
        <v>479291.89999999997</v>
      </c>
      <c r="W3" s="7">
        <v>479291.9</v>
      </c>
      <c r="X3" s="7">
        <v>5110</v>
      </c>
      <c r="Y3" s="7">
        <v>479291.89999999997</v>
      </c>
      <c r="Z3" s="7" t="s">
        <v>64</v>
      </c>
      <c r="AA3" s="7"/>
      <c r="AB3" s="7"/>
      <c r="AC3" s="7"/>
      <c r="AD3" s="8"/>
      <c r="AE3" s="8"/>
      <c r="AF3" s="9" t="str">
        <f>+IF(AI3="","",IF(Z3="","",IF(AND(MID(Z3,5,2)="09",LEFT(AI3,2)="06"),"OK",IF(AND(OR(MID(Z3,5,2)="31",MID(Z3,5,2)="34"),LEFT(AI3,2)="28"),"OK",IF(MID(Z3,5,2)=LEFT(AI3,2),"OK","NG")))))</f>
        <v/>
      </c>
      <c r="AG3" s="8"/>
      <c r="AH3" s="9" t="str">
        <f>IF(LEFT(AI3,2)="28","SOFTWARE",IF(LEFT(AI3,2)="02","BUILDING",IF(LEFT(AI3,2)="03","STRUCTURE",IF(LEFT(AI3,2)="04","MACHINE",IF(LEFT(AI3,2)="05","VEHICLE",IF(LEFT(AI3,2)="06","TOOLS",IF(LEFT(AI3,2)="07","FURNITURE",IF(LEFT(AI3,2)="08","DIES",""))))))))</f>
        <v/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8">
      <c r="A4" s="7" t="s">
        <v>48</v>
      </c>
      <c r="B4" s="7"/>
      <c r="C4" s="7">
        <v>49239</v>
      </c>
      <c r="D4" s="7">
        <v>1</v>
      </c>
      <c r="E4" s="7" t="s">
        <v>65</v>
      </c>
      <c r="F4" s="7" t="s">
        <v>66</v>
      </c>
      <c r="G4" s="7" t="s">
        <v>67</v>
      </c>
      <c r="H4" s="7">
        <v>20210715</v>
      </c>
      <c r="I4" s="7">
        <v>20210715</v>
      </c>
      <c r="J4" s="7">
        <v>20210715</v>
      </c>
      <c r="K4" s="7" t="s">
        <v>68</v>
      </c>
      <c r="L4" s="7" t="s">
        <v>69</v>
      </c>
      <c r="M4" s="7">
        <v>2</v>
      </c>
      <c r="N4" s="7"/>
      <c r="O4" s="7" t="s">
        <v>45</v>
      </c>
      <c r="P4" s="7"/>
      <c r="Q4" s="7"/>
      <c r="R4" s="7"/>
      <c r="S4" s="7"/>
      <c r="T4" s="7"/>
      <c r="U4" s="7"/>
      <c r="V4" s="7"/>
      <c r="W4" s="7">
        <v>180000</v>
      </c>
      <c r="X4" s="7">
        <v>5110</v>
      </c>
      <c r="Y4" s="7">
        <v>360000</v>
      </c>
      <c r="Z4" s="7" t="s">
        <v>70</v>
      </c>
      <c r="AA4" s="7"/>
      <c r="AB4" s="7"/>
      <c r="AC4" s="7"/>
      <c r="AD4" s="8"/>
      <c r="AE4" s="8"/>
      <c r="AF4" s="9" t="str">
        <f>+IF(AI4="","",IF(Z4="","",IF(AND(MID(Z4,5,2)="09",LEFT(AI4,2)="06"),"OK",IF(AND(OR(MID(Z4,5,2)="31",MID(Z4,5,2)="34"),LEFT(AI4,2)="28"),"OK",IF(MID(Z4,5,2)=LEFT(AI4,2),"OK","NG")))))</f>
        <v/>
      </c>
      <c r="AG4" s="8"/>
      <c r="AH4" s="9" t="str">
        <f>IF(LEFT(AI4,2)="28","SOFTWARE",IF(LEFT(AI4,2)="02","BUILDING",IF(LEFT(AI4,2)="03","STRUCTURE",IF(LEFT(AI4,2)="04","MACHINE",IF(LEFT(AI4,2)="05","VEHICLE",IF(LEFT(AI4,2)="06","TOOLS",IF(LEFT(AI4,2)="07","FURNITURE",IF(LEFT(AI4,2)="08","DIES",""))))))))</f>
        <v/>
      </c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8">
      <c r="A5" s="7" t="s">
        <v>47</v>
      </c>
      <c r="B5" s="7" t="s">
        <v>51</v>
      </c>
      <c r="C5" s="7">
        <v>49294</v>
      </c>
      <c r="D5" s="7">
        <v>1</v>
      </c>
      <c r="E5" s="7" t="s">
        <v>71</v>
      </c>
      <c r="F5" s="7"/>
      <c r="G5" s="7"/>
      <c r="H5" s="7">
        <v>20210723</v>
      </c>
      <c r="I5" s="7">
        <v>20210723</v>
      </c>
      <c r="J5" s="7">
        <v>20210723</v>
      </c>
      <c r="K5" s="7" t="s">
        <v>51</v>
      </c>
      <c r="L5" s="7"/>
      <c r="M5" s="7">
        <v>1</v>
      </c>
      <c r="N5" s="7"/>
      <c r="O5" s="7" t="s">
        <v>45</v>
      </c>
      <c r="P5" s="7"/>
      <c r="Q5" s="7"/>
      <c r="R5" s="7"/>
      <c r="S5" s="7"/>
      <c r="T5" s="7"/>
      <c r="U5" s="7"/>
      <c r="V5" s="7"/>
      <c r="W5" s="7">
        <v>25594.800000000003</v>
      </c>
      <c r="X5" s="7">
        <v>5110</v>
      </c>
      <c r="Y5" s="7">
        <v>25594.800000000003</v>
      </c>
      <c r="Z5" s="7" t="s">
        <v>72</v>
      </c>
      <c r="AA5" s="7"/>
      <c r="AB5" s="7"/>
      <c r="AC5" s="7"/>
      <c r="AD5" s="8"/>
      <c r="AE5" s="8"/>
      <c r="AF5" s="9" t="str">
        <f t="shared" ref="AF4:AF7" si="0">+IF(AI5="","",IF(Z5="","",IF(AND(MID(Z5,5,2)="09",LEFT(AI5,2)="06"),"OK",IF(AND(OR(MID(Z5,5,2)="31",MID(Z5,5,2)="34"),LEFT(AI5,2)="28"),"OK",IF(MID(Z5,5,2)=LEFT(AI5,2),"OK","NG")))))</f>
        <v/>
      </c>
      <c r="AG5" s="8"/>
      <c r="AH5" s="9" t="str">
        <f>IF(LEFT(AI5,2)="28","SOFTWARE",IF(LEFT(AI5,2)="02","BUILDING",IF(LEFT(AI5,2)="03","STRUCTURE",IF(LEFT(AI5,2)="04","MACHINE",IF(LEFT(AI5,2)="05","VEHICLE",IF(LEFT(AI5,2)="06","TOOLS",IF(LEFT(AI5,2)="07","FURNITURE",IF(LEFT(AI5,2)="08","DIES",""))))))))</f>
        <v/>
      </c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48">
      <c r="A6" s="7" t="s">
        <v>47</v>
      </c>
      <c r="B6" s="7" t="s">
        <v>52</v>
      </c>
      <c r="C6" s="7">
        <v>49295</v>
      </c>
      <c r="D6" s="7">
        <v>1</v>
      </c>
      <c r="E6" s="7" t="s">
        <v>73</v>
      </c>
      <c r="F6" s="7"/>
      <c r="G6" s="7"/>
      <c r="H6" s="7">
        <v>20210723</v>
      </c>
      <c r="I6" s="7">
        <v>20210723</v>
      </c>
      <c r="J6" s="7">
        <v>20210723</v>
      </c>
      <c r="K6" s="7" t="s">
        <v>52</v>
      </c>
      <c r="L6" s="7"/>
      <c r="M6" s="7">
        <v>4</v>
      </c>
      <c r="N6" s="7"/>
      <c r="O6" s="7" t="s">
        <v>45</v>
      </c>
      <c r="P6" s="7"/>
      <c r="Q6" s="7"/>
      <c r="R6" s="7"/>
      <c r="S6" s="7"/>
      <c r="T6" s="7"/>
      <c r="U6" s="7"/>
      <c r="V6" s="7"/>
      <c r="W6" s="7">
        <v>5983.2000000000007</v>
      </c>
      <c r="X6" s="7">
        <v>5110</v>
      </c>
      <c r="Y6" s="7">
        <v>5983.2000000000007</v>
      </c>
      <c r="Z6" s="7" t="s">
        <v>72</v>
      </c>
      <c r="AA6" s="7"/>
      <c r="AB6" s="7"/>
      <c r="AC6" s="7"/>
      <c r="AD6" s="8"/>
      <c r="AE6" s="8"/>
      <c r="AF6" s="9" t="str">
        <f>+IF(AI6="","",IF(Z6="","",IF(AND(MID(Z6,5,2)="09",LEFT(AI6,2)="06"),"OK",IF(AND(OR(MID(Z6,5,2)="31",MID(Z6,5,2)="34"),LEFT(AI6,2)="28"),"OK",IF(MID(Z6,5,2)=LEFT(AI6,2),"OK","NG")))))</f>
        <v/>
      </c>
      <c r="AG6" s="8"/>
      <c r="AH6" s="9" t="str">
        <f>IF(LEFT(AI6,2)="28","SOFTWARE",IF(LEFT(AI6,2)="02","BUILDING",IF(LEFT(AI6,2)="03","STRUCTURE",IF(LEFT(AI6,2)="04","MACHINE",IF(LEFT(AI6,2)="05","VEHICLE",IF(LEFT(AI6,2)="06","TOOLS",IF(LEFT(AI6,2)="07","FURNITURE",IF(LEFT(AI6,2)="08","DIES",""))))))))</f>
        <v/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>
      <c r="A7" s="7" t="s">
        <v>47</v>
      </c>
      <c r="B7" s="7" t="s">
        <v>53</v>
      </c>
      <c r="C7" s="7">
        <v>49296</v>
      </c>
      <c r="D7" s="7">
        <v>1</v>
      </c>
      <c r="E7" s="7" t="s">
        <v>74</v>
      </c>
      <c r="F7" s="7"/>
      <c r="G7" s="7"/>
      <c r="H7" s="7">
        <v>20210723</v>
      </c>
      <c r="I7" s="7">
        <v>20210723</v>
      </c>
      <c r="J7" s="7">
        <v>20210723</v>
      </c>
      <c r="K7" s="7" t="s">
        <v>53</v>
      </c>
      <c r="L7" s="7"/>
      <c r="M7" s="7">
        <v>2</v>
      </c>
      <c r="N7" s="7"/>
      <c r="O7" s="7" t="s">
        <v>45</v>
      </c>
      <c r="P7" s="7"/>
      <c r="Q7" s="7"/>
      <c r="R7" s="7"/>
      <c r="S7" s="7"/>
      <c r="T7" s="7"/>
      <c r="U7" s="7"/>
      <c r="V7" s="7"/>
      <c r="W7" s="7">
        <v>6980.4000000000005</v>
      </c>
      <c r="X7" s="7">
        <v>5110</v>
      </c>
      <c r="Y7" s="7">
        <v>6980.4000000000005</v>
      </c>
      <c r="Z7" s="7" t="s">
        <v>72</v>
      </c>
      <c r="AA7" s="7"/>
      <c r="AB7" s="7"/>
      <c r="AC7" s="7"/>
      <c r="AD7" s="8"/>
      <c r="AE7" s="8"/>
      <c r="AF7" s="9" t="str">
        <f t="shared" si="0"/>
        <v/>
      </c>
      <c r="AG7" s="8"/>
      <c r="AH7" s="9" t="str">
        <f>IF(LEFT(AI7,2)="28","SOFTWARE",IF(LEFT(AI7,2)="02","BUILDING",IF(LEFT(AI7,2)="03","STRUCTURE",IF(LEFT(AI7,2)="04","MACHINE",IF(LEFT(AI7,2)="05","VEHICLE",IF(LEFT(AI7,2)="06","TOOLS",IF(LEFT(AI7,2)="07","FURNITURE",IF(LEFT(AI7,2)="08","DIES",""))))))))</f>
        <v/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8" s="11" customFormat="1">
      <c r="A8" s="7" t="s">
        <v>47</v>
      </c>
      <c r="B8" s="7" t="s">
        <v>54</v>
      </c>
      <c r="C8" s="7">
        <v>49297</v>
      </c>
      <c r="D8" s="7">
        <v>1</v>
      </c>
      <c r="E8" s="7" t="s">
        <v>75</v>
      </c>
      <c r="F8" s="7"/>
      <c r="G8" s="7"/>
      <c r="H8" s="7">
        <v>20210723</v>
      </c>
      <c r="I8" s="7">
        <v>20210723</v>
      </c>
      <c r="J8" s="7">
        <v>20210723</v>
      </c>
      <c r="K8" s="7" t="s">
        <v>54</v>
      </c>
      <c r="L8" s="7"/>
      <c r="M8" s="7">
        <v>2</v>
      </c>
      <c r="N8" s="7"/>
      <c r="O8" s="7" t="s">
        <v>45</v>
      </c>
      <c r="P8" s="7"/>
      <c r="Q8" s="7"/>
      <c r="R8" s="7"/>
      <c r="S8" s="7"/>
      <c r="T8" s="7"/>
      <c r="U8" s="7"/>
      <c r="V8" s="7"/>
      <c r="W8" s="7">
        <v>5983.2000000000007</v>
      </c>
      <c r="X8" s="7">
        <v>5110</v>
      </c>
      <c r="Y8" s="7">
        <v>5983.2000000000007</v>
      </c>
      <c r="Z8" s="7" t="s">
        <v>72</v>
      </c>
      <c r="AA8" s="7"/>
      <c r="AB8" s="7"/>
      <c r="AC8" s="7"/>
      <c r="AD8" s="8"/>
      <c r="AE8" s="8"/>
      <c r="AF8" s="9" t="str">
        <f t="shared" ref="AF8" si="1">+IF(AI8="","",IF(Z8="","",IF(AND(MID(Z8,5,2)="09",LEFT(AI8,2)="06"),"OK",IF(AND(OR(MID(Z8,5,2)="31",MID(Z8,5,2)="34"),LEFT(AI8,2)="28"),"OK",IF(MID(Z8,5,2)=LEFT(AI8,2),"OK","NG")))))</f>
        <v/>
      </c>
      <c r="AG8" s="8"/>
      <c r="AH8" s="9" t="str">
        <f>IF(LEFT(AI8,2)="28","SOFTWARE",IF(LEFT(AI8,2)="02","BUILDING",IF(LEFT(AI8,2)="03","STRUCTURE",IF(LEFT(AI8,2)="04","MACHINE",IF(LEFT(AI8,2)="05","VEHICLE",IF(LEFT(AI8,2)="06","TOOLS",IF(LEFT(AI8,2)="07","FURNITURE",IF(LEFT(AI8,2)="08","DIES",""))))))))</f>
        <v/>
      </c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</sheetData>
  <mergeCells count="2">
    <mergeCell ref="A1:AC1"/>
    <mergeCell ref="AD1:AV1"/>
  </mergeCells>
  <dataValidations count="9">
    <dataValidation type="list" sqref="A3">
      <formula1>"Domestic,Domestic-DIE,Oversea,Project ENG3,Project-MSC"</formula1>
    </dataValidation>
    <dataValidation type="list" sqref="AR3:AR4">
      <formula1>"Add BFM,NEW BFM"</formula1>
    </dataValidation>
    <dataValidation type="list" sqref="A4">
      <formula1>"Domestic,Domestic-DIE,Oversea,Project ENG3,Project-MSC"</formula1>
    </dataValidation>
    <dataValidation type="list" sqref="A5">
      <formula1>"Domestic,Domestic-DIE,Oversea,Project ENG3,Project-MSC"</formula1>
    </dataValidation>
    <dataValidation type="list" sqref="AR5">
      <formula1>"Add BFM,NEW BFM"</formula1>
    </dataValidation>
    <dataValidation type="list" sqref="A6">
      <formula1>"Domestic,Domestic-DIE,Oversea,Project ENG3,Project-MSC"</formula1>
    </dataValidation>
    <dataValidation type="list" sqref="AR6">
      <formula1>"Add BFM,NEW BFM"</formula1>
    </dataValidation>
    <dataValidation type="list" sqref="A7">
      <formula1>"Domestic,Domestic-DIE,Oversea,Project ENG3,Project-MSC"</formula1>
    </dataValidation>
    <dataValidation type="list" sqref="AR7">
      <formula1>"Add BFM,NEW BFM"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Pornthip Innupat</dc:creator>
  <cp:lastModifiedBy>Pornthip Tangthip</cp:lastModifiedBy>
  <dcterms:created xsi:type="dcterms:W3CDTF">2021-07-21T05:11:56Z</dcterms:created>
  <dcterms:modified xsi:type="dcterms:W3CDTF">2021-07-23T09:40:58Z</dcterms:modified>
</cp:coreProperties>
</file>