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2120" windowHeight="7410" firstSheet="1" activeTab="3"/>
  </bookViews>
  <sheets>
    <sheet name="32wtกันเงินได้" sheetId="1" r:id="rId1"/>
    <sheet name="จำนวนเงินรวมจากwtกันเงินได้" sheetId="4" r:id="rId2"/>
    <sheet name="รายละเอียดรายคนwtกันเงินได้" sheetId="2" r:id="rId3"/>
    <sheet name="เทียบกับwt2003กันเงินได้" sheetId="5" r:id="rId4"/>
    <sheet name="CWTR" sheetId="6" r:id="rId5"/>
    <sheet name="Note" sheetId="7" r:id="rId6"/>
    <sheet name="Sheet3" sheetId="8" r:id="rId7"/>
  </sheets>
  <calcPr calcId="12451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N3" i="5"/>
  <c r="N33"/>
  <c r="M32"/>
  <c r="N32"/>
  <c r="M31"/>
  <c r="M29"/>
  <c r="N29" s="1"/>
  <c r="M28"/>
  <c r="N25"/>
  <c r="N26"/>
  <c r="N27"/>
  <c r="N28"/>
  <c r="N30"/>
  <c r="N31"/>
  <c r="M22"/>
  <c r="M14"/>
  <c r="M12"/>
  <c r="M9"/>
  <c r="M6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5"/>
  <c r="N4"/>
  <c r="F25" i="7"/>
  <c r="F4"/>
  <c r="H23"/>
  <c r="F24" s="1"/>
  <c r="K3" i="5" l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2"/>
  <c r="I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2"/>
</calcChain>
</file>

<file path=xl/sharedStrings.xml><?xml version="1.0" encoding="utf-8"?>
<sst xmlns="http://schemas.openxmlformats.org/spreadsheetml/2006/main" count="1476" uniqueCount="168">
  <si>
    <t>Pers.No.</t>
  </si>
  <si>
    <t>นามสกุล และ ชื่อ</t>
  </si>
  <si>
    <t>For-period</t>
  </si>
  <si>
    <t>วันที่จ่าย</t>
  </si>
  <si>
    <t>Wage Type</t>
  </si>
  <si>
    <t>ข้อความยาวประเภทค่าจ้าง</t>
  </si>
  <si>
    <t xml:space="preserve">            จำนวนเงิน</t>
  </si>
  <si>
    <t>นาย รณกร บุญมาคลี่</t>
  </si>
  <si>
    <t>25.02.2017</t>
  </si>
  <si>
    <t>เงินเดือน</t>
  </si>
  <si>
    <t>ส่วนลดค่าไฟฟ้า</t>
  </si>
  <si>
    <t>28.12.2016</t>
  </si>
  <si>
    <t>ตัดค่าแรง</t>
  </si>
  <si>
    <t>ตัดส่วนลดค่าไฟ</t>
  </si>
  <si>
    <t>28.01.2017</t>
  </si>
  <si>
    <t>OT เร่งด่วน 1.5x</t>
  </si>
  <si>
    <t>นาย สุดรุ่ง ประสานชาติ</t>
  </si>
  <si>
    <t>OT งานปกติ 1.5x</t>
  </si>
  <si>
    <t>OT จากการนอนเวร 1.5x</t>
  </si>
  <si>
    <t>OT เร่งด่วน 1.0x</t>
  </si>
  <si>
    <t>OT เร่งด่วน 2.0x</t>
  </si>
  <si>
    <t>OT เร่งด่วน 3.0x</t>
  </si>
  <si>
    <t>OT ลูกค้า 1.5x</t>
  </si>
  <si>
    <t>ค่านอนเวร</t>
  </si>
  <si>
    <t>นาย สุรชาติ ปุริสพันธ์</t>
  </si>
  <si>
    <t>OT งานปกติ 1.0x</t>
  </si>
  <si>
    <t>OT งานปกติ 2.0x</t>
  </si>
  <si>
    <t>OT งานปกติ 3.0x</t>
  </si>
  <si>
    <t>OT จากการนอนเวร 1.0x</t>
  </si>
  <si>
    <t>OT จากการนอนเวร 2.0x</t>
  </si>
  <si>
    <t>OT จากการนอนเวร 3.0x</t>
  </si>
  <si>
    <t>นาย วิโรจน์ ชูก้าน</t>
  </si>
  <si>
    <t>นาย กฤษณะ มาตรา</t>
  </si>
  <si>
    <t>27.11.2016</t>
  </si>
  <si>
    <t>นาย มาศพล ผาสุข</t>
  </si>
  <si>
    <t>นาย ชัยเมธ สีหเดชากุล</t>
  </si>
  <si>
    <t>นาย สมคิด โฮนอก</t>
  </si>
  <si>
    <t>นาย อนณ อนันตพจน์</t>
  </si>
  <si>
    <t>นาย กิตติชัย พิมสิม</t>
  </si>
  <si>
    <t>นาย วธารินทร์ ญารังษี</t>
  </si>
  <si>
    <t>นาย ธิติพงศ์ เหล่าสมบัติทวี</t>
  </si>
  <si>
    <t>เงินเพิ่มค่าครองชีพ</t>
  </si>
  <si>
    <t>OT ลูกค้า 2.0x</t>
  </si>
  <si>
    <t>OT ลูกค้า 3.0x</t>
  </si>
  <si>
    <t>นาย อนุรักษ์ ปานเปาว์</t>
  </si>
  <si>
    <t>ค่าปฏิบัติงาน Hotline</t>
  </si>
  <si>
    <t>นาย วรศักดิ์ ชุมภูงาม</t>
  </si>
  <si>
    <t>นาย คูณทรัพย์ พละศักดิ์</t>
  </si>
  <si>
    <t>นาย รัฐภูมิ ภาคสมบัติ</t>
  </si>
  <si>
    <t>นาย พลวัฒน์ คำนึงธรรม</t>
  </si>
  <si>
    <t>นาย ฐากูร อรุณพันธุ์</t>
  </si>
  <si>
    <t>นาย เสกสรร ขุนจิตร</t>
  </si>
  <si>
    <t>นาย ศักนรินทร์ ฝ่ายสิลา</t>
  </si>
  <si>
    <t>นาย สุรศักดิ์ พันธ์แตง</t>
  </si>
  <si>
    <t>นาย พงษ์ศิริ ยอดมงคล</t>
  </si>
  <si>
    <t>นาย วงศกร รีวิจิตร</t>
  </si>
  <si>
    <t>นาย ธีรวัฒน์ ทองอยู่</t>
  </si>
  <si>
    <t>นาย ศิวกร สุขประกอบ</t>
  </si>
  <si>
    <t>นาย ณรงค์เดช อัคเดชเดชาพาณิชย์</t>
  </si>
  <si>
    <t>นาย อมรเทพ เจียมตน</t>
  </si>
  <si>
    <t>OT ลูกค้า 1.0x</t>
  </si>
  <si>
    <t>สุริโย ณัฐพล</t>
  </si>
  <si>
    <t>นนทอนันต์ พงศ์พิเชฐ</t>
  </si>
  <si>
    <t>เหลืองอาสนะทิพย์ จีรวัฒน์</t>
  </si>
  <si>
    <t>นาย โชคระพี ชารี</t>
  </si>
  <si>
    <t>นาง ปวีณรัตน์ แสงศิริรักษ์</t>
  </si>
  <si>
    <t>Grand Total</t>
  </si>
  <si>
    <t>Row Labels</t>
  </si>
  <si>
    <t>Sum of             จำนวนเงิน</t>
  </si>
  <si>
    <t>กันเงินได้</t>
  </si>
  <si>
    <t xml:space="preserve">            จำนวนเงินwt2003</t>
  </si>
  <si>
    <t>จำนวนเงินwtกันเงินได้ทั้งหมด</t>
  </si>
  <si>
    <t>30%จากช่องเขียว</t>
  </si>
  <si>
    <t>diff</t>
  </si>
  <si>
    <t>หมายเลขพนักงาน</t>
  </si>
  <si>
    <t>ชื่อของพนักงานหรือผู้สมัคร</t>
  </si>
  <si>
    <t>เลขที่รหัส</t>
  </si>
  <si>
    <t>รหัสบริษัท</t>
  </si>
  <si>
    <t>ชื่อบริษัท</t>
  </si>
  <si>
    <t>ขอบเขตงานบุคคล</t>
  </si>
  <si>
    <t>ข้อความขอบเขตงานบุคคล</t>
  </si>
  <si>
    <t>เขตบ/ช เงินเดือนสำหรับช่วงเวลา</t>
  </si>
  <si>
    <t>ข้อความขอบเขตบ/ช ง/ด</t>
  </si>
  <si>
    <t>พารามิเตอร์ช่วงเวลา</t>
  </si>
  <si>
    <t>ชื่อพารามิเตอร์งวด</t>
  </si>
  <si>
    <t>สำหรับงวดเงินเดือน</t>
  </si>
  <si>
    <t>วันที่จ่ายค่าจ้าง</t>
  </si>
  <si>
    <t>ปภ.บ/ชเงินเดือน,สำหรับช่วงเวลา</t>
  </si>
  <si>
    <t>ID บ/ชเงินเดือนสำหรับช่วงเวลา</t>
  </si>
  <si>
    <t>การจัดกลุ่มประเทศ</t>
  </si>
  <si>
    <t>ประเภทค่าจ้าง</t>
  </si>
  <si>
    <t>จำนวนของ</t>
  </si>
  <si>
    <t>จำนวนเงิน</t>
  </si>
  <si>
    <t>สกุลเงิน</t>
  </si>
  <si>
    <t>2064702</t>
  </si>
  <si>
    <t>1000</t>
  </si>
  <si>
    <t>การไฟฟ้านครหลวง</t>
  </si>
  <si>
    <t>0200</t>
  </si>
  <si>
    <t>เขตคลองเตย</t>
  </si>
  <si>
    <t>Z1</t>
  </si>
  <si>
    <t>กลุ่มพนักงานประจำ</t>
  </si>
  <si>
    <t>20</t>
  </si>
  <si>
    <t>HR-TH: รายเดือน</t>
  </si>
  <si>
    <t>201702</t>
  </si>
  <si>
    <t>26</t>
  </si>
  <si>
    <t>2003</t>
  </si>
  <si>
    <t>THB</t>
  </si>
  <si>
    <t>2327003</t>
  </si>
  <si>
    <t>9000</t>
  </si>
  <si>
    <t>สำนักงานใหญ่</t>
  </si>
  <si>
    <t>2327234</t>
  </si>
  <si>
    <t>2327331</t>
  </si>
  <si>
    <t>2333016</t>
  </si>
  <si>
    <t>2335431</t>
  </si>
  <si>
    <t>0100</t>
  </si>
  <si>
    <t>เขตวัดเลียบ</t>
  </si>
  <si>
    <t>2337324</t>
  </si>
  <si>
    <t>1500</t>
  </si>
  <si>
    <t>เขตมีนบุรี</t>
  </si>
  <si>
    <t>2337712</t>
  </si>
  <si>
    <t>2342730</t>
  </si>
  <si>
    <t>2344332</t>
  </si>
  <si>
    <t>2387811</t>
  </si>
  <si>
    <t>2390936</t>
  </si>
  <si>
    <t>2391118</t>
  </si>
  <si>
    <t>1700</t>
  </si>
  <si>
    <t>เขตบางใหญ่</t>
  </si>
  <si>
    <t>2395523</t>
  </si>
  <si>
    <t>1300</t>
  </si>
  <si>
    <t>เขตสมุทรปราการ</t>
  </si>
  <si>
    <t>2397610</t>
  </si>
  <si>
    <t>2397804</t>
  </si>
  <si>
    <t>2399212</t>
  </si>
  <si>
    <t>2400101</t>
  </si>
  <si>
    <t>2402516</t>
  </si>
  <si>
    <t>2402807</t>
  </si>
  <si>
    <t>2403123</t>
  </si>
  <si>
    <t>2406302</t>
  </si>
  <si>
    <t>2431634</t>
  </si>
  <si>
    <t>2434134</t>
  </si>
  <si>
    <t>0400</t>
  </si>
  <si>
    <t>เขตสามเสน</t>
  </si>
  <si>
    <t>2436221</t>
  </si>
  <si>
    <t>0700</t>
  </si>
  <si>
    <t>เขตธนบุรี</t>
  </si>
  <si>
    <t>2436512</t>
  </si>
  <si>
    <t>2451329</t>
  </si>
  <si>
    <t>2451523</t>
  </si>
  <si>
    <t>จ่าอากาศเอก ณัฐพล สุริโย</t>
  </si>
  <si>
    <t>2451814</t>
  </si>
  <si>
    <t>จ่าอากาศเอก พงศ์พิเชฐ นนทอนันต์</t>
  </si>
  <si>
    <t>2451911</t>
  </si>
  <si>
    <t>จ่าโท จีรวัฒน์ เหลืองอาสนะทิพย์</t>
  </si>
  <si>
    <t>2453222</t>
  </si>
  <si>
    <t>2464307</t>
  </si>
  <si>
    <t>1600</t>
  </si>
  <si>
    <t>เขตลาดกระบัง</t>
  </si>
  <si>
    <t>คนนี้ถูกแล้ว</t>
  </si>
  <si>
    <t>Function</t>
  </si>
  <si>
    <t>ZRESV</t>
  </si>
  <si>
    <t>WT</t>
  </si>
  <si>
    <t>AMT</t>
  </si>
  <si>
    <t>Sum of AMT</t>
  </si>
  <si>
    <t>(Multiple Items)</t>
  </si>
  <si>
    <t>เพราะ ZRESV ดึง WT 1004 มาด้วย</t>
  </si>
  <si>
    <t>ZRESV - 1004 retro</t>
  </si>
  <si>
    <t>Remark</t>
  </si>
  <si>
    <t>WT 1004 retro ที่เกิน</t>
  </si>
</sst>
</file>

<file path=xl/styles.xml><?xml version="1.0" encoding="utf-8"?>
<styleSheet xmlns="http://schemas.openxmlformats.org/spreadsheetml/2006/main">
  <fonts count="3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9DB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3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32" borderId="0" applyNumberFormat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horizontal="left" indent="2"/>
    </xf>
    <xf numFmtId="0" fontId="0" fillId="35" borderId="0" xfId="0" applyNumberFormat="1" applyFill="1"/>
    <xf numFmtId="0" fontId="0" fillId="35" borderId="0" xfId="0" applyFill="1"/>
    <xf numFmtId="0" fontId="19" fillId="36" borderId="0" xfId="0" applyFont="1" applyFill="1"/>
    <xf numFmtId="0" fontId="15" fillId="0" borderId="0" xfId="0" applyFont="1"/>
    <xf numFmtId="4" fontId="15" fillId="0" borderId="0" xfId="0" applyNumberFormat="1" applyFont="1"/>
    <xf numFmtId="0" fontId="20" fillId="0" borderId="0" xfId="42" applyFont="1"/>
    <xf numFmtId="0" fontId="20" fillId="37" borderId="10" xfId="42" applyFont="1" applyFill="1" applyBorder="1"/>
    <xf numFmtId="14" fontId="20" fillId="0" borderId="0" xfId="42" applyNumberFormat="1" applyFont="1" applyAlignment="1">
      <alignment horizontal="right"/>
    </xf>
    <xf numFmtId="4" fontId="20" fillId="0" borderId="0" xfId="42" applyNumberFormat="1" applyFont="1" applyAlignment="1">
      <alignment horizontal="right"/>
    </xf>
    <xf numFmtId="0" fontId="0" fillId="0" borderId="10" xfId="0" applyBorder="1"/>
    <xf numFmtId="0" fontId="0" fillId="38" borderId="10" xfId="0" applyFill="1" applyBorder="1"/>
    <xf numFmtId="9" fontId="0" fillId="38" borderId="10" xfId="0" applyNumberFormat="1" applyFill="1" applyBorder="1"/>
    <xf numFmtId="2" fontId="0" fillId="0" borderId="10" xfId="0" applyNumberFormat="1" applyBorder="1"/>
  </cellXfs>
  <cellStyles count="84">
    <cellStyle name="20% - Accent1" xfId="19" builtinId="30" customBuiltin="1"/>
    <cellStyle name="20% - Accent1 2" xfId="61"/>
    <cellStyle name="20% - Accent2" xfId="23" builtinId="34" customBuiltin="1"/>
    <cellStyle name="20% - Accent2 2" xfId="65"/>
    <cellStyle name="20% - Accent3" xfId="27" builtinId="38" customBuiltin="1"/>
    <cellStyle name="20% - Accent3 2" xfId="69"/>
    <cellStyle name="20% - Accent4" xfId="31" builtinId="42" customBuiltin="1"/>
    <cellStyle name="20% - Accent4 2" xfId="73"/>
    <cellStyle name="20% - Accent5" xfId="35" builtinId="46" customBuiltin="1"/>
    <cellStyle name="20% - Accent5 2" xfId="77"/>
    <cellStyle name="20% - Accent6" xfId="39" builtinId="50" customBuiltin="1"/>
    <cellStyle name="20% - Accent6 2" xfId="81"/>
    <cellStyle name="40% - Accent1" xfId="20" builtinId="31" customBuiltin="1"/>
    <cellStyle name="40% - Accent1 2" xfId="62"/>
    <cellStyle name="40% - Accent2" xfId="24" builtinId="35" customBuiltin="1"/>
    <cellStyle name="40% - Accent2 2" xfId="66"/>
    <cellStyle name="40% - Accent3" xfId="28" builtinId="39" customBuiltin="1"/>
    <cellStyle name="40% - Accent3 2" xfId="70"/>
    <cellStyle name="40% - Accent4" xfId="32" builtinId="43" customBuiltin="1"/>
    <cellStyle name="40% - Accent4 2" xfId="74"/>
    <cellStyle name="40% - Accent5" xfId="36" builtinId="47" customBuiltin="1"/>
    <cellStyle name="40% - Accent5 2" xfId="78"/>
    <cellStyle name="40% - Accent6" xfId="40" builtinId="51" customBuiltin="1"/>
    <cellStyle name="40% - Accent6 2" xfId="82"/>
    <cellStyle name="60% - Accent1" xfId="21" builtinId="32" customBuiltin="1"/>
    <cellStyle name="60% - Accent1 2" xfId="63"/>
    <cellStyle name="60% - Accent2" xfId="25" builtinId="36" customBuiltin="1"/>
    <cellStyle name="60% - Accent2 2" xfId="67"/>
    <cellStyle name="60% - Accent3" xfId="29" builtinId="40" customBuiltin="1"/>
    <cellStyle name="60% - Accent3 2" xfId="71"/>
    <cellStyle name="60% - Accent4" xfId="33" builtinId="44" customBuiltin="1"/>
    <cellStyle name="60% - Accent4 2" xfId="75"/>
    <cellStyle name="60% - Accent5" xfId="37" builtinId="48" customBuiltin="1"/>
    <cellStyle name="60% - Accent5 2" xfId="79"/>
    <cellStyle name="60% - Accent6" xfId="41" builtinId="52" customBuiltin="1"/>
    <cellStyle name="60% - Accent6 2" xfId="83"/>
    <cellStyle name="Accent1" xfId="18" builtinId="29" customBuiltin="1"/>
    <cellStyle name="Accent1 2" xfId="60"/>
    <cellStyle name="Accent2" xfId="22" builtinId="33" customBuiltin="1"/>
    <cellStyle name="Accent2 2" xfId="64"/>
    <cellStyle name="Accent3" xfId="26" builtinId="37" customBuiltin="1"/>
    <cellStyle name="Accent3 2" xfId="68"/>
    <cellStyle name="Accent4" xfId="30" builtinId="41" customBuiltin="1"/>
    <cellStyle name="Accent4 2" xfId="72"/>
    <cellStyle name="Accent5" xfId="34" builtinId="45" customBuiltin="1"/>
    <cellStyle name="Accent5 2" xfId="76"/>
    <cellStyle name="Accent6" xfId="38" builtinId="49" customBuiltin="1"/>
    <cellStyle name="Accent6 2" xfId="80"/>
    <cellStyle name="Bad" xfId="7" builtinId="27" customBuiltin="1"/>
    <cellStyle name="Bad 2" xfId="49"/>
    <cellStyle name="Calculation" xfId="11" builtinId="22" customBuiltin="1"/>
    <cellStyle name="Calculation 2" xfId="53"/>
    <cellStyle name="Check Cell" xfId="13" builtinId="23" customBuiltin="1"/>
    <cellStyle name="Check Cell 2" xfId="55"/>
    <cellStyle name="Explanatory Text" xfId="16" builtinId="53" customBuiltin="1"/>
    <cellStyle name="Explanatory Text 2" xfId="58"/>
    <cellStyle name="Good" xfId="6" builtinId="26" customBuiltin="1"/>
    <cellStyle name="Good 2" xfId="48"/>
    <cellStyle name="Heading 1" xfId="2" builtinId="16" customBuiltin="1"/>
    <cellStyle name="Heading 1 2" xfId="44"/>
    <cellStyle name="Heading 2" xfId="3" builtinId="17" customBuiltin="1"/>
    <cellStyle name="Heading 2 2" xfId="45"/>
    <cellStyle name="Heading 3" xfId="4" builtinId="18" customBuiltin="1"/>
    <cellStyle name="Heading 3 2" xfId="46"/>
    <cellStyle name="Heading 4" xfId="5" builtinId="19" customBuiltin="1"/>
    <cellStyle name="Heading 4 2" xfId="47"/>
    <cellStyle name="Input" xfId="9" builtinId="20" customBuiltin="1"/>
    <cellStyle name="Input 2" xfId="51"/>
    <cellStyle name="Linked Cell" xfId="12" builtinId="24" customBuiltin="1"/>
    <cellStyle name="Linked Cell 2" xfId="54"/>
    <cellStyle name="Neutral" xfId="8" builtinId="28" customBuiltin="1"/>
    <cellStyle name="Neutral 2" xfId="50"/>
    <cellStyle name="Normal" xfId="0" builtinId="0"/>
    <cellStyle name="Normal 2" xfId="42"/>
    <cellStyle name="Note" xfId="15" builtinId="10" customBuiltin="1"/>
    <cellStyle name="Note 2" xfId="57"/>
    <cellStyle name="Output" xfId="10" builtinId="21" customBuiltin="1"/>
    <cellStyle name="Output 2" xfId="52"/>
    <cellStyle name="Title" xfId="1" builtinId="15" customBuiltin="1"/>
    <cellStyle name="Title 2" xfId="43"/>
    <cellStyle name="Total" xfId="17" builtinId="25" customBuiltin="1"/>
    <cellStyle name="Total 2" xfId="59"/>
    <cellStyle name="Warning Text" xfId="14" builtinId="11" customBuiltin="1"/>
    <cellStyle name="Warning Text 2" xfId="56"/>
  </cellStyles>
  <dxfs count="6">
    <dxf>
      <fill>
        <patternFill patternType="solid">
          <bgColor rgb="FFF9DBF0"/>
        </patternFill>
      </fill>
    </dxf>
    <dxf>
      <fill>
        <patternFill patternType="solid">
          <bgColor rgb="FFF9DBF0"/>
        </patternFill>
      </fill>
    </dxf>
    <dxf>
      <fill>
        <patternFill>
          <bgColor rgb="FFF9DBF0"/>
        </patternFill>
      </fill>
    </dxf>
    <dxf>
      <fill>
        <patternFill>
          <bgColor rgb="FFF9DBF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</dxfs>
  <tableStyles count="0" defaultTableStyle="TableStyleMedium9" defaultPivotStyle="PivotStyleLight16"/>
  <colors>
    <mruColors>
      <color rgb="FFF9DBF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orntiwa" refreshedDate="42782.614410185182" createdVersion="6" refreshedVersion="6" minRefreshableVersion="3" recordCount="254">
  <cacheSource type="worksheet">
    <worksheetSource ref="A1:G255" sheet="32wtกันเงินได้"/>
  </cacheSource>
  <cacheFields count="7">
    <cacheField name="Pers.No." numFmtId="0">
      <sharedItems containsSemiMixedTypes="0" containsString="0" containsNumber="1" containsInteger="1" minValue="2064702" maxValue="2464307" count="32">
        <n v="2064702"/>
        <n v="2327003"/>
        <n v="2327234"/>
        <n v="2327331"/>
        <n v="2333016"/>
        <n v="2335431"/>
        <n v="2337324"/>
        <n v="2337712"/>
        <n v="2342730"/>
        <n v="2344332"/>
        <n v="2387811"/>
        <n v="2390936"/>
        <n v="2391118"/>
        <n v="2395523"/>
        <n v="2397610"/>
        <n v="2397804"/>
        <n v="2399212"/>
        <n v="2400101"/>
        <n v="2402516"/>
        <n v="2402807"/>
        <n v="2403123"/>
        <n v="2406302"/>
        <n v="2431634"/>
        <n v="2434134"/>
        <n v="2436221"/>
        <n v="2436512"/>
        <n v="2451329"/>
        <n v="2451523"/>
        <n v="2451814"/>
        <n v="2451911"/>
        <n v="2453222"/>
        <n v="2464307"/>
      </sharedItems>
    </cacheField>
    <cacheField name="นามสกุล และ ชื่อ" numFmtId="0">
      <sharedItems count="32">
        <s v="นาย รณกร บุญมาคลี่"/>
        <s v="นาย สุดรุ่ง ประสานชาติ"/>
        <s v="นาย สุรชาติ ปุริสพันธ์"/>
        <s v="นาย วิโรจน์ ชูก้าน"/>
        <s v="นาย กฤษณะ มาตรา"/>
        <s v="นาย มาศพล ผาสุข"/>
        <s v="นาย ชัยเมธ สีหเดชากุล"/>
        <s v="นาย สมคิด โฮนอก"/>
        <s v="นาย อนณ อนันตพจน์"/>
        <s v="นาย กิตติชัย พิมสิม"/>
        <s v="นาย วธารินทร์ ญารังษี"/>
        <s v="นาย ธิติพงศ์ เหล่าสมบัติทวี"/>
        <s v="นาย อนุรักษ์ ปานเปาว์"/>
        <s v="นาย วรศักดิ์ ชุมภูงาม"/>
        <s v="นาย คูณทรัพย์ พละศักดิ์"/>
        <s v="นาย รัฐภูมิ ภาคสมบัติ"/>
        <s v="นาย พลวัฒน์ คำนึงธรรม"/>
        <s v="นาย ฐากูร อรุณพันธุ์"/>
        <s v="นาย เสกสรร ขุนจิตร"/>
        <s v="นาย ศักนรินทร์ ฝ่ายสิลา"/>
        <s v="นาย สุรศักดิ์ พันธ์แตง"/>
        <s v="นาย พงษ์ศิริ ยอดมงคล"/>
        <s v="นาย วงศกร รีวิจิตร"/>
        <s v="นาย ธีรวัฒน์ ทองอยู่"/>
        <s v="นาย ศิวกร สุขประกอบ"/>
        <s v="นาย ณรงค์เดช อัคเดชเดชาพาณิชย์"/>
        <s v="นาย อมรเทพ เจียมตน"/>
        <s v="สุริโย ณัฐพล"/>
        <s v="นนทอนันต์ พงศ์พิเชฐ"/>
        <s v="เหลืองอาสนะทิพย์ จีรวัฒน์"/>
        <s v="นาย โชคระพี ชารี"/>
        <s v="นาง ปวีณรัตน์ แสงศิริรักษ์"/>
      </sharedItems>
    </cacheField>
    <cacheField name="For-period" numFmtId="0">
      <sharedItems containsSemiMixedTypes="0" containsString="0" containsNumber="1" containsInteger="1" minValue="201611" maxValue="201702"/>
    </cacheField>
    <cacheField name="วันที่จ่าย" numFmtId="0">
      <sharedItems/>
    </cacheField>
    <cacheField name="Wage Type" numFmtId="0">
      <sharedItems containsSemiMixedTypes="0" containsString="0" containsNumber="1" containsInteger="1" minValue="1000" maxValue="3502" count="23">
        <n v="1000"/>
        <n v="1001"/>
        <n v="2000"/>
        <n v="2001"/>
        <n v="3025"/>
        <n v="3005"/>
        <n v="3015"/>
        <n v="3021"/>
        <n v="3022"/>
        <n v="3023"/>
        <n v="3029"/>
        <n v="3502"/>
        <n v="3001"/>
        <n v="3002"/>
        <n v="3003"/>
        <n v="3011"/>
        <n v="3012"/>
        <n v="3013"/>
        <n v="1004"/>
        <n v="3027"/>
        <n v="3028"/>
        <n v="1511"/>
        <n v="3026"/>
      </sharedItems>
    </cacheField>
    <cacheField name="ข้อความยาวประเภทค่าจ้าง" numFmtId="0">
      <sharedItems/>
    </cacheField>
    <cacheField name="            จำนวนเงิน" numFmtId="0">
      <sharedItems containsSemiMixedTypes="0" containsString="0" containsNumber="1" minValue="-2899.38" maxValue="195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mart" refreshedDate="42782.680138425923" createdVersion="3" refreshedVersion="3" minRefreshableVersion="3" recordCount="21">
  <cacheSource type="worksheet">
    <worksheetSource ref="G1:H22" sheet="Note"/>
  </cacheSource>
  <cacheFields count="2">
    <cacheField name="WT" numFmtId="0">
      <sharedItems containsSemiMixedTypes="0" containsString="0" containsNumber="1" containsInteger="1" minValue="1004" maxValue="3502" count="13">
        <n v="1004"/>
        <n v="3005"/>
        <n v="3012"/>
        <n v="3013"/>
        <n v="3015"/>
        <n v="3021"/>
        <n v="3022"/>
        <n v="3023"/>
        <n v="3025"/>
        <n v="3028"/>
        <n v="3029"/>
        <n v="3500"/>
        <n v="3502"/>
      </sharedItems>
    </cacheField>
    <cacheField name="AMT" numFmtId="0">
      <sharedItems containsSemiMixedTypes="0" containsString="0" containsNumber="1" minValue="0" maxValue="5638.84" count="12">
        <n v="752"/>
        <n v="0"/>
        <n v="775.85"/>
        <n v="895.21"/>
        <n v="3937.46"/>
        <n v="972.22"/>
        <n v="583.32000000000005"/>
        <n v="4472.18"/>
        <n v="5638.84"/>
        <n v="486.1"/>
        <n v="1069.42"/>
        <n v="8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x v="0"/>
    <x v="0"/>
    <n v="201702"/>
    <s v="25.02.2017"/>
    <x v="0"/>
    <s v="เงินเดือน"/>
    <n v="19501"/>
  </r>
  <r>
    <x v="0"/>
    <x v="0"/>
    <n v="201702"/>
    <s v="25.02.2017"/>
    <x v="1"/>
    <s v="ส่วนลดค่าไฟฟ้า"/>
    <n v="3191.23"/>
  </r>
  <r>
    <x v="0"/>
    <x v="0"/>
    <n v="201612"/>
    <s v="28.12.2016"/>
    <x v="2"/>
    <s v="ตัดค่าแรง"/>
    <n v="-886.41"/>
  </r>
  <r>
    <x v="0"/>
    <x v="0"/>
    <n v="201612"/>
    <s v="28.12.2016"/>
    <x v="3"/>
    <s v="ตัดส่วนลดค่าไฟ"/>
    <n v="-104.02"/>
  </r>
  <r>
    <x v="0"/>
    <x v="0"/>
    <n v="201701"/>
    <s v="28.01.2017"/>
    <x v="4"/>
    <s v="OT เร่งด่วน 1.5x"/>
    <n v="1671.51"/>
  </r>
  <r>
    <x v="1"/>
    <x v="1"/>
    <n v="201702"/>
    <s v="25.02.2017"/>
    <x v="0"/>
    <s v="เงินเดือน"/>
    <n v="13611"/>
  </r>
  <r>
    <x v="1"/>
    <x v="1"/>
    <n v="201702"/>
    <s v="25.02.2017"/>
    <x v="1"/>
    <s v="ส่วนลดค่าไฟฟ้า"/>
    <n v="2090.85"/>
  </r>
  <r>
    <x v="1"/>
    <x v="1"/>
    <n v="201701"/>
    <s v="28.01.2017"/>
    <x v="5"/>
    <s v="OT งานปกติ 1.5x"/>
    <n v="3937.46"/>
  </r>
  <r>
    <x v="1"/>
    <x v="1"/>
    <n v="201701"/>
    <s v="28.01.2017"/>
    <x v="6"/>
    <s v="OT จากการนอนเวร 1.5x"/>
    <n v="972.22"/>
  </r>
  <r>
    <x v="1"/>
    <x v="1"/>
    <n v="201701"/>
    <s v="28.01.2017"/>
    <x v="7"/>
    <s v="OT เร่งด่วน 1.0x"/>
    <n v="583.32000000000005"/>
  </r>
  <r>
    <x v="1"/>
    <x v="1"/>
    <n v="201612"/>
    <s v="28.12.2016"/>
    <x v="8"/>
    <s v="OT เร่งด่วน 2.0x"/>
    <n v="775.85"/>
  </r>
  <r>
    <x v="1"/>
    <x v="1"/>
    <n v="201701"/>
    <s v="28.01.2017"/>
    <x v="8"/>
    <s v="OT เร่งด่วน 2.0x"/>
    <n v="4472.18"/>
  </r>
  <r>
    <x v="1"/>
    <x v="1"/>
    <n v="201612"/>
    <s v="28.12.2016"/>
    <x v="9"/>
    <s v="OT เร่งด่วน 3.0x"/>
    <n v="895.21"/>
  </r>
  <r>
    <x v="1"/>
    <x v="1"/>
    <n v="201701"/>
    <s v="28.01.2017"/>
    <x v="9"/>
    <s v="OT เร่งด่วน 3.0x"/>
    <n v="5638.84"/>
  </r>
  <r>
    <x v="1"/>
    <x v="1"/>
    <n v="201701"/>
    <s v="28.01.2017"/>
    <x v="4"/>
    <s v="OT เร่งด่วน 1.5x"/>
    <n v="486.1"/>
  </r>
  <r>
    <x v="1"/>
    <x v="1"/>
    <n v="201701"/>
    <s v="28.01.2017"/>
    <x v="10"/>
    <s v="OT ลูกค้า 1.5x"/>
    <n v="1069.42"/>
  </r>
  <r>
    <x v="1"/>
    <x v="1"/>
    <n v="201701"/>
    <s v="28.01.2017"/>
    <x v="11"/>
    <s v="ค่านอนเวร"/>
    <n v="80"/>
  </r>
  <r>
    <x v="2"/>
    <x v="2"/>
    <n v="201702"/>
    <s v="25.02.2017"/>
    <x v="0"/>
    <s v="เงินเดือน"/>
    <n v="14391"/>
  </r>
  <r>
    <x v="2"/>
    <x v="2"/>
    <n v="201702"/>
    <s v="25.02.2017"/>
    <x v="1"/>
    <s v="ส่วนลดค่าไฟฟ้า"/>
    <n v="2251.14"/>
  </r>
  <r>
    <x v="2"/>
    <x v="2"/>
    <n v="201701"/>
    <s v="28.01.2017"/>
    <x v="12"/>
    <s v="OT งานปกติ 1.0x"/>
    <n v="616.76"/>
  </r>
  <r>
    <x v="2"/>
    <x v="2"/>
    <n v="201701"/>
    <s v="28.01.2017"/>
    <x v="13"/>
    <s v="OT งานปกติ 2.0x"/>
    <n v="1781.75"/>
  </r>
  <r>
    <x v="2"/>
    <x v="2"/>
    <n v="201701"/>
    <s v="28.01.2017"/>
    <x v="14"/>
    <s v="OT งานปกติ 3.0x"/>
    <n v="1233.51"/>
  </r>
  <r>
    <x v="2"/>
    <x v="2"/>
    <n v="201701"/>
    <s v="28.01.2017"/>
    <x v="5"/>
    <s v="OT งานปกติ 1.5x"/>
    <n v="5602.23"/>
  </r>
  <r>
    <x v="2"/>
    <x v="2"/>
    <n v="201612"/>
    <s v="28.12.2016"/>
    <x v="15"/>
    <s v="OT จากการนอนเวร 1.0x"/>
    <n v="278.57"/>
  </r>
  <r>
    <x v="2"/>
    <x v="2"/>
    <n v="201701"/>
    <s v="28.01.2017"/>
    <x v="16"/>
    <s v="OT จากการนอนเวร 2.0x"/>
    <n v="2055.86"/>
  </r>
  <r>
    <x v="2"/>
    <x v="2"/>
    <n v="201612"/>
    <s v="28.12.2016"/>
    <x v="17"/>
    <s v="OT จากการนอนเวร 3.0x"/>
    <n v="1114.28"/>
  </r>
  <r>
    <x v="2"/>
    <x v="2"/>
    <n v="201701"/>
    <s v="28.01.2017"/>
    <x v="17"/>
    <s v="OT จากการนอนเวร 3.0x"/>
    <n v="6167.6"/>
  </r>
  <r>
    <x v="2"/>
    <x v="2"/>
    <n v="201612"/>
    <s v="28.12.2016"/>
    <x v="6"/>
    <s v="OT จากการนอนเวร 1.5x"/>
    <n v="232.14"/>
  </r>
  <r>
    <x v="2"/>
    <x v="2"/>
    <n v="201701"/>
    <s v="28.01.2017"/>
    <x v="6"/>
    <s v="OT จากการนอนเวร 1.5x"/>
    <n v="4831.22"/>
  </r>
  <r>
    <x v="2"/>
    <x v="2"/>
    <n v="201612"/>
    <s v="28.12.2016"/>
    <x v="11"/>
    <s v="ค่านอนเวร"/>
    <n v="40"/>
  </r>
  <r>
    <x v="2"/>
    <x v="2"/>
    <n v="201701"/>
    <s v="28.01.2017"/>
    <x v="11"/>
    <s v="ค่านอนเวร"/>
    <n v="560"/>
  </r>
  <r>
    <x v="3"/>
    <x v="3"/>
    <n v="201702"/>
    <s v="25.02.2017"/>
    <x v="0"/>
    <s v="เงินเดือน"/>
    <n v="13862"/>
  </r>
  <r>
    <x v="3"/>
    <x v="3"/>
    <n v="201702"/>
    <s v="25.02.2017"/>
    <x v="1"/>
    <s v="ส่วนลดค่าไฟฟ้า"/>
    <n v="2142.84"/>
  </r>
  <r>
    <x v="3"/>
    <x v="3"/>
    <n v="201701"/>
    <s v="28.01.2017"/>
    <x v="7"/>
    <s v="OT เร่งด่วน 1.0x"/>
    <n v="891.12"/>
  </r>
  <r>
    <x v="3"/>
    <x v="3"/>
    <n v="201701"/>
    <s v="28.01.2017"/>
    <x v="8"/>
    <s v="OT เร่งด่วน 2.0x"/>
    <n v="1848.28"/>
  </r>
  <r>
    <x v="3"/>
    <x v="3"/>
    <n v="201701"/>
    <s v="28.01.2017"/>
    <x v="4"/>
    <s v="OT เร่งด่วน 1.5x"/>
    <n v="5198.28"/>
  </r>
  <r>
    <x v="4"/>
    <x v="4"/>
    <n v="201702"/>
    <s v="25.02.2017"/>
    <x v="0"/>
    <s v="เงินเดือน"/>
    <n v="13877"/>
  </r>
  <r>
    <x v="4"/>
    <x v="4"/>
    <n v="201702"/>
    <s v="25.02.2017"/>
    <x v="1"/>
    <s v="ส่วนลดค่าไฟฟ้า"/>
    <n v="2142.84"/>
  </r>
  <r>
    <x v="4"/>
    <x v="4"/>
    <n v="201611"/>
    <s v="27.11.2016"/>
    <x v="7"/>
    <s v="OT เร่งด่วน 1.0x"/>
    <n v="166.87"/>
  </r>
  <r>
    <x v="4"/>
    <x v="4"/>
    <n v="201612"/>
    <s v="28.12.2016"/>
    <x v="7"/>
    <s v="OT เร่งด่วน 1.0x"/>
    <n v="166.87"/>
  </r>
  <r>
    <x v="4"/>
    <x v="4"/>
    <n v="201701"/>
    <s v="28.01.2017"/>
    <x v="7"/>
    <s v="OT เร่งด่วน 1.0x"/>
    <n v="545.16"/>
  </r>
  <r>
    <x v="4"/>
    <x v="4"/>
    <n v="201611"/>
    <s v="27.11.2016"/>
    <x v="9"/>
    <s v="OT เร่งด่วน 3.0x"/>
    <n v="-728.17"/>
  </r>
  <r>
    <x v="4"/>
    <x v="4"/>
    <n v="201701"/>
    <s v="28.01.2017"/>
    <x v="9"/>
    <s v="OT เร่งด่วน 3.0x"/>
    <n v="3568.38"/>
  </r>
  <r>
    <x v="4"/>
    <x v="4"/>
    <n v="201611"/>
    <s v="27.11.2016"/>
    <x v="4"/>
    <s v="OT เร่งด่วน 1.5x"/>
    <n v="182.04"/>
  </r>
  <r>
    <x v="4"/>
    <x v="4"/>
    <n v="201612"/>
    <s v="28.12.2016"/>
    <x v="4"/>
    <s v="OT เร่งด่วน 1.5x"/>
    <n v="182.04"/>
  </r>
  <r>
    <x v="4"/>
    <x v="4"/>
    <n v="201701"/>
    <s v="28.01.2017"/>
    <x v="4"/>
    <s v="OT เร่งด่วน 1.5x"/>
    <n v="2081.52"/>
  </r>
  <r>
    <x v="5"/>
    <x v="5"/>
    <n v="201702"/>
    <s v="25.02.2017"/>
    <x v="0"/>
    <s v="เงินเดือน"/>
    <n v="13435"/>
  </r>
  <r>
    <x v="5"/>
    <x v="5"/>
    <n v="201702"/>
    <s v="25.02.2017"/>
    <x v="1"/>
    <s v="ส่วนลดค่าไฟฟ้า"/>
    <n v="2051.86"/>
  </r>
  <r>
    <x v="5"/>
    <x v="5"/>
    <n v="201701"/>
    <s v="28.01.2017"/>
    <x v="7"/>
    <s v="OT เร่งด่วน 1.0x"/>
    <n v="1151.56"/>
  </r>
  <r>
    <x v="5"/>
    <x v="5"/>
    <n v="201701"/>
    <s v="28.01.2017"/>
    <x v="8"/>
    <s v="OT เร่งด่วน 2.0x"/>
    <n v="3582.68"/>
  </r>
  <r>
    <x v="5"/>
    <x v="5"/>
    <n v="201612"/>
    <s v="28.12.2016"/>
    <x v="4"/>
    <s v="OT เร่งด่วน 1.5x"/>
    <n v="490.98"/>
  </r>
  <r>
    <x v="5"/>
    <x v="5"/>
    <n v="201701"/>
    <s v="28.01.2017"/>
    <x v="4"/>
    <s v="OT เร่งด่วน 1.5x"/>
    <n v="5086.1000000000004"/>
  </r>
  <r>
    <x v="6"/>
    <x v="6"/>
    <n v="201702"/>
    <s v="25.02.2017"/>
    <x v="0"/>
    <s v="เงินเดือน"/>
    <n v="13596"/>
  </r>
  <r>
    <x v="6"/>
    <x v="6"/>
    <n v="201702"/>
    <s v="25.02.2017"/>
    <x v="1"/>
    <s v="ส่วนลดค่าไฟฟ้า"/>
    <n v="2086.52"/>
  </r>
  <r>
    <x v="6"/>
    <x v="6"/>
    <n v="201701"/>
    <s v="28.01.2017"/>
    <x v="12"/>
    <s v="OT งานปกติ 1.0x"/>
    <n v="582.67999999999995"/>
  </r>
  <r>
    <x v="6"/>
    <x v="6"/>
    <n v="201701"/>
    <s v="28.01.2017"/>
    <x v="13"/>
    <s v="OT งานปกติ 2.0x"/>
    <n v="1812.81"/>
  </r>
  <r>
    <x v="6"/>
    <x v="6"/>
    <n v="201612"/>
    <s v="28.12.2016"/>
    <x v="5"/>
    <s v="OT งานปกติ 1.5x"/>
    <n v="266.06"/>
  </r>
  <r>
    <x v="6"/>
    <x v="6"/>
    <n v="201701"/>
    <s v="28.01.2017"/>
    <x v="5"/>
    <s v="OT งานปกติ 1.5x"/>
    <n v="4030.23"/>
  </r>
  <r>
    <x v="6"/>
    <x v="6"/>
    <n v="201701"/>
    <s v="28.01.2017"/>
    <x v="4"/>
    <s v="OT เร่งด่วน 1.5x"/>
    <n v="1942.28"/>
  </r>
  <r>
    <x v="7"/>
    <x v="7"/>
    <n v="201702"/>
    <s v="25.02.2017"/>
    <x v="0"/>
    <s v="เงินเดือน"/>
    <n v="13877"/>
  </r>
  <r>
    <x v="7"/>
    <x v="7"/>
    <n v="201702"/>
    <s v="25.02.2017"/>
    <x v="1"/>
    <s v="ส่วนลดค่าไฟฟ้า"/>
    <n v="2142.84"/>
  </r>
  <r>
    <x v="7"/>
    <x v="7"/>
    <n v="201611"/>
    <s v="27.11.2016"/>
    <x v="7"/>
    <s v="OT เร่งด่วน 1.0x"/>
    <n v="166.87"/>
  </r>
  <r>
    <x v="7"/>
    <x v="7"/>
    <n v="201701"/>
    <s v="28.01.2017"/>
    <x v="7"/>
    <s v="OT เร่งด่วน 1.0x"/>
    <n v="545.16"/>
  </r>
  <r>
    <x v="7"/>
    <x v="7"/>
    <n v="201611"/>
    <s v="27.11.2016"/>
    <x v="9"/>
    <s v="OT เร่งด่วน 3.0x"/>
    <n v="-728.17"/>
  </r>
  <r>
    <x v="7"/>
    <x v="7"/>
    <n v="201701"/>
    <s v="28.01.2017"/>
    <x v="9"/>
    <s v="OT เร่งด่วน 3.0x"/>
    <n v="3568.38"/>
  </r>
  <r>
    <x v="7"/>
    <x v="7"/>
    <n v="201611"/>
    <s v="27.11.2016"/>
    <x v="4"/>
    <s v="OT เร่งด่วน 1.5x"/>
    <n v="182.04"/>
  </r>
  <r>
    <x v="7"/>
    <x v="7"/>
    <n v="201701"/>
    <s v="28.01.2017"/>
    <x v="4"/>
    <s v="OT เร่งด่วน 1.5x"/>
    <n v="2081.52"/>
  </r>
  <r>
    <x v="8"/>
    <x v="8"/>
    <n v="201702"/>
    <s v="25.02.2017"/>
    <x v="0"/>
    <s v="เงินเดือน"/>
    <n v="13423"/>
  </r>
  <r>
    <x v="8"/>
    <x v="8"/>
    <n v="201702"/>
    <s v="25.02.2017"/>
    <x v="1"/>
    <s v="ส่วนลดค่าไฟฟ้า"/>
    <n v="2051.86"/>
  </r>
  <r>
    <x v="8"/>
    <x v="8"/>
    <n v="201612"/>
    <s v="28.12.2016"/>
    <x v="8"/>
    <s v="OT เร่งด่วน 2.0x"/>
    <n v="833.21"/>
  </r>
  <r>
    <x v="8"/>
    <x v="8"/>
    <n v="201701"/>
    <s v="28.01.2017"/>
    <x v="4"/>
    <s v="OT เร่งด่วน 1.5x"/>
    <n v="767.03"/>
  </r>
  <r>
    <x v="9"/>
    <x v="9"/>
    <n v="201702"/>
    <s v="25.02.2017"/>
    <x v="0"/>
    <s v="เงินเดือน"/>
    <n v="13902"/>
  </r>
  <r>
    <x v="9"/>
    <x v="9"/>
    <n v="201702"/>
    <s v="25.02.2017"/>
    <x v="1"/>
    <s v="ส่วนลดค่าไฟฟ้า"/>
    <n v="2151.5"/>
  </r>
  <r>
    <x v="9"/>
    <x v="9"/>
    <n v="201701"/>
    <s v="28.01.2017"/>
    <x v="7"/>
    <s v="OT เร่งด่วน 1.0x"/>
    <n v="297.89999999999998"/>
  </r>
  <r>
    <x v="9"/>
    <x v="9"/>
    <n v="201701"/>
    <s v="28.01.2017"/>
    <x v="8"/>
    <s v="OT เร่งด่วน 2.0x"/>
    <n v="3674.1"/>
  </r>
  <r>
    <x v="9"/>
    <x v="9"/>
    <n v="201701"/>
    <s v="28.01.2017"/>
    <x v="4"/>
    <s v="OT เร่งด่วน 1.5x"/>
    <n v="2631.45"/>
  </r>
  <r>
    <x v="10"/>
    <x v="10"/>
    <n v="201702"/>
    <s v="25.02.2017"/>
    <x v="0"/>
    <s v="เงินเดือน"/>
    <n v="14076"/>
  </r>
  <r>
    <x v="10"/>
    <x v="10"/>
    <n v="201702"/>
    <s v="25.02.2017"/>
    <x v="1"/>
    <s v="ส่วนลดค่าไฟฟ้า"/>
    <n v="2190.4899999999998"/>
  </r>
  <r>
    <x v="10"/>
    <x v="10"/>
    <n v="201611"/>
    <s v="27.11.2016"/>
    <x v="9"/>
    <s v="OT เร่งด่วน 3.0x"/>
    <n v="-2899.38"/>
  </r>
  <r>
    <x v="10"/>
    <x v="10"/>
    <n v="201611"/>
    <s v="27.11.2016"/>
    <x v="4"/>
    <s v="OT เร่งด่วน 1.5x"/>
    <n v="-841.77"/>
  </r>
  <r>
    <x v="10"/>
    <x v="10"/>
    <n v="201701"/>
    <s v="28.01.2017"/>
    <x v="4"/>
    <s v="OT เร่งด่วน 1.5x"/>
    <n v="301.63"/>
  </r>
  <r>
    <x v="11"/>
    <x v="11"/>
    <n v="201702"/>
    <s v="25.02.2017"/>
    <x v="0"/>
    <s v="เงินเดือน"/>
    <n v="12451"/>
  </r>
  <r>
    <x v="11"/>
    <x v="11"/>
    <n v="201702"/>
    <s v="25.02.2017"/>
    <x v="1"/>
    <s v="ส่วนลดค่าไฟฟ้า"/>
    <n v="1852.58"/>
  </r>
  <r>
    <x v="11"/>
    <x v="11"/>
    <n v="201702"/>
    <s v="25.02.2017"/>
    <x v="18"/>
    <s v="เงินเพิ่มค่าครองชีพ"/>
    <n v="834"/>
  </r>
  <r>
    <x v="11"/>
    <x v="11"/>
    <n v="201612"/>
    <s v="28.12.2016"/>
    <x v="5"/>
    <s v="OT งานปกติ 1.5x"/>
    <n v="243.21"/>
  </r>
  <r>
    <x v="11"/>
    <x v="11"/>
    <n v="201701"/>
    <s v="28.01.2017"/>
    <x v="5"/>
    <s v="OT งานปกติ 1.5x"/>
    <n v="2801.48"/>
  </r>
  <r>
    <x v="11"/>
    <x v="11"/>
    <n v="201701"/>
    <s v="28.01.2017"/>
    <x v="15"/>
    <s v="OT จากการนอนเวร 1.0x"/>
    <n v="266.81"/>
  </r>
  <r>
    <x v="11"/>
    <x v="11"/>
    <n v="201701"/>
    <s v="28.01.2017"/>
    <x v="16"/>
    <s v="OT จากการนอนเวร 2.0x"/>
    <n v="830.06"/>
  </r>
  <r>
    <x v="11"/>
    <x v="11"/>
    <n v="201701"/>
    <s v="28.01.2017"/>
    <x v="17"/>
    <s v="OT จากการนอนเวร 3.0x"/>
    <n v="2134.46"/>
  </r>
  <r>
    <x v="11"/>
    <x v="11"/>
    <n v="201612"/>
    <s v="28.12.2016"/>
    <x v="6"/>
    <s v="OT จากการนอนเวร 1.5x"/>
    <n v="405.36"/>
  </r>
  <r>
    <x v="11"/>
    <x v="11"/>
    <n v="201701"/>
    <s v="28.01.2017"/>
    <x v="6"/>
    <s v="OT จากการนอนเวร 1.5x"/>
    <n v="1111.7"/>
  </r>
  <r>
    <x v="11"/>
    <x v="11"/>
    <n v="201701"/>
    <s v="28.01.2017"/>
    <x v="7"/>
    <s v="OT เร่งด่วน 1.0x"/>
    <n v="266.81"/>
  </r>
  <r>
    <x v="11"/>
    <x v="11"/>
    <n v="201701"/>
    <s v="28.01.2017"/>
    <x v="8"/>
    <s v="OT เร่งด่วน 2.0x"/>
    <n v="1660.12"/>
  </r>
  <r>
    <x v="11"/>
    <x v="11"/>
    <n v="201701"/>
    <s v="28.01.2017"/>
    <x v="9"/>
    <s v="OT เร่งด่วน 3.0x"/>
    <n v="3023.82"/>
  </r>
  <r>
    <x v="11"/>
    <x v="11"/>
    <n v="201701"/>
    <s v="28.01.2017"/>
    <x v="4"/>
    <s v="OT เร่งด่วน 1.5x"/>
    <n v="222.34"/>
  </r>
  <r>
    <x v="11"/>
    <x v="11"/>
    <n v="201701"/>
    <s v="28.01.2017"/>
    <x v="19"/>
    <s v="OT ลูกค้า 2.0x"/>
    <n v="830.06"/>
  </r>
  <r>
    <x v="11"/>
    <x v="11"/>
    <n v="201701"/>
    <s v="28.01.2017"/>
    <x v="20"/>
    <s v="OT ลูกค้า 3.0x"/>
    <n v="889.36"/>
  </r>
  <r>
    <x v="11"/>
    <x v="11"/>
    <n v="201612"/>
    <s v="28.12.2016"/>
    <x v="11"/>
    <s v="ค่านอนเวร"/>
    <n v="40"/>
  </r>
  <r>
    <x v="11"/>
    <x v="11"/>
    <n v="201701"/>
    <s v="28.01.2017"/>
    <x v="11"/>
    <s v="ค่านอนเวร"/>
    <n v="160"/>
  </r>
  <r>
    <x v="12"/>
    <x v="12"/>
    <n v="201702"/>
    <s v="25.02.2017"/>
    <x v="0"/>
    <s v="เงินเดือน"/>
    <n v="12474"/>
  </r>
  <r>
    <x v="12"/>
    <x v="12"/>
    <n v="201702"/>
    <s v="25.02.2017"/>
    <x v="1"/>
    <s v="ส่วนลดค่าไฟฟ้า"/>
    <n v="1856.91"/>
  </r>
  <r>
    <x v="12"/>
    <x v="12"/>
    <n v="201702"/>
    <s v="25.02.2017"/>
    <x v="18"/>
    <s v="เงินเพิ่มค่าครองชีพ"/>
    <n v="811"/>
  </r>
  <r>
    <x v="12"/>
    <x v="12"/>
    <n v="201701"/>
    <s v="28.01.2017"/>
    <x v="21"/>
    <s v="ค่าปฏิบัติงาน Hotline"/>
    <n v="150"/>
  </r>
  <r>
    <x v="12"/>
    <x v="12"/>
    <n v="201701"/>
    <s v="28.01.2017"/>
    <x v="7"/>
    <s v="OT เร่งด่วน 1.0x"/>
    <n v="801.9"/>
  </r>
  <r>
    <x v="12"/>
    <x v="12"/>
    <n v="201701"/>
    <s v="28.01.2017"/>
    <x v="8"/>
    <s v="OT เร่งด่วน 2.0x"/>
    <n v="4158"/>
  </r>
  <r>
    <x v="12"/>
    <x v="12"/>
    <n v="201701"/>
    <s v="28.01.2017"/>
    <x v="9"/>
    <s v="OT เร่งด่วน 3.0x"/>
    <n v="534.6"/>
  </r>
  <r>
    <x v="12"/>
    <x v="12"/>
    <n v="201701"/>
    <s v="28.01.2017"/>
    <x v="4"/>
    <s v="OT เร่งด่วน 1.5x"/>
    <n v="668.26"/>
  </r>
  <r>
    <x v="13"/>
    <x v="13"/>
    <n v="201702"/>
    <s v="25.02.2017"/>
    <x v="0"/>
    <s v="เงินเดือน"/>
    <n v="12462"/>
  </r>
  <r>
    <x v="13"/>
    <x v="13"/>
    <n v="201702"/>
    <s v="25.02.2017"/>
    <x v="1"/>
    <s v="ส่วนลดค่าไฟฟ้า"/>
    <n v="1856.91"/>
  </r>
  <r>
    <x v="13"/>
    <x v="13"/>
    <n v="201702"/>
    <s v="25.02.2017"/>
    <x v="18"/>
    <s v="เงินเพิ่มค่าครองชีพ"/>
    <n v="823"/>
  </r>
  <r>
    <x v="13"/>
    <x v="13"/>
    <n v="201701"/>
    <s v="28.01.2017"/>
    <x v="21"/>
    <s v="ค่าปฏิบัติงาน Hotline"/>
    <n v="600"/>
  </r>
  <r>
    <x v="13"/>
    <x v="13"/>
    <n v="201701"/>
    <s v="28.01.2017"/>
    <x v="13"/>
    <s v="OT งานปกติ 2.0x"/>
    <n v="1661.56"/>
  </r>
  <r>
    <x v="13"/>
    <x v="13"/>
    <n v="201701"/>
    <s v="28.01.2017"/>
    <x v="15"/>
    <s v="OT จากการนอนเวร 1.0x"/>
    <n v="267.04000000000002"/>
  </r>
  <r>
    <x v="13"/>
    <x v="13"/>
    <n v="201701"/>
    <s v="28.01.2017"/>
    <x v="16"/>
    <s v="OT จากการนอนเวร 2.0x"/>
    <n v="830.8"/>
  </r>
  <r>
    <x v="13"/>
    <x v="13"/>
    <n v="201701"/>
    <s v="28.01.2017"/>
    <x v="17"/>
    <s v="OT จากการนอนเวร 3.0x"/>
    <n v="890.14"/>
  </r>
  <r>
    <x v="13"/>
    <x v="13"/>
    <n v="201612"/>
    <s v="28.12.2016"/>
    <x v="6"/>
    <s v="OT จากการนอนเวร 1.5x"/>
    <n v="405.36"/>
  </r>
  <r>
    <x v="13"/>
    <x v="13"/>
    <n v="201701"/>
    <s v="28.01.2017"/>
    <x v="6"/>
    <s v="OT จากการนอนเวร 1.5x"/>
    <n v="667.61"/>
  </r>
  <r>
    <x v="14"/>
    <x v="14"/>
    <n v="201702"/>
    <s v="25.02.2017"/>
    <x v="0"/>
    <s v="เงินเดือน"/>
    <n v="12474"/>
  </r>
  <r>
    <x v="14"/>
    <x v="14"/>
    <n v="201702"/>
    <s v="25.02.2017"/>
    <x v="1"/>
    <s v="ส่วนลดค่าไฟฟ้า"/>
    <n v="1856.91"/>
  </r>
  <r>
    <x v="14"/>
    <x v="14"/>
    <n v="201702"/>
    <s v="25.02.2017"/>
    <x v="18"/>
    <s v="เงินเพิ่มค่าครองชีพ"/>
    <n v="811"/>
  </r>
  <r>
    <x v="14"/>
    <x v="14"/>
    <n v="201701"/>
    <s v="28.01.2017"/>
    <x v="21"/>
    <s v="ค่าปฏิบัติงาน Hotline"/>
    <n v="600"/>
  </r>
  <r>
    <x v="14"/>
    <x v="14"/>
    <n v="201701"/>
    <s v="28.01.2017"/>
    <x v="13"/>
    <s v="OT งานปกติ 2.0x"/>
    <n v="2494.8000000000002"/>
  </r>
  <r>
    <x v="14"/>
    <x v="14"/>
    <n v="201701"/>
    <s v="28.01.2017"/>
    <x v="15"/>
    <s v="OT จากการนอนเวร 1.0x"/>
    <n v="267.3"/>
  </r>
  <r>
    <x v="14"/>
    <x v="14"/>
    <n v="201701"/>
    <s v="28.01.2017"/>
    <x v="16"/>
    <s v="OT จากการนอนเวร 2.0x"/>
    <n v="831.6"/>
  </r>
  <r>
    <x v="14"/>
    <x v="14"/>
    <n v="201701"/>
    <s v="28.01.2017"/>
    <x v="17"/>
    <s v="OT จากการนอนเวร 3.0x"/>
    <n v="891"/>
  </r>
  <r>
    <x v="14"/>
    <x v="14"/>
    <n v="201612"/>
    <s v="28.12.2016"/>
    <x v="6"/>
    <s v="OT จากการนอนเวร 1.5x"/>
    <n v="405.36"/>
  </r>
  <r>
    <x v="14"/>
    <x v="14"/>
    <n v="201701"/>
    <s v="28.01.2017"/>
    <x v="6"/>
    <s v="OT จากการนอนเวร 1.5x"/>
    <n v="222.75"/>
  </r>
  <r>
    <x v="15"/>
    <x v="15"/>
    <n v="201702"/>
    <s v="25.02.2017"/>
    <x v="0"/>
    <s v="เงินเดือน"/>
    <n v="12145"/>
  </r>
  <r>
    <x v="15"/>
    <x v="15"/>
    <n v="201702"/>
    <s v="25.02.2017"/>
    <x v="1"/>
    <s v="ส่วนลดค่าไฟฟ้า"/>
    <n v="1791.93"/>
  </r>
  <r>
    <x v="15"/>
    <x v="15"/>
    <n v="201702"/>
    <s v="25.02.2017"/>
    <x v="18"/>
    <s v="เงินเพิ่มค่าครองชีพ"/>
    <n v="1140"/>
  </r>
  <r>
    <x v="15"/>
    <x v="15"/>
    <n v="201701"/>
    <s v="28.01.2017"/>
    <x v="7"/>
    <s v="OT เร่งด่วน 1.0x"/>
    <n v="1040.99"/>
  </r>
  <r>
    <x v="15"/>
    <x v="15"/>
    <n v="201701"/>
    <s v="28.01.2017"/>
    <x v="8"/>
    <s v="OT เร่งด่วน 2.0x"/>
    <n v="5667.69"/>
  </r>
  <r>
    <x v="15"/>
    <x v="15"/>
    <n v="201701"/>
    <s v="28.01.2017"/>
    <x v="9"/>
    <s v="OT เร่งด่วน 3.0x"/>
    <n v="2602.5"/>
  </r>
  <r>
    <x v="15"/>
    <x v="15"/>
    <n v="201612"/>
    <s v="28.12.2016"/>
    <x v="4"/>
    <s v="OT เร่งด่วน 1.5x"/>
    <n v="486.43"/>
  </r>
  <r>
    <x v="15"/>
    <x v="15"/>
    <n v="201701"/>
    <s v="28.01.2017"/>
    <x v="4"/>
    <s v="OT เร่งด่วน 1.5x"/>
    <n v="5682.05"/>
  </r>
  <r>
    <x v="16"/>
    <x v="16"/>
    <n v="201702"/>
    <s v="25.02.2017"/>
    <x v="0"/>
    <s v="เงินเดือน"/>
    <n v="12485"/>
  </r>
  <r>
    <x v="16"/>
    <x v="16"/>
    <n v="201702"/>
    <s v="25.02.2017"/>
    <x v="1"/>
    <s v="ส่วนลดค่าไฟฟ้า"/>
    <n v="1861.24"/>
  </r>
  <r>
    <x v="16"/>
    <x v="16"/>
    <n v="201702"/>
    <s v="25.02.2017"/>
    <x v="18"/>
    <s v="เงินเพิ่มค่าครองชีพ"/>
    <n v="800"/>
  </r>
  <r>
    <x v="16"/>
    <x v="16"/>
    <n v="201701"/>
    <s v="28.01.2017"/>
    <x v="12"/>
    <s v="OT งานปกติ 1.0x"/>
    <n v="267.54000000000002"/>
  </r>
  <r>
    <x v="16"/>
    <x v="16"/>
    <n v="201701"/>
    <s v="28.01.2017"/>
    <x v="13"/>
    <s v="OT งานปกติ 2.0x"/>
    <n v="4994"/>
  </r>
  <r>
    <x v="16"/>
    <x v="16"/>
    <n v="201701"/>
    <s v="28.01.2017"/>
    <x v="14"/>
    <s v="OT งานปกติ 3.0x"/>
    <n v="2586.17"/>
  </r>
  <r>
    <x v="16"/>
    <x v="16"/>
    <n v="201701"/>
    <s v="28.01.2017"/>
    <x v="5"/>
    <s v="OT งานปกติ 1.5x"/>
    <n v="2184.91"/>
  </r>
  <r>
    <x v="16"/>
    <x v="16"/>
    <n v="201701"/>
    <s v="28.01.2017"/>
    <x v="16"/>
    <s v="OT จากการนอนเวร 2.0x"/>
    <n v="832.33"/>
  </r>
  <r>
    <x v="16"/>
    <x v="16"/>
    <n v="201612"/>
    <s v="28.12.2016"/>
    <x v="6"/>
    <s v="OT จากการนอนเวร 1.5x"/>
    <n v="405.36"/>
  </r>
  <r>
    <x v="17"/>
    <x v="17"/>
    <n v="201702"/>
    <s v="25.02.2017"/>
    <x v="0"/>
    <s v="เงินเดือน"/>
    <n v="12428"/>
  </r>
  <r>
    <x v="17"/>
    <x v="17"/>
    <n v="201702"/>
    <s v="25.02.2017"/>
    <x v="1"/>
    <s v="ส่วนลดค่าไฟฟ้า"/>
    <n v="1848.25"/>
  </r>
  <r>
    <x v="17"/>
    <x v="17"/>
    <n v="201702"/>
    <s v="25.02.2017"/>
    <x v="18"/>
    <s v="เงินเพิ่มค่าครองชีพ"/>
    <n v="857"/>
  </r>
  <r>
    <x v="17"/>
    <x v="17"/>
    <n v="201701"/>
    <s v="28.01.2017"/>
    <x v="21"/>
    <s v="ค่าปฏิบัติงาน Hotline"/>
    <n v="450"/>
  </r>
  <r>
    <x v="17"/>
    <x v="17"/>
    <n v="201701"/>
    <s v="28.01.2017"/>
    <x v="13"/>
    <s v="OT งานปกติ 2.0x"/>
    <n v="3314.09"/>
  </r>
  <r>
    <x v="17"/>
    <x v="17"/>
    <n v="201612"/>
    <s v="28.12.2016"/>
    <x v="6"/>
    <s v="OT จากการนอนเวร 1.5x"/>
    <n v="405.36"/>
  </r>
  <r>
    <x v="17"/>
    <x v="17"/>
    <n v="201701"/>
    <s v="28.01.2017"/>
    <x v="6"/>
    <s v="OT จากการนอนเวร 1.5x"/>
    <n v="443.86"/>
  </r>
  <r>
    <x v="18"/>
    <x v="18"/>
    <n v="201702"/>
    <s v="25.02.2017"/>
    <x v="0"/>
    <s v="เงินเดือน"/>
    <n v="12122"/>
  </r>
  <r>
    <x v="18"/>
    <x v="18"/>
    <n v="201702"/>
    <s v="25.02.2017"/>
    <x v="1"/>
    <s v="ส่วนลดค่าไฟฟ้า"/>
    <n v="1787.59"/>
  </r>
  <r>
    <x v="18"/>
    <x v="18"/>
    <n v="201702"/>
    <s v="25.02.2017"/>
    <x v="18"/>
    <s v="เงินเพิ่มค่าครองชีพ"/>
    <n v="1163"/>
  </r>
  <r>
    <x v="18"/>
    <x v="18"/>
    <n v="201701"/>
    <s v="28.01.2017"/>
    <x v="5"/>
    <s v="OT งานปกติ 1.5x"/>
    <n v="1039.02"/>
  </r>
  <r>
    <x v="19"/>
    <x v="19"/>
    <n v="201702"/>
    <s v="25.02.2017"/>
    <x v="0"/>
    <s v="เงินเดือน"/>
    <n v="12485"/>
  </r>
  <r>
    <x v="19"/>
    <x v="19"/>
    <n v="201702"/>
    <s v="25.02.2017"/>
    <x v="1"/>
    <s v="ส่วนลดค่าไฟฟ้า"/>
    <n v="1861.24"/>
  </r>
  <r>
    <x v="19"/>
    <x v="19"/>
    <n v="201702"/>
    <s v="25.02.2017"/>
    <x v="18"/>
    <s v="เงินเพิ่มค่าครองชีพ"/>
    <n v="800"/>
  </r>
  <r>
    <x v="19"/>
    <x v="19"/>
    <n v="201701"/>
    <s v="28.01.2017"/>
    <x v="5"/>
    <s v="OT งานปกติ 1.5x"/>
    <n v="713.44"/>
  </r>
  <r>
    <x v="19"/>
    <x v="19"/>
    <n v="201701"/>
    <s v="28.01.2017"/>
    <x v="7"/>
    <s v="OT เร่งด่วน 1.0x"/>
    <n v="802.62"/>
  </r>
  <r>
    <x v="19"/>
    <x v="19"/>
    <n v="201701"/>
    <s v="28.01.2017"/>
    <x v="8"/>
    <s v="OT เร่งด่วน 2.0x"/>
    <n v="1664.66"/>
  </r>
  <r>
    <x v="19"/>
    <x v="19"/>
    <n v="201701"/>
    <s v="28.01.2017"/>
    <x v="4"/>
    <s v="OT เร่งด่วน 1.5x"/>
    <n v="1917.35"/>
  </r>
  <r>
    <x v="20"/>
    <x v="20"/>
    <n v="201702"/>
    <s v="25.02.2017"/>
    <x v="0"/>
    <s v="เงินเดือน"/>
    <n v="12360"/>
  </r>
  <r>
    <x v="20"/>
    <x v="20"/>
    <n v="201702"/>
    <s v="25.02.2017"/>
    <x v="1"/>
    <s v="ส่วนลดค่าไฟฟ้า"/>
    <n v="1835.25"/>
  </r>
  <r>
    <x v="20"/>
    <x v="20"/>
    <n v="201702"/>
    <s v="25.02.2017"/>
    <x v="18"/>
    <s v="เงินเพิ่มค่าครองชีพ"/>
    <n v="925"/>
  </r>
  <r>
    <x v="20"/>
    <x v="20"/>
    <n v="201611"/>
    <s v="27.11.2016"/>
    <x v="7"/>
    <s v="OT เร่งด่วน 1.0x"/>
    <n v="297.26"/>
  </r>
  <r>
    <x v="20"/>
    <x v="20"/>
    <n v="201612"/>
    <s v="28.12.2016"/>
    <x v="7"/>
    <s v="OT เร่งด่วน 1.0x"/>
    <n v="148.63"/>
  </r>
  <r>
    <x v="20"/>
    <x v="20"/>
    <n v="201701"/>
    <s v="28.01.2017"/>
    <x v="7"/>
    <s v="OT เร่งด่วน 1.0x"/>
    <n v="485.58"/>
  </r>
  <r>
    <x v="20"/>
    <x v="20"/>
    <n v="201611"/>
    <s v="27.11.2016"/>
    <x v="9"/>
    <s v="OT เร่งด่วน 3.0x"/>
    <n v="-648.57000000000005"/>
  </r>
  <r>
    <x v="20"/>
    <x v="20"/>
    <n v="201701"/>
    <s v="28.01.2017"/>
    <x v="9"/>
    <s v="OT เร่งด่วน 3.0x"/>
    <n v="3178.26"/>
  </r>
  <r>
    <x v="20"/>
    <x v="20"/>
    <n v="201611"/>
    <s v="27.11.2016"/>
    <x v="4"/>
    <s v="OT เร่งด่วน 1.5x"/>
    <n v="810.7"/>
  </r>
  <r>
    <x v="20"/>
    <x v="20"/>
    <n v="201612"/>
    <s v="28.12.2016"/>
    <x v="4"/>
    <s v="OT เร่งด่วน 1.5x"/>
    <n v="162.13999999999999"/>
  </r>
  <r>
    <x v="20"/>
    <x v="20"/>
    <n v="201701"/>
    <s v="28.01.2017"/>
    <x v="4"/>
    <s v="OT เร่งด่วน 1.5x"/>
    <n v="1854.01"/>
  </r>
  <r>
    <x v="21"/>
    <x v="21"/>
    <n v="201702"/>
    <s v="25.02.2017"/>
    <x v="0"/>
    <s v="เงินเดือน"/>
    <n v="13759"/>
  </r>
  <r>
    <x v="21"/>
    <x v="21"/>
    <n v="201702"/>
    <s v="25.02.2017"/>
    <x v="1"/>
    <s v="ส่วนลดค่าไฟฟ้า"/>
    <n v="2121.1799999999998"/>
  </r>
  <r>
    <x v="21"/>
    <x v="21"/>
    <n v="201701"/>
    <s v="28.01.2017"/>
    <x v="19"/>
    <s v="OT ลูกค้า 2.0x"/>
    <n v="3669.08"/>
  </r>
  <r>
    <x v="21"/>
    <x v="21"/>
    <n v="201701"/>
    <s v="28.01.2017"/>
    <x v="20"/>
    <s v="OT ลูกค้า 3.0x"/>
    <n v="5995"/>
  </r>
  <r>
    <x v="21"/>
    <x v="21"/>
    <n v="201612"/>
    <s v="28.12.2016"/>
    <x v="10"/>
    <s v="OT ลูกค้า 1.5x"/>
    <n v="725.72"/>
  </r>
  <r>
    <x v="21"/>
    <x v="21"/>
    <n v="201701"/>
    <s v="28.01.2017"/>
    <x v="10"/>
    <s v="OT ลูกค้า 1.5x"/>
    <n v="1670.75"/>
  </r>
  <r>
    <x v="22"/>
    <x v="22"/>
    <n v="201702"/>
    <s v="25.02.2017"/>
    <x v="0"/>
    <s v="เงินเดือน"/>
    <n v="13536"/>
  </r>
  <r>
    <x v="22"/>
    <x v="22"/>
    <n v="201702"/>
    <s v="25.02.2017"/>
    <x v="1"/>
    <s v="ส่วนลดค่าไฟฟ้า"/>
    <n v="2073.52"/>
  </r>
  <r>
    <x v="22"/>
    <x v="22"/>
    <n v="201701"/>
    <s v="28.01.2017"/>
    <x v="15"/>
    <s v="OT จากการนอนเวร 1.0x"/>
    <n v="1289.1500000000001"/>
  </r>
  <r>
    <x v="22"/>
    <x v="22"/>
    <n v="201701"/>
    <s v="28.01.2017"/>
    <x v="16"/>
    <s v="OT จากการนอนเวร 2.0x"/>
    <n v="902.4"/>
  </r>
  <r>
    <x v="22"/>
    <x v="22"/>
    <n v="201701"/>
    <s v="28.01.2017"/>
    <x v="17"/>
    <s v="OT จากการนอนเวร 3.0x"/>
    <n v="1160.22"/>
  </r>
  <r>
    <x v="22"/>
    <x v="22"/>
    <n v="201701"/>
    <s v="28.01.2017"/>
    <x v="6"/>
    <s v="OT จากการนอนเวร 1.5x"/>
    <n v="3480.79"/>
  </r>
  <r>
    <x v="22"/>
    <x v="22"/>
    <n v="201701"/>
    <s v="28.01.2017"/>
    <x v="4"/>
    <s v="OT เร่งด่วน 1.5x"/>
    <n v="604.29"/>
  </r>
  <r>
    <x v="22"/>
    <x v="22"/>
    <n v="201701"/>
    <s v="28.01.2017"/>
    <x v="11"/>
    <s v="ค่านอนเวร"/>
    <n v="1353.65"/>
  </r>
  <r>
    <x v="23"/>
    <x v="23"/>
    <n v="201702"/>
    <s v="25.02.2017"/>
    <x v="0"/>
    <s v="เงินเดือน"/>
    <n v="13970"/>
  </r>
  <r>
    <x v="23"/>
    <x v="23"/>
    <n v="201702"/>
    <s v="25.02.2017"/>
    <x v="1"/>
    <s v="ส่วนลดค่าไฟฟ้า"/>
    <n v="2164.5"/>
  </r>
  <r>
    <x v="23"/>
    <x v="23"/>
    <n v="201612"/>
    <s v="28.12.2016"/>
    <x v="12"/>
    <s v="OT งานปกติ 1.0x"/>
    <n v="272.14"/>
  </r>
  <r>
    <x v="23"/>
    <x v="23"/>
    <n v="201701"/>
    <s v="28.01.2017"/>
    <x v="13"/>
    <s v="OT งานปกติ 2.0x"/>
    <n v="864.81"/>
  </r>
  <r>
    <x v="23"/>
    <x v="23"/>
    <n v="201701"/>
    <s v="28.01.2017"/>
    <x v="14"/>
    <s v="OT งานปกติ 3.0x"/>
    <n v="199.57"/>
  </r>
  <r>
    <x v="23"/>
    <x v="23"/>
    <n v="201612"/>
    <s v="28.12.2016"/>
    <x v="5"/>
    <s v="OT งานปกติ 1.5x"/>
    <n v="226.79"/>
  </r>
  <r>
    <x v="23"/>
    <x v="23"/>
    <n v="201701"/>
    <s v="28.01.2017"/>
    <x v="5"/>
    <s v="OT งานปกติ 1.5x"/>
    <n v="598.73"/>
  </r>
  <r>
    <x v="24"/>
    <x v="24"/>
    <n v="201702"/>
    <s v="25.02.2017"/>
    <x v="0"/>
    <s v="เงินเดือน"/>
    <n v="12485"/>
  </r>
  <r>
    <x v="24"/>
    <x v="24"/>
    <n v="201702"/>
    <s v="25.02.2017"/>
    <x v="1"/>
    <s v="ส่วนลดค่าไฟฟ้า"/>
    <n v="1861.24"/>
  </r>
  <r>
    <x v="24"/>
    <x v="24"/>
    <n v="201702"/>
    <s v="25.02.2017"/>
    <x v="18"/>
    <s v="เงินเพิ่มค่าครองชีพ"/>
    <n v="800"/>
  </r>
  <r>
    <x v="24"/>
    <x v="24"/>
    <n v="201701"/>
    <s v="28.01.2017"/>
    <x v="12"/>
    <s v="OT งานปกติ 1.0x"/>
    <n v="535.07000000000005"/>
  </r>
  <r>
    <x v="24"/>
    <x v="24"/>
    <n v="201701"/>
    <s v="28.01.2017"/>
    <x v="13"/>
    <s v="OT งานปกติ 2.0x"/>
    <n v="1664.66"/>
  </r>
  <r>
    <x v="24"/>
    <x v="24"/>
    <n v="201701"/>
    <s v="28.01.2017"/>
    <x v="5"/>
    <s v="OT งานปกติ 1.5x"/>
    <n v="3032.08"/>
  </r>
  <r>
    <x v="24"/>
    <x v="24"/>
    <n v="201701"/>
    <s v="28.01.2017"/>
    <x v="6"/>
    <s v="OT จากการนอนเวร 1.5x"/>
    <n v="891.8"/>
  </r>
  <r>
    <x v="25"/>
    <x v="25"/>
    <n v="201702"/>
    <s v="25.02.2017"/>
    <x v="0"/>
    <s v="เงินเดือน"/>
    <n v="12485"/>
  </r>
  <r>
    <x v="25"/>
    <x v="25"/>
    <n v="201702"/>
    <s v="25.02.2017"/>
    <x v="1"/>
    <s v="ส่วนลดค่าไฟฟ้า"/>
    <n v="1861.24"/>
  </r>
  <r>
    <x v="25"/>
    <x v="25"/>
    <n v="201702"/>
    <s v="25.02.2017"/>
    <x v="18"/>
    <s v="เงินเพิ่มค่าครองชีพ"/>
    <n v="800"/>
  </r>
  <r>
    <x v="25"/>
    <x v="25"/>
    <n v="201701"/>
    <s v="28.01.2017"/>
    <x v="12"/>
    <s v="OT งานปกติ 1.0x"/>
    <n v="267.54000000000002"/>
  </r>
  <r>
    <x v="25"/>
    <x v="25"/>
    <n v="201701"/>
    <s v="28.01.2017"/>
    <x v="13"/>
    <s v="OT งานปกติ 2.0x"/>
    <n v="832.33"/>
  </r>
  <r>
    <x v="25"/>
    <x v="25"/>
    <n v="201701"/>
    <s v="28.01.2017"/>
    <x v="5"/>
    <s v="OT งานปกติ 1.5x"/>
    <n v="1560.6"/>
  </r>
  <r>
    <x v="25"/>
    <x v="25"/>
    <n v="201701"/>
    <s v="28.01.2017"/>
    <x v="6"/>
    <s v="OT จากการนอนเวร 1.5x"/>
    <n v="178.36"/>
  </r>
  <r>
    <x v="26"/>
    <x v="26"/>
    <n v="201702"/>
    <s v="25.02.2017"/>
    <x v="0"/>
    <s v="เงินเดือน"/>
    <n v="13310"/>
  </r>
  <r>
    <x v="26"/>
    <x v="26"/>
    <n v="201702"/>
    <s v="25.02.2017"/>
    <x v="1"/>
    <s v="ส่วนลดค่าไฟฟ้า"/>
    <n v="2025.87"/>
  </r>
  <r>
    <x v="26"/>
    <x v="26"/>
    <n v="201611"/>
    <s v="27.11.2016"/>
    <x v="22"/>
    <s v="OT ลูกค้า 1.0x"/>
    <n v="272.14"/>
  </r>
  <r>
    <x v="26"/>
    <x v="26"/>
    <n v="201701"/>
    <s v="28.01.2017"/>
    <x v="22"/>
    <s v="OT ลูกค้า 1.0x"/>
    <n v="760.56"/>
  </r>
  <r>
    <x v="26"/>
    <x v="26"/>
    <n v="201701"/>
    <s v="28.01.2017"/>
    <x v="19"/>
    <s v="OT ลูกค้า 2.0x"/>
    <n v="5957.79"/>
  </r>
  <r>
    <x v="26"/>
    <x v="26"/>
    <n v="201611"/>
    <s v="27.11.2016"/>
    <x v="20"/>
    <s v="OT ลูกค้า 3.0x"/>
    <n v="362.86"/>
  </r>
  <r>
    <x v="26"/>
    <x v="26"/>
    <n v="201701"/>
    <s v="28.01.2017"/>
    <x v="20"/>
    <s v="OT ลูกค้า 3.0x"/>
    <n v="9602.2000000000007"/>
  </r>
  <r>
    <x v="26"/>
    <x v="26"/>
    <n v="201611"/>
    <s v="27.11.2016"/>
    <x v="10"/>
    <s v="OT ลูกค้า 1.5x"/>
    <n v="226.79"/>
  </r>
  <r>
    <x v="26"/>
    <x v="26"/>
    <n v="201701"/>
    <s v="28.01.2017"/>
    <x v="10"/>
    <s v="OT ลูกค้า 1.5x"/>
    <n v="7368.02"/>
  </r>
  <r>
    <x v="27"/>
    <x v="27"/>
    <n v="201702"/>
    <s v="25.02.2017"/>
    <x v="0"/>
    <s v="เงินเดือน"/>
    <n v="13340"/>
  </r>
  <r>
    <x v="27"/>
    <x v="27"/>
    <n v="201702"/>
    <s v="25.02.2017"/>
    <x v="1"/>
    <s v="ส่วนลดค่าไฟฟ้า"/>
    <n v="2034.53"/>
  </r>
  <r>
    <x v="27"/>
    <x v="27"/>
    <n v="201612"/>
    <s v="28.12.2016"/>
    <x v="20"/>
    <s v="OT ลูกค้า 3.0x"/>
    <n v="3447.14"/>
  </r>
  <r>
    <x v="27"/>
    <x v="27"/>
    <n v="201611"/>
    <s v="27.11.2016"/>
    <x v="10"/>
    <s v="OT ลูกค้า 1.5x"/>
    <n v="725.71"/>
  </r>
  <r>
    <x v="27"/>
    <x v="27"/>
    <n v="201612"/>
    <s v="28.12.2016"/>
    <x v="10"/>
    <s v="OT ลูกค้า 1.5x"/>
    <n v="3515.17"/>
  </r>
  <r>
    <x v="27"/>
    <x v="27"/>
    <n v="201701"/>
    <s v="28.01.2017"/>
    <x v="10"/>
    <s v="OT ลูกค้า 1.5x"/>
    <n v="2429.79"/>
  </r>
  <r>
    <x v="28"/>
    <x v="28"/>
    <n v="201702"/>
    <s v="25.02.2017"/>
    <x v="0"/>
    <s v="เงินเดือน"/>
    <n v="13437"/>
  </r>
  <r>
    <x v="28"/>
    <x v="28"/>
    <n v="201702"/>
    <s v="25.02.2017"/>
    <x v="1"/>
    <s v="ส่วนลดค่าไฟฟ้า"/>
    <n v="2051.86"/>
  </r>
  <r>
    <x v="28"/>
    <x v="28"/>
    <n v="201701"/>
    <s v="28.01.2017"/>
    <x v="5"/>
    <s v="OT งานปกติ 1.5x"/>
    <n v="1343.72"/>
  </r>
  <r>
    <x v="28"/>
    <x v="28"/>
    <n v="201612"/>
    <s v="28.12.2016"/>
    <x v="7"/>
    <s v="OT เร่งด่วน 1.0x"/>
    <n v="166.31"/>
  </r>
  <r>
    <x v="28"/>
    <x v="28"/>
    <n v="201701"/>
    <s v="28.01.2017"/>
    <x v="7"/>
    <s v="OT เร่งด่วน 1.0x"/>
    <n v="575.88"/>
  </r>
  <r>
    <x v="28"/>
    <x v="28"/>
    <n v="201612"/>
    <s v="28.12.2016"/>
    <x v="9"/>
    <s v="OT เร่งด่วน 3.0x"/>
    <n v="-861.79"/>
  </r>
  <r>
    <x v="28"/>
    <x v="28"/>
    <n v="201612"/>
    <s v="28.12.2016"/>
    <x v="4"/>
    <s v="OT เร่งด่วน 1.5x"/>
    <n v="181.43"/>
  </r>
  <r>
    <x v="28"/>
    <x v="28"/>
    <n v="201701"/>
    <s v="28.01.2017"/>
    <x v="4"/>
    <s v="OT เร่งด่วน 1.5x"/>
    <n v="4223.03"/>
  </r>
  <r>
    <x v="29"/>
    <x v="29"/>
    <n v="201702"/>
    <s v="25.02.2017"/>
    <x v="0"/>
    <s v="เงินเดือน"/>
    <n v="13589"/>
  </r>
  <r>
    <x v="29"/>
    <x v="29"/>
    <n v="201702"/>
    <s v="25.02.2017"/>
    <x v="1"/>
    <s v="ส่วนลดค่าไฟฟ้า"/>
    <n v="2086.52"/>
  </r>
  <r>
    <x v="29"/>
    <x v="29"/>
    <n v="201701"/>
    <s v="28.01.2017"/>
    <x v="12"/>
    <s v="OT งานปกติ 1.0x"/>
    <n v="291.19"/>
  </r>
  <r>
    <x v="29"/>
    <x v="29"/>
    <n v="201611"/>
    <s v="27.11.2016"/>
    <x v="5"/>
    <s v="OT งานปกติ 1.5x"/>
    <n v="181.43"/>
  </r>
  <r>
    <x v="29"/>
    <x v="29"/>
    <n v="201612"/>
    <s v="28.12.2016"/>
    <x v="5"/>
    <s v="OT งานปกติ 1.5x"/>
    <n v="181.43"/>
  </r>
  <r>
    <x v="29"/>
    <x v="29"/>
    <n v="201701"/>
    <s v="28.01.2017"/>
    <x v="5"/>
    <s v="OT งานปกติ 1.5x"/>
    <n v="630.91999999999996"/>
  </r>
  <r>
    <x v="30"/>
    <x v="30"/>
    <n v="201702"/>
    <s v="25.02.2017"/>
    <x v="0"/>
    <s v="เงินเดือน"/>
    <n v="12031"/>
  </r>
  <r>
    <x v="30"/>
    <x v="30"/>
    <n v="201702"/>
    <s v="25.02.2017"/>
    <x v="1"/>
    <s v="ส่วนลดค่าไฟฟ้า"/>
    <n v="1765.93"/>
  </r>
  <r>
    <x v="30"/>
    <x v="30"/>
    <n v="201702"/>
    <s v="25.02.2017"/>
    <x v="18"/>
    <s v="เงินเพิ่มค่าครองชีพ"/>
    <n v="1254"/>
  </r>
  <r>
    <x v="30"/>
    <x v="30"/>
    <n v="201611"/>
    <s v="27.11.2016"/>
    <x v="7"/>
    <s v="OT เร่งด่วน 1.0x"/>
    <n v="297.26"/>
  </r>
  <r>
    <x v="30"/>
    <x v="30"/>
    <n v="201701"/>
    <s v="28.01.2017"/>
    <x v="7"/>
    <s v="OT เร่งด่วน 1.0x"/>
    <n v="472.65"/>
  </r>
  <r>
    <x v="30"/>
    <x v="30"/>
    <n v="201701"/>
    <s v="28.01.2017"/>
    <x v="8"/>
    <s v="OT เร่งด่วน 2.0x"/>
    <n v="544.26"/>
  </r>
  <r>
    <x v="30"/>
    <x v="30"/>
    <n v="201611"/>
    <s v="27.11.2016"/>
    <x v="9"/>
    <s v="OT เร่งด่วน 3.0x"/>
    <n v="-486.43"/>
  </r>
  <r>
    <x v="30"/>
    <x v="30"/>
    <n v="201701"/>
    <s v="28.01.2017"/>
    <x v="9"/>
    <s v="OT เร่งด่วน 3.0x"/>
    <n v="3781.18"/>
  </r>
  <r>
    <x v="30"/>
    <x v="30"/>
    <n v="201611"/>
    <s v="27.11.2016"/>
    <x v="4"/>
    <s v="OT เร่งด่วน 1.5x"/>
    <n v="405.36"/>
  </r>
  <r>
    <x v="30"/>
    <x v="30"/>
    <n v="201612"/>
    <s v="28.12.2016"/>
    <x v="4"/>
    <s v="OT เร่งด่วน 1.5x"/>
    <n v="162.16"/>
  </r>
  <r>
    <x v="30"/>
    <x v="30"/>
    <n v="201701"/>
    <s v="28.01.2017"/>
    <x v="4"/>
    <s v="OT เร่งด่วน 1.5x"/>
    <n v="3007.77"/>
  </r>
  <r>
    <x v="31"/>
    <x v="31"/>
    <n v="201702"/>
    <s v="25.02.2017"/>
    <x v="0"/>
    <s v="เงินเดือน"/>
    <n v="15162"/>
  </r>
  <r>
    <x v="31"/>
    <x v="31"/>
    <n v="201702"/>
    <s v="25.02.2017"/>
    <x v="1"/>
    <s v="ส่วนลดค่าไฟฟ้า"/>
    <n v="2394.1"/>
  </r>
  <r>
    <x v="31"/>
    <x v="31"/>
    <n v="201701"/>
    <s v="28.01.2017"/>
    <x v="2"/>
    <s v="ตัดค่าแรง"/>
    <n v="-689.18"/>
  </r>
  <r>
    <x v="31"/>
    <x v="31"/>
    <n v="201701"/>
    <s v="28.01.2017"/>
    <x v="3"/>
    <s v="ตัดส่วนลดค่าไฟ"/>
    <n v="-77.23"/>
  </r>
  <r>
    <x v="31"/>
    <x v="31"/>
    <n v="201701"/>
    <s v="28.01.2017"/>
    <x v="12"/>
    <s v="OT งานปกติ 1.0x"/>
    <n v="324.89999999999998"/>
  </r>
  <r>
    <x v="31"/>
    <x v="31"/>
    <n v="201701"/>
    <s v="28.01.2017"/>
    <x v="5"/>
    <s v="OT งานปกติ 1.5x"/>
    <n v="2545.05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">
  <r>
    <x v="0"/>
    <x v="0"/>
  </r>
  <r>
    <x v="1"/>
    <x v="1"/>
  </r>
  <r>
    <x v="2"/>
    <x v="1"/>
  </r>
  <r>
    <x v="3"/>
    <x v="1"/>
  </r>
  <r>
    <x v="4"/>
    <x v="1"/>
  </r>
  <r>
    <x v="5"/>
    <x v="1"/>
  </r>
  <r>
    <x v="6"/>
    <x v="2"/>
  </r>
  <r>
    <x v="7"/>
    <x v="3"/>
  </r>
  <r>
    <x v="8"/>
    <x v="1"/>
  </r>
  <r>
    <x v="9"/>
    <x v="1"/>
  </r>
  <r>
    <x v="10"/>
    <x v="1"/>
  </r>
  <r>
    <x v="11"/>
    <x v="1"/>
  </r>
  <r>
    <x v="12"/>
    <x v="1"/>
  </r>
  <r>
    <x v="1"/>
    <x v="4"/>
  </r>
  <r>
    <x v="4"/>
    <x v="5"/>
  </r>
  <r>
    <x v="5"/>
    <x v="6"/>
  </r>
  <r>
    <x v="6"/>
    <x v="7"/>
  </r>
  <r>
    <x v="7"/>
    <x v="8"/>
  </r>
  <r>
    <x v="8"/>
    <x v="9"/>
  </r>
  <r>
    <x v="10"/>
    <x v="10"/>
  </r>
  <r>
    <x v="1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6" indent="0" outline="1" outlineData="1" multipleFieldFilters="0">
  <location ref="A4:B188" firstHeaderRow="1" firstDataRow="1" firstDataCol="1"/>
  <pivotFields count="7"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33">
        <item x="28"/>
        <item x="31"/>
        <item x="4"/>
        <item x="9"/>
        <item x="14"/>
        <item x="6"/>
        <item x="30"/>
        <item x="17"/>
        <item x="25"/>
        <item x="11"/>
        <item x="23"/>
        <item x="21"/>
        <item x="16"/>
        <item x="5"/>
        <item x="0"/>
        <item x="15"/>
        <item x="22"/>
        <item x="10"/>
        <item x="13"/>
        <item x="3"/>
        <item x="19"/>
        <item x="24"/>
        <item x="7"/>
        <item x="1"/>
        <item x="2"/>
        <item x="20"/>
        <item x="18"/>
        <item x="8"/>
        <item x="12"/>
        <item x="26"/>
        <item x="27"/>
        <item x="29"/>
        <item t="default"/>
      </items>
    </pivotField>
    <pivotField showAll="0"/>
    <pivotField showAll="0"/>
    <pivotField axis="axisRow" showAll="0">
      <items count="24">
        <item x="0"/>
        <item x="1"/>
        <item x="18"/>
        <item x="21"/>
        <item x="2"/>
        <item x="3"/>
        <item x="12"/>
        <item x="13"/>
        <item x="14"/>
        <item x="5"/>
        <item x="15"/>
        <item x="16"/>
        <item x="17"/>
        <item x="6"/>
        <item x="7"/>
        <item x="8"/>
        <item x="9"/>
        <item x="4"/>
        <item x="22"/>
        <item x="19"/>
        <item x="20"/>
        <item x="10"/>
        <item x="11"/>
        <item t="default"/>
      </items>
    </pivotField>
    <pivotField showAll="0"/>
    <pivotField dataField="1" showAll="0"/>
  </pivotFields>
  <rowFields count="3">
    <field x="0"/>
    <field x="1"/>
    <field x="4"/>
  </rowFields>
  <rowItems count="1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r="1">
      <x v="28"/>
    </i>
    <i r="2">
      <x/>
    </i>
    <i r="2">
      <x v="1"/>
    </i>
    <i r="2">
      <x v="2"/>
    </i>
    <i r="2">
      <x v="3"/>
    </i>
    <i r="2">
      <x v="14"/>
    </i>
    <i r="2">
      <x v="15"/>
    </i>
    <i r="2">
      <x v="16"/>
    </i>
    <i r="2">
      <x v="17"/>
    </i>
    <i>
      <x v="13"/>
    </i>
    <i r="1">
      <x v="18"/>
    </i>
    <i r="2">
      <x/>
    </i>
    <i r="2">
      <x v="1"/>
    </i>
    <i r="2">
      <x v="2"/>
    </i>
    <i r="2">
      <x v="3"/>
    </i>
    <i r="2">
      <x v="7"/>
    </i>
    <i r="2">
      <x v="10"/>
    </i>
    <i r="2">
      <x v="11"/>
    </i>
    <i r="2">
      <x v="12"/>
    </i>
    <i r="2">
      <x v="13"/>
    </i>
    <i>
      <x v="14"/>
    </i>
    <i r="1">
      <x v="4"/>
    </i>
    <i r="2">
      <x/>
    </i>
    <i r="2">
      <x v="1"/>
    </i>
    <i r="2">
      <x v="2"/>
    </i>
    <i r="2">
      <x v="3"/>
    </i>
    <i r="2">
      <x v="7"/>
    </i>
    <i r="2">
      <x v="10"/>
    </i>
    <i r="2">
      <x v="11"/>
    </i>
    <i r="2">
      <x v="12"/>
    </i>
    <i r="2">
      <x v="13"/>
    </i>
    <i>
      <x v="15"/>
    </i>
    <i r="1">
      <x v="15"/>
    </i>
    <i r="2">
      <x/>
    </i>
    <i r="2">
      <x v="1"/>
    </i>
    <i r="2">
      <x v="2"/>
    </i>
    <i r="2">
      <x v="14"/>
    </i>
    <i r="2">
      <x v="15"/>
    </i>
    <i r="2">
      <x v="16"/>
    </i>
    <i r="2">
      <x v="17"/>
    </i>
    <i>
      <x v="16"/>
    </i>
    <i r="1">
      <x v="12"/>
    </i>
    <i r="2">
      <x/>
    </i>
    <i r="2">
      <x v="1"/>
    </i>
    <i r="2">
      <x v="2"/>
    </i>
    <i r="2">
      <x v="6"/>
    </i>
    <i r="2">
      <x v="7"/>
    </i>
    <i r="2">
      <x v="8"/>
    </i>
    <i r="2">
      <x v="9"/>
    </i>
    <i r="2">
      <x v="11"/>
    </i>
    <i r="2">
      <x v="13"/>
    </i>
    <i>
      <x v="17"/>
    </i>
    <i r="1">
      <x v="7"/>
    </i>
    <i r="2">
      <x/>
    </i>
    <i r="2">
      <x v="1"/>
    </i>
    <i r="2">
      <x v="2"/>
    </i>
    <i r="2">
      <x v="3"/>
    </i>
    <i r="2">
      <x v="7"/>
    </i>
    <i r="2">
      <x v="13"/>
    </i>
    <i>
      <x v="18"/>
    </i>
    <i r="1">
      <x v="26"/>
    </i>
    <i r="2">
      <x/>
    </i>
    <i r="2">
      <x v="1"/>
    </i>
    <i r="2">
      <x v="2"/>
    </i>
    <i r="2">
      <x v="9"/>
    </i>
    <i>
      <x v="19"/>
    </i>
    <i r="1">
      <x v="20"/>
    </i>
    <i r="2">
      <x/>
    </i>
    <i r="2">
      <x v="1"/>
    </i>
    <i r="2">
      <x v="2"/>
    </i>
    <i r="2">
      <x v="9"/>
    </i>
    <i r="2">
      <x v="14"/>
    </i>
    <i r="2">
      <x v="15"/>
    </i>
    <i r="2">
      <x v="17"/>
    </i>
    <i>
      <x v="20"/>
    </i>
    <i r="1">
      <x v="25"/>
    </i>
    <i r="2">
      <x/>
    </i>
    <i r="2">
      <x v="1"/>
    </i>
    <i r="2">
      <x v="2"/>
    </i>
    <i r="2">
      <x v="14"/>
    </i>
    <i r="2">
      <x v="16"/>
    </i>
    <i r="2">
      <x v="17"/>
    </i>
    <i>
      <x v="21"/>
    </i>
    <i r="1">
      <x v="11"/>
    </i>
    <i r="2">
      <x/>
    </i>
    <i r="2">
      <x v="1"/>
    </i>
    <i r="2">
      <x v="19"/>
    </i>
    <i r="2">
      <x v="20"/>
    </i>
    <i r="2">
      <x v="21"/>
    </i>
    <i>
      <x v="22"/>
    </i>
    <i r="1">
      <x v="16"/>
    </i>
    <i r="2">
      <x/>
    </i>
    <i r="2">
      <x v="1"/>
    </i>
    <i r="2">
      <x v="10"/>
    </i>
    <i r="2">
      <x v="11"/>
    </i>
    <i r="2">
      <x v="12"/>
    </i>
    <i r="2">
      <x v="13"/>
    </i>
    <i r="2">
      <x v="17"/>
    </i>
    <i r="2">
      <x v="22"/>
    </i>
    <i>
      <x v="23"/>
    </i>
    <i r="1">
      <x v="10"/>
    </i>
    <i r="2">
      <x/>
    </i>
    <i r="2">
      <x v="1"/>
    </i>
    <i r="2">
      <x v="6"/>
    </i>
    <i r="2">
      <x v="7"/>
    </i>
    <i r="2">
      <x v="8"/>
    </i>
    <i r="2">
      <x v="9"/>
    </i>
    <i>
      <x v="24"/>
    </i>
    <i r="1">
      <x v="21"/>
    </i>
    <i r="2">
      <x/>
    </i>
    <i r="2">
      <x v="1"/>
    </i>
    <i r="2">
      <x v="2"/>
    </i>
    <i r="2">
      <x v="6"/>
    </i>
    <i r="2">
      <x v="7"/>
    </i>
    <i r="2">
      <x v="9"/>
    </i>
    <i r="2">
      <x v="13"/>
    </i>
    <i>
      <x v="25"/>
    </i>
    <i r="1">
      <x v="8"/>
    </i>
    <i r="2">
      <x/>
    </i>
    <i r="2">
      <x v="1"/>
    </i>
    <i r="2">
      <x v="2"/>
    </i>
    <i r="2">
      <x v="6"/>
    </i>
    <i r="2">
      <x v="7"/>
    </i>
    <i r="2">
      <x v="9"/>
    </i>
    <i r="2">
      <x v="13"/>
    </i>
    <i>
      <x v="26"/>
    </i>
    <i r="1">
      <x v="29"/>
    </i>
    <i r="2">
      <x/>
    </i>
    <i r="2">
      <x v="1"/>
    </i>
    <i r="2">
      <x v="18"/>
    </i>
    <i r="2">
      <x v="19"/>
    </i>
    <i r="2">
      <x v="20"/>
    </i>
    <i r="2">
      <x v="21"/>
    </i>
    <i>
      <x v="27"/>
    </i>
    <i r="1">
      <x v="30"/>
    </i>
    <i r="2">
      <x/>
    </i>
    <i r="2">
      <x v="1"/>
    </i>
    <i r="2">
      <x v="20"/>
    </i>
    <i r="2">
      <x v="21"/>
    </i>
    <i>
      <x v="28"/>
    </i>
    <i r="1">
      <x/>
    </i>
    <i r="2">
      <x/>
    </i>
    <i r="2">
      <x v="1"/>
    </i>
    <i r="2">
      <x v="9"/>
    </i>
    <i r="2">
      <x v="14"/>
    </i>
    <i r="2">
      <x v="16"/>
    </i>
    <i r="2">
      <x v="17"/>
    </i>
    <i>
      <x v="29"/>
    </i>
    <i r="1">
      <x v="31"/>
    </i>
    <i r="2">
      <x/>
    </i>
    <i r="2">
      <x v="1"/>
    </i>
    <i r="2">
      <x v="6"/>
    </i>
    <i r="2">
      <x v="9"/>
    </i>
    <i>
      <x v="30"/>
    </i>
    <i r="1">
      <x v="6"/>
    </i>
    <i r="2">
      <x/>
    </i>
    <i r="2">
      <x v="1"/>
    </i>
    <i r="2">
      <x v="2"/>
    </i>
    <i r="2">
      <x v="14"/>
    </i>
    <i r="2">
      <x v="15"/>
    </i>
    <i r="2">
      <x v="16"/>
    </i>
    <i r="2">
      <x v="17"/>
    </i>
    <i>
      <x v="31"/>
    </i>
    <i r="1">
      <x v="1"/>
    </i>
    <i r="2">
      <x/>
    </i>
    <i r="2">
      <x v="1"/>
    </i>
    <i r="2">
      <x v="4"/>
    </i>
    <i r="2">
      <x v="5"/>
    </i>
    <i r="2">
      <x v="6"/>
    </i>
    <i r="2">
      <x v="9"/>
    </i>
    <i t="grand">
      <x/>
    </i>
  </rowItems>
  <colItems count="1">
    <i/>
  </colItems>
  <dataFields count="1">
    <dataField name="Sum of             จำนวนเงิน" fld="6" baseField="0" baseItem="0"/>
  </dataFields>
  <formats count="6">
    <format dxfId="5">
      <pivotArea collapsedLevelsAreSubtotals="1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4" count="2">
            <x v="4"/>
            <x v="5"/>
          </reference>
        </references>
      </pivotArea>
    </format>
    <format dxfId="4">
      <pivotArea dataOnly="0" labelOnly="1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4" count="2">
            <x v="4"/>
            <x v="5"/>
          </reference>
        </references>
      </pivotArea>
    </format>
    <format dxfId="3">
      <pivotArea collapsedLevelsAreSubtotals="1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4" count="2">
            <x v="4"/>
            <x v="5"/>
          </reference>
        </references>
      </pivotArea>
    </format>
    <format dxfId="2">
      <pivotArea dataOnly="0" labelOnly="1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4" count="2">
            <x v="4"/>
            <x v="5"/>
          </reference>
        </references>
      </pivotArea>
    </format>
    <format dxfId="1">
      <pivotArea collapsedLevelsAreSubtotals="1" fieldPosition="0">
        <references count="3">
          <reference field="0" count="1" selected="0">
            <x v="31"/>
          </reference>
          <reference field="1" count="1" selected="0">
            <x v="1"/>
          </reference>
          <reference field="4" count="2">
            <x v="4"/>
            <x v="5"/>
          </reference>
        </references>
      </pivotArea>
    </format>
    <format dxfId="0">
      <pivotArea dataOnly="0" labelOnly="1" fieldPosition="0">
        <references count="3">
          <reference field="0" count="1" selected="0">
            <x v="31"/>
          </reference>
          <reference field="1" count="1" selected="0">
            <x v="1"/>
          </reference>
          <reference field="4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3" firstHeaderRow="1" firstDataRow="1" firstDataCol="1" rowPageCount="1" colPageCount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dataField="1" multipleItemSelectionAllowed="1" showAll="0">
      <items count="13">
        <item h="1" x="1"/>
        <item x="11"/>
        <item x="9"/>
        <item x="6"/>
        <item x="0"/>
        <item x="2"/>
        <item x="3"/>
        <item x="5"/>
        <item x="10"/>
        <item x="4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4"/>
    </i>
    <i>
      <x v="5"/>
    </i>
    <i>
      <x v="6"/>
    </i>
    <i>
      <x v="7"/>
    </i>
    <i>
      <x v="8"/>
    </i>
    <i>
      <x v="10"/>
    </i>
    <i>
      <x v="12"/>
    </i>
    <i t="grand">
      <x/>
    </i>
  </rowItems>
  <colItems count="1">
    <i/>
  </colItems>
  <pageFields count="1">
    <pageField fld="1" hier="-1"/>
  </pageFields>
  <dataFields count="1">
    <dataField name="Sum of AMT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5"/>
  <sheetViews>
    <sheetView workbookViewId="0">
      <selection activeCell="E8" sqref="E8"/>
    </sheetView>
  </sheetViews>
  <sheetFormatPr defaultRowHeight="15"/>
  <cols>
    <col min="2" max="2" width="28" bestFit="1" customWidth="1"/>
    <col min="4" max="4" width="10.140625" bestFit="1" customWidth="1"/>
    <col min="6" max="6" width="20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2064702</v>
      </c>
      <c r="B2" t="s">
        <v>7</v>
      </c>
      <c r="C2">
        <v>201702</v>
      </c>
      <c r="D2" t="s">
        <v>8</v>
      </c>
      <c r="E2">
        <v>1000</v>
      </c>
      <c r="F2" t="s">
        <v>9</v>
      </c>
      <c r="G2" s="1">
        <v>19501</v>
      </c>
    </row>
    <row r="3" spans="1:7">
      <c r="A3">
        <v>2064702</v>
      </c>
      <c r="B3" t="s">
        <v>7</v>
      </c>
      <c r="C3">
        <v>201702</v>
      </c>
      <c r="D3" t="s">
        <v>8</v>
      </c>
      <c r="E3">
        <v>1001</v>
      </c>
      <c r="F3" t="s">
        <v>10</v>
      </c>
      <c r="G3" s="1">
        <v>3191.23</v>
      </c>
    </row>
    <row r="4" spans="1:7">
      <c r="A4">
        <v>2064702</v>
      </c>
      <c r="B4" t="s">
        <v>7</v>
      </c>
      <c r="C4">
        <v>201612</v>
      </c>
      <c r="D4" t="s">
        <v>11</v>
      </c>
      <c r="E4">
        <v>2000</v>
      </c>
      <c r="F4" t="s">
        <v>12</v>
      </c>
      <c r="G4">
        <v>-886.41</v>
      </c>
    </row>
    <row r="5" spans="1:7">
      <c r="A5">
        <v>2064702</v>
      </c>
      <c r="B5" t="s">
        <v>7</v>
      </c>
      <c r="C5">
        <v>201612</v>
      </c>
      <c r="D5" t="s">
        <v>11</v>
      </c>
      <c r="E5">
        <v>2001</v>
      </c>
      <c r="F5" t="s">
        <v>13</v>
      </c>
      <c r="G5">
        <v>-104.02</v>
      </c>
    </row>
    <row r="6" spans="1:7">
      <c r="A6">
        <v>2064702</v>
      </c>
      <c r="B6" t="s">
        <v>7</v>
      </c>
      <c r="C6">
        <v>201701</v>
      </c>
      <c r="D6" t="s">
        <v>14</v>
      </c>
      <c r="E6">
        <v>3025</v>
      </c>
      <c r="F6" t="s">
        <v>15</v>
      </c>
      <c r="G6" s="1">
        <v>1671.51</v>
      </c>
    </row>
    <row r="7" spans="1:7">
      <c r="A7">
        <v>2327003</v>
      </c>
      <c r="B7" t="s">
        <v>16</v>
      </c>
      <c r="C7">
        <v>201702</v>
      </c>
      <c r="D7" t="s">
        <v>8</v>
      </c>
      <c r="E7">
        <v>1000</v>
      </c>
      <c r="F7" t="s">
        <v>9</v>
      </c>
      <c r="G7" s="1">
        <v>13611</v>
      </c>
    </row>
    <row r="8" spans="1:7">
      <c r="A8">
        <v>2327003</v>
      </c>
      <c r="B8" t="s">
        <v>16</v>
      </c>
      <c r="C8">
        <v>201702</v>
      </c>
      <c r="D8" t="s">
        <v>8</v>
      </c>
      <c r="E8">
        <v>1001</v>
      </c>
      <c r="F8" t="s">
        <v>10</v>
      </c>
      <c r="G8" s="1">
        <v>2090.85</v>
      </c>
    </row>
    <row r="9" spans="1:7">
      <c r="A9">
        <v>2327003</v>
      </c>
      <c r="B9" t="s">
        <v>16</v>
      </c>
      <c r="C9">
        <v>201701</v>
      </c>
      <c r="D9" t="s">
        <v>14</v>
      </c>
      <c r="E9">
        <v>3005</v>
      </c>
      <c r="F9" t="s">
        <v>17</v>
      </c>
      <c r="G9" s="1">
        <v>3937.46</v>
      </c>
    </row>
    <row r="10" spans="1:7">
      <c r="A10">
        <v>2327003</v>
      </c>
      <c r="B10" t="s">
        <v>16</v>
      </c>
      <c r="C10">
        <v>201701</v>
      </c>
      <c r="D10" t="s">
        <v>14</v>
      </c>
      <c r="E10">
        <v>3015</v>
      </c>
      <c r="F10" t="s">
        <v>18</v>
      </c>
      <c r="G10">
        <v>972.22</v>
      </c>
    </row>
    <row r="11" spans="1:7">
      <c r="A11">
        <v>2327003</v>
      </c>
      <c r="B11" t="s">
        <v>16</v>
      </c>
      <c r="C11">
        <v>201701</v>
      </c>
      <c r="D11" t="s">
        <v>14</v>
      </c>
      <c r="E11">
        <v>3021</v>
      </c>
      <c r="F11" t="s">
        <v>19</v>
      </c>
      <c r="G11">
        <v>583.32000000000005</v>
      </c>
    </row>
    <row r="12" spans="1:7">
      <c r="A12">
        <v>2327003</v>
      </c>
      <c r="B12" t="s">
        <v>16</v>
      </c>
      <c r="C12">
        <v>201612</v>
      </c>
      <c r="D12" t="s">
        <v>11</v>
      </c>
      <c r="E12">
        <v>3022</v>
      </c>
      <c r="F12" t="s">
        <v>20</v>
      </c>
      <c r="G12">
        <v>775.85</v>
      </c>
    </row>
    <row r="13" spans="1:7">
      <c r="A13">
        <v>2327003</v>
      </c>
      <c r="B13" t="s">
        <v>16</v>
      </c>
      <c r="C13">
        <v>201701</v>
      </c>
      <c r="D13" t="s">
        <v>14</v>
      </c>
      <c r="E13">
        <v>3022</v>
      </c>
      <c r="F13" t="s">
        <v>20</v>
      </c>
      <c r="G13" s="1">
        <v>4472.18</v>
      </c>
    </row>
    <row r="14" spans="1:7">
      <c r="A14">
        <v>2327003</v>
      </c>
      <c r="B14" t="s">
        <v>16</v>
      </c>
      <c r="C14">
        <v>201612</v>
      </c>
      <c r="D14" t="s">
        <v>11</v>
      </c>
      <c r="E14">
        <v>3023</v>
      </c>
      <c r="F14" t="s">
        <v>21</v>
      </c>
      <c r="G14">
        <v>895.21</v>
      </c>
    </row>
    <row r="15" spans="1:7">
      <c r="A15">
        <v>2327003</v>
      </c>
      <c r="B15" t="s">
        <v>16</v>
      </c>
      <c r="C15">
        <v>201701</v>
      </c>
      <c r="D15" t="s">
        <v>14</v>
      </c>
      <c r="E15">
        <v>3023</v>
      </c>
      <c r="F15" t="s">
        <v>21</v>
      </c>
      <c r="G15" s="1">
        <v>5638.84</v>
      </c>
    </row>
    <row r="16" spans="1:7">
      <c r="A16">
        <v>2327003</v>
      </c>
      <c r="B16" t="s">
        <v>16</v>
      </c>
      <c r="C16">
        <v>201701</v>
      </c>
      <c r="D16" t="s">
        <v>14</v>
      </c>
      <c r="E16">
        <v>3025</v>
      </c>
      <c r="F16" t="s">
        <v>15</v>
      </c>
      <c r="G16">
        <v>486.1</v>
      </c>
    </row>
    <row r="17" spans="1:7">
      <c r="A17">
        <v>2327003</v>
      </c>
      <c r="B17" t="s">
        <v>16</v>
      </c>
      <c r="C17">
        <v>201701</v>
      </c>
      <c r="D17" t="s">
        <v>14</v>
      </c>
      <c r="E17">
        <v>3029</v>
      </c>
      <c r="F17" t="s">
        <v>22</v>
      </c>
      <c r="G17" s="1">
        <v>1069.42</v>
      </c>
    </row>
    <row r="18" spans="1:7">
      <c r="A18">
        <v>2327003</v>
      </c>
      <c r="B18" t="s">
        <v>16</v>
      </c>
      <c r="C18">
        <v>201701</v>
      </c>
      <c r="D18" t="s">
        <v>14</v>
      </c>
      <c r="E18">
        <v>3502</v>
      </c>
      <c r="F18" t="s">
        <v>23</v>
      </c>
      <c r="G18">
        <v>80</v>
      </c>
    </row>
    <row r="19" spans="1:7">
      <c r="A19">
        <v>2327234</v>
      </c>
      <c r="B19" t="s">
        <v>24</v>
      </c>
      <c r="C19">
        <v>201702</v>
      </c>
      <c r="D19" t="s">
        <v>8</v>
      </c>
      <c r="E19">
        <v>1000</v>
      </c>
      <c r="F19" t="s">
        <v>9</v>
      </c>
      <c r="G19" s="1">
        <v>14391</v>
      </c>
    </row>
    <row r="20" spans="1:7">
      <c r="A20">
        <v>2327234</v>
      </c>
      <c r="B20" t="s">
        <v>24</v>
      </c>
      <c r="C20">
        <v>201702</v>
      </c>
      <c r="D20" t="s">
        <v>8</v>
      </c>
      <c r="E20">
        <v>1001</v>
      </c>
      <c r="F20" t="s">
        <v>10</v>
      </c>
      <c r="G20" s="1">
        <v>2251.14</v>
      </c>
    </row>
    <row r="21" spans="1:7">
      <c r="A21">
        <v>2327234</v>
      </c>
      <c r="B21" t="s">
        <v>24</v>
      </c>
      <c r="C21">
        <v>201701</v>
      </c>
      <c r="D21" t="s">
        <v>14</v>
      </c>
      <c r="E21">
        <v>3001</v>
      </c>
      <c r="F21" t="s">
        <v>25</v>
      </c>
      <c r="G21">
        <v>616.76</v>
      </c>
    </row>
    <row r="22" spans="1:7">
      <c r="A22">
        <v>2327234</v>
      </c>
      <c r="B22" t="s">
        <v>24</v>
      </c>
      <c r="C22">
        <v>201701</v>
      </c>
      <c r="D22" t="s">
        <v>14</v>
      </c>
      <c r="E22">
        <v>3002</v>
      </c>
      <c r="F22" t="s">
        <v>26</v>
      </c>
      <c r="G22" s="1">
        <v>1781.75</v>
      </c>
    </row>
    <row r="23" spans="1:7">
      <c r="A23">
        <v>2327234</v>
      </c>
      <c r="B23" t="s">
        <v>24</v>
      </c>
      <c r="C23">
        <v>201701</v>
      </c>
      <c r="D23" t="s">
        <v>14</v>
      </c>
      <c r="E23">
        <v>3003</v>
      </c>
      <c r="F23" t="s">
        <v>27</v>
      </c>
      <c r="G23" s="1">
        <v>1233.51</v>
      </c>
    </row>
    <row r="24" spans="1:7">
      <c r="A24">
        <v>2327234</v>
      </c>
      <c r="B24" t="s">
        <v>24</v>
      </c>
      <c r="C24">
        <v>201701</v>
      </c>
      <c r="D24" t="s">
        <v>14</v>
      </c>
      <c r="E24">
        <v>3005</v>
      </c>
      <c r="F24" t="s">
        <v>17</v>
      </c>
      <c r="G24" s="1">
        <v>5602.23</v>
      </c>
    </row>
    <row r="25" spans="1:7">
      <c r="A25">
        <v>2327234</v>
      </c>
      <c r="B25" t="s">
        <v>24</v>
      </c>
      <c r="C25">
        <v>201612</v>
      </c>
      <c r="D25" t="s">
        <v>11</v>
      </c>
      <c r="E25">
        <v>3011</v>
      </c>
      <c r="F25" t="s">
        <v>28</v>
      </c>
      <c r="G25">
        <v>278.57</v>
      </c>
    </row>
    <row r="26" spans="1:7">
      <c r="A26">
        <v>2327234</v>
      </c>
      <c r="B26" t="s">
        <v>24</v>
      </c>
      <c r="C26">
        <v>201701</v>
      </c>
      <c r="D26" t="s">
        <v>14</v>
      </c>
      <c r="E26">
        <v>3012</v>
      </c>
      <c r="F26" t="s">
        <v>29</v>
      </c>
      <c r="G26" s="1">
        <v>2055.86</v>
      </c>
    </row>
    <row r="27" spans="1:7">
      <c r="A27">
        <v>2327234</v>
      </c>
      <c r="B27" t="s">
        <v>24</v>
      </c>
      <c r="C27">
        <v>201612</v>
      </c>
      <c r="D27" t="s">
        <v>11</v>
      </c>
      <c r="E27">
        <v>3013</v>
      </c>
      <c r="F27" t="s">
        <v>30</v>
      </c>
      <c r="G27" s="1">
        <v>1114.28</v>
      </c>
    </row>
    <row r="28" spans="1:7">
      <c r="A28">
        <v>2327234</v>
      </c>
      <c r="B28" t="s">
        <v>24</v>
      </c>
      <c r="C28">
        <v>201701</v>
      </c>
      <c r="D28" t="s">
        <v>14</v>
      </c>
      <c r="E28">
        <v>3013</v>
      </c>
      <c r="F28" t="s">
        <v>30</v>
      </c>
      <c r="G28" s="1">
        <v>6167.6</v>
      </c>
    </row>
    <row r="29" spans="1:7">
      <c r="A29">
        <v>2327234</v>
      </c>
      <c r="B29" t="s">
        <v>24</v>
      </c>
      <c r="C29">
        <v>201612</v>
      </c>
      <c r="D29" t="s">
        <v>11</v>
      </c>
      <c r="E29">
        <v>3015</v>
      </c>
      <c r="F29" t="s">
        <v>18</v>
      </c>
      <c r="G29">
        <v>232.14</v>
      </c>
    </row>
    <row r="30" spans="1:7">
      <c r="A30">
        <v>2327234</v>
      </c>
      <c r="B30" t="s">
        <v>24</v>
      </c>
      <c r="C30">
        <v>201701</v>
      </c>
      <c r="D30" t="s">
        <v>14</v>
      </c>
      <c r="E30">
        <v>3015</v>
      </c>
      <c r="F30" t="s">
        <v>18</v>
      </c>
      <c r="G30" s="1">
        <v>4831.22</v>
      </c>
    </row>
    <row r="31" spans="1:7">
      <c r="A31">
        <v>2327234</v>
      </c>
      <c r="B31" t="s">
        <v>24</v>
      </c>
      <c r="C31">
        <v>201612</v>
      </c>
      <c r="D31" t="s">
        <v>11</v>
      </c>
      <c r="E31">
        <v>3502</v>
      </c>
      <c r="F31" t="s">
        <v>23</v>
      </c>
      <c r="G31">
        <v>40</v>
      </c>
    </row>
    <row r="32" spans="1:7">
      <c r="A32">
        <v>2327234</v>
      </c>
      <c r="B32" t="s">
        <v>24</v>
      </c>
      <c r="C32">
        <v>201701</v>
      </c>
      <c r="D32" t="s">
        <v>14</v>
      </c>
      <c r="E32">
        <v>3502</v>
      </c>
      <c r="F32" t="s">
        <v>23</v>
      </c>
      <c r="G32">
        <v>560</v>
      </c>
    </row>
    <row r="33" spans="1:7">
      <c r="A33">
        <v>2327331</v>
      </c>
      <c r="B33" t="s">
        <v>31</v>
      </c>
      <c r="C33">
        <v>201702</v>
      </c>
      <c r="D33" t="s">
        <v>8</v>
      </c>
      <c r="E33">
        <v>1000</v>
      </c>
      <c r="F33" t="s">
        <v>9</v>
      </c>
      <c r="G33" s="1">
        <v>13862</v>
      </c>
    </row>
    <row r="34" spans="1:7">
      <c r="A34">
        <v>2327331</v>
      </c>
      <c r="B34" t="s">
        <v>31</v>
      </c>
      <c r="C34">
        <v>201702</v>
      </c>
      <c r="D34" t="s">
        <v>8</v>
      </c>
      <c r="E34">
        <v>1001</v>
      </c>
      <c r="F34" t="s">
        <v>10</v>
      </c>
      <c r="G34" s="1">
        <v>2142.84</v>
      </c>
    </row>
    <row r="35" spans="1:7">
      <c r="A35">
        <v>2327331</v>
      </c>
      <c r="B35" t="s">
        <v>31</v>
      </c>
      <c r="C35">
        <v>201701</v>
      </c>
      <c r="D35" t="s">
        <v>14</v>
      </c>
      <c r="E35">
        <v>3021</v>
      </c>
      <c r="F35" t="s">
        <v>19</v>
      </c>
      <c r="G35">
        <v>891.12</v>
      </c>
    </row>
    <row r="36" spans="1:7">
      <c r="A36">
        <v>2327331</v>
      </c>
      <c r="B36" t="s">
        <v>31</v>
      </c>
      <c r="C36">
        <v>201701</v>
      </c>
      <c r="D36" t="s">
        <v>14</v>
      </c>
      <c r="E36">
        <v>3022</v>
      </c>
      <c r="F36" t="s">
        <v>20</v>
      </c>
      <c r="G36" s="1">
        <v>1848.28</v>
      </c>
    </row>
    <row r="37" spans="1:7">
      <c r="A37">
        <v>2327331</v>
      </c>
      <c r="B37" t="s">
        <v>31</v>
      </c>
      <c r="C37">
        <v>201701</v>
      </c>
      <c r="D37" t="s">
        <v>14</v>
      </c>
      <c r="E37">
        <v>3025</v>
      </c>
      <c r="F37" t="s">
        <v>15</v>
      </c>
      <c r="G37" s="1">
        <v>5198.28</v>
      </c>
    </row>
    <row r="38" spans="1:7">
      <c r="A38">
        <v>2333016</v>
      </c>
      <c r="B38" t="s">
        <v>32</v>
      </c>
      <c r="C38">
        <v>201702</v>
      </c>
      <c r="D38" t="s">
        <v>8</v>
      </c>
      <c r="E38">
        <v>1000</v>
      </c>
      <c r="F38" t="s">
        <v>9</v>
      </c>
      <c r="G38" s="1">
        <v>13877</v>
      </c>
    </row>
    <row r="39" spans="1:7">
      <c r="A39">
        <v>2333016</v>
      </c>
      <c r="B39" t="s">
        <v>32</v>
      </c>
      <c r="C39">
        <v>201702</v>
      </c>
      <c r="D39" t="s">
        <v>8</v>
      </c>
      <c r="E39">
        <v>1001</v>
      </c>
      <c r="F39" t="s">
        <v>10</v>
      </c>
      <c r="G39" s="1">
        <v>2142.84</v>
      </c>
    </row>
    <row r="40" spans="1:7">
      <c r="A40">
        <v>2333016</v>
      </c>
      <c r="B40" t="s">
        <v>32</v>
      </c>
      <c r="C40">
        <v>201611</v>
      </c>
      <c r="D40" t="s">
        <v>33</v>
      </c>
      <c r="E40">
        <v>3021</v>
      </c>
      <c r="F40" t="s">
        <v>19</v>
      </c>
      <c r="G40">
        <v>166.87</v>
      </c>
    </row>
    <row r="41" spans="1:7">
      <c r="A41">
        <v>2333016</v>
      </c>
      <c r="B41" t="s">
        <v>32</v>
      </c>
      <c r="C41">
        <v>201612</v>
      </c>
      <c r="D41" t="s">
        <v>11</v>
      </c>
      <c r="E41">
        <v>3021</v>
      </c>
      <c r="F41" t="s">
        <v>19</v>
      </c>
      <c r="G41">
        <v>166.87</v>
      </c>
    </row>
    <row r="42" spans="1:7">
      <c r="A42">
        <v>2333016</v>
      </c>
      <c r="B42" t="s">
        <v>32</v>
      </c>
      <c r="C42">
        <v>201701</v>
      </c>
      <c r="D42" t="s">
        <v>14</v>
      </c>
      <c r="E42">
        <v>3021</v>
      </c>
      <c r="F42" t="s">
        <v>19</v>
      </c>
      <c r="G42">
        <v>545.16</v>
      </c>
    </row>
    <row r="43" spans="1:7">
      <c r="A43">
        <v>2333016</v>
      </c>
      <c r="B43" t="s">
        <v>32</v>
      </c>
      <c r="C43">
        <v>201611</v>
      </c>
      <c r="D43" t="s">
        <v>33</v>
      </c>
      <c r="E43">
        <v>3023</v>
      </c>
      <c r="F43" t="s">
        <v>21</v>
      </c>
      <c r="G43">
        <v>-728.17</v>
      </c>
    </row>
    <row r="44" spans="1:7">
      <c r="A44">
        <v>2333016</v>
      </c>
      <c r="B44" t="s">
        <v>32</v>
      </c>
      <c r="C44">
        <v>201701</v>
      </c>
      <c r="D44" t="s">
        <v>14</v>
      </c>
      <c r="E44">
        <v>3023</v>
      </c>
      <c r="F44" t="s">
        <v>21</v>
      </c>
      <c r="G44" s="1">
        <v>3568.38</v>
      </c>
    </row>
    <row r="45" spans="1:7">
      <c r="A45">
        <v>2333016</v>
      </c>
      <c r="B45" t="s">
        <v>32</v>
      </c>
      <c r="C45">
        <v>201611</v>
      </c>
      <c r="D45" t="s">
        <v>33</v>
      </c>
      <c r="E45">
        <v>3025</v>
      </c>
      <c r="F45" t="s">
        <v>15</v>
      </c>
      <c r="G45">
        <v>182.04</v>
      </c>
    </row>
    <row r="46" spans="1:7">
      <c r="A46">
        <v>2333016</v>
      </c>
      <c r="B46" t="s">
        <v>32</v>
      </c>
      <c r="C46">
        <v>201612</v>
      </c>
      <c r="D46" t="s">
        <v>11</v>
      </c>
      <c r="E46">
        <v>3025</v>
      </c>
      <c r="F46" t="s">
        <v>15</v>
      </c>
      <c r="G46">
        <v>182.04</v>
      </c>
    </row>
    <row r="47" spans="1:7">
      <c r="A47">
        <v>2333016</v>
      </c>
      <c r="B47" t="s">
        <v>32</v>
      </c>
      <c r="C47">
        <v>201701</v>
      </c>
      <c r="D47" t="s">
        <v>14</v>
      </c>
      <c r="E47">
        <v>3025</v>
      </c>
      <c r="F47" t="s">
        <v>15</v>
      </c>
      <c r="G47" s="1">
        <v>2081.52</v>
      </c>
    </row>
    <row r="48" spans="1:7">
      <c r="A48">
        <v>2335431</v>
      </c>
      <c r="B48" t="s">
        <v>34</v>
      </c>
      <c r="C48">
        <v>201702</v>
      </c>
      <c r="D48" t="s">
        <v>8</v>
      </c>
      <c r="E48">
        <v>1000</v>
      </c>
      <c r="F48" t="s">
        <v>9</v>
      </c>
      <c r="G48" s="1">
        <v>13435</v>
      </c>
    </row>
    <row r="49" spans="1:7">
      <c r="A49">
        <v>2335431</v>
      </c>
      <c r="B49" t="s">
        <v>34</v>
      </c>
      <c r="C49">
        <v>201702</v>
      </c>
      <c r="D49" t="s">
        <v>8</v>
      </c>
      <c r="E49">
        <v>1001</v>
      </c>
      <c r="F49" t="s">
        <v>10</v>
      </c>
      <c r="G49" s="1">
        <v>2051.86</v>
      </c>
    </row>
    <row r="50" spans="1:7">
      <c r="A50">
        <v>2335431</v>
      </c>
      <c r="B50" t="s">
        <v>34</v>
      </c>
      <c r="C50">
        <v>201701</v>
      </c>
      <c r="D50" t="s">
        <v>14</v>
      </c>
      <c r="E50">
        <v>3021</v>
      </c>
      <c r="F50" t="s">
        <v>19</v>
      </c>
      <c r="G50" s="1">
        <v>1151.56</v>
      </c>
    </row>
    <row r="51" spans="1:7">
      <c r="A51">
        <v>2335431</v>
      </c>
      <c r="B51" t="s">
        <v>34</v>
      </c>
      <c r="C51">
        <v>201701</v>
      </c>
      <c r="D51" t="s">
        <v>14</v>
      </c>
      <c r="E51">
        <v>3022</v>
      </c>
      <c r="F51" t="s">
        <v>20</v>
      </c>
      <c r="G51" s="1">
        <v>3582.68</v>
      </c>
    </row>
    <row r="52" spans="1:7">
      <c r="A52">
        <v>2335431</v>
      </c>
      <c r="B52" t="s">
        <v>34</v>
      </c>
      <c r="C52">
        <v>201612</v>
      </c>
      <c r="D52" t="s">
        <v>11</v>
      </c>
      <c r="E52">
        <v>3025</v>
      </c>
      <c r="F52" t="s">
        <v>15</v>
      </c>
      <c r="G52">
        <v>490.98</v>
      </c>
    </row>
    <row r="53" spans="1:7">
      <c r="A53">
        <v>2335431</v>
      </c>
      <c r="B53" t="s">
        <v>34</v>
      </c>
      <c r="C53">
        <v>201701</v>
      </c>
      <c r="D53" t="s">
        <v>14</v>
      </c>
      <c r="E53">
        <v>3025</v>
      </c>
      <c r="F53" t="s">
        <v>15</v>
      </c>
      <c r="G53" s="1">
        <v>5086.1000000000004</v>
      </c>
    </row>
    <row r="54" spans="1:7">
      <c r="A54">
        <v>2337324</v>
      </c>
      <c r="B54" t="s">
        <v>35</v>
      </c>
      <c r="C54">
        <v>201702</v>
      </c>
      <c r="D54" t="s">
        <v>8</v>
      </c>
      <c r="E54">
        <v>1000</v>
      </c>
      <c r="F54" t="s">
        <v>9</v>
      </c>
      <c r="G54" s="1">
        <v>13596</v>
      </c>
    </row>
    <row r="55" spans="1:7">
      <c r="A55">
        <v>2337324</v>
      </c>
      <c r="B55" t="s">
        <v>35</v>
      </c>
      <c r="C55">
        <v>201702</v>
      </c>
      <c r="D55" t="s">
        <v>8</v>
      </c>
      <c r="E55">
        <v>1001</v>
      </c>
      <c r="F55" t="s">
        <v>10</v>
      </c>
      <c r="G55" s="1">
        <v>2086.52</v>
      </c>
    </row>
    <row r="56" spans="1:7">
      <c r="A56">
        <v>2337324</v>
      </c>
      <c r="B56" t="s">
        <v>35</v>
      </c>
      <c r="C56">
        <v>201701</v>
      </c>
      <c r="D56" t="s">
        <v>14</v>
      </c>
      <c r="E56">
        <v>3001</v>
      </c>
      <c r="F56" t="s">
        <v>25</v>
      </c>
      <c r="G56">
        <v>582.67999999999995</v>
      </c>
    </row>
    <row r="57" spans="1:7">
      <c r="A57">
        <v>2337324</v>
      </c>
      <c r="B57" t="s">
        <v>35</v>
      </c>
      <c r="C57">
        <v>201701</v>
      </c>
      <c r="D57" t="s">
        <v>14</v>
      </c>
      <c r="E57">
        <v>3002</v>
      </c>
      <c r="F57" t="s">
        <v>26</v>
      </c>
      <c r="G57" s="1">
        <v>1812.81</v>
      </c>
    </row>
    <row r="58" spans="1:7">
      <c r="A58">
        <v>2337324</v>
      </c>
      <c r="B58" t="s">
        <v>35</v>
      </c>
      <c r="C58">
        <v>201612</v>
      </c>
      <c r="D58" t="s">
        <v>11</v>
      </c>
      <c r="E58">
        <v>3005</v>
      </c>
      <c r="F58" t="s">
        <v>17</v>
      </c>
      <c r="G58">
        <v>266.06</v>
      </c>
    </row>
    <row r="59" spans="1:7">
      <c r="A59">
        <v>2337324</v>
      </c>
      <c r="B59" t="s">
        <v>35</v>
      </c>
      <c r="C59">
        <v>201701</v>
      </c>
      <c r="D59" t="s">
        <v>14</v>
      </c>
      <c r="E59">
        <v>3005</v>
      </c>
      <c r="F59" t="s">
        <v>17</v>
      </c>
      <c r="G59" s="1">
        <v>4030.23</v>
      </c>
    </row>
    <row r="60" spans="1:7">
      <c r="A60">
        <v>2337324</v>
      </c>
      <c r="B60" t="s">
        <v>35</v>
      </c>
      <c r="C60">
        <v>201701</v>
      </c>
      <c r="D60" t="s">
        <v>14</v>
      </c>
      <c r="E60">
        <v>3025</v>
      </c>
      <c r="F60" t="s">
        <v>15</v>
      </c>
      <c r="G60" s="1">
        <v>1942.28</v>
      </c>
    </row>
    <row r="61" spans="1:7">
      <c r="A61">
        <v>2337712</v>
      </c>
      <c r="B61" t="s">
        <v>36</v>
      </c>
      <c r="C61">
        <v>201702</v>
      </c>
      <c r="D61" t="s">
        <v>8</v>
      </c>
      <c r="E61">
        <v>1000</v>
      </c>
      <c r="F61" t="s">
        <v>9</v>
      </c>
      <c r="G61" s="1">
        <v>13877</v>
      </c>
    </row>
    <row r="62" spans="1:7">
      <c r="A62">
        <v>2337712</v>
      </c>
      <c r="B62" t="s">
        <v>36</v>
      </c>
      <c r="C62">
        <v>201702</v>
      </c>
      <c r="D62" t="s">
        <v>8</v>
      </c>
      <c r="E62">
        <v>1001</v>
      </c>
      <c r="F62" t="s">
        <v>10</v>
      </c>
      <c r="G62" s="1">
        <v>2142.84</v>
      </c>
    </row>
    <row r="63" spans="1:7">
      <c r="A63">
        <v>2337712</v>
      </c>
      <c r="B63" t="s">
        <v>36</v>
      </c>
      <c r="C63">
        <v>201611</v>
      </c>
      <c r="D63" t="s">
        <v>33</v>
      </c>
      <c r="E63">
        <v>3021</v>
      </c>
      <c r="F63" t="s">
        <v>19</v>
      </c>
      <c r="G63">
        <v>166.87</v>
      </c>
    </row>
    <row r="64" spans="1:7">
      <c r="A64">
        <v>2337712</v>
      </c>
      <c r="B64" t="s">
        <v>36</v>
      </c>
      <c r="C64">
        <v>201701</v>
      </c>
      <c r="D64" t="s">
        <v>14</v>
      </c>
      <c r="E64">
        <v>3021</v>
      </c>
      <c r="F64" t="s">
        <v>19</v>
      </c>
      <c r="G64">
        <v>545.16</v>
      </c>
    </row>
    <row r="65" spans="1:7">
      <c r="A65">
        <v>2337712</v>
      </c>
      <c r="B65" t="s">
        <v>36</v>
      </c>
      <c r="C65">
        <v>201611</v>
      </c>
      <c r="D65" t="s">
        <v>33</v>
      </c>
      <c r="E65">
        <v>3023</v>
      </c>
      <c r="F65" t="s">
        <v>21</v>
      </c>
      <c r="G65">
        <v>-728.17</v>
      </c>
    </row>
    <row r="66" spans="1:7">
      <c r="A66">
        <v>2337712</v>
      </c>
      <c r="B66" t="s">
        <v>36</v>
      </c>
      <c r="C66">
        <v>201701</v>
      </c>
      <c r="D66" t="s">
        <v>14</v>
      </c>
      <c r="E66">
        <v>3023</v>
      </c>
      <c r="F66" t="s">
        <v>21</v>
      </c>
      <c r="G66" s="1">
        <v>3568.38</v>
      </c>
    </row>
    <row r="67" spans="1:7">
      <c r="A67">
        <v>2337712</v>
      </c>
      <c r="B67" t="s">
        <v>36</v>
      </c>
      <c r="C67">
        <v>201611</v>
      </c>
      <c r="D67" t="s">
        <v>33</v>
      </c>
      <c r="E67">
        <v>3025</v>
      </c>
      <c r="F67" t="s">
        <v>15</v>
      </c>
      <c r="G67">
        <v>182.04</v>
      </c>
    </row>
    <row r="68" spans="1:7">
      <c r="A68">
        <v>2337712</v>
      </c>
      <c r="B68" t="s">
        <v>36</v>
      </c>
      <c r="C68">
        <v>201701</v>
      </c>
      <c r="D68" t="s">
        <v>14</v>
      </c>
      <c r="E68">
        <v>3025</v>
      </c>
      <c r="F68" t="s">
        <v>15</v>
      </c>
      <c r="G68" s="1">
        <v>2081.52</v>
      </c>
    </row>
    <row r="69" spans="1:7">
      <c r="A69">
        <v>2342730</v>
      </c>
      <c r="B69" t="s">
        <v>37</v>
      </c>
      <c r="C69">
        <v>201702</v>
      </c>
      <c r="D69" t="s">
        <v>8</v>
      </c>
      <c r="E69">
        <v>1000</v>
      </c>
      <c r="F69" t="s">
        <v>9</v>
      </c>
      <c r="G69" s="1">
        <v>13423</v>
      </c>
    </row>
    <row r="70" spans="1:7">
      <c r="A70">
        <v>2342730</v>
      </c>
      <c r="B70" t="s">
        <v>37</v>
      </c>
      <c r="C70">
        <v>201702</v>
      </c>
      <c r="D70" t="s">
        <v>8</v>
      </c>
      <c r="E70">
        <v>1001</v>
      </c>
      <c r="F70" t="s">
        <v>10</v>
      </c>
      <c r="G70" s="1">
        <v>2051.86</v>
      </c>
    </row>
    <row r="71" spans="1:7">
      <c r="A71">
        <v>2342730</v>
      </c>
      <c r="B71" t="s">
        <v>37</v>
      </c>
      <c r="C71">
        <v>201612</v>
      </c>
      <c r="D71" t="s">
        <v>11</v>
      </c>
      <c r="E71">
        <v>3022</v>
      </c>
      <c r="F71" t="s">
        <v>20</v>
      </c>
      <c r="G71">
        <v>833.21</v>
      </c>
    </row>
    <row r="72" spans="1:7">
      <c r="A72">
        <v>2342730</v>
      </c>
      <c r="B72" t="s">
        <v>37</v>
      </c>
      <c r="C72">
        <v>201701</v>
      </c>
      <c r="D72" t="s">
        <v>14</v>
      </c>
      <c r="E72">
        <v>3025</v>
      </c>
      <c r="F72" t="s">
        <v>15</v>
      </c>
      <c r="G72">
        <v>767.03</v>
      </c>
    </row>
    <row r="73" spans="1:7">
      <c r="A73">
        <v>2344332</v>
      </c>
      <c r="B73" t="s">
        <v>38</v>
      </c>
      <c r="C73">
        <v>201702</v>
      </c>
      <c r="D73" t="s">
        <v>8</v>
      </c>
      <c r="E73">
        <v>1000</v>
      </c>
      <c r="F73" t="s">
        <v>9</v>
      </c>
      <c r="G73" s="1">
        <v>13902</v>
      </c>
    </row>
    <row r="74" spans="1:7">
      <c r="A74">
        <v>2344332</v>
      </c>
      <c r="B74" t="s">
        <v>38</v>
      </c>
      <c r="C74">
        <v>201702</v>
      </c>
      <c r="D74" t="s">
        <v>8</v>
      </c>
      <c r="E74">
        <v>1001</v>
      </c>
      <c r="F74" t="s">
        <v>10</v>
      </c>
      <c r="G74" s="1">
        <v>2151.5</v>
      </c>
    </row>
    <row r="75" spans="1:7">
      <c r="A75">
        <v>2344332</v>
      </c>
      <c r="B75" t="s">
        <v>38</v>
      </c>
      <c r="C75">
        <v>201701</v>
      </c>
      <c r="D75" t="s">
        <v>14</v>
      </c>
      <c r="E75">
        <v>3021</v>
      </c>
      <c r="F75" t="s">
        <v>19</v>
      </c>
      <c r="G75">
        <v>297.89999999999998</v>
      </c>
    </row>
    <row r="76" spans="1:7">
      <c r="A76">
        <v>2344332</v>
      </c>
      <c r="B76" t="s">
        <v>38</v>
      </c>
      <c r="C76">
        <v>201701</v>
      </c>
      <c r="D76" t="s">
        <v>14</v>
      </c>
      <c r="E76">
        <v>3022</v>
      </c>
      <c r="F76" t="s">
        <v>20</v>
      </c>
      <c r="G76" s="1">
        <v>3674.1</v>
      </c>
    </row>
    <row r="77" spans="1:7">
      <c r="A77">
        <v>2344332</v>
      </c>
      <c r="B77" t="s">
        <v>38</v>
      </c>
      <c r="C77">
        <v>201701</v>
      </c>
      <c r="D77" t="s">
        <v>14</v>
      </c>
      <c r="E77">
        <v>3025</v>
      </c>
      <c r="F77" t="s">
        <v>15</v>
      </c>
      <c r="G77" s="1">
        <v>2631.45</v>
      </c>
    </row>
    <row r="78" spans="1:7">
      <c r="A78">
        <v>2387811</v>
      </c>
      <c r="B78" t="s">
        <v>39</v>
      </c>
      <c r="C78">
        <v>201702</v>
      </c>
      <c r="D78" t="s">
        <v>8</v>
      </c>
      <c r="E78">
        <v>1000</v>
      </c>
      <c r="F78" t="s">
        <v>9</v>
      </c>
      <c r="G78" s="1">
        <v>14076</v>
      </c>
    </row>
    <row r="79" spans="1:7">
      <c r="A79">
        <v>2387811</v>
      </c>
      <c r="B79" t="s">
        <v>39</v>
      </c>
      <c r="C79">
        <v>201702</v>
      </c>
      <c r="D79" t="s">
        <v>8</v>
      </c>
      <c r="E79">
        <v>1001</v>
      </c>
      <c r="F79" t="s">
        <v>10</v>
      </c>
      <c r="G79" s="1">
        <v>2190.4899999999998</v>
      </c>
    </row>
    <row r="80" spans="1:7">
      <c r="A80">
        <v>2387811</v>
      </c>
      <c r="B80" t="s">
        <v>39</v>
      </c>
      <c r="C80">
        <v>201611</v>
      </c>
      <c r="D80" t="s">
        <v>33</v>
      </c>
      <c r="E80">
        <v>3023</v>
      </c>
      <c r="F80" t="s">
        <v>21</v>
      </c>
      <c r="G80" s="1">
        <v>-2899.38</v>
      </c>
    </row>
    <row r="81" spans="1:7">
      <c r="A81">
        <v>2387811</v>
      </c>
      <c r="B81" t="s">
        <v>39</v>
      </c>
      <c r="C81">
        <v>201611</v>
      </c>
      <c r="D81" t="s">
        <v>33</v>
      </c>
      <c r="E81">
        <v>3025</v>
      </c>
      <c r="F81" t="s">
        <v>15</v>
      </c>
      <c r="G81">
        <v>-841.77</v>
      </c>
    </row>
    <row r="82" spans="1:7">
      <c r="A82">
        <v>2387811</v>
      </c>
      <c r="B82" t="s">
        <v>39</v>
      </c>
      <c r="C82">
        <v>201701</v>
      </c>
      <c r="D82" t="s">
        <v>14</v>
      </c>
      <c r="E82">
        <v>3025</v>
      </c>
      <c r="F82" t="s">
        <v>15</v>
      </c>
      <c r="G82">
        <v>301.63</v>
      </c>
    </row>
    <row r="83" spans="1:7">
      <c r="A83">
        <v>2390936</v>
      </c>
      <c r="B83" t="s">
        <v>40</v>
      </c>
      <c r="C83">
        <v>201702</v>
      </c>
      <c r="D83" t="s">
        <v>8</v>
      </c>
      <c r="E83">
        <v>1000</v>
      </c>
      <c r="F83" t="s">
        <v>9</v>
      </c>
      <c r="G83" s="1">
        <v>12451</v>
      </c>
    </row>
    <row r="84" spans="1:7">
      <c r="A84">
        <v>2390936</v>
      </c>
      <c r="B84" t="s">
        <v>40</v>
      </c>
      <c r="C84">
        <v>201702</v>
      </c>
      <c r="D84" t="s">
        <v>8</v>
      </c>
      <c r="E84">
        <v>1001</v>
      </c>
      <c r="F84" t="s">
        <v>10</v>
      </c>
      <c r="G84" s="1">
        <v>1852.58</v>
      </c>
    </row>
    <row r="85" spans="1:7">
      <c r="A85">
        <v>2390936</v>
      </c>
      <c r="B85" t="s">
        <v>40</v>
      </c>
      <c r="C85">
        <v>201702</v>
      </c>
      <c r="D85" t="s">
        <v>8</v>
      </c>
      <c r="E85">
        <v>1004</v>
      </c>
      <c r="F85" t="s">
        <v>41</v>
      </c>
      <c r="G85">
        <v>834</v>
      </c>
    </row>
    <row r="86" spans="1:7">
      <c r="A86">
        <v>2390936</v>
      </c>
      <c r="B86" t="s">
        <v>40</v>
      </c>
      <c r="C86">
        <v>201612</v>
      </c>
      <c r="D86" t="s">
        <v>11</v>
      </c>
      <c r="E86">
        <v>3005</v>
      </c>
      <c r="F86" t="s">
        <v>17</v>
      </c>
      <c r="G86">
        <v>243.21</v>
      </c>
    </row>
    <row r="87" spans="1:7">
      <c r="A87">
        <v>2390936</v>
      </c>
      <c r="B87" t="s">
        <v>40</v>
      </c>
      <c r="C87">
        <v>201701</v>
      </c>
      <c r="D87" t="s">
        <v>14</v>
      </c>
      <c r="E87">
        <v>3005</v>
      </c>
      <c r="F87" t="s">
        <v>17</v>
      </c>
      <c r="G87" s="1">
        <v>2801.48</v>
      </c>
    </row>
    <row r="88" spans="1:7">
      <c r="A88">
        <v>2390936</v>
      </c>
      <c r="B88" t="s">
        <v>40</v>
      </c>
      <c r="C88">
        <v>201701</v>
      </c>
      <c r="D88" t="s">
        <v>14</v>
      </c>
      <c r="E88">
        <v>3011</v>
      </c>
      <c r="F88" t="s">
        <v>28</v>
      </c>
      <c r="G88">
        <v>266.81</v>
      </c>
    </row>
    <row r="89" spans="1:7">
      <c r="A89">
        <v>2390936</v>
      </c>
      <c r="B89" t="s">
        <v>40</v>
      </c>
      <c r="C89">
        <v>201701</v>
      </c>
      <c r="D89" t="s">
        <v>14</v>
      </c>
      <c r="E89">
        <v>3012</v>
      </c>
      <c r="F89" t="s">
        <v>29</v>
      </c>
      <c r="G89">
        <v>830.06</v>
      </c>
    </row>
    <row r="90" spans="1:7">
      <c r="A90">
        <v>2390936</v>
      </c>
      <c r="B90" t="s">
        <v>40</v>
      </c>
      <c r="C90">
        <v>201701</v>
      </c>
      <c r="D90" t="s">
        <v>14</v>
      </c>
      <c r="E90">
        <v>3013</v>
      </c>
      <c r="F90" t="s">
        <v>30</v>
      </c>
      <c r="G90" s="1">
        <v>2134.46</v>
      </c>
    </row>
    <row r="91" spans="1:7">
      <c r="A91">
        <v>2390936</v>
      </c>
      <c r="B91" t="s">
        <v>40</v>
      </c>
      <c r="C91">
        <v>201612</v>
      </c>
      <c r="D91" t="s">
        <v>11</v>
      </c>
      <c r="E91">
        <v>3015</v>
      </c>
      <c r="F91" t="s">
        <v>18</v>
      </c>
      <c r="G91">
        <v>405.36</v>
      </c>
    </row>
    <row r="92" spans="1:7">
      <c r="A92">
        <v>2390936</v>
      </c>
      <c r="B92" t="s">
        <v>40</v>
      </c>
      <c r="C92">
        <v>201701</v>
      </c>
      <c r="D92" t="s">
        <v>14</v>
      </c>
      <c r="E92">
        <v>3015</v>
      </c>
      <c r="F92" t="s">
        <v>18</v>
      </c>
      <c r="G92" s="1">
        <v>1111.7</v>
      </c>
    </row>
    <row r="93" spans="1:7">
      <c r="A93">
        <v>2390936</v>
      </c>
      <c r="B93" t="s">
        <v>40</v>
      </c>
      <c r="C93">
        <v>201701</v>
      </c>
      <c r="D93" t="s">
        <v>14</v>
      </c>
      <c r="E93">
        <v>3021</v>
      </c>
      <c r="F93" t="s">
        <v>19</v>
      </c>
      <c r="G93">
        <v>266.81</v>
      </c>
    </row>
    <row r="94" spans="1:7">
      <c r="A94">
        <v>2390936</v>
      </c>
      <c r="B94" t="s">
        <v>40</v>
      </c>
      <c r="C94">
        <v>201701</v>
      </c>
      <c r="D94" t="s">
        <v>14</v>
      </c>
      <c r="E94">
        <v>3022</v>
      </c>
      <c r="F94" t="s">
        <v>20</v>
      </c>
      <c r="G94" s="1">
        <v>1660.12</v>
      </c>
    </row>
    <row r="95" spans="1:7">
      <c r="A95">
        <v>2390936</v>
      </c>
      <c r="B95" t="s">
        <v>40</v>
      </c>
      <c r="C95">
        <v>201701</v>
      </c>
      <c r="D95" t="s">
        <v>14</v>
      </c>
      <c r="E95">
        <v>3023</v>
      </c>
      <c r="F95" t="s">
        <v>21</v>
      </c>
      <c r="G95" s="1">
        <v>3023.82</v>
      </c>
    </row>
    <row r="96" spans="1:7">
      <c r="A96">
        <v>2390936</v>
      </c>
      <c r="B96" t="s">
        <v>40</v>
      </c>
      <c r="C96">
        <v>201701</v>
      </c>
      <c r="D96" t="s">
        <v>14</v>
      </c>
      <c r="E96">
        <v>3025</v>
      </c>
      <c r="F96" t="s">
        <v>15</v>
      </c>
      <c r="G96">
        <v>222.34</v>
      </c>
    </row>
    <row r="97" spans="1:7">
      <c r="A97">
        <v>2390936</v>
      </c>
      <c r="B97" t="s">
        <v>40</v>
      </c>
      <c r="C97">
        <v>201701</v>
      </c>
      <c r="D97" t="s">
        <v>14</v>
      </c>
      <c r="E97">
        <v>3027</v>
      </c>
      <c r="F97" t="s">
        <v>42</v>
      </c>
      <c r="G97">
        <v>830.06</v>
      </c>
    </row>
    <row r="98" spans="1:7">
      <c r="A98">
        <v>2390936</v>
      </c>
      <c r="B98" t="s">
        <v>40</v>
      </c>
      <c r="C98">
        <v>201701</v>
      </c>
      <c r="D98" t="s">
        <v>14</v>
      </c>
      <c r="E98">
        <v>3028</v>
      </c>
      <c r="F98" t="s">
        <v>43</v>
      </c>
      <c r="G98">
        <v>889.36</v>
      </c>
    </row>
    <row r="99" spans="1:7">
      <c r="A99">
        <v>2390936</v>
      </c>
      <c r="B99" t="s">
        <v>40</v>
      </c>
      <c r="C99">
        <v>201612</v>
      </c>
      <c r="D99" t="s">
        <v>11</v>
      </c>
      <c r="E99">
        <v>3502</v>
      </c>
      <c r="F99" t="s">
        <v>23</v>
      </c>
      <c r="G99">
        <v>40</v>
      </c>
    </row>
    <row r="100" spans="1:7">
      <c r="A100">
        <v>2390936</v>
      </c>
      <c r="B100" t="s">
        <v>40</v>
      </c>
      <c r="C100">
        <v>201701</v>
      </c>
      <c r="D100" t="s">
        <v>14</v>
      </c>
      <c r="E100">
        <v>3502</v>
      </c>
      <c r="F100" t="s">
        <v>23</v>
      </c>
      <c r="G100">
        <v>160</v>
      </c>
    </row>
    <row r="101" spans="1:7">
      <c r="A101">
        <v>2391118</v>
      </c>
      <c r="B101" t="s">
        <v>44</v>
      </c>
      <c r="C101">
        <v>201702</v>
      </c>
      <c r="D101" t="s">
        <v>8</v>
      </c>
      <c r="E101">
        <v>1000</v>
      </c>
      <c r="F101" t="s">
        <v>9</v>
      </c>
      <c r="G101" s="1">
        <v>12474</v>
      </c>
    </row>
    <row r="102" spans="1:7">
      <c r="A102">
        <v>2391118</v>
      </c>
      <c r="B102" t="s">
        <v>44</v>
      </c>
      <c r="C102">
        <v>201702</v>
      </c>
      <c r="D102" t="s">
        <v>8</v>
      </c>
      <c r="E102">
        <v>1001</v>
      </c>
      <c r="F102" t="s">
        <v>10</v>
      </c>
      <c r="G102" s="1">
        <v>1856.91</v>
      </c>
    </row>
    <row r="103" spans="1:7">
      <c r="A103">
        <v>2391118</v>
      </c>
      <c r="B103" t="s">
        <v>44</v>
      </c>
      <c r="C103">
        <v>201702</v>
      </c>
      <c r="D103" t="s">
        <v>8</v>
      </c>
      <c r="E103">
        <v>1004</v>
      </c>
      <c r="F103" t="s">
        <v>41</v>
      </c>
      <c r="G103">
        <v>811</v>
      </c>
    </row>
    <row r="104" spans="1:7">
      <c r="A104">
        <v>2391118</v>
      </c>
      <c r="B104" t="s">
        <v>44</v>
      </c>
      <c r="C104">
        <v>201701</v>
      </c>
      <c r="D104" t="s">
        <v>14</v>
      </c>
      <c r="E104">
        <v>1511</v>
      </c>
      <c r="F104" t="s">
        <v>45</v>
      </c>
      <c r="G104">
        <v>150</v>
      </c>
    </row>
    <row r="105" spans="1:7">
      <c r="A105">
        <v>2391118</v>
      </c>
      <c r="B105" t="s">
        <v>44</v>
      </c>
      <c r="C105">
        <v>201701</v>
      </c>
      <c r="D105" t="s">
        <v>14</v>
      </c>
      <c r="E105">
        <v>3021</v>
      </c>
      <c r="F105" t="s">
        <v>19</v>
      </c>
      <c r="G105">
        <v>801.9</v>
      </c>
    </row>
    <row r="106" spans="1:7">
      <c r="A106">
        <v>2391118</v>
      </c>
      <c r="B106" t="s">
        <v>44</v>
      </c>
      <c r="C106">
        <v>201701</v>
      </c>
      <c r="D106" t="s">
        <v>14</v>
      </c>
      <c r="E106">
        <v>3022</v>
      </c>
      <c r="F106" t="s">
        <v>20</v>
      </c>
      <c r="G106" s="1">
        <v>4158</v>
      </c>
    </row>
    <row r="107" spans="1:7">
      <c r="A107">
        <v>2391118</v>
      </c>
      <c r="B107" t="s">
        <v>44</v>
      </c>
      <c r="C107">
        <v>201701</v>
      </c>
      <c r="D107" t="s">
        <v>14</v>
      </c>
      <c r="E107">
        <v>3023</v>
      </c>
      <c r="F107" t="s">
        <v>21</v>
      </c>
      <c r="G107">
        <v>534.6</v>
      </c>
    </row>
    <row r="108" spans="1:7">
      <c r="A108">
        <v>2391118</v>
      </c>
      <c r="B108" t="s">
        <v>44</v>
      </c>
      <c r="C108">
        <v>201701</v>
      </c>
      <c r="D108" t="s">
        <v>14</v>
      </c>
      <c r="E108">
        <v>3025</v>
      </c>
      <c r="F108" t="s">
        <v>15</v>
      </c>
      <c r="G108">
        <v>668.26</v>
      </c>
    </row>
    <row r="109" spans="1:7">
      <c r="A109">
        <v>2395523</v>
      </c>
      <c r="B109" t="s">
        <v>46</v>
      </c>
      <c r="C109">
        <v>201702</v>
      </c>
      <c r="D109" t="s">
        <v>8</v>
      </c>
      <c r="E109">
        <v>1000</v>
      </c>
      <c r="F109" t="s">
        <v>9</v>
      </c>
      <c r="G109" s="1">
        <v>12462</v>
      </c>
    </row>
    <row r="110" spans="1:7">
      <c r="A110">
        <v>2395523</v>
      </c>
      <c r="B110" t="s">
        <v>46</v>
      </c>
      <c r="C110">
        <v>201702</v>
      </c>
      <c r="D110" t="s">
        <v>8</v>
      </c>
      <c r="E110">
        <v>1001</v>
      </c>
      <c r="F110" t="s">
        <v>10</v>
      </c>
      <c r="G110" s="1">
        <v>1856.91</v>
      </c>
    </row>
    <row r="111" spans="1:7">
      <c r="A111">
        <v>2395523</v>
      </c>
      <c r="B111" t="s">
        <v>46</v>
      </c>
      <c r="C111">
        <v>201702</v>
      </c>
      <c r="D111" t="s">
        <v>8</v>
      </c>
      <c r="E111">
        <v>1004</v>
      </c>
      <c r="F111" t="s">
        <v>41</v>
      </c>
      <c r="G111">
        <v>823</v>
      </c>
    </row>
    <row r="112" spans="1:7">
      <c r="A112">
        <v>2395523</v>
      </c>
      <c r="B112" t="s">
        <v>46</v>
      </c>
      <c r="C112">
        <v>201701</v>
      </c>
      <c r="D112" t="s">
        <v>14</v>
      </c>
      <c r="E112">
        <v>1511</v>
      </c>
      <c r="F112" t="s">
        <v>45</v>
      </c>
      <c r="G112">
        <v>600</v>
      </c>
    </row>
    <row r="113" spans="1:7">
      <c r="A113">
        <v>2395523</v>
      </c>
      <c r="B113" t="s">
        <v>46</v>
      </c>
      <c r="C113">
        <v>201701</v>
      </c>
      <c r="D113" t="s">
        <v>14</v>
      </c>
      <c r="E113">
        <v>3002</v>
      </c>
      <c r="F113" t="s">
        <v>26</v>
      </c>
      <c r="G113" s="1">
        <v>1661.56</v>
      </c>
    </row>
    <row r="114" spans="1:7">
      <c r="A114">
        <v>2395523</v>
      </c>
      <c r="B114" t="s">
        <v>46</v>
      </c>
      <c r="C114">
        <v>201701</v>
      </c>
      <c r="D114" t="s">
        <v>14</v>
      </c>
      <c r="E114">
        <v>3011</v>
      </c>
      <c r="F114" t="s">
        <v>28</v>
      </c>
      <c r="G114">
        <v>267.04000000000002</v>
      </c>
    </row>
    <row r="115" spans="1:7">
      <c r="A115">
        <v>2395523</v>
      </c>
      <c r="B115" t="s">
        <v>46</v>
      </c>
      <c r="C115">
        <v>201701</v>
      </c>
      <c r="D115" t="s">
        <v>14</v>
      </c>
      <c r="E115">
        <v>3012</v>
      </c>
      <c r="F115" t="s">
        <v>29</v>
      </c>
      <c r="G115">
        <v>830.8</v>
      </c>
    </row>
    <row r="116" spans="1:7">
      <c r="A116">
        <v>2395523</v>
      </c>
      <c r="B116" t="s">
        <v>46</v>
      </c>
      <c r="C116">
        <v>201701</v>
      </c>
      <c r="D116" t="s">
        <v>14</v>
      </c>
      <c r="E116">
        <v>3013</v>
      </c>
      <c r="F116" t="s">
        <v>30</v>
      </c>
      <c r="G116">
        <v>890.14</v>
      </c>
    </row>
    <row r="117" spans="1:7">
      <c r="A117">
        <v>2395523</v>
      </c>
      <c r="B117" t="s">
        <v>46</v>
      </c>
      <c r="C117">
        <v>201612</v>
      </c>
      <c r="D117" t="s">
        <v>11</v>
      </c>
      <c r="E117">
        <v>3015</v>
      </c>
      <c r="F117" t="s">
        <v>18</v>
      </c>
      <c r="G117">
        <v>405.36</v>
      </c>
    </row>
    <row r="118" spans="1:7">
      <c r="A118">
        <v>2395523</v>
      </c>
      <c r="B118" t="s">
        <v>46</v>
      </c>
      <c r="C118">
        <v>201701</v>
      </c>
      <c r="D118" t="s">
        <v>14</v>
      </c>
      <c r="E118">
        <v>3015</v>
      </c>
      <c r="F118" t="s">
        <v>18</v>
      </c>
      <c r="G118">
        <v>667.61</v>
      </c>
    </row>
    <row r="119" spans="1:7">
      <c r="A119">
        <v>2397610</v>
      </c>
      <c r="B119" t="s">
        <v>47</v>
      </c>
      <c r="C119">
        <v>201702</v>
      </c>
      <c r="D119" t="s">
        <v>8</v>
      </c>
      <c r="E119">
        <v>1000</v>
      </c>
      <c r="F119" t="s">
        <v>9</v>
      </c>
      <c r="G119" s="1">
        <v>12474</v>
      </c>
    </row>
    <row r="120" spans="1:7">
      <c r="A120">
        <v>2397610</v>
      </c>
      <c r="B120" t="s">
        <v>47</v>
      </c>
      <c r="C120">
        <v>201702</v>
      </c>
      <c r="D120" t="s">
        <v>8</v>
      </c>
      <c r="E120">
        <v>1001</v>
      </c>
      <c r="F120" t="s">
        <v>10</v>
      </c>
      <c r="G120" s="1">
        <v>1856.91</v>
      </c>
    </row>
    <row r="121" spans="1:7">
      <c r="A121">
        <v>2397610</v>
      </c>
      <c r="B121" t="s">
        <v>47</v>
      </c>
      <c r="C121">
        <v>201702</v>
      </c>
      <c r="D121" t="s">
        <v>8</v>
      </c>
      <c r="E121">
        <v>1004</v>
      </c>
      <c r="F121" t="s">
        <v>41</v>
      </c>
      <c r="G121">
        <v>811</v>
      </c>
    </row>
    <row r="122" spans="1:7">
      <c r="A122">
        <v>2397610</v>
      </c>
      <c r="B122" t="s">
        <v>47</v>
      </c>
      <c r="C122">
        <v>201701</v>
      </c>
      <c r="D122" t="s">
        <v>14</v>
      </c>
      <c r="E122">
        <v>1511</v>
      </c>
      <c r="F122" t="s">
        <v>45</v>
      </c>
      <c r="G122">
        <v>600</v>
      </c>
    </row>
    <row r="123" spans="1:7">
      <c r="A123">
        <v>2397610</v>
      </c>
      <c r="B123" t="s">
        <v>47</v>
      </c>
      <c r="C123">
        <v>201701</v>
      </c>
      <c r="D123" t="s">
        <v>14</v>
      </c>
      <c r="E123">
        <v>3002</v>
      </c>
      <c r="F123" t="s">
        <v>26</v>
      </c>
      <c r="G123" s="1">
        <v>2494.8000000000002</v>
      </c>
    </row>
    <row r="124" spans="1:7">
      <c r="A124">
        <v>2397610</v>
      </c>
      <c r="B124" t="s">
        <v>47</v>
      </c>
      <c r="C124">
        <v>201701</v>
      </c>
      <c r="D124" t="s">
        <v>14</v>
      </c>
      <c r="E124">
        <v>3011</v>
      </c>
      <c r="F124" t="s">
        <v>28</v>
      </c>
      <c r="G124">
        <v>267.3</v>
      </c>
    </row>
    <row r="125" spans="1:7">
      <c r="A125">
        <v>2397610</v>
      </c>
      <c r="B125" t="s">
        <v>47</v>
      </c>
      <c r="C125">
        <v>201701</v>
      </c>
      <c r="D125" t="s">
        <v>14</v>
      </c>
      <c r="E125">
        <v>3012</v>
      </c>
      <c r="F125" t="s">
        <v>29</v>
      </c>
      <c r="G125">
        <v>831.6</v>
      </c>
    </row>
    <row r="126" spans="1:7">
      <c r="A126">
        <v>2397610</v>
      </c>
      <c r="B126" t="s">
        <v>47</v>
      </c>
      <c r="C126">
        <v>201701</v>
      </c>
      <c r="D126" t="s">
        <v>14</v>
      </c>
      <c r="E126">
        <v>3013</v>
      </c>
      <c r="F126" t="s">
        <v>30</v>
      </c>
      <c r="G126">
        <v>891</v>
      </c>
    </row>
    <row r="127" spans="1:7">
      <c r="A127">
        <v>2397610</v>
      </c>
      <c r="B127" t="s">
        <v>47</v>
      </c>
      <c r="C127">
        <v>201612</v>
      </c>
      <c r="D127" t="s">
        <v>11</v>
      </c>
      <c r="E127">
        <v>3015</v>
      </c>
      <c r="F127" t="s">
        <v>18</v>
      </c>
      <c r="G127">
        <v>405.36</v>
      </c>
    </row>
    <row r="128" spans="1:7">
      <c r="A128">
        <v>2397610</v>
      </c>
      <c r="B128" t="s">
        <v>47</v>
      </c>
      <c r="C128">
        <v>201701</v>
      </c>
      <c r="D128" t="s">
        <v>14</v>
      </c>
      <c r="E128">
        <v>3015</v>
      </c>
      <c r="F128" t="s">
        <v>18</v>
      </c>
      <c r="G128">
        <v>222.75</v>
      </c>
    </row>
    <row r="129" spans="1:7">
      <c r="A129">
        <v>2397804</v>
      </c>
      <c r="B129" t="s">
        <v>48</v>
      </c>
      <c r="C129">
        <v>201702</v>
      </c>
      <c r="D129" t="s">
        <v>8</v>
      </c>
      <c r="E129">
        <v>1000</v>
      </c>
      <c r="F129" t="s">
        <v>9</v>
      </c>
      <c r="G129" s="1">
        <v>12145</v>
      </c>
    </row>
    <row r="130" spans="1:7">
      <c r="A130">
        <v>2397804</v>
      </c>
      <c r="B130" t="s">
        <v>48</v>
      </c>
      <c r="C130">
        <v>201702</v>
      </c>
      <c r="D130" t="s">
        <v>8</v>
      </c>
      <c r="E130">
        <v>1001</v>
      </c>
      <c r="F130" t="s">
        <v>10</v>
      </c>
      <c r="G130" s="1">
        <v>1791.93</v>
      </c>
    </row>
    <row r="131" spans="1:7">
      <c r="A131">
        <v>2397804</v>
      </c>
      <c r="B131" t="s">
        <v>48</v>
      </c>
      <c r="C131">
        <v>201702</v>
      </c>
      <c r="D131" t="s">
        <v>8</v>
      </c>
      <c r="E131">
        <v>1004</v>
      </c>
      <c r="F131" t="s">
        <v>41</v>
      </c>
      <c r="G131" s="1">
        <v>1140</v>
      </c>
    </row>
    <row r="132" spans="1:7">
      <c r="A132">
        <v>2397804</v>
      </c>
      <c r="B132" t="s">
        <v>48</v>
      </c>
      <c r="C132">
        <v>201701</v>
      </c>
      <c r="D132" t="s">
        <v>14</v>
      </c>
      <c r="E132">
        <v>3021</v>
      </c>
      <c r="F132" t="s">
        <v>19</v>
      </c>
      <c r="G132" s="1">
        <v>1040.99</v>
      </c>
    </row>
    <row r="133" spans="1:7">
      <c r="A133">
        <v>2397804</v>
      </c>
      <c r="B133" t="s">
        <v>48</v>
      </c>
      <c r="C133">
        <v>201701</v>
      </c>
      <c r="D133" t="s">
        <v>14</v>
      </c>
      <c r="E133">
        <v>3022</v>
      </c>
      <c r="F133" t="s">
        <v>20</v>
      </c>
      <c r="G133" s="1">
        <v>5667.69</v>
      </c>
    </row>
    <row r="134" spans="1:7">
      <c r="A134">
        <v>2397804</v>
      </c>
      <c r="B134" t="s">
        <v>48</v>
      </c>
      <c r="C134">
        <v>201701</v>
      </c>
      <c r="D134" t="s">
        <v>14</v>
      </c>
      <c r="E134">
        <v>3023</v>
      </c>
      <c r="F134" t="s">
        <v>21</v>
      </c>
      <c r="G134" s="1">
        <v>2602.5</v>
      </c>
    </row>
    <row r="135" spans="1:7">
      <c r="A135">
        <v>2397804</v>
      </c>
      <c r="B135" t="s">
        <v>48</v>
      </c>
      <c r="C135">
        <v>201612</v>
      </c>
      <c r="D135" t="s">
        <v>11</v>
      </c>
      <c r="E135">
        <v>3025</v>
      </c>
      <c r="F135" t="s">
        <v>15</v>
      </c>
      <c r="G135">
        <v>486.43</v>
      </c>
    </row>
    <row r="136" spans="1:7">
      <c r="A136">
        <v>2397804</v>
      </c>
      <c r="B136" t="s">
        <v>48</v>
      </c>
      <c r="C136">
        <v>201701</v>
      </c>
      <c r="D136" t="s">
        <v>14</v>
      </c>
      <c r="E136">
        <v>3025</v>
      </c>
      <c r="F136" t="s">
        <v>15</v>
      </c>
      <c r="G136" s="1">
        <v>5682.05</v>
      </c>
    </row>
    <row r="137" spans="1:7">
      <c r="A137">
        <v>2399212</v>
      </c>
      <c r="B137" t="s">
        <v>49</v>
      </c>
      <c r="C137">
        <v>201702</v>
      </c>
      <c r="D137" t="s">
        <v>8</v>
      </c>
      <c r="E137">
        <v>1000</v>
      </c>
      <c r="F137" t="s">
        <v>9</v>
      </c>
      <c r="G137" s="1">
        <v>12485</v>
      </c>
    </row>
    <row r="138" spans="1:7">
      <c r="A138">
        <v>2399212</v>
      </c>
      <c r="B138" t="s">
        <v>49</v>
      </c>
      <c r="C138">
        <v>201702</v>
      </c>
      <c r="D138" t="s">
        <v>8</v>
      </c>
      <c r="E138">
        <v>1001</v>
      </c>
      <c r="F138" t="s">
        <v>10</v>
      </c>
      <c r="G138" s="1">
        <v>1861.24</v>
      </c>
    </row>
    <row r="139" spans="1:7">
      <c r="A139">
        <v>2399212</v>
      </c>
      <c r="B139" t="s">
        <v>49</v>
      </c>
      <c r="C139">
        <v>201702</v>
      </c>
      <c r="D139" t="s">
        <v>8</v>
      </c>
      <c r="E139">
        <v>1004</v>
      </c>
      <c r="F139" t="s">
        <v>41</v>
      </c>
      <c r="G139">
        <v>800</v>
      </c>
    </row>
    <row r="140" spans="1:7">
      <c r="A140">
        <v>2399212</v>
      </c>
      <c r="B140" t="s">
        <v>49</v>
      </c>
      <c r="C140">
        <v>201701</v>
      </c>
      <c r="D140" t="s">
        <v>14</v>
      </c>
      <c r="E140">
        <v>3001</v>
      </c>
      <c r="F140" t="s">
        <v>25</v>
      </c>
      <c r="G140">
        <v>267.54000000000002</v>
      </c>
    </row>
    <row r="141" spans="1:7">
      <c r="A141">
        <v>2399212</v>
      </c>
      <c r="B141" t="s">
        <v>49</v>
      </c>
      <c r="C141">
        <v>201701</v>
      </c>
      <c r="D141" t="s">
        <v>14</v>
      </c>
      <c r="E141">
        <v>3002</v>
      </c>
      <c r="F141" t="s">
        <v>26</v>
      </c>
      <c r="G141" s="1">
        <v>4994</v>
      </c>
    </row>
    <row r="142" spans="1:7">
      <c r="A142">
        <v>2399212</v>
      </c>
      <c r="B142" t="s">
        <v>49</v>
      </c>
      <c r="C142">
        <v>201701</v>
      </c>
      <c r="D142" t="s">
        <v>14</v>
      </c>
      <c r="E142">
        <v>3003</v>
      </c>
      <c r="F142" t="s">
        <v>27</v>
      </c>
      <c r="G142" s="1">
        <v>2586.17</v>
      </c>
    </row>
    <row r="143" spans="1:7">
      <c r="A143">
        <v>2399212</v>
      </c>
      <c r="B143" t="s">
        <v>49</v>
      </c>
      <c r="C143">
        <v>201701</v>
      </c>
      <c r="D143" t="s">
        <v>14</v>
      </c>
      <c r="E143">
        <v>3005</v>
      </c>
      <c r="F143" t="s">
        <v>17</v>
      </c>
      <c r="G143" s="1">
        <v>2184.91</v>
      </c>
    </row>
    <row r="144" spans="1:7">
      <c r="A144">
        <v>2399212</v>
      </c>
      <c r="B144" t="s">
        <v>49</v>
      </c>
      <c r="C144">
        <v>201701</v>
      </c>
      <c r="D144" t="s">
        <v>14</v>
      </c>
      <c r="E144">
        <v>3012</v>
      </c>
      <c r="F144" t="s">
        <v>29</v>
      </c>
      <c r="G144">
        <v>832.33</v>
      </c>
    </row>
    <row r="145" spans="1:7">
      <c r="A145">
        <v>2399212</v>
      </c>
      <c r="B145" t="s">
        <v>49</v>
      </c>
      <c r="C145">
        <v>201612</v>
      </c>
      <c r="D145" t="s">
        <v>11</v>
      </c>
      <c r="E145">
        <v>3015</v>
      </c>
      <c r="F145" t="s">
        <v>18</v>
      </c>
      <c r="G145">
        <v>405.36</v>
      </c>
    </row>
    <row r="146" spans="1:7">
      <c r="A146">
        <v>2400101</v>
      </c>
      <c r="B146" t="s">
        <v>50</v>
      </c>
      <c r="C146">
        <v>201702</v>
      </c>
      <c r="D146" t="s">
        <v>8</v>
      </c>
      <c r="E146">
        <v>1000</v>
      </c>
      <c r="F146" t="s">
        <v>9</v>
      </c>
      <c r="G146" s="1">
        <v>12428</v>
      </c>
    </row>
    <row r="147" spans="1:7">
      <c r="A147">
        <v>2400101</v>
      </c>
      <c r="B147" t="s">
        <v>50</v>
      </c>
      <c r="C147">
        <v>201702</v>
      </c>
      <c r="D147" t="s">
        <v>8</v>
      </c>
      <c r="E147">
        <v>1001</v>
      </c>
      <c r="F147" t="s">
        <v>10</v>
      </c>
      <c r="G147" s="1">
        <v>1848.25</v>
      </c>
    </row>
    <row r="148" spans="1:7">
      <c r="A148">
        <v>2400101</v>
      </c>
      <c r="B148" t="s">
        <v>50</v>
      </c>
      <c r="C148">
        <v>201702</v>
      </c>
      <c r="D148" t="s">
        <v>8</v>
      </c>
      <c r="E148">
        <v>1004</v>
      </c>
      <c r="F148" t="s">
        <v>41</v>
      </c>
      <c r="G148">
        <v>857</v>
      </c>
    </row>
    <row r="149" spans="1:7">
      <c r="A149">
        <v>2400101</v>
      </c>
      <c r="B149" t="s">
        <v>50</v>
      </c>
      <c r="C149">
        <v>201701</v>
      </c>
      <c r="D149" t="s">
        <v>14</v>
      </c>
      <c r="E149">
        <v>1511</v>
      </c>
      <c r="F149" t="s">
        <v>45</v>
      </c>
      <c r="G149">
        <v>450</v>
      </c>
    </row>
    <row r="150" spans="1:7">
      <c r="A150">
        <v>2400101</v>
      </c>
      <c r="B150" t="s">
        <v>50</v>
      </c>
      <c r="C150">
        <v>201701</v>
      </c>
      <c r="D150" t="s">
        <v>14</v>
      </c>
      <c r="E150">
        <v>3002</v>
      </c>
      <c r="F150" t="s">
        <v>26</v>
      </c>
      <c r="G150" s="1">
        <v>3314.09</v>
      </c>
    </row>
    <row r="151" spans="1:7">
      <c r="A151">
        <v>2400101</v>
      </c>
      <c r="B151" t="s">
        <v>50</v>
      </c>
      <c r="C151">
        <v>201612</v>
      </c>
      <c r="D151" t="s">
        <v>11</v>
      </c>
      <c r="E151">
        <v>3015</v>
      </c>
      <c r="F151" t="s">
        <v>18</v>
      </c>
      <c r="G151">
        <v>405.36</v>
      </c>
    </row>
    <row r="152" spans="1:7">
      <c r="A152">
        <v>2400101</v>
      </c>
      <c r="B152" t="s">
        <v>50</v>
      </c>
      <c r="C152">
        <v>201701</v>
      </c>
      <c r="D152" t="s">
        <v>14</v>
      </c>
      <c r="E152">
        <v>3015</v>
      </c>
      <c r="F152" t="s">
        <v>18</v>
      </c>
      <c r="G152">
        <v>443.86</v>
      </c>
    </row>
    <row r="153" spans="1:7">
      <c r="A153">
        <v>2402516</v>
      </c>
      <c r="B153" t="s">
        <v>51</v>
      </c>
      <c r="C153">
        <v>201702</v>
      </c>
      <c r="D153" t="s">
        <v>8</v>
      </c>
      <c r="E153">
        <v>1000</v>
      </c>
      <c r="F153" t="s">
        <v>9</v>
      </c>
      <c r="G153" s="1">
        <v>12122</v>
      </c>
    </row>
    <row r="154" spans="1:7">
      <c r="A154">
        <v>2402516</v>
      </c>
      <c r="B154" t="s">
        <v>51</v>
      </c>
      <c r="C154">
        <v>201702</v>
      </c>
      <c r="D154" t="s">
        <v>8</v>
      </c>
      <c r="E154">
        <v>1001</v>
      </c>
      <c r="F154" t="s">
        <v>10</v>
      </c>
      <c r="G154" s="1">
        <v>1787.59</v>
      </c>
    </row>
    <row r="155" spans="1:7">
      <c r="A155">
        <v>2402516</v>
      </c>
      <c r="B155" t="s">
        <v>51</v>
      </c>
      <c r="C155">
        <v>201702</v>
      </c>
      <c r="D155" t="s">
        <v>8</v>
      </c>
      <c r="E155">
        <v>1004</v>
      </c>
      <c r="F155" t="s">
        <v>41</v>
      </c>
      <c r="G155" s="1">
        <v>1163</v>
      </c>
    </row>
    <row r="156" spans="1:7">
      <c r="A156">
        <v>2402516</v>
      </c>
      <c r="B156" t="s">
        <v>51</v>
      </c>
      <c r="C156">
        <v>201701</v>
      </c>
      <c r="D156" t="s">
        <v>14</v>
      </c>
      <c r="E156">
        <v>3005</v>
      </c>
      <c r="F156" t="s">
        <v>17</v>
      </c>
      <c r="G156" s="1">
        <v>1039.02</v>
      </c>
    </row>
    <row r="157" spans="1:7">
      <c r="A157">
        <v>2402807</v>
      </c>
      <c r="B157" t="s">
        <v>52</v>
      </c>
      <c r="C157">
        <v>201702</v>
      </c>
      <c r="D157" t="s">
        <v>8</v>
      </c>
      <c r="E157">
        <v>1000</v>
      </c>
      <c r="F157" t="s">
        <v>9</v>
      </c>
      <c r="G157" s="1">
        <v>12485</v>
      </c>
    </row>
    <row r="158" spans="1:7">
      <c r="A158">
        <v>2402807</v>
      </c>
      <c r="B158" t="s">
        <v>52</v>
      </c>
      <c r="C158">
        <v>201702</v>
      </c>
      <c r="D158" t="s">
        <v>8</v>
      </c>
      <c r="E158">
        <v>1001</v>
      </c>
      <c r="F158" t="s">
        <v>10</v>
      </c>
      <c r="G158" s="1">
        <v>1861.24</v>
      </c>
    </row>
    <row r="159" spans="1:7">
      <c r="A159">
        <v>2402807</v>
      </c>
      <c r="B159" t="s">
        <v>52</v>
      </c>
      <c r="C159">
        <v>201702</v>
      </c>
      <c r="D159" t="s">
        <v>8</v>
      </c>
      <c r="E159">
        <v>1004</v>
      </c>
      <c r="F159" t="s">
        <v>41</v>
      </c>
      <c r="G159">
        <v>800</v>
      </c>
    </row>
    <row r="160" spans="1:7">
      <c r="A160">
        <v>2402807</v>
      </c>
      <c r="B160" t="s">
        <v>52</v>
      </c>
      <c r="C160">
        <v>201701</v>
      </c>
      <c r="D160" t="s">
        <v>14</v>
      </c>
      <c r="E160">
        <v>3005</v>
      </c>
      <c r="F160" t="s">
        <v>17</v>
      </c>
      <c r="G160">
        <v>713.44</v>
      </c>
    </row>
    <row r="161" spans="1:7">
      <c r="A161">
        <v>2402807</v>
      </c>
      <c r="B161" t="s">
        <v>52</v>
      </c>
      <c r="C161">
        <v>201701</v>
      </c>
      <c r="D161" t="s">
        <v>14</v>
      </c>
      <c r="E161">
        <v>3021</v>
      </c>
      <c r="F161" t="s">
        <v>19</v>
      </c>
      <c r="G161">
        <v>802.62</v>
      </c>
    </row>
    <row r="162" spans="1:7">
      <c r="A162">
        <v>2402807</v>
      </c>
      <c r="B162" t="s">
        <v>52</v>
      </c>
      <c r="C162">
        <v>201701</v>
      </c>
      <c r="D162" t="s">
        <v>14</v>
      </c>
      <c r="E162">
        <v>3022</v>
      </c>
      <c r="F162" t="s">
        <v>20</v>
      </c>
      <c r="G162" s="1">
        <v>1664.66</v>
      </c>
    </row>
    <row r="163" spans="1:7">
      <c r="A163">
        <v>2402807</v>
      </c>
      <c r="B163" t="s">
        <v>52</v>
      </c>
      <c r="C163">
        <v>201701</v>
      </c>
      <c r="D163" t="s">
        <v>14</v>
      </c>
      <c r="E163">
        <v>3025</v>
      </c>
      <c r="F163" t="s">
        <v>15</v>
      </c>
      <c r="G163" s="1">
        <v>1917.35</v>
      </c>
    </row>
    <row r="164" spans="1:7">
      <c r="A164">
        <v>2403123</v>
      </c>
      <c r="B164" t="s">
        <v>53</v>
      </c>
      <c r="C164">
        <v>201702</v>
      </c>
      <c r="D164" t="s">
        <v>8</v>
      </c>
      <c r="E164">
        <v>1000</v>
      </c>
      <c r="F164" t="s">
        <v>9</v>
      </c>
      <c r="G164" s="1">
        <v>12360</v>
      </c>
    </row>
    <row r="165" spans="1:7">
      <c r="A165">
        <v>2403123</v>
      </c>
      <c r="B165" t="s">
        <v>53</v>
      </c>
      <c r="C165">
        <v>201702</v>
      </c>
      <c r="D165" t="s">
        <v>8</v>
      </c>
      <c r="E165">
        <v>1001</v>
      </c>
      <c r="F165" t="s">
        <v>10</v>
      </c>
      <c r="G165" s="1">
        <v>1835.25</v>
      </c>
    </row>
    <row r="166" spans="1:7">
      <c r="A166">
        <v>2403123</v>
      </c>
      <c r="B166" t="s">
        <v>53</v>
      </c>
      <c r="C166">
        <v>201702</v>
      </c>
      <c r="D166" t="s">
        <v>8</v>
      </c>
      <c r="E166">
        <v>1004</v>
      </c>
      <c r="F166" t="s">
        <v>41</v>
      </c>
      <c r="G166">
        <v>925</v>
      </c>
    </row>
    <row r="167" spans="1:7">
      <c r="A167">
        <v>2403123</v>
      </c>
      <c r="B167" t="s">
        <v>53</v>
      </c>
      <c r="C167">
        <v>201611</v>
      </c>
      <c r="D167" t="s">
        <v>33</v>
      </c>
      <c r="E167">
        <v>3021</v>
      </c>
      <c r="F167" t="s">
        <v>19</v>
      </c>
      <c r="G167">
        <v>297.26</v>
      </c>
    </row>
    <row r="168" spans="1:7">
      <c r="A168">
        <v>2403123</v>
      </c>
      <c r="B168" t="s">
        <v>53</v>
      </c>
      <c r="C168">
        <v>201612</v>
      </c>
      <c r="D168" t="s">
        <v>11</v>
      </c>
      <c r="E168">
        <v>3021</v>
      </c>
      <c r="F168" t="s">
        <v>19</v>
      </c>
      <c r="G168">
        <v>148.63</v>
      </c>
    </row>
    <row r="169" spans="1:7">
      <c r="A169">
        <v>2403123</v>
      </c>
      <c r="B169" t="s">
        <v>53</v>
      </c>
      <c r="C169">
        <v>201701</v>
      </c>
      <c r="D169" t="s">
        <v>14</v>
      </c>
      <c r="E169">
        <v>3021</v>
      </c>
      <c r="F169" t="s">
        <v>19</v>
      </c>
      <c r="G169">
        <v>485.58</v>
      </c>
    </row>
    <row r="170" spans="1:7">
      <c r="A170">
        <v>2403123</v>
      </c>
      <c r="B170" t="s">
        <v>53</v>
      </c>
      <c r="C170">
        <v>201611</v>
      </c>
      <c r="D170" t="s">
        <v>33</v>
      </c>
      <c r="E170">
        <v>3023</v>
      </c>
      <c r="F170" t="s">
        <v>21</v>
      </c>
      <c r="G170">
        <v>-648.57000000000005</v>
      </c>
    </row>
    <row r="171" spans="1:7">
      <c r="A171">
        <v>2403123</v>
      </c>
      <c r="B171" t="s">
        <v>53</v>
      </c>
      <c r="C171">
        <v>201701</v>
      </c>
      <c r="D171" t="s">
        <v>14</v>
      </c>
      <c r="E171">
        <v>3023</v>
      </c>
      <c r="F171" t="s">
        <v>21</v>
      </c>
      <c r="G171" s="1">
        <v>3178.26</v>
      </c>
    </row>
    <row r="172" spans="1:7">
      <c r="A172">
        <v>2403123</v>
      </c>
      <c r="B172" t="s">
        <v>53</v>
      </c>
      <c r="C172">
        <v>201611</v>
      </c>
      <c r="D172" t="s">
        <v>33</v>
      </c>
      <c r="E172">
        <v>3025</v>
      </c>
      <c r="F172" t="s">
        <v>15</v>
      </c>
      <c r="G172">
        <v>810.7</v>
      </c>
    </row>
    <row r="173" spans="1:7">
      <c r="A173">
        <v>2403123</v>
      </c>
      <c r="B173" t="s">
        <v>53</v>
      </c>
      <c r="C173">
        <v>201612</v>
      </c>
      <c r="D173" t="s">
        <v>11</v>
      </c>
      <c r="E173">
        <v>3025</v>
      </c>
      <c r="F173" t="s">
        <v>15</v>
      </c>
      <c r="G173">
        <v>162.13999999999999</v>
      </c>
    </row>
    <row r="174" spans="1:7">
      <c r="A174">
        <v>2403123</v>
      </c>
      <c r="B174" t="s">
        <v>53</v>
      </c>
      <c r="C174">
        <v>201701</v>
      </c>
      <c r="D174" t="s">
        <v>14</v>
      </c>
      <c r="E174">
        <v>3025</v>
      </c>
      <c r="F174" t="s">
        <v>15</v>
      </c>
      <c r="G174" s="1">
        <v>1854.01</v>
      </c>
    </row>
    <row r="175" spans="1:7">
      <c r="A175">
        <v>2406302</v>
      </c>
      <c r="B175" t="s">
        <v>54</v>
      </c>
      <c r="C175">
        <v>201702</v>
      </c>
      <c r="D175" t="s">
        <v>8</v>
      </c>
      <c r="E175">
        <v>1000</v>
      </c>
      <c r="F175" t="s">
        <v>9</v>
      </c>
      <c r="G175" s="1">
        <v>13759</v>
      </c>
    </row>
    <row r="176" spans="1:7">
      <c r="A176">
        <v>2406302</v>
      </c>
      <c r="B176" t="s">
        <v>54</v>
      </c>
      <c r="C176">
        <v>201702</v>
      </c>
      <c r="D176" t="s">
        <v>8</v>
      </c>
      <c r="E176">
        <v>1001</v>
      </c>
      <c r="F176" t="s">
        <v>10</v>
      </c>
      <c r="G176" s="1">
        <v>2121.1799999999998</v>
      </c>
    </row>
    <row r="177" spans="1:7">
      <c r="A177">
        <v>2406302</v>
      </c>
      <c r="B177" t="s">
        <v>54</v>
      </c>
      <c r="C177">
        <v>201701</v>
      </c>
      <c r="D177" t="s">
        <v>14</v>
      </c>
      <c r="E177">
        <v>3027</v>
      </c>
      <c r="F177" t="s">
        <v>42</v>
      </c>
      <c r="G177" s="1">
        <v>3669.08</v>
      </c>
    </row>
    <row r="178" spans="1:7">
      <c r="A178">
        <v>2406302</v>
      </c>
      <c r="B178" t="s">
        <v>54</v>
      </c>
      <c r="C178">
        <v>201701</v>
      </c>
      <c r="D178" t="s">
        <v>14</v>
      </c>
      <c r="E178">
        <v>3028</v>
      </c>
      <c r="F178" t="s">
        <v>43</v>
      </c>
      <c r="G178" s="1">
        <v>5995</v>
      </c>
    </row>
    <row r="179" spans="1:7">
      <c r="A179">
        <v>2406302</v>
      </c>
      <c r="B179" t="s">
        <v>54</v>
      </c>
      <c r="C179">
        <v>201612</v>
      </c>
      <c r="D179" t="s">
        <v>11</v>
      </c>
      <c r="E179">
        <v>3029</v>
      </c>
      <c r="F179" t="s">
        <v>22</v>
      </c>
      <c r="G179">
        <v>725.72</v>
      </c>
    </row>
    <row r="180" spans="1:7">
      <c r="A180">
        <v>2406302</v>
      </c>
      <c r="B180" t="s">
        <v>54</v>
      </c>
      <c r="C180">
        <v>201701</v>
      </c>
      <c r="D180" t="s">
        <v>14</v>
      </c>
      <c r="E180">
        <v>3029</v>
      </c>
      <c r="F180" t="s">
        <v>22</v>
      </c>
      <c r="G180" s="1">
        <v>1670.75</v>
      </c>
    </row>
    <row r="181" spans="1:7">
      <c r="A181">
        <v>2431634</v>
      </c>
      <c r="B181" t="s">
        <v>55</v>
      </c>
      <c r="C181">
        <v>201702</v>
      </c>
      <c r="D181" t="s">
        <v>8</v>
      </c>
      <c r="E181">
        <v>1000</v>
      </c>
      <c r="F181" t="s">
        <v>9</v>
      </c>
      <c r="G181" s="1">
        <v>13536</v>
      </c>
    </row>
    <row r="182" spans="1:7">
      <c r="A182">
        <v>2431634</v>
      </c>
      <c r="B182" t="s">
        <v>55</v>
      </c>
      <c r="C182">
        <v>201702</v>
      </c>
      <c r="D182" t="s">
        <v>8</v>
      </c>
      <c r="E182">
        <v>1001</v>
      </c>
      <c r="F182" t="s">
        <v>10</v>
      </c>
      <c r="G182" s="1">
        <v>2073.52</v>
      </c>
    </row>
    <row r="183" spans="1:7">
      <c r="A183">
        <v>2431634</v>
      </c>
      <c r="B183" t="s">
        <v>55</v>
      </c>
      <c r="C183">
        <v>201701</v>
      </c>
      <c r="D183" t="s">
        <v>14</v>
      </c>
      <c r="E183">
        <v>3011</v>
      </c>
      <c r="F183" t="s">
        <v>28</v>
      </c>
      <c r="G183" s="1">
        <v>1289.1500000000001</v>
      </c>
    </row>
    <row r="184" spans="1:7">
      <c r="A184">
        <v>2431634</v>
      </c>
      <c r="B184" t="s">
        <v>55</v>
      </c>
      <c r="C184">
        <v>201701</v>
      </c>
      <c r="D184" t="s">
        <v>14</v>
      </c>
      <c r="E184">
        <v>3012</v>
      </c>
      <c r="F184" t="s">
        <v>29</v>
      </c>
      <c r="G184">
        <v>902.4</v>
      </c>
    </row>
    <row r="185" spans="1:7">
      <c r="A185">
        <v>2431634</v>
      </c>
      <c r="B185" t="s">
        <v>55</v>
      </c>
      <c r="C185">
        <v>201701</v>
      </c>
      <c r="D185" t="s">
        <v>14</v>
      </c>
      <c r="E185">
        <v>3013</v>
      </c>
      <c r="F185" t="s">
        <v>30</v>
      </c>
      <c r="G185" s="1">
        <v>1160.22</v>
      </c>
    </row>
    <row r="186" spans="1:7">
      <c r="A186">
        <v>2431634</v>
      </c>
      <c r="B186" t="s">
        <v>55</v>
      </c>
      <c r="C186">
        <v>201701</v>
      </c>
      <c r="D186" t="s">
        <v>14</v>
      </c>
      <c r="E186">
        <v>3015</v>
      </c>
      <c r="F186" t="s">
        <v>18</v>
      </c>
      <c r="G186" s="1">
        <v>3480.79</v>
      </c>
    </row>
    <row r="187" spans="1:7">
      <c r="A187">
        <v>2431634</v>
      </c>
      <c r="B187" t="s">
        <v>55</v>
      </c>
      <c r="C187">
        <v>201701</v>
      </c>
      <c r="D187" t="s">
        <v>14</v>
      </c>
      <c r="E187">
        <v>3025</v>
      </c>
      <c r="F187" t="s">
        <v>15</v>
      </c>
      <c r="G187">
        <v>604.29</v>
      </c>
    </row>
    <row r="188" spans="1:7">
      <c r="A188">
        <v>2431634</v>
      </c>
      <c r="B188" t="s">
        <v>55</v>
      </c>
      <c r="C188">
        <v>201701</v>
      </c>
      <c r="D188" t="s">
        <v>14</v>
      </c>
      <c r="E188">
        <v>3502</v>
      </c>
      <c r="F188" t="s">
        <v>23</v>
      </c>
      <c r="G188" s="1">
        <v>1353.65</v>
      </c>
    </row>
    <row r="189" spans="1:7">
      <c r="A189">
        <v>2434134</v>
      </c>
      <c r="B189" t="s">
        <v>56</v>
      </c>
      <c r="C189">
        <v>201702</v>
      </c>
      <c r="D189" t="s">
        <v>8</v>
      </c>
      <c r="E189">
        <v>1000</v>
      </c>
      <c r="F189" t="s">
        <v>9</v>
      </c>
      <c r="G189" s="1">
        <v>13970</v>
      </c>
    </row>
    <row r="190" spans="1:7">
      <c r="A190">
        <v>2434134</v>
      </c>
      <c r="B190" t="s">
        <v>56</v>
      </c>
      <c r="C190">
        <v>201702</v>
      </c>
      <c r="D190" t="s">
        <v>8</v>
      </c>
      <c r="E190">
        <v>1001</v>
      </c>
      <c r="F190" t="s">
        <v>10</v>
      </c>
      <c r="G190" s="1">
        <v>2164.5</v>
      </c>
    </row>
    <row r="191" spans="1:7">
      <c r="A191">
        <v>2434134</v>
      </c>
      <c r="B191" t="s">
        <v>56</v>
      </c>
      <c r="C191">
        <v>201612</v>
      </c>
      <c r="D191" t="s">
        <v>11</v>
      </c>
      <c r="E191">
        <v>3001</v>
      </c>
      <c r="F191" t="s">
        <v>25</v>
      </c>
      <c r="G191">
        <v>272.14</v>
      </c>
    </row>
    <row r="192" spans="1:7">
      <c r="A192">
        <v>2434134</v>
      </c>
      <c r="B192" t="s">
        <v>56</v>
      </c>
      <c r="C192">
        <v>201701</v>
      </c>
      <c r="D192" t="s">
        <v>14</v>
      </c>
      <c r="E192">
        <v>3002</v>
      </c>
      <c r="F192" t="s">
        <v>26</v>
      </c>
      <c r="G192">
        <v>864.81</v>
      </c>
    </row>
    <row r="193" spans="1:7">
      <c r="A193">
        <v>2434134</v>
      </c>
      <c r="B193" t="s">
        <v>56</v>
      </c>
      <c r="C193">
        <v>201701</v>
      </c>
      <c r="D193" t="s">
        <v>14</v>
      </c>
      <c r="E193">
        <v>3003</v>
      </c>
      <c r="F193" t="s">
        <v>27</v>
      </c>
      <c r="G193">
        <v>199.57</v>
      </c>
    </row>
    <row r="194" spans="1:7">
      <c r="A194">
        <v>2434134</v>
      </c>
      <c r="B194" t="s">
        <v>56</v>
      </c>
      <c r="C194">
        <v>201612</v>
      </c>
      <c r="D194" t="s">
        <v>11</v>
      </c>
      <c r="E194">
        <v>3005</v>
      </c>
      <c r="F194" t="s">
        <v>17</v>
      </c>
      <c r="G194">
        <v>226.79</v>
      </c>
    </row>
    <row r="195" spans="1:7">
      <c r="A195">
        <v>2434134</v>
      </c>
      <c r="B195" t="s">
        <v>56</v>
      </c>
      <c r="C195">
        <v>201701</v>
      </c>
      <c r="D195" t="s">
        <v>14</v>
      </c>
      <c r="E195">
        <v>3005</v>
      </c>
      <c r="F195" t="s">
        <v>17</v>
      </c>
      <c r="G195">
        <v>598.73</v>
      </c>
    </row>
    <row r="196" spans="1:7">
      <c r="A196">
        <v>2436221</v>
      </c>
      <c r="B196" t="s">
        <v>57</v>
      </c>
      <c r="C196">
        <v>201702</v>
      </c>
      <c r="D196" t="s">
        <v>8</v>
      </c>
      <c r="E196">
        <v>1000</v>
      </c>
      <c r="F196" t="s">
        <v>9</v>
      </c>
      <c r="G196" s="1">
        <v>12485</v>
      </c>
    </row>
    <row r="197" spans="1:7">
      <c r="A197">
        <v>2436221</v>
      </c>
      <c r="B197" t="s">
        <v>57</v>
      </c>
      <c r="C197">
        <v>201702</v>
      </c>
      <c r="D197" t="s">
        <v>8</v>
      </c>
      <c r="E197">
        <v>1001</v>
      </c>
      <c r="F197" t="s">
        <v>10</v>
      </c>
      <c r="G197" s="1">
        <v>1861.24</v>
      </c>
    </row>
    <row r="198" spans="1:7">
      <c r="A198">
        <v>2436221</v>
      </c>
      <c r="B198" t="s">
        <v>57</v>
      </c>
      <c r="C198">
        <v>201702</v>
      </c>
      <c r="D198" t="s">
        <v>8</v>
      </c>
      <c r="E198">
        <v>1004</v>
      </c>
      <c r="F198" t="s">
        <v>41</v>
      </c>
      <c r="G198">
        <v>800</v>
      </c>
    </row>
    <row r="199" spans="1:7">
      <c r="A199">
        <v>2436221</v>
      </c>
      <c r="B199" t="s">
        <v>57</v>
      </c>
      <c r="C199">
        <v>201701</v>
      </c>
      <c r="D199" t="s">
        <v>14</v>
      </c>
      <c r="E199">
        <v>3001</v>
      </c>
      <c r="F199" t="s">
        <v>25</v>
      </c>
      <c r="G199">
        <v>535.07000000000005</v>
      </c>
    </row>
    <row r="200" spans="1:7">
      <c r="A200">
        <v>2436221</v>
      </c>
      <c r="B200" t="s">
        <v>57</v>
      </c>
      <c r="C200">
        <v>201701</v>
      </c>
      <c r="D200" t="s">
        <v>14</v>
      </c>
      <c r="E200">
        <v>3002</v>
      </c>
      <c r="F200" t="s">
        <v>26</v>
      </c>
      <c r="G200" s="1">
        <v>1664.66</v>
      </c>
    </row>
    <row r="201" spans="1:7">
      <c r="A201">
        <v>2436221</v>
      </c>
      <c r="B201" t="s">
        <v>57</v>
      </c>
      <c r="C201">
        <v>201701</v>
      </c>
      <c r="D201" t="s">
        <v>14</v>
      </c>
      <c r="E201">
        <v>3005</v>
      </c>
      <c r="F201" t="s">
        <v>17</v>
      </c>
      <c r="G201" s="1">
        <v>3032.08</v>
      </c>
    </row>
    <row r="202" spans="1:7">
      <c r="A202">
        <v>2436221</v>
      </c>
      <c r="B202" t="s">
        <v>57</v>
      </c>
      <c r="C202">
        <v>201701</v>
      </c>
      <c r="D202" t="s">
        <v>14</v>
      </c>
      <c r="E202">
        <v>3015</v>
      </c>
      <c r="F202" t="s">
        <v>18</v>
      </c>
      <c r="G202">
        <v>891.8</v>
      </c>
    </row>
    <row r="203" spans="1:7">
      <c r="A203">
        <v>2436512</v>
      </c>
      <c r="B203" t="s">
        <v>58</v>
      </c>
      <c r="C203">
        <v>201702</v>
      </c>
      <c r="D203" t="s">
        <v>8</v>
      </c>
      <c r="E203">
        <v>1000</v>
      </c>
      <c r="F203" t="s">
        <v>9</v>
      </c>
      <c r="G203" s="1">
        <v>12485</v>
      </c>
    </row>
    <row r="204" spans="1:7">
      <c r="A204">
        <v>2436512</v>
      </c>
      <c r="B204" t="s">
        <v>58</v>
      </c>
      <c r="C204">
        <v>201702</v>
      </c>
      <c r="D204" t="s">
        <v>8</v>
      </c>
      <c r="E204">
        <v>1001</v>
      </c>
      <c r="F204" t="s">
        <v>10</v>
      </c>
      <c r="G204" s="1">
        <v>1861.24</v>
      </c>
    </row>
    <row r="205" spans="1:7">
      <c r="A205">
        <v>2436512</v>
      </c>
      <c r="B205" t="s">
        <v>58</v>
      </c>
      <c r="C205">
        <v>201702</v>
      </c>
      <c r="D205" t="s">
        <v>8</v>
      </c>
      <c r="E205">
        <v>1004</v>
      </c>
      <c r="F205" t="s">
        <v>41</v>
      </c>
      <c r="G205">
        <v>800</v>
      </c>
    </row>
    <row r="206" spans="1:7">
      <c r="A206">
        <v>2436512</v>
      </c>
      <c r="B206" t="s">
        <v>58</v>
      </c>
      <c r="C206">
        <v>201701</v>
      </c>
      <c r="D206" t="s">
        <v>14</v>
      </c>
      <c r="E206">
        <v>3001</v>
      </c>
      <c r="F206" t="s">
        <v>25</v>
      </c>
      <c r="G206">
        <v>267.54000000000002</v>
      </c>
    </row>
    <row r="207" spans="1:7">
      <c r="A207">
        <v>2436512</v>
      </c>
      <c r="B207" t="s">
        <v>58</v>
      </c>
      <c r="C207">
        <v>201701</v>
      </c>
      <c r="D207" t="s">
        <v>14</v>
      </c>
      <c r="E207">
        <v>3002</v>
      </c>
      <c r="F207" t="s">
        <v>26</v>
      </c>
      <c r="G207">
        <v>832.33</v>
      </c>
    </row>
    <row r="208" spans="1:7">
      <c r="A208">
        <v>2436512</v>
      </c>
      <c r="B208" t="s">
        <v>58</v>
      </c>
      <c r="C208">
        <v>201701</v>
      </c>
      <c r="D208" t="s">
        <v>14</v>
      </c>
      <c r="E208">
        <v>3005</v>
      </c>
      <c r="F208" t="s">
        <v>17</v>
      </c>
      <c r="G208" s="1">
        <v>1560.6</v>
      </c>
    </row>
    <row r="209" spans="1:7">
      <c r="A209">
        <v>2436512</v>
      </c>
      <c r="B209" t="s">
        <v>58</v>
      </c>
      <c r="C209">
        <v>201701</v>
      </c>
      <c r="D209" t="s">
        <v>14</v>
      </c>
      <c r="E209">
        <v>3015</v>
      </c>
      <c r="F209" t="s">
        <v>18</v>
      </c>
      <c r="G209">
        <v>178.36</v>
      </c>
    </row>
    <row r="210" spans="1:7">
      <c r="A210">
        <v>2451329</v>
      </c>
      <c r="B210" t="s">
        <v>59</v>
      </c>
      <c r="C210">
        <v>201702</v>
      </c>
      <c r="D210" t="s">
        <v>8</v>
      </c>
      <c r="E210">
        <v>1000</v>
      </c>
      <c r="F210" t="s">
        <v>9</v>
      </c>
      <c r="G210" s="1">
        <v>13310</v>
      </c>
    </row>
    <row r="211" spans="1:7">
      <c r="A211">
        <v>2451329</v>
      </c>
      <c r="B211" t="s">
        <v>59</v>
      </c>
      <c r="C211">
        <v>201702</v>
      </c>
      <c r="D211" t="s">
        <v>8</v>
      </c>
      <c r="E211">
        <v>1001</v>
      </c>
      <c r="F211" t="s">
        <v>10</v>
      </c>
      <c r="G211" s="1">
        <v>2025.87</v>
      </c>
    </row>
    <row r="212" spans="1:7">
      <c r="A212">
        <v>2451329</v>
      </c>
      <c r="B212" t="s">
        <v>59</v>
      </c>
      <c r="C212">
        <v>201611</v>
      </c>
      <c r="D212" t="s">
        <v>33</v>
      </c>
      <c r="E212">
        <v>3026</v>
      </c>
      <c r="F212" t="s">
        <v>60</v>
      </c>
      <c r="G212">
        <v>272.14</v>
      </c>
    </row>
    <row r="213" spans="1:7">
      <c r="A213">
        <v>2451329</v>
      </c>
      <c r="B213" t="s">
        <v>59</v>
      </c>
      <c r="C213">
        <v>201701</v>
      </c>
      <c r="D213" t="s">
        <v>14</v>
      </c>
      <c r="E213">
        <v>3026</v>
      </c>
      <c r="F213" t="s">
        <v>60</v>
      </c>
      <c r="G213">
        <v>760.56</v>
      </c>
    </row>
    <row r="214" spans="1:7">
      <c r="A214">
        <v>2451329</v>
      </c>
      <c r="B214" t="s">
        <v>59</v>
      </c>
      <c r="C214">
        <v>201701</v>
      </c>
      <c r="D214" t="s">
        <v>14</v>
      </c>
      <c r="E214">
        <v>3027</v>
      </c>
      <c r="F214" t="s">
        <v>42</v>
      </c>
      <c r="G214" s="1">
        <v>5957.79</v>
      </c>
    </row>
    <row r="215" spans="1:7">
      <c r="A215">
        <v>2451329</v>
      </c>
      <c r="B215" t="s">
        <v>59</v>
      </c>
      <c r="C215">
        <v>201611</v>
      </c>
      <c r="D215" t="s">
        <v>33</v>
      </c>
      <c r="E215">
        <v>3028</v>
      </c>
      <c r="F215" t="s">
        <v>43</v>
      </c>
      <c r="G215">
        <v>362.86</v>
      </c>
    </row>
    <row r="216" spans="1:7">
      <c r="A216">
        <v>2451329</v>
      </c>
      <c r="B216" t="s">
        <v>59</v>
      </c>
      <c r="C216">
        <v>201701</v>
      </c>
      <c r="D216" t="s">
        <v>14</v>
      </c>
      <c r="E216">
        <v>3028</v>
      </c>
      <c r="F216" t="s">
        <v>43</v>
      </c>
      <c r="G216" s="1">
        <v>9602.2000000000007</v>
      </c>
    </row>
    <row r="217" spans="1:7">
      <c r="A217">
        <v>2451329</v>
      </c>
      <c r="B217" t="s">
        <v>59</v>
      </c>
      <c r="C217">
        <v>201611</v>
      </c>
      <c r="D217" t="s">
        <v>33</v>
      </c>
      <c r="E217">
        <v>3029</v>
      </c>
      <c r="F217" t="s">
        <v>22</v>
      </c>
      <c r="G217">
        <v>226.79</v>
      </c>
    </row>
    <row r="218" spans="1:7">
      <c r="A218">
        <v>2451329</v>
      </c>
      <c r="B218" t="s">
        <v>59</v>
      </c>
      <c r="C218">
        <v>201701</v>
      </c>
      <c r="D218" t="s">
        <v>14</v>
      </c>
      <c r="E218">
        <v>3029</v>
      </c>
      <c r="F218" t="s">
        <v>22</v>
      </c>
      <c r="G218" s="1">
        <v>7368.02</v>
      </c>
    </row>
    <row r="219" spans="1:7">
      <c r="A219">
        <v>2451523</v>
      </c>
      <c r="B219" t="s">
        <v>61</v>
      </c>
      <c r="C219">
        <v>201702</v>
      </c>
      <c r="D219" t="s">
        <v>8</v>
      </c>
      <c r="E219">
        <v>1000</v>
      </c>
      <c r="F219" t="s">
        <v>9</v>
      </c>
      <c r="G219" s="1">
        <v>13340</v>
      </c>
    </row>
    <row r="220" spans="1:7">
      <c r="A220">
        <v>2451523</v>
      </c>
      <c r="B220" t="s">
        <v>61</v>
      </c>
      <c r="C220">
        <v>201702</v>
      </c>
      <c r="D220" t="s">
        <v>8</v>
      </c>
      <c r="E220">
        <v>1001</v>
      </c>
      <c r="F220" t="s">
        <v>10</v>
      </c>
      <c r="G220" s="1">
        <v>2034.53</v>
      </c>
    </row>
    <row r="221" spans="1:7">
      <c r="A221">
        <v>2451523</v>
      </c>
      <c r="B221" t="s">
        <v>61</v>
      </c>
      <c r="C221">
        <v>201612</v>
      </c>
      <c r="D221" t="s">
        <v>11</v>
      </c>
      <c r="E221">
        <v>3028</v>
      </c>
      <c r="F221" t="s">
        <v>43</v>
      </c>
      <c r="G221" s="1">
        <v>3447.14</v>
      </c>
    </row>
    <row r="222" spans="1:7">
      <c r="A222">
        <v>2451523</v>
      </c>
      <c r="B222" t="s">
        <v>61</v>
      </c>
      <c r="C222">
        <v>201611</v>
      </c>
      <c r="D222" t="s">
        <v>33</v>
      </c>
      <c r="E222">
        <v>3029</v>
      </c>
      <c r="F222" t="s">
        <v>22</v>
      </c>
      <c r="G222">
        <v>725.71</v>
      </c>
    </row>
    <row r="223" spans="1:7">
      <c r="A223">
        <v>2451523</v>
      </c>
      <c r="B223" t="s">
        <v>61</v>
      </c>
      <c r="C223">
        <v>201612</v>
      </c>
      <c r="D223" t="s">
        <v>11</v>
      </c>
      <c r="E223">
        <v>3029</v>
      </c>
      <c r="F223" t="s">
        <v>22</v>
      </c>
      <c r="G223" s="1">
        <v>3515.17</v>
      </c>
    </row>
    <row r="224" spans="1:7">
      <c r="A224">
        <v>2451523</v>
      </c>
      <c r="B224" t="s">
        <v>61</v>
      </c>
      <c r="C224">
        <v>201701</v>
      </c>
      <c r="D224" t="s">
        <v>14</v>
      </c>
      <c r="E224">
        <v>3029</v>
      </c>
      <c r="F224" t="s">
        <v>22</v>
      </c>
      <c r="G224" s="1">
        <v>2429.79</v>
      </c>
    </row>
    <row r="225" spans="1:7">
      <c r="A225">
        <v>2451814</v>
      </c>
      <c r="B225" t="s">
        <v>62</v>
      </c>
      <c r="C225">
        <v>201702</v>
      </c>
      <c r="D225" t="s">
        <v>8</v>
      </c>
      <c r="E225">
        <v>1000</v>
      </c>
      <c r="F225" t="s">
        <v>9</v>
      </c>
      <c r="G225" s="1">
        <v>13437</v>
      </c>
    </row>
    <row r="226" spans="1:7">
      <c r="A226">
        <v>2451814</v>
      </c>
      <c r="B226" t="s">
        <v>62</v>
      </c>
      <c r="C226">
        <v>201702</v>
      </c>
      <c r="D226" t="s">
        <v>8</v>
      </c>
      <c r="E226">
        <v>1001</v>
      </c>
      <c r="F226" t="s">
        <v>10</v>
      </c>
      <c r="G226" s="1">
        <v>2051.86</v>
      </c>
    </row>
    <row r="227" spans="1:7">
      <c r="A227">
        <v>2451814</v>
      </c>
      <c r="B227" t="s">
        <v>62</v>
      </c>
      <c r="C227">
        <v>201701</v>
      </c>
      <c r="D227" t="s">
        <v>14</v>
      </c>
      <c r="E227">
        <v>3005</v>
      </c>
      <c r="F227" t="s">
        <v>17</v>
      </c>
      <c r="G227" s="1">
        <v>1343.72</v>
      </c>
    </row>
    <row r="228" spans="1:7">
      <c r="A228">
        <v>2451814</v>
      </c>
      <c r="B228" t="s">
        <v>62</v>
      </c>
      <c r="C228">
        <v>201612</v>
      </c>
      <c r="D228" t="s">
        <v>11</v>
      </c>
      <c r="E228">
        <v>3021</v>
      </c>
      <c r="F228" t="s">
        <v>19</v>
      </c>
      <c r="G228">
        <v>166.31</v>
      </c>
    </row>
    <row r="229" spans="1:7">
      <c r="A229">
        <v>2451814</v>
      </c>
      <c r="B229" t="s">
        <v>62</v>
      </c>
      <c r="C229">
        <v>201701</v>
      </c>
      <c r="D229" t="s">
        <v>14</v>
      </c>
      <c r="E229">
        <v>3021</v>
      </c>
      <c r="F229" t="s">
        <v>19</v>
      </c>
      <c r="G229">
        <v>575.88</v>
      </c>
    </row>
    <row r="230" spans="1:7">
      <c r="A230">
        <v>2451814</v>
      </c>
      <c r="B230" t="s">
        <v>62</v>
      </c>
      <c r="C230">
        <v>201612</v>
      </c>
      <c r="D230" t="s">
        <v>11</v>
      </c>
      <c r="E230">
        <v>3023</v>
      </c>
      <c r="F230" t="s">
        <v>21</v>
      </c>
      <c r="G230">
        <v>-861.79</v>
      </c>
    </row>
    <row r="231" spans="1:7">
      <c r="A231">
        <v>2451814</v>
      </c>
      <c r="B231" t="s">
        <v>62</v>
      </c>
      <c r="C231">
        <v>201612</v>
      </c>
      <c r="D231" t="s">
        <v>11</v>
      </c>
      <c r="E231">
        <v>3025</v>
      </c>
      <c r="F231" t="s">
        <v>15</v>
      </c>
      <c r="G231">
        <v>181.43</v>
      </c>
    </row>
    <row r="232" spans="1:7">
      <c r="A232">
        <v>2451814</v>
      </c>
      <c r="B232" t="s">
        <v>62</v>
      </c>
      <c r="C232">
        <v>201701</v>
      </c>
      <c r="D232" t="s">
        <v>14</v>
      </c>
      <c r="E232">
        <v>3025</v>
      </c>
      <c r="F232" t="s">
        <v>15</v>
      </c>
      <c r="G232" s="1">
        <v>4223.03</v>
      </c>
    </row>
    <row r="233" spans="1:7">
      <c r="A233">
        <v>2451911</v>
      </c>
      <c r="B233" t="s">
        <v>63</v>
      </c>
      <c r="C233">
        <v>201702</v>
      </c>
      <c r="D233" t="s">
        <v>8</v>
      </c>
      <c r="E233">
        <v>1000</v>
      </c>
      <c r="F233" t="s">
        <v>9</v>
      </c>
      <c r="G233" s="1">
        <v>13589</v>
      </c>
    </row>
    <row r="234" spans="1:7">
      <c r="A234">
        <v>2451911</v>
      </c>
      <c r="B234" t="s">
        <v>63</v>
      </c>
      <c r="C234">
        <v>201702</v>
      </c>
      <c r="D234" t="s">
        <v>8</v>
      </c>
      <c r="E234">
        <v>1001</v>
      </c>
      <c r="F234" t="s">
        <v>10</v>
      </c>
      <c r="G234" s="1">
        <v>2086.52</v>
      </c>
    </row>
    <row r="235" spans="1:7">
      <c r="A235">
        <v>2451911</v>
      </c>
      <c r="B235" t="s">
        <v>63</v>
      </c>
      <c r="C235">
        <v>201701</v>
      </c>
      <c r="D235" t="s">
        <v>14</v>
      </c>
      <c r="E235">
        <v>3001</v>
      </c>
      <c r="F235" t="s">
        <v>25</v>
      </c>
      <c r="G235">
        <v>291.19</v>
      </c>
    </row>
    <row r="236" spans="1:7">
      <c r="A236">
        <v>2451911</v>
      </c>
      <c r="B236" t="s">
        <v>63</v>
      </c>
      <c r="C236">
        <v>201611</v>
      </c>
      <c r="D236" t="s">
        <v>33</v>
      </c>
      <c r="E236">
        <v>3005</v>
      </c>
      <c r="F236" t="s">
        <v>17</v>
      </c>
      <c r="G236">
        <v>181.43</v>
      </c>
    </row>
    <row r="237" spans="1:7">
      <c r="A237">
        <v>2451911</v>
      </c>
      <c r="B237" t="s">
        <v>63</v>
      </c>
      <c r="C237">
        <v>201612</v>
      </c>
      <c r="D237" t="s">
        <v>11</v>
      </c>
      <c r="E237">
        <v>3005</v>
      </c>
      <c r="F237" t="s">
        <v>17</v>
      </c>
      <c r="G237">
        <v>181.43</v>
      </c>
    </row>
    <row r="238" spans="1:7">
      <c r="A238">
        <v>2451911</v>
      </c>
      <c r="B238" t="s">
        <v>63</v>
      </c>
      <c r="C238">
        <v>201701</v>
      </c>
      <c r="D238" t="s">
        <v>14</v>
      </c>
      <c r="E238">
        <v>3005</v>
      </c>
      <c r="F238" t="s">
        <v>17</v>
      </c>
      <c r="G238">
        <v>630.91999999999996</v>
      </c>
    </row>
    <row r="239" spans="1:7">
      <c r="A239">
        <v>2453222</v>
      </c>
      <c r="B239" t="s">
        <v>64</v>
      </c>
      <c r="C239">
        <v>201702</v>
      </c>
      <c r="D239" t="s">
        <v>8</v>
      </c>
      <c r="E239">
        <v>1000</v>
      </c>
      <c r="F239" t="s">
        <v>9</v>
      </c>
      <c r="G239" s="1">
        <v>12031</v>
      </c>
    </row>
    <row r="240" spans="1:7">
      <c r="A240">
        <v>2453222</v>
      </c>
      <c r="B240" t="s">
        <v>64</v>
      </c>
      <c r="C240">
        <v>201702</v>
      </c>
      <c r="D240" t="s">
        <v>8</v>
      </c>
      <c r="E240">
        <v>1001</v>
      </c>
      <c r="F240" t="s">
        <v>10</v>
      </c>
      <c r="G240" s="1">
        <v>1765.93</v>
      </c>
    </row>
    <row r="241" spans="1:7">
      <c r="A241">
        <v>2453222</v>
      </c>
      <c r="B241" t="s">
        <v>64</v>
      </c>
      <c r="C241">
        <v>201702</v>
      </c>
      <c r="D241" t="s">
        <v>8</v>
      </c>
      <c r="E241">
        <v>1004</v>
      </c>
      <c r="F241" t="s">
        <v>41</v>
      </c>
      <c r="G241" s="1">
        <v>1254</v>
      </c>
    </row>
    <row r="242" spans="1:7">
      <c r="A242">
        <v>2453222</v>
      </c>
      <c r="B242" t="s">
        <v>64</v>
      </c>
      <c r="C242">
        <v>201611</v>
      </c>
      <c r="D242" t="s">
        <v>33</v>
      </c>
      <c r="E242">
        <v>3021</v>
      </c>
      <c r="F242" t="s">
        <v>19</v>
      </c>
      <c r="G242">
        <v>297.26</v>
      </c>
    </row>
    <row r="243" spans="1:7">
      <c r="A243">
        <v>2453222</v>
      </c>
      <c r="B243" t="s">
        <v>64</v>
      </c>
      <c r="C243">
        <v>201701</v>
      </c>
      <c r="D243" t="s">
        <v>14</v>
      </c>
      <c r="E243">
        <v>3021</v>
      </c>
      <c r="F243" t="s">
        <v>19</v>
      </c>
      <c r="G243">
        <v>472.65</v>
      </c>
    </row>
    <row r="244" spans="1:7">
      <c r="A244">
        <v>2453222</v>
      </c>
      <c r="B244" t="s">
        <v>64</v>
      </c>
      <c r="C244">
        <v>201701</v>
      </c>
      <c r="D244" t="s">
        <v>14</v>
      </c>
      <c r="E244">
        <v>3022</v>
      </c>
      <c r="F244" t="s">
        <v>20</v>
      </c>
      <c r="G244">
        <v>544.26</v>
      </c>
    </row>
    <row r="245" spans="1:7">
      <c r="A245">
        <v>2453222</v>
      </c>
      <c r="B245" t="s">
        <v>64</v>
      </c>
      <c r="C245">
        <v>201611</v>
      </c>
      <c r="D245" t="s">
        <v>33</v>
      </c>
      <c r="E245">
        <v>3023</v>
      </c>
      <c r="F245" t="s">
        <v>21</v>
      </c>
      <c r="G245">
        <v>-486.43</v>
      </c>
    </row>
    <row r="246" spans="1:7">
      <c r="A246">
        <v>2453222</v>
      </c>
      <c r="B246" t="s">
        <v>64</v>
      </c>
      <c r="C246">
        <v>201701</v>
      </c>
      <c r="D246" t="s">
        <v>14</v>
      </c>
      <c r="E246">
        <v>3023</v>
      </c>
      <c r="F246" t="s">
        <v>21</v>
      </c>
      <c r="G246" s="1">
        <v>3781.18</v>
      </c>
    </row>
    <row r="247" spans="1:7">
      <c r="A247">
        <v>2453222</v>
      </c>
      <c r="B247" t="s">
        <v>64</v>
      </c>
      <c r="C247">
        <v>201611</v>
      </c>
      <c r="D247" t="s">
        <v>33</v>
      </c>
      <c r="E247">
        <v>3025</v>
      </c>
      <c r="F247" t="s">
        <v>15</v>
      </c>
      <c r="G247">
        <v>405.36</v>
      </c>
    </row>
    <row r="248" spans="1:7">
      <c r="A248">
        <v>2453222</v>
      </c>
      <c r="B248" t="s">
        <v>64</v>
      </c>
      <c r="C248">
        <v>201612</v>
      </c>
      <c r="D248" t="s">
        <v>11</v>
      </c>
      <c r="E248">
        <v>3025</v>
      </c>
      <c r="F248" t="s">
        <v>15</v>
      </c>
      <c r="G248">
        <v>162.16</v>
      </c>
    </row>
    <row r="249" spans="1:7">
      <c r="A249">
        <v>2453222</v>
      </c>
      <c r="B249" t="s">
        <v>64</v>
      </c>
      <c r="C249">
        <v>201701</v>
      </c>
      <c r="D249" t="s">
        <v>14</v>
      </c>
      <c r="E249">
        <v>3025</v>
      </c>
      <c r="F249" t="s">
        <v>15</v>
      </c>
      <c r="G249" s="1">
        <v>3007.77</v>
      </c>
    </row>
    <row r="250" spans="1:7">
      <c r="A250">
        <v>2464307</v>
      </c>
      <c r="B250" t="s">
        <v>65</v>
      </c>
      <c r="C250">
        <v>201702</v>
      </c>
      <c r="D250" t="s">
        <v>8</v>
      </c>
      <c r="E250">
        <v>1000</v>
      </c>
      <c r="F250" t="s">
        <v>9</v>
      </c>
      <c r="G250" s="1">
        <v>15162</v>
      </c>
    </row>
    <row r="251" spans="1:7">
      <c r="A251">
        <v>2464307</v>
      </c>
      <c r="B251" t="s">
        <v>65</v>
      </c>
      <c r="C251">
        <v>201702</v>
      </c>
      <c r="D251" t="s">
        <v>8</v>
      </c>
      <c r="E251">
        <v>1001</v>
      </c>
      <c r="F251" t="s">
        <v>10</v>
      </c>
      <c r="G251" s="1">
        <v>2394.1</v>
      </c>
    </row>
    <row r="252" spans="1:7">
      <c r="A252">
        <v>2464307</v>
      </c>
      <c r="B252" t="s">
        <v>65</v>
      </c>
      <c r="C252">
        <v>201701</v>
      </c>
      <c r="D252" t="s">
        <v>14</v>
      </c>
      <c r="E252">
        <v>2000</v>
      </c>
      <c r="F252" t="s">
        <v>12</v>
      </c>
      <c r="G252">
        <v>-689.18</v>
      </c>
    </row>
    <row r="253" spans="1:7">
      <c r="A253">
        <v>2464307</v>
      </c>
      <c r="B253" t="s">
        <v>65</v>
      </c>
      <c r="C253">
        <v>201701</v>
      </c>
      <c r="D253" t="s">
        <v>14</v>
      </c>
      <c r="E253">
        <v>2001</v>
      </c>
      <c r="F253" t="s">
        <v>13</v>
      </c>
      <c r="G253">
        <v>-77.23</v>
      </c>
    </row>
    <row r="254" spans="1:7">
      <c r="A254">
        <v>2464307</v>
      </c>
      <c r="B254" t="s">
        <v>65</v>
      </c>
      <c r="C254">
        <v>201701</v>
      </c>
      <c r="D254" t="s">
        <v>14</v>
      </c>
      <c r="E254">
        <v>3001</v>
      </c>
      <c r="F254" t="s">
        <v>25</v>
      </c>
      <c r="G254">
        <v>324.89999999999998</v>
      </c>
    </row>
    <row r="255" spans="1:7">
      <c r="A255">
        <v>2464307</v>
      </c>
      <c r="B255" t="s">
        <v>65</v>
      </c>
      <c r="C255">
        <v>201701</v>
      </c>
      <c r="D255" t="s">
        <v>14</v>
      </c>
      <c r="E255">
        <v>3005</v>
      </c>
      <c r="F255" t="s">
        <v>17</v>
      </c>
      <c r="G255" s="1">
        <v>2545.0500000000002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>
      <selection activeCell="B1" sqref="B1:B32"/>
    </sheetView>
  </sheetViews>
  <sheetFormatPr defaultRowHeight="15"/>
  <cols>
    <col min="1" max="1" width="7.85546875" bestFit="1" customWidth="1"/>
    <col min="2" max="2" width="8.85546875" bestFit="1" customWidth="1"/>
  </cols>
  <sheetData>
    <row r="1" spans="1:2">
      <c r="A1">
        <v>2064702</v>
      </c>
      <c r="B1">
        <v>23373.309999999998</v>
      </c>
    </row>
    <row r="2" spans="1:2">
      <c r="A2">
        <v>2327003</v>
      </c>
      <c r="B2">
        <v>34612.450000000004</v>
      </c>
    </row>
    <row r="3" spans="1:2">
      <c r="A3">
        <v>2327234</v>
      </c>
      <c r="B3">
        <v>41156.06</v>
      </c>
    </row>
    <row r="4" spans="1:2">
      <c r="A4">
        <v>2327331</v>
      </c>
      <c r="B4">
        <v>23942.519999999997</v>
      </c>
    </row>
    <row r="5" spans="1:2">
      <c r="A5">
        <v>2333016</v>
      </c>
      <c r="B5">
        <v>22184.55</v>
      </c>
    </row>
    <row r="6" spans="1:2">
      <c r="A6">
        <v>2335431</v>
      </c>
      <c r="B6">
        <v>25798.18</v>
      </c>
    </row>
    <row r="7" spans="1:2">
      <c r="A7">
        <v>2337324</v>
      </c>
      <c r="B7">
        <v>24316.58</v>
      </c>
    </row>
    <row r="8" spans="1:2">
      <c r="A8">
        <v>2337712</v>
      </c>
      <c r="B8">
        <v>21835.64</v>
      </c>
    </row>
    <row r="9" spans="1:2">
      <c r="A9">
        <v>2342730</v>
      </c>
      <c r="B9">
        <v>17075.099999999999</v>
      </c>
    </row>
    <row r="10" spans="1:2">
      <c r="A10">
        <v>2344332</v>
      </c>
      <c r="B10">
        <v>22656.95</v>
      </c>
    </row>
    <row r="11" spans="1:2">
      <c r="A11">
        <v>2387811</v>
      </c>
      <c r="B11">
        <v>12826.970000000001</v>
      </c>
    </row>
    <row r="12" spans="1:2">
      <c r="A12">
        <v>2390936</v>
      </c>
      <c r="B12">
        <v>30023.170000000006</v>
      </c>
    </row>
    <row r="13" spans="1:2">
      <c r="A13">
        <v>2391118</v>
      </c>
      <c r="B13">
        <v>21454.669999999995</v>
      </c>
    </row>
    <row r="14" spans="1:2">
      <c r="A14">
        <v>2395523</v>
      </c>
      <c r="B14">
        <v>20464.420000000002</v>
      </c>
    </row>
    <row r="15" spans="1:2">
      <c r="A15">
        <v>2397610</v>
      </c>
      <c r="B15">
        <v>20854.719999999998</v>
      </c>
    </row>
    <row r="16" spans="1:2">
      <c r="A16">
        <v>2397804</v>
      </c>
      <c r="B16">
        <v>30556.59</v>
      </c>
    </row>
    <row r="17" spans="1:2">
      <c r="A17">
        <v>2399212</v>
      </c>
      <c r="B17">
        <v>26416.55</v>
      </c>
    </row>
    <row r="18" spans="1:2">
      <c r="A18">
        <v>2400101</v>
      </c>
      <c r="B18">
        <v>19746.560000000001</v>
      </c>
    </row>
    <row r="19" spans="1:2">
      <c r="A19">
        <v>2402516</v>
      </c>
      <c r="B19">
        <v>16111.61</v>
      </c>
    </row>
    <row r="20" spans="1:2">
      <c r="A20">
        <v>2402807</v>
      </c>
      <c r="B20">
        <v>20244.309999999998</v>
      </c>
    </row>
    <row r="21" spans="1:2">
      <c r="A21">
        <v>2403123</v>
      </c>
      <c r="B21">
        <v>21408.26</v>
      </c>
    </row>
    <row r="22" spans="1:2">
      <c r="A22">
        <v>2406302</v>
      </c>
      <c r="B22">
        <v>27940.730000000003</v>
      </c>
    </row>
    <row r="23" spans="1:2">
      <c r="A23">
        <v>2431634</v>
      </c>
      <c r="B23">
        <v>24400.020000000008</v>
      </c>
    </row>
    <row r="24" spans="1:2">
      <c r="A24">
        <v>2434134</v>
      </c>
      <c r="B24">
        <v>18296.54</v>
      </c>
    </row>
    <row r="25" spans="1:2">
      <c r="A25">
        <v>2436221</v>
      </c>
      <c r="B25">
        <v>21269.850000000002</v>
      </c>
    </row>
    <row r="26" spans="1:2">
      <c r="A26">
        <v>2436512</v>
      </c>
      <c r="B26">
        <v>17985.07</v>
      </c>
    </row>
    <row r="27" spans="1:2">
      <c r="A27">
        <v>2451329</v>
      </c>
      <c r="B27">
        <v>39886.230000000003</v>
      </c>
    </row>
    <row r="28" spans="1:2">
      <c r="A28">
        <v>2451523</v>
      </c>
      <c r="B28">
        <v>25492.340000000004</v>
      </c>
    </row>
    <row r="29" spans="1:2">
      <c r="A29">
        <v>2451814</v>
      </c>
      <c r="B29">
        <v>21117.439999999999</v>
      </c>
    </row>
    <row r="30" spans="1:2">
      <c r="A30">
        <v>2451911</v>
      </c>
      <c r="B30">
        <v>16960.490000000002</v>
      </c>
    </row>
    <row r="31" spans="1:2">
      <c r="A31">
        <v>2453222</v>
      </c>
      <c r="B31">
        <v>23235.14</v>
      </c>
    </row>
    <row r="32" spans="1:2">
      <c r="A32">
        <v>2464307</v>
      </c>
      <c r="B32">
        <v>19659.64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E277"/>
  <sheetViews>
    <sheetView topLeftCell="A7" workbookViewId="0">
      <selection activeCell="A16" sqref="A16"/>
    </sheetView>
  </sheetViews>
  <sheetFormatPr defaultRowHeight="15"/>
  <cols>
    <col min="1" max="1" width="39.7109375" customWidth="1"/>
    <col min="2" max="2" width="22.85546875" customWidth="1"/>
    <col min="3" max="23" width="16.7109375" bestFit="1" customWidth="1"/>
    <col min="24" max="24" width="12" bestFit="1" customWidth="1"/>
  </cols>
  <sheetData>
    <row r="4" spans="1:5">
      <c r="A4" s="2" t="s">
        <v>67</v>
      </c>
      <c r="B4" t="s">
        <v>68</v>
      </c>
    </row>
    <row r="5" spans="1:5">
      <c r="A5" s="3">
        <v>2064702</v>
      </c>
      <c r="B5" s="4">
        <v>23373.309999999998</v>
      </c>
    </row>
    <row r="6" spans="1:5">
      <c r="A6" s="3">
        <v>2327003</v>
      </c>
      <c r="B6" s="4">
        <v>34612.449999999997</v>
      </c>
    </row>
    <row r="7" spans="1:5">
      <c r="A7" s="3">
        <v>2327234</v>
      </c>
      <c r="B7" s="4">
        <v>41156.06</v>
      </c>
    </row>
    <row r="8" spans="1:5">
      <c r="A8" s="3">
        <v>2327331</v>
      </c>
      <c r="B8" s="4">
        <v>23942.519999999997</v>
      </c>
    </row>
    <row r="9" spans="1:5" s="11" customFormat="1">
      <c r="A9" s="3">
        <v>2333016</v>
      </c>
      <c r="B9" s="4">
        <v>22184.550000000003</v>
      </c>
    </row>
    <row r="10" spans="1:5" s="11" customFormat="1">
      <c r="A10" s="3">
        <v>2335431</v>
      </c>
      <c r="B10" s="4">
        <v>25798.18</v>
      </c>
    </row>
    <row r="11" spans="1:5">
      <c r="A11" s="3">
        <v>2337324</v>
      </c>
      <c r="B11" s="4">
        <v>24316.58</v>
      </c>
    </row>
    <row r="12" spans="1:5">
      <c r="A12" s="3">
        <v>2337712</v>
      </c>
      <c r="B12" s="4">
        <v>21835.640000000003</v>
      </c>
      <c r="C12" s="4"/>
      <c r="E12" s="4"/>
    </row>
    <row r="13" spans="1:5">
      <c r="A13" s="3">
        <v>2342730</v>
      </c>
      <c r="B13" s="4">
        <v>17075.099999999999</v>
      </c>
      <c r="C13" s="4"/>
      <c r="E13" s="4"/>
    </row>
    <row r="14" spans="1:5">
      <c r="A14" s="3">
        <v>2344332</v>
      </c>
      <c r="B14" s="4">
        <v>22656.95</v>
      </c>
      <c r="C14" s="4"/>
      <c r="E14" s="4"/>
    </row>
    <row r="15" spans="1:5">
      <c r="A15" s="3">
        <v>2387811</v>
      </c>
      <c r="B15" s="4">
        <v>12826.97</v>
      </c>
      <c r="C15" s="4"/>
      <c r="E15" s="4"/>
    </row>
    <row r="16" spans="1:5">
      <c r="A16" s="3">
        <v>2390936</v>
      </c>
      <c r="B16" s="4">
        <v>30023.170000000006</v>
      </c>
      <c r="C16" s="4"/>
      <c r="E16" s="4"/>
    </row>
    <row r="17" spans="1:5">
      <c r="A17" s="3">
        <v>2391118</v>
      </c>
      <c r="B17" s="4">
        <v>21454.669999999995</v>
      </c>
      <c r="C17" s="4"/>
      <c r="E17" s="4"/>
    </row>
    <row r="18" spans="1:5">
      <c r="A18" s="5" t="s">
        <v>44</v>
      </c>
      <c r="B18" s="4">
        <v>21454.669999999995</v>
      </c>
      <c r="C18" s="4"/>
      <c r="E18" s="4"/>
    </row>
    <row r="19" spans="1:5">
      <c r="A19" s="6">
        <v>1000</v>
      </c>
      <c r="B19" s="4">
        <v>12474</v>
      </c>
      <c r="C19" s="4"/>
      <c r="E19" s="4"/>
    </row>
    <row r="20" spans="1:5">
      <c r="A20" s="6">
        <v>1001</v>
      </c>
      <c r="B20" s="4">
        <v>1856.91</v>
      </c>
      <c r="C20" s="4"/>
      <c r="E20" s="4"/>
    </row>
    <row r="21" spans="1:5">
      <c r="A21" s="6">
        <v>1004</v>
      </c>
      <c r="B21" s="4">
        <v>811</v>
      </c>
      <c r="C21" s="4"/>
      <c r="E21" s="4"/>
    </row>
    <row r="22" spans="1:5">
      <c r="A22" s="6">
        <v>1511</v>
      </c>
      <c r="B22" s="4">
        <v>150</v>
      </c>
      <c r="C22" s="4"/>
      <c r="E22" s="4"/>
    </row>
    <row r="23" spans="1:5">
      <c r="A23" s="6">
        <v>3021</v>
      </c>
      <c r="B23" s="4">
        <v>801.9</v>
      </c>
      <c r="C23" s="4"/>
      <c r="E23" s="4"/>
    </row>
    <row r="24" spans="1:5">
      <c r="A24" s="6">
        <v>3022</v>
      </c>
      <c r="B24" s="4">
        <v>4158</v>
      </c>
      <c r="E24" s="4"/>
    </row>
    <row r="25" spans="1:5">
      <c r="A25" s="6">
        <v>3023</v>
      </c>
      <c r="B25" s="4">
        <v>534.6</v>
      </c>
      <c r="C25" s="4" t="s">
        <v>164</v>
      </c>
    </row>
    <row r="26" spans="1:5">
      <c r="A26" s="6">
        <v>3025</v>
      </c>
      <c r="B26" s="4">
        <v>668.26</v>
      </c>
    </row>
    <row r="27" spans="1:5">
      <c r="A27" s="3">
        <v>2395523</v>
      </c>
      <c r="B27" s="4">
        <v>20464.420000000002</v>
      </c>
    </row>
    <row r="28" spans="1:5">
      <c r="A28" s="5" t="s">
        <v>46</v>
      </c>
      <c r="B28" s="4">
        <v>20464.420000000002</v>
      </c>
    </row>
    <row r="29" spans="1:5">
      <c r="A29" s="6">
        <v>1000</v>
      </c>
      <c r="B29" s="4">
        <v>12462</v>
      </c>
    </row>
    <row r="30" spans="1:5">
      <c r="A30" s="6">
        <v>1001</v>
      </c>
      <c r="B30" s="4">
        <v>1856.91</v>
      </c>
    </row>
    <row r="31" spans="1:5">
      <c r="A31" s="6">
        <v>1004</v>
      </c>
      <c r="B31" s="4">
        <v>823</v>
      </c>
    </row>
    <row r="32" spans="1:5">
      <c r="A32" s="6">
        <v>1511</v>
      </c>
      <c r="B32" s="4">
        <v>600</v>
      </c>
    </row>
    <row r="33" spans="1:2">
      <c r="A33" s="6">
        <v>3002</v>
      </c>
      <c r="B33" s="4">
        <v>1661.56</v>
      </c>
    </row>
    <row r="34" spans="1:2">
      <c r="A34" s="6">
        <v>3011</v>
      </c>
      <c r="B34" s="4">
        <v>267.04000000000002</v>
      </c>
    </row>
    <row r="35" spans="1:2">
      <c r="A35" s="6">
        <v>3012</v>
      </c>
      <c r="B35" s="4">
        <v>830.8</v>
      </c>
    </row>
    <row r="36" spans="1:2">
      <c r="A36" s="6">
        <v>3013</v>
      </c>
      <c r="B36" s="4">
        <v>890.14</v>
      </c>
    </row>
    <row r="37" spans="1:2">
      <c r="A37" s="6">
        <v>3015</v>
      </c>
      <c r="B37" s="4">
        <v>1072.97</v>
      </c>
    </row>
    <row r="38" spans="1:2">
      <c r="A38" s="3">
        <v>2397610</v>
      </c>
      <c r="B38" s="4">
        <v>20854.719999999998</v>
      </c>
    </row>
    <row r="39" spans="1:2">
      <c r="A39" s="5" t="s">
        <v>47</v>
      </c>
      <c r="B39" s="4">
        <v>20854.719999999998</v>
      </c>
    </row>
    <row r="40" spans="1:2">
      <c r="A40" s="6">
        <v>1000</v>
      </c>
      <c r="B40" s="4">
        <v>12474</v>
      </c>
    </row>
    <row r="41" spans="1:2">
      <c r="A41" s="6">
        <v>1001</v>
      </c>
      <c r="B41" s="4">
        <v>1856.91</v>
      </c>
    </row>
    <row r="42" spans="1:2">
      <c r="A42" s="6">
        <v>1004</v>
      </c>
      <c r="B42" s="4">
        <v>811</v>
      </c>
    </row>
    <row r="43" spans="1:2">
      <c r="A43" s="6">
        <v>1511</v>
      </c>
      <c r="B43" s="4">
        <v>600</v>
      </c>
    </row>
    <row r="44" spans="1:2">
      <c r="A44" s="6">
        <v>3002</v>
      </c>
      <c r="B44" s="4">
        <v>2494.8000000000002</v>
      </c>
    </row>
    <row r="45" spans="1:2">
      <c r="A45" s="6">
        <v>3011</v>
      </c>
      <c r="B45" s="4">
        <v>267.3</v>
      </c>
    </row>
    <row r="46" spans="1:2">
      <c r="A46" s="6">
        <v>3012</v>
      </c>
      <c r="B46" s="4">
        <v>831.6</v>
      </c>
    </row>
    <row r="47" spans="1:2">
      <c r="A47" s="6">
        <v>3013</v>
      </c>
      <c r="B47" s="4">
        <v>891</v>
      </c>
    </row>
    <row r="48" spans="1:2">
      <c r="A48" s="6">
        <v>3015</v>
      </c>
      <c r="B48" s="4">
        <v>628.11</v>
      </c>
    </row>
    <row r="49" spans="1:2">
      <c r="A49" s="3">
        <v>2397804</v>
      </c>
      <c r="B49" s="4">
        <v>30556.59</v>
      </c>
    </row>
    <row r="50" spans="1:2">
      <c r="A50" s="5" t="s">
        <v>48</v>
      </c>
      <c r="B50" s="4">
        <v>30556.59</v>
      </c>
    </row>
    <row r="51" spans="1:2">
      <c r="A51" s="6">
        <v>1000</v>
      </c>
      <c r="B51" s="4">
        <v>12145</v>
      </c>
    </row>
    <row r="52" spans="1:2">
      <c r="A52" s="6">
        <v>1001</v>
      </c>
      <c r="B52" s="4">
        <v>1791.93</v>
      </c>
    </row>
    <row r="53" spans="1:2">
      <c r="A53" s="6">
        <v>1004</v>
      </c>
      <c r="B53" s="4">
        <v>1140</v>
      </c>
    </row>
    <row r="54" spans="1:2">
      <c r="A54" s="6">
        <v>3021</v>
      </c>
      <c r="B54" s="4">
        <v>1040.99</v>
      </c>
    </row>
    <row r="55" spans="1:2">
      <c r="A55" s="6">
        <v>3022</v>
      </c>
      <c r="B55" s="4">
        <v>5667.69</v>
      </c>
    </row>
    <row r="56" spans="1:2">
      <c r="A56" s="6">
        <v>3023</v>
      </c>
      <c r="B56" s="4">
        <v>2602.5</v>
      </c>
    </row>
    <row r="57" spans="1:2">
      <c r="A57" s="6">
        <v>3025</v>
      </c>
      <c r="B57" s="4">
        <v>6168.4800000000005</v>
      </c>
    </row>
    <row r="58" spans="1:2">
      <c r="A58" s="3">
        <v>2399212</v>
      </c>
      <c r="B58" s="4">
        <v>26416.55</v>
      </c>
    </row>
    <row r="59" spans="1:2">
      <c r="A59" s="5" t="s">
        <v>49</v>
      </c>
      <c r="B59" s="4">
        <v>26416.55</v>
      </c>
    </row>
    <row r="60" spans="1:2">
      <c r="A60" s="6">
        <v>1000</v>
      </c>
      <c r="B60" s="4">
        <v>12485</v>
      </c>
    </row>
    <row r="61" spans="1:2">
      <c r="A61" s="6">
        <v>1001</v>
      </c>
      <c r="B61" s="4">
        <v>1861.24</v>
      </c>
    </row>
    <row r="62" spans="1:2">
      <c r="A62" s="6">
        <v>1004</v>
      </c>
      <c r="B62" s="4">
        <v>800</v>
      </c>
    </row>
    <row r="63" spans="1:2">
      <c r="A63" s="6">
        <v>3001</v>
      </c>
      <c r="B63" s="4">
        <v>267.54000000000002</v>
      </c>
    </row>
    <row r="64" spans="1:2">
      <c r="A64" s="6">
        <v>3002</v>
      </c>
      <c r="B64" s="4">
        <v>4994</v>
      </c>
    </row>
    <row r="65" spans="1:2">
      <c r="A65" s="6">
        <v>3003</v>
      </c>
      <c r="B65" s="4">
        <v>2586.17</v>
      </c>
    </row>
    <row r="66" spans="1:2">
      <c r="A66" s="6">
        <v>3005</v>
      </c>
      <c r="B66" s="4">
        <v>2184.91</v>
      </c>
    </row>
    <row r="67" spans="1:2">
      <c r="A67" s="6">
        <v>3012</v>
      </c>
      <c r="B67" s="4">
        <v>832.33</v>
      </c>
    </row>
    <row r="68" spans="1:2">
      <c r="A68" s="6">
        <v>3015</v>
      </c>
      <c r="B68" s="4">
        <v>405.36</v>
      </c>
    </row>
    <row r="69" spans="1:2">
      <c r="A69" s="3">
        <v>2400101</v>
      </c>
      <c r="B69" s="4">
        <v>19746.560000000001</v>
      </c>
    </row>
    <row r="70" spans="1:2">
      <c r="A70" s="5" t="s">
        <v>50</v>
      </c>
      <c r="B70" s="4">
        <v>19746.560000000001</v>
      </c>
    </row>
    <row r="71" spans="1:2">
      <c r="A71" s="6">
        <v>1000</v>
      </c>
      <c r="B71" s="4">
        <v>12428</v>
      </c>
    </row>
    <row r="72" spans="1:2">
      <c r="A72" s="6">
        <v>1001</v>
      </c>
      <c r="B72" s="4">
        <v>1848.25</v>
      </c>
    </row>
    <row r="73" spans="1:2">
      <c r="A73" s="6">
        <v>1004</v>
      </c>
      <c r="B73" s="4">
        <v>857</v>
      </c>
    </row>
    <row r="74" spans="1:2">
      <c r="A74" s="6">
        <v>1511</v>
      </c>
      <c r="B74" s="4">
        <v>450</v>
      </c>
    </row>
    <row r="75" spans="1:2">
      <c r="A75" s="6">
        <v>3002</v>
      </c>
      <c r="B75" s="4">
        <v>3314.09</v>
      </c>
    </row>
    <row r="76" spans="1:2">
      <c r="A76" s="6">
        <v>3015</v>
      </c>
      <c r="B76" s="4">
        <v>849.22</v>
      </c>
    </row>
    <row r="77" spans="1:2">
      <c r="A77" s="3">
        <v>2402516</v>
      </c>
      <c r="B77" s="4">
        <v>16111.61</v>
      </c>
    </row>
    <row r="78" spans="1:2">
      <c r="A78" s="5" t="s">
        <v>51</v>
      </c>
      <c r="B78" s="4">
        <v>16111.61</v>
      </c>
    </row>
    <row r="79" spans="1:2">
      <c r="A79" s="6">
        <v>1000</v>
      </c>
      <c r="B79" s="4">
        <v>12122</v>
      </c>
    </row>
    <row r="80" spans="1:2">
      <c r="A80" s="6">
        <v>1001</v>
      </c>
      <c r="B80" s="4">
        <v>1787.59</v>
      </c>
    </row>
    <row r="81" spans="1:2">
      <c r="A81" s="6">
        <v>1004</v>
      </c>
      <c r="B81" s="4">
        <v>1163</v>
      </c>
    </row>
    <row r="82" spans="1:2">
      <c r="A82" s="6">
        <v>3005</v>
      </c>
      <c r="B82" s="4">
        <v>1039.02</v>
      </c>
    </row>
    <row r="83" spans="1:2">
      <c r="A83" s="3">
        <v>2402807</v>
      </c>
      <c r="B83" s="4">
        <v>20244.309999999998</v>
      </c>
    </row>
    <row r="84" spans="1:2">
      <c r="A84" s="5" t="s">
        <v>52</v>
      </c>
      <c r="B84" s="4">
        <v>20244.309999999998</v>
      </c>
    </row>
    <row r="85" spans="1:2">
      <c r="A85" s="6">
        <v>1000</v>
      </c>
      <c r="B85" s="4">
        <v>12485</v>
      </c>
    </row>
    <row r="86" spans="1:2">
      <c r="A86" s="6">
        <v>1001</v>
      </c>
      <c r="B86" s="4">
        <v>1861.24</v>
      </c>
    </row>
    <row r="87" spans="1:2">
      <c r="A87" s="6">
        <v>1004</v>
      </c>
      <c r="B87" s="4">
        <v>800</v>
      </c>
    </row>
    <row r="88" spans="1:2">
      <c r="A88" s="6">
        <v>3005</v>
      </c>
      <c r="B88" s="4">
        <v>713.44</v>
      </c>
    </row>
    <row r="89" spans="1:2">
      <c r="A89" s="6">
        <v>3021</v>
      </c>
      <c r="B89" s="4">
        <v>802.62</v>
      </c>
    </row>
    <row r="90" spans="1:2">
      <c r="A90" s="6">
        <v>3022</v>
      </c>
      <c r="B90" s="4">
        <v>1664.66</v>
      </c>
    </row>
    <row r="91" spans="1:2">
      <c r="A91" s="6">
        <v>3025</v>
      </c>
      <c r="B91" s="4">
        <v>1917.35</v>
      </c>
    </row>
    <row r="92" spans="1:2">
      <c r="A92" s="3">
        <v>2403123</v>
      </c>
      <c r="B92" s="4">
        <v>21408.26</v>
      </c>
    </row>
    <row r="93" spans="1:2">
      <c r="A93" s="5" t="s">
        <v>53</v>
      </c>
      <c r="B93" s="4">
        <v>21408.26</v>
      </c>
    </row>
    <row r="94" spans="1:2">
      <c r="A94" s="6">
        <v>1000</v>
      </c>
      <c r="B94" s="4">
        <v>12360</v>
      </c>
    </row>
    <row r="95" spans="1:2">
      <c r="A95" s="6">
        <v>1001</v>
      </c>
      <c r="B95" s="4">
        <v>1835.25</v>
      </c>
    </row>
    <row r="96" spans="1:2">
      <c r="A96" s="6">
        <v>1004</v>
      </c>
      <c r="B96" s="4">
        <v>925</v>
      </c>
    </row>
    <row r="97" spans="1:2">
      <c r="A97" s="6">
        <v>3021</v>
      </c>
      <c r="B97" s="4">
        <v>931.47</v>
      </c>
    </row>
    <row r="98" spans="1:2">
      <c r="A98" s="6">
        <v>3023</v>
      </c>
      <c r="B98" s="4">
        <v>2529.69</v>
      </c>
    </row>
    <row r="99" spans="1:2">
      <c r="A99" s="6">
        <v>3025</v>
      </c>
      <c r="B99" s="4">
        <v>2826.85</v>
      </c>
    </row>
    <row r="100" spans="1:2">
      <c r="A100" s="3">
        <v>2406302</v>
      </c>
      <c r="B100" s="4">
        <v>27940.730000000003</v>
      </c>
    </row>
    <row r="101" spans="1:2">
      <c r="A101" s="5" t="s">
        <v>54</v>
      </c>
      <c r="B101" s="4">
        <v>27940.730000000003</v>
      </c>
    </row>
    <row r="102" spans="1:2">
      <c r="A102" s="6">
        <v>1000</v>
      </c>
      <c r="B102" s="4">
        <v>13759</v>
      </c>
    </row>
    <row r="103" spans="1:2">
      <c r="A103" s="6">
        <v>1001</v>
      </c>
      <c r="B103" s="4">
        <v>2121.1799999999998</v>
      </c>
    </row>
    <row r="104" spans="1:2">
      <c r="A104" s="6">
        <v>3027</v>
      </c>
      <c r="B104" s="4">
        <v>3669.08</v>
      </c>
    </row>
    <row r="105" spans="1:2">
      <c r="A105" s="6">
        <v>3028</v>
      </c>
      <c r="B105" s="4">
        <v>5995</v>
      </c>
    </row>
    <row r="106" spans="1:2">
      <c r="A106" s="6">
        <v>3029</v>
      </c>
      <c r="B106" s="4">
        <v>2396.4700000000003</v>
      </c>
    </row>
    <row r="107" spans="1:2">
      <c r="A107" s="3">
        <v>2431634</v>
      </c>
      <c r="B107" s="4">
        <v>24400.020000000008</v>
      </c>
    </row>
    <row r="108" spans="1:2">
      <c r="A108" s="5" t="s">
        <v>55</v>
      </c>
      <c r="B108" s="4">
        <v>24400.020000000008</v>
      </c>
    </row>
    <row r="109" spans="1:2">
      <c r="A109" s="6">
        <v>1000</v>
      </c>
      <c r="B109" s="4">
        <v>13536</v>
      </c>
    </row>
    <row r="110" spans="1:2">
      <c r="A110" s="6">
        <v>1001</v>
      </c>
      <c r="B110" s="4">
        <v>2073.52</v>
      </c>
    </row>
    <row r="111" spans="1:2">
      <c r="A111" s="6">
        <v>3011</v>
      </c>
      <c r="B111" s="4">
        <v>1289.1500000000001</v>
      </c>
    </row>
    <row r="112" spans="1:2">
      <c r="A112" s="6">
        <v>3012</v>
      </c>
      <c r="B112" s="4">
        <v>902.4</v>
      </c>
    </row>
    <row r="113" spans="1:2">
      <c r="A113" s="6">
        <v>3013</v>
      </c>
      <c r="B113" s="4">
        <v>1160.22</v>
      </c>
    </row>
    <row r="114" spans="1:2">
      <c r="A114" s="6">
        <v>3015</v>
      </c>
      <c r="B114" s="4">
        <v>3480.79</v>
      </c>
    </row>
    <row r="115" spans="1:2">
      <c r="A115" s="6">
        <v>3025</v>
      </c>
      <c r="B115" s="4">
        <v>604.29</v>
      </c>
    </row>
    <row r="116" spans="1:2">
      <c r="A116" s="6">
        <v>3502</v>
      </c>
      <c r="B116" s="4">
        <v>1353.65</v>
      </c>
    </row>
    <row r="117" spans="1:2">
      <c r="A117" s="3">
        <v>2434134</v>
      </c>
      <c r="B117" s="4">
        <v>18296.54</v>
      </c>
    </row>
    <row r="118" spans="1:2">
      <c r="A118" s="5" t="s">
        <v>56</v>
      </c>
      <c r="B118" s="4">
        <v>18296.54</v>
      </c>
    </row>
    <row r="119" spans="1:2">
      <c r="A119" s="6">
        <v>1000</v>
      </c>
      <c r="B119" s="4">
        <v>13970</v>
      </c>
    </row>
    <row r="120" spans="1:2">
      <c r="A120" s="6">
        <v>1001</v>
      </c>
      <c r="B120" s="4">
        <v>2164.5</v>
      </c>
    </row>
    <row r="121" spans="1:2">
      <c r="A121" s="6">
        <v>3001</v>
      </c>
      <c r="B121" s="4">
        <v>272.14</v>
      </c>
    </row>
    <row r="122" spans="1:2">
      <c r="A122" s="6">
        <v>3002</v>
      </c>
      <c r="B122" s="4">
        <v>864.81</v>
      </c>
    </row>
    <row r="123" spans="1:2">
      <c r="A123" s="6">
        <v>3003</v>
      </c>
      <c r="B123" s="4">
        <v>199.57</v>
      </c>
    </row>
    <row r="124" spans="1:2">
      <c r="A124" s="6">
        <v>3005</v>
      </c>
      <c r="B124" s="4">
        <v>825.52</v>
      </c>
    </row>
    <row r="125" spans="1:2">
      <c r="A125" s="3">
        <v>2436221</v>
      </c>
      <c r="B125" s="4">
        <v>21269.850000000002</v>
      </c>
    </row>
    <row r="126" spans="1:2">
      <c r="A126" s="5" t="s">
        <v>57</v>
      </c>
      <c r="B126" s="4">
        <v>21269.850000000002</v>
      </c>
    </row>
    <row r="127" spans="1:2">
      <c r="A127" s="6">
        <v>1000</v>
      </c>
      <c r="B127" s="4">
        <v>12485</v>
      </c>
    </row>
    <row r="128" spans="1:2">
      <c r="A128" s="6">
        <v>1001</v>
      </c>
      <c r="B128" s="4">
        <v>1861.24</v>
      </c>
    </row>
    <row r="129" spans="1:2">
      <c r="A129" s="6">
        <v>1004</v>
      </c>
      <c r="B129" s="4">
        <v>800</v>
      </c>
    </row>
    <row r="130" spans="1:2">
      <c r="A130" s="6">
        <v>3001</v>
      </c>
      <c r="B130" s="4">
        <v>535.07000000000005</v>
      </c>
    </row>
    <row r="131" spans="1:2">
      <c r="A131" s="6">
        <v>3002</v>
      </c>
      <c r="B131" s="4">
        <v>1664.66</v>
      </c>
    </row>
    <row r="132" spans="1:2">
      <c r="A132" s="6">
        <v>3005</v>
      </c>
      <c r="B132" s="4">
        <v>3032.08</v>
      </c>
    </row>
    <row r="133" spans="1:2">
      <c r="A133" s="6">
        <v>3015</v>
      </c>
      <c r="B133" s="4">
        <v>891.8</v>
      </c>
    </row>
    <row r="134" spans="1:2">
      <c r="A134" s="3">
        <v>2436512</v>
      </c>
      <c r="B134" s="4">
        <v>17985.07</v>
      </c>
    </row>
    <row r="135" spans="1:2">
      <c r="A135" s="5" t="s">
        <v>58</v>
      </c>
      <c r="B135" s="4">
        <v>17985.07</v>
      </c>
    </row>
    <row r="136" spans="1:2">
      <c r="A136" s="6">
        <v>1000</v>
      </c>
      <c r="B136" s="4">
        <v>12485</v>
      </c>
    </row>
    <row r="137" spans="1:2">
      <c r="A137" s="6">
        <v>1001</v>
      </c>
      <c r="B137" s="4">
        <v>1861.24</v>
      </c>
    </row>
    <row r="138" spans="1:2">
      <c r="A138" s="6">
        <v>1004</v>
      </c>
      <c r="B138" s="4">
        <v>800</v>
      </c>
    </row>
    <row r="139" spans="1:2">
      <c r="A139" s="6">
        <v>3001</v>
      </c>
      <c r="B139" s="4">
        <v>267.54000000000002</v>
      </c>
    </row>
    <row r="140" spans="1:2">
      <c r="A140" s="6">
        <v>3002</v>
      </c>
      <c r="B140" s="4">
        <v>832.33</v>
      </c>
    </row>
    <row r="141" spans="1:2">
      <c r="A141" s="6">
        <v>3005</v>
      </c>
      <c r="B141" s="4">
        <v>1560.6</v>
      </c>
    </row>
    <row r="142" spans="1:2">
      <c r="A142" s="6">
        <v>3015</v>
      </c>
      <c r="B142" s="4">
        <v>178.36</v>
      </c>
    </row>
    <row r="143" spans="1:2">
      <c r="A143" s="3">
        <v>2451329</v>
      </c>
      <c r="B143" s="4">
        <v>39886.230000000003</v>
      </c>
    </row>
    <row r="144" spans="1:2">
      <c r="A144" s="5" t="s">
        <v>59</v>
      </c>
      <c r="B144" s="4">
        <v>39886.230000000003</v>
      </c>
    </row>
    <row r="145" spans="1:2">
      <c r="A145" s="6">
        <v>1000</v>
      </c>
      <c r="B145" s="4">
        <v>13310</v>
      </c>
    </row>
    <row r="146" spans="1:2">
      <c r="A146" s="6">
        <v>1001</v>
      </c>
      <c r="B146" s="4">
        <v>2025.87</v>
      </c>
    </row>
    <row r="147" spans="1:2">
      <c r="A147" s="6">
        <v>3026</v>
      </c>
      <c r="B147" s="4">
        <v>1032.6999999999998</v>
      </c>
    </row>
    <row r="148" spans="1:2">
      <c r="A148" s="6">
        <v>3027</v>
      </c>
      <c r="B148" s="4">
        <v>5957.79</v>
      </c>
    </row>
    <row r="149" spans="1:2">
      <c r="A149" s="6">
        <v>3028</v>
      </c>
      <c r="B149" s="4">
        <v>9965.0600000000013</v>
      </c>
    </row>
    <row r="150" spans="1:2">
      <c r="A150" s="6">
        <v>3029</v>
      </c>
      <c r="B150" s="4">
        <v>7594.81</v>
      </c>
    </row>
    <row r="151" spans="1:2">
      <c r="A151" s="3">
        <v>2451523</v>
      </c>
      <c r="B151" s="4">
        <v>25492.340000000004</v>
      </c>
    </row>
    <row r="152" spans="1:2">
      <c r="A152" s="5" t="s">
        <v>61</v>
      </c>
      <c r="B152" s="4">
        <v>25492.340000000004</v>
      </c>
    </row>
    <row r="153" spans="1:2">
      <c r="A153" s="6">
        <v>1000</v>
      </c>
      <c r="B153" s="4">
        <v>13340</v>
      </c>
    </row>
    <row r="154" spans="1:2">
      <c r="A154" s="6">
        <v>1001</v>
      </c>
      <c r="B154" s="4">
        <v>2034.53</v>
      </c>
    </row>
    <row r="155" spans="1:2">
      <c r="A155" s="6">
        <v>3028</v>
      </c>
      <c r="B155" s="4">
        <v>3447.14</v>
      </c>
    </row>
    <row r="156" spans="1:2">
      <c r="A156" s="6">
        <v>3029</v>
      </c>
      <c r="B156" s="4">
        <v>6670.67</v>
      </c>
    </row>
    <row r="157" spans="1:2">
      <c r="A157" s="3">
        <v>2451814</v>
      </c>
      <c r="B157" s="4">
        <v>21117.439999999999</v>
      </c>
    </row>
    <row r="158" spans="1:2">
      <c r="A158" s="5" t="s">
        <v>62</v>
      </c>
      <c r="B158" s="4">
        <v>21117.439999999999</v>
      </c>
    </row>
    <row r="159" spans="1:2">
      <c r="A159" s="6">
        <v>1000</v>
      </c>
      <c r="B159" s="4">
        <v>13437</v>
      </c>
    </row>
    <row r="160" spans="1:2">
      <c r="A160" s="6">
        <v>1001</v>
      </c>
      <c r="B160" s="4">
        <v>2051.86</v>
      </c>
    </row>
    <row r="161" spans="1:2">
      <c r="A161" s="6">
        <v>3005</v>
      </c>
      <c r="B161" s="4">
        <v>1343.72</v>
      </c>
    </row>
    <row r="162" spans="1:2">
      <c r="A162" s="6">
        <v>3021</v>
      </c>
      <c r="B162" s="4">
        <v>742.19</v>
      </c>
    </row>
    <row r="163" spans="1:2">
      <c r="A163" s="6">
        <v>3023</v>
      </c>
      <c r="B163" s="4">
        <v>-861.79</v>
      </c>
    </row>
    <row r="164" spans="1:2">
      <c r="A164" s="6">
        <v>3025</v>
      </c>
      <c r="B164" s="4">
        <v>4404.46</v>
      </c>
    </row>
    <row r="165" spans="1:2">
      <c r="A165" s="3">
        <v>2451911</v>
      </c>
      <c r="B165" s="4">
        <v>16960.490000000002</v>
      </c>
    </row>
    <row r="166" spans="1:2">
      <c r="A166" s="5" t="s">
        <v>63</v>
      </c>
      <c r="B166" s="4">
        <v>16960.490000000002</v>
      </c>
    </row>
    <row r="167" spans="1:2">
      <c r="A167" s="6">
        <v>1000</v>
      </c>
      <c r="B167" s="4">
        <v>13589</v>
      </c>
    </row>
    <row r="168" spans="1:2">
      <c r="A168" s="6">
        <v>1001</v>
      </c>
      <c r="B168" s="4">
        <v>2086.52</v>
      </c>
    </row>
    <row r="169" spans="1:2">
      <c r="A169" s="6">
        <v>3001</v>
      </c>
      <c r="B169" s="4">
        <v>291.19</v>
      </c>
    </row>
    <row r="170" spans="1:2">
      <c r="A170" s="6">
        <v>3005</v>
      </c>
      <c r="B170" s="4">
        <v>993.78</v>
      </c>
    </row>
    <row r="171" spans="1:2">
      <c r="A171" s="3">
        <v>2453222</v>
      </c>
      <c r="B171" s="4">
        <v>23235.14</v>
      </c>
    </row>
    <row r="172" spans="1:2">
      <c r="A172" s="5" t="s">
        <v>64</v>
      </c>
      <c r="B172" s="4">
        <v>23235.14</v>
      </c>
    </row>
    <row r="173" spans="1:2">
      <c r="A173" s="6">
        <v>1000</v>
      </c>
      <c r="B173" s="4">
        <v>12031</v>
      </c>
    </row>
    <row r="174" spans="1:2">
      <c r="A174" s="6">
        <v>1001</v>
      </c>
      <c r="B174" s="4">
        <v>1765.93</v>
      </c>
    </row>
    <row r="175" spans="1:2">
      <c r="A175" s="6">
        <v>1004</v>
      </c>
      <c r="B175" s="4">
        <v>1254</v>
      </c>
    </row>
    <row r="176" spans="1:2">
      <c r="A176" s="6">
        <v>3021</v>
      </c>
      <c r="B176" s="4">
        <v>769.91</v>
      </c>
    </row>
    <row r="177" spans="1:2">
      <c r="A177" s="6">
        <v>3022</v>
      </c>
      <c r="B177" s="4">
        <v>544.26</v>
      </c>
    </row>
    <row r="178" spans="1:2">
      <c r="A178" s="6">
        <v>3023</v>
      </c>
      <c r="B178" s="4">
        <v>3294.75</v>
      </c>
    </row>
    <row r="179" spans="1:2">
      <c r="A179" s="6">
        <v>3025</v>
      </c>
      <c r="B179" s="4">
        <v>3575.29</v>
      </c>
    </row>
    <row r="180" spans="1:2">
      <c r="A180" s="3">
        <v>2464307</v>
      </c>
      <c r="B180" s="4">
        <v>19659.64</v>
      </c>
    </row>
    <row r="181" spans="1:2">
      <c r="A181" s="5" t="s">
        <v>65</v>
      </c>
      <c r="B181" s="4">
        <v>19659.64</v>
      </c>
    </row>
    <row r="182" spans="1:2">
      <c r="A182" s="6">
        <v>1000</v>
      </c>
      <c r="B182" s="4">
        <v>15162</v>
      </c>
    </row>
    <row r="183" spans="1:2">
      <c r="A183" s="6">
        <v>1001</v>
      </c>
      <c r="B183" s="4">
        <v>2394.1</v>
      </c>
    </row>
    <row r="184" spans="1:2">
      <c r="A184" s="9">
        <v>2000</v>
      </c>
      <c r="B184" s="10">
        <v>-689.18</v>
      </c>
    </row>
    <row r="185" spans="1:2">
      <c r="A185" s="9">
        <v>2001</v>
      </c>
      <c r="B185" s="10">
        <v>-77.23</v>
      </c>
    </row>
    <row r="186" spans="1:2">
      <c r="A186" s="6">
        <v>3001</v>
      </c>
      <c r="B186" s="4">
        <v>324.89999999999998</v>
      </c>
    </row>
    <row r="187" spans="1:2">
      <c r="A187" s="6">
        <v>3005</v>
      </c>
      <c r="B187" s="4">
        <v>2545.0500000000002</v>
      </c>
    </row>
    <row r="188" spans="1:2">
      <c r="A188" s="3" t="s">
        <v>66</v>
      </c>
      <c r="B188" s="4">
        <v>753302.65999999992</v>
      </c>
    </row>
    <row r="276" spans="1:2" s="11" customFormat="1">
      <c r="A276"/>
      <c r="B276"/>
    </row>
    <row r="277" spans="1:2" s="11" customFormat="1">
      <c r="A277"/>
      <c r="B2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3"/>
  <sheetViews>
    <sheetView tabSelected="1" zoomScale="80" zoomScaleNormal="80" workbookViewId="0">
      <selection activeCell="M3" sqref="M3:M32"/>
    </sheetView>
  </sheetViews>
  <sheetFormatPr defaultRowHeight="15"/>
  <cols>
    <col min="4" max="4" width="10.140625" bestFit="1" customWidth="1"/>
    <col min="6" max="6" width="24" bestFit="1" customWidth="1"/>
    <col min="7" max="7" width="23.28515625" bestFit="1" customWidth="1"/>
    <col min="8" max="8" width="23.42578125" bestFit="1" customWidth="1"/>
    <col min="9" max="9" width="17.140625" bestFit="1" customWidth="1"/>
    <col min="10" max="10" width="0" hidden="1" customWidth="1"/>
    <col min="12" max="12" width="18.42578125" bestFit="1" customWidth="1"/>
    <col min="13" max="13" width="19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70</v>
      </c>
      <c r="H1" s="8" t="s">
        <v>71</v>
      </c>
      <c r="I1" s="12" t="s">
        <v>72</v>
      </c>
      <c r="K1" s="13" t="s">
        <v>73</v>
      </c>
      <c r="L1" s="20" t="s">
        <v>166</v>
      </c>
      <c r="M1" s="20" t="s">
        <v>167</v>
      </c>
      <c r="N1" s="21">
        <v>0.3</v>
      </c>
    </row>
    <row r="2" spans="1:14">
      <c r="A2">
        <v>2064702</v>
      </c>
      <c r="B2" t="s">
        <v>7</v>
      </c>
      <c r="C2">
        <v>201702</v>
      </c>
      <c r="D2" t="s">
        <v>8</v>
      </c>
      <c r="E2">
        <v>2003</v>
      </c>
      <c r="F2" t="s">
        <v>69</v>
      </c>
      <c r="G2" s="1">
        <v>-7309.12</v>
      </c>
      <c r="H2">
        <v>23373.309999999998</v>
      </c>
      <c r="I2">
        <f>H2*30/100</f>
        <v>7011.9929999999995</v>
      </c>
      <c r="K2" s="14">
        <f>G2+I2</f>
        <v>-297.12700000000041</v>
      </c>
      <c r="L2" s="19" t="s">
        <v>157</v>
      </c>
      <c r="M2" s="19"/>
      <c r="N2" s="19"/>
    </row>
    <row r="3" spans="1:14">
      <c r="A3">
        <v>2327003</v>
      </c>
      <c r="B3" t="s">
        <v>16</v>
      </c>
      <c r="C3">
        <v>201702</v>
      </c>
      <c r="D3" t="s">
        <v>8</v>
      </c>
      <c r="E3">
        <v>2003</v>
      </c>
      <c r="F3" t="s">
        <v>69</v>
      </c>
      <c r="G3" s="1">
        <v>-10609.34</v>
      </c>
      <c r="H3">
        <v>34612.450000000004</v>
      </c>
      <c r="I3">
        <f t="shared" ref="I3:I33" si="0">H3*30/100</f>
        <v>10383.735000000001</v>
      </c>
      <c r="K3" s="14">
        <f t="shared" ref="K3:K33" si="1">G3+I3</f>
        <v>-225.60499999999956</v>
      </c>
      <c r="L3" s="19" t="s">
        <v>165</v>
      </c>
      <c r="M3" s="22">
        <v>752</v>
      </c>
      <c r="N3" s="19">
        <f>M3*30%</f>
        <v>225.6</v>
      </c>
    </row>
    <row r="4" spans="1:14">
      <c r="A4">
        <v>2327234</v>
      </c>
      <c r="B4" t="s">
        <v>24</v>
      </c>
      <c r="C4">
        <v>201702</v>
      </c>
      <c r="D4" t="s">
        <v>8</v>
      </c>
      <c r="E4">
        <v>2003</v>
      </c>
      <c r="F4" t="s">
        <v>69</v>
      </c>
      <c r="G4" s="1">
        <v>-12432.32</v>
      </c>
      <c r="H4">
        <v>41156.06</v>
      </c>
      <c r="I4">
        <f t="shared" si="0"/>
        <v>12346.817999999997</v>
      </c>
      <c r="K4" s="14">
        <f t="shared" si="1"/>
        <v>-85.502000000002226</v>
      </c>
      <c r="L4" s="19" t="s">
        <v>165</v>
      </c>
      <c r="M4" s="22">
        <v>285</v>
      </c>
      <c r="N4" s="19">
        <f>M4*30%</f>
        <v>85.5</v>
      </c>
    </row>
    <row r="5" spans="1:14">
      <c r="A5">
        <v>2327331</v>
      </c>
      <c r="B5" t="s">
        <v>31</v>
      </c>
      <c r="C5">
        <v>201702</v>
      </c>
      <c r="D5" t="s">
        <v>8</v>
      </c>
      <c r="E5">
        <v>2003</v>
      </c>
      <c r="F5" t="s">
        <v>69</v>
      </c>
      <c r="G5" s="1">
        <v>-7394.56</v>
      </c>
      <c r="H5">
        <v>23942.519999999997</v>
      </c>
      <c r="I5">
        <f t="shared" si="0"/>
        <v>7182.7559999999985</v>
      </c>
      <c r="K5" s="14">
        <f t="shared" si="1"/>
        <v>-211.80400000000191</v>
      </c>
      <c r="L5" s="19" t="s">
        <v>165</v>
      </c>
      <c r="M5" s="22">
        <v>706</v>
      </c>
      <c r="N5" s="19">
        <f>M5*30%</f>
        <v>211.79999999999998</v>
      </c>
    </row>
    <row r="6" spans="1:14">
      <c r="A6">
        <v>2333016</v>
      </c>
      <c r="B6" t="s">
        <v>32</v>
      </c>
      <c r="C6">
        <v>201702</v>
      </c>
      <c r="D6" t="s">
        <v>8</v>
      </c>
      <c r="E6">
        <v>2003</v>
      </c>
      <c r="F6" t="s">
        <v>69</v>
      </c>
      <c r="G6" s="1">
        <v>-6980.57</v>
      </c>
      <c r="H6">
        <v>22184.55</v>
      </c>
      <c r="I6">
        <f t="shared" si="0"/>
        <v>6655.3649999999998</v>
      </c>
      <c r="K6" s="14">
        <f t="shared" si="1"/>
        <v>-325.20499999999993</v>
      </c>
      <c r="L6" s="19" t="s">
        <v>165</v>
      </c>
      <c r="M6" s="22">
        <f>542*2</f>
        <v>1084</v>
      </c>
      <c r="N6" s="19">
        <f t="shared" ref="N6:N33" si="2">M6*30%</f>
        <v>325.2</v>
      </c>
    </row>
    <row r="7" spans="1:14">
      <c r="A7">
        <v>2335431</v>
      </c>
      <c r="B7" t="s">
        <v>34</v>
      </c>
      <c r="C7">
        <v>201702</v>
      </c>
      <c r="D7" t="s">
        <v>8</v>
      </c>
      <c r="E7">
        <v>2003</v>
      </c>
      <c r="F7" t="s">
        <v>69</v>
      </c>
      <c r="G7" s="1">
        <v>-7975.55</v>
      </c>
      <c r="H7">
        <v>25798.18</v>
      </c>
      <c r="I7">
        <f t="shared" si="0"/>
        <v>7739.4540000000006</v>
      </c>
      <c r="K7" s="14">
        <f t="shared" si="1"/>
        <v>-236.09599999999955</v>
      </c>
      <c r="L7" s="19" t="s">
        <v>165</v>
      </c>
      <c r="M7" s="22">
        <v>787</v>
      </c>
      <c r="N7" s="19">
        <f t="shared" si="2"/>
        <v>236.1</v>
      </c>
    </row>
    <row r="8" spans="1:14">
      <c r="A8">
        <v>2337324</v>
      </c>
      <c r="B8" t="s">
        <v>35</v>
      </c>
      <c r="C8">
        <v>201702</v>
      </c>
      <c r="D8" t="s">
        <v>8</v>
      </c>
      <c r="E8">
        <v>2003</v>
      </c>
      <c r="F8" t="s">
        <v>69</v>
      </c>
      <c r="G8" s="1">
        <v>-7555.67</v>
      </c>
      <c r="H8">
        <v>24316.58</v>
      </c>
      <c r="I8">
        <f t="shared" si="0"/>
        <v>7294.9740000000002</v>
      </c>
      <c r="K8" s="14">
        <f t="shared" si="1"/>
        <v>-260.69599999999991</v>
      </c>
      <c r="L8" s="19" t="s">
        <v>165</v>
      </c>
      <c r="M8" s="22">
        <v>869</v>
      </c>
      <c r="N8" s="19">
        <f t="shared" si="2"/>
        <v>260.7</v>
      </c>
    </row>
    <row r="9" spans="1:14">
      <c r="A9">
        <v>2337712</v>
      </c>
      <c r="B9" t="s">
        <v>36</v>
      </c>
      <c r="C9">
        <v>201702</v>
      </c>
      <c r="D9" t="s">
        <v>8</v>
      </c>
      <c r="E9">
        <v>2003</v>
      </c>
      <c r="F9" t="s">
        <v>69</v>
      </c>
      <c r="G9" s="1">
        <v>-6875.89</v>
      </c>
      <c r="H9">
        <v>21835.64</v>
      </c>
      <c r="I9">
        <f t="shared" si="0"/>
        <v>6550.6919999999991</v>
      </c>
      <c r="K9" s="14">
        <f t="shared" si="1"/>
        <v>-325.19800000000123</v>
      </c>
      <c r="L9" s="19" t="s">
        <v>165</v>
      </c>
      <c r="M9" s="22">
        <f>542*2</f>
        <v>1084</v>
      </c>
      <c r="N9" s="19">
        <f t="shared" si="2"/>
        <v>325.2</v>
      </c>
    </row>
    <row r="10" spans="1:14">
      <c r="A10">
        <v>2342730</v>
      </c>
      <c r="B10" t="s">
        <v>37</v>
      </c>
      <c r="C10">
        <v>201702</v>
      </c>
      <c r="D10" t="s">
        <v>8</v>
      </c>
      <c r="E10">
        <v>2003</v>
      </c>
      <c r="F10" t="s">
        <v>69</v>
      </c>
      <c r="G10" s="1">
        <v>-5358.63</v>
      </c>
      <c r="H10">
        <v>17075.099999999999</v>
      </c>
      <c r="I10">
        <f t="shared" si="0"/>
        <v>5122.53</v>
      </c>
      <c r="K10" s="14">
        <f t="shared" si="1"/>
        <v>-236.10000000000036</v>
      </c>
      <c r="L10" s="19" t="s">
        <v>165</v>
      </c>
      <c r="M10" s="22">
        <v>787</v>
      </c>
      <c r="N10" s="19">
        <f t="shared" si="2"/>
        <v>236.1</v>
      </c>
    </row>
    <row r="11" spans="1:14">
      <c r="A11">
        <v>2344332</v>
      </c>
      <c r="B11" t="s">
        <v>38</v>
      </c>
      <c r="C11">
        <v>201702</v>
      </c>
      <c r="D11" t="s">
        <v>8</v>
      </c>
      <c r="E11">
        <v>2003</v>
      </c>
      <c r="F11" t="s">
        <v>69</v>
      </c>
      <c r="G11" s="1">
        <v>-6991.19</v>
      </c>
      <c r="H11">
        <v>22656.95</v>
      </c>
      <c r="I11">
        <f t="shared" si="0"/>
        <v>6797.085</v>
      </c>
      <c r="K11" s="14">
        <f t="shared" si="1"/>
        <v>-194.10499999999956</v>
      </c>
      <c r="L11" s="19" t="s">
        <v>165</v>
      </c>
      <c r="M11" s="22">
        <v>647</v>
      </c>
      <c r="N11" s="19">
        <f t="shared" si="2"/>
        <v>194.1</v>
      </c>
    </row>
    <row r="12" spans="1:14">
      <c r="A12">
        <v>2387811</v>
      </c>
      <c r="B12" t="s">
        <v>39</v>
      </c>
      <c r="C12">
        <v>201702</v>
      </c>
      <c r="D12" t="s">
        <v>8</v>
      </c>
      <c r="E12">
        <v>2003</v>
      </c>
      <c r="F12" t="s">
        <v>69</v>
      </c>
      <c r="G12" s="1">
        <v>-3962.69</v>
      </c>
      <c r="H12">
        <v>12826.970000000001</v>
      </c>
      <c r="I12">
        <f t="shared" si="0"/>
        <v>3848.0910000000003</v>
      </c>
      <c r="K12" s="14">
        <f t="shared" si="1"/>
        <v>-114.59899999999971</v>
      </c>
      <c r="L12" s="19" t="s">
        <v>165</v>
      </c>
      <c r="M12" s="22">
        <f>191*2</f>
        <v>382</v>
      </c>
      <c r="N12" s="19">
        <f t="shared" si="2"/>
        <v>114.6</v>
      </c>
    </row>
    <row r="13" spans="1:14">
      <c r="A13">
        <v>2390936</v>
      </c>
      <c r="B13" t="s">
        <v>40</v>
      </c>
      <c r="C13">
        <v>201702</v>
      </c>
      <c r="D13" t="s">
        <v>8</v>
      </c>
      <c r="E13">
        <v>2003</v>
      </c>
      <c r="F13" t="s">
        <v>69</v>
      </c>
      <c r="G13" s="1">
        <v>-8676.65</v>
      </c>
      <c r="H13">
        <v>30023.170000000006</v>
      </c>
      <c r="I13">
        <f t="shared" si="0"/>
        <v>9006.9510000000028</v>
      </c>
      <c r="K13" s="14">
        <f t="shared" si="1"/>
        <v>330.30100000000311</v>
      </c>
      <c r="L13" s="19" t="s">
        <v>165</v>
      </c>
      <c r="M13" s="22">
        <v>-1101</v>
      </c>
      <c r="N13" s="19">
        <f t="shared" si="2"/>
        <v>-330.3</v>
      </c>
    </row>
    <row r="14" spans="1:14">
      <c r="A14">
        <v>2391118</v>
      </c>
      <c r="B14" t="s">
        <v>44</v>
      </c>
      <c r="C14">
        <v>201702</v>
      </c>
      <c r="D14" t="s">
        <v>8</v>
      </c>
      <c r="E14">
        <v>2003</v>
      </c>
      <c r="F14" t="s">
        <v>69</v>
      </c>
      <c r="G14" s="1">
        <v>-5762</v>
      </c>
      <c r="H14">
        <v>21454.669999999995</v>
      </c>
      <c r="I14">
        <f t="shared" si="0"/>
        <v>6436.4009999999989</v>
      </c>
      <c r="K14" s="14">
        <f t="shared" si="1"/>
        <v>674.40099999999893</v>
      </c>
      <c r="L14" s="19" t="s">
        <v>165</v>
      </c>
      <c r="M14" s="22">
        <f>-1124*2</f>
        <v>-2248</v>
      </c>
      <c r="N14" s="19">
        <f t="shared" si="2"/>
        <v>-674.4</v>
      </c>
    </row>
    <row r="15" spans="1:14">
      <c r="A15">
        <v>2395523</v>
      </c>
      <c r="B15" t="s">
        <v>46</v>
      </c>
      <c r="C15">
        <v>201702</v>
      </c>
      <c r="D15" t="s">
        <v>8</v>
      </c>
      <c r="E15">
        <v>2003</v>
      </c>
      <c r="F15" t="s">
        <v>69</v>
      </c>
      <c r="G15" s="1">
        <v>-5805.73</v>
      </c>
      <c r="H15">
        <v>20464.420000000002</v>
      </c>
      <c r="I15">
        <f t="shared" si="0"/>
        <v>6139.3260000000009</v>
      </c>
      <c r="K15" s="14">
        <f t="shared" si="1"/>
        <v>333.59600000000137</v>
      </c>
      <c r="L15" s="19" t="s">
        <v>165</v>
      </c>
      <c r="M15" s="22">
        <v>-1112</v>
      </c>
      <c r="N15" s="19">
        <f t="shared" si="2"/>
        <v>-333.59999999999997</v>
      </c>
    </row>
    <row r="16" spans="1:14">
      <c r="A16">
        <v>2397610</v>
      </c>
      <c r="B16" t="s">
        <v>47</v>
      </c>
      <c r="C16">
        <v>201702</v>
      </c>
      <c r="D16" t="s">
        <v>8</v>
      </c>
      <c r="E16">
        <v>2003</v>
      </c>
      <c r="F16" t="s">
        <v>69</v>
      </c>
      <c r="G16" s="1">
        <v>-5919.22</v>
      </c>
      <c r="H16">
        <v>20854.719999999998</v>
      </c>
      <c r="I16">
        <f t="shared" si="0"/>
        <v>6256.4160000000002</v>
      </c>
      <c r="K16" s="14">
        <f t="shared" si="1"/>
        <v>337.19599999999991</v>
      </c>
      <c r="L16" s="19" t="s">
        <v>165</v>
      </c>
      <c r="M16" s="22">
        <v>-1124</v>
      </c>
      <c r="N16" s="19">
        <f t="shared" si="2"/>
        <v>-337.2</v>
      </c>
    </row>
    <row r="17" spans="1:14">
      <c r="A17">
        <v>2397804</v>
      </c>
      <c r="B17" t="s">
        <v>48</v>
      </c>
      <c r="C17">
        <v>201702</v>
      </c>
      <c r="D17" t="s">
        <v>8</v>
      </c>
      <c r="E17">
        <v>2003</v>
      </c>
      <c r="F17" t="s">
        <v>69</v>
      </c>
      <c r="G17" s="1">
        <v>-8928.48</v>
      </c>
      <c r="H17">
        <v>30556.59</v>
      </c>
      <c r="I17">
        <f t="shared" si="0"/>
        <v>9166.976999999999</v>
      </c>
      <c r="K17" s="14">
        <f t="shared" si="1"/>
        <v>238.49699999999939</v>
      </c>
      <c r="L17" s="19" t="s">
        <v>165</v>
      </c>
      <c r="M17" s="22">
        <v>-795</v>
      </c>
      <c r="N17" s="19">
        <f t="shared" si="2"/>
        <v>-238.5</v>
      </c>
    </row>
    <row r="18" spans="1:14">
      <c r="A18">
        <v>2399212</v>
      </c>
      <c r="B18" t="s">
        <v>49</v>
      </c>
      <c r="C18">
        <v>201702</v>
      </c>
      <c r="D18" t="s">
        <v>8</v>
      </c>
      <c r="E18">
        <v>2003</v>
      </c>
      <c r="F18" t="s">
        <v>69</v>
      </c>
      <c r="G18" s="1">
        <v>-7584.47</v>
      </c>
      <c r="H18">
        <v>26416.55</v>
      </c>
      <c r="I18">
        <f t="shared" si="0"/>
        <v>7924.9650000000001</v>
      </c>
      <c r="K18" s="14">
        <f t="shared" si="1"/>
        <v>340.49499999999989</v>
      </c>
      <c r="L18" s="19" t="s">
        <v>165</v>
      </c>
      <c r="M18" s="22">
        <v>-1135</v>
      </c>
      <c r="N18" s="19">
        <f t="shared" si="2"/>
        <v>-340.5</v>
      </c>
    </row>
    <row r="19" spans="1:14">
      <c r="A19">
        <v>2400101</v>
      </c>
      <c r="B19" t="s">
        <v>50</v>
      </c>
      <c r="C19">
        <v>201702</v>
      </c>
      <c r="D19" t="s">
        <v>8</v>
      </c>
      <c r="E19">
        <v>2003</v>
      </c>
      <c r="F19" t="s">
        <v>69</v>
      </c>
      <c r="G19" s="1">
        <v>-5600.57</v>
      </c>
      <c r="H19">
        <v>19746.560000000001</v>
      </c>
      <c r="I19">
        <f t="shared" si="0"/>
        <v>5923.9680000000008</v>
      </c>
      <c r="K19" s="14">
        <f t="shared" si="1"/>
        <v>323.39800000000105</v>
      </c>
      <c r="L19" s="19" t="s">
        <v>165</v>
      </c>
      <c r="M19" s="22">
        <v>-1078</v>
      </c>
      <c r="N19" s="19">
        <f t="shared" si="2"/>
        <v>-323.39999999999998</v>
      </c>
    </row>
    <row r="20" spans="1:14">
      <c r="A20">
        <v>2402516</v>
      </c>
      <c r="B20" t="s">
        <v>51</v>
      </c>
      <c r="C20">
        <v>201702</v>
      </c>
      <c r="D20" t="s">
        <v>8</v>
      </c>
      <c r="E20">
        <v>2003</v>
      </c>
      <c r="F20" t="s">
        <v>69</v>
      </c>
      <c r="G20" s="1">
        <v>-4601.88</v>
      </c>
      <c r="H20">
        <v>16111.61</v>
      </c>
      <c r="I20">
        <f t="shared" si="0"/>
        <v>4833.4830000000002</v>
      </c>
      <c r="K20" s="14">
        <f t="shared" si="1"/>
        <v>231.60300000000007</v>
      </c>
      <c r="L20" s="19" t="s">
        <v>165</v>
      </c>
      <c r="M20" s="22">
        <v>-772</v>
      </c>
      <c r="N20" s="19">
        <f t="shared" si="2"/>
        <v>-231.6</v>
      </c>
    </row>
    <row r="21" spans="1:14">
      <c r="A21">
        <v>2402807</v>
      </c>
      <c r="B21" t="s">
        <v>52</v>
      </c>
      <c r="C21">
        <v>201702</v>
      </c>
      <c r="D21" t="s">
        <v>8</v>
      </c>
      <c r="E21">
        <v>2003</v>
      </c>
      <c r="F21" t="s">
        <v>69</v>
      </c>
      <c r="G21" s="1">
        <v>-5732.79</v>
      </c>
      <c r="H21">
        <v>20244.309999999998</v>
      </c>
      <c r="I21">
        <f t="shared" si="0"/>
        <v>6073.2929999999997</v>
      </c>
      <c r="K21" s="14">
        <f t="shared" si="1"/>
        <v>340.5029999999997</v>
      </c>
      <c r="L21" s="19" t="s">
        <v>165</v>
      </c>
      <c r="M21" s="22">
        <v>-1135</v>
      </c>
      <c r="N21" s="19">
        <f t="shared" si="2"/>
        <v>-340.5</v>
      </c>
    </row>
    <row r="22" spans="1:14">
      <c r="A22">
        <v>2403123</v>
      </c>
      <c r="B22" t="s">
        <v>53</v>
      </c>
      <c r="C22">
        <v>201702</v>
      </c>
      <c r="D22" t="s">
        <v>8</v>
      </c>
      <c r="E22">
        <v>2003</v>
      </c>
      <c r="F22" t="s">
        <v>69</v>
      </c>
      <c r="G22" s="1">
        <v>-5816.48</v>
      </c>
      <c r="H22">
        <v>21408.26</v>
      </c>
      <c r="I22">
        <f t="shared" si="0"/>
        <v>6422.4779999999992</v>
      </c>
      <c r="K22" s="14">
        <f t="shared" si="1"/>
        <v>605.99799999999959</v>
      </c>
      <c r="L22" s="19" t="s">
        <v>165</v>
      </c>
      <c r="M22" s="22">
        <f>-1010*2</f>
        <v>-2020</v>
      </c>
      <c r="N22" s="19">
        <f t="shared" si="2"/>
        <v>-606</v>
      </c>
    </row>
    <row r="23" spans="1:14">
      <c r="A23">
        <v>2406302</v>
      </c>
      <c r="B23" t="s">
        <v>54</v>
      </c>
      <c r="C23">
        <v>201702</v>
      </c>
      <c r="D23" t="s">
        <v>8</v>
      </c>
      <c r="E23">
        <v>2003</v>
      </c>
      <c r="F23" t="s">
        <v>69</v>
      </c>
      <c r="G23" s="1">
        <v>-8557.7199999999993</v>
      </c>
      <c r="H23">
        <v>27940.730000000003</v>
      </c>
      <c r="I23">
        <f t="shared" si="0"/>
        <v>8382.219000000001</v>
      </c>
      <c r="K23" s="14">
        <f t="shared" si="1"/>
        <v>-175.50099999999838</v>
      </c>
      <c r="L23" s="19" t="s">
        <v>165</v>
      </c>
      <c r="M23" s="22">
        <v>585</v>
      </c>
      <c r="N23" s="19">
        <f t="shared" si="2"/>
        <v>175.5</v>
      </c>
    </row>
    <row r="24" spans="1:14">
      <c r="A24">
        <v>2431634</v>
      </c>
      <c r="B24" t="s">
        <v>55</v>
      </c>
      <c r="C24">
        <v>201702</v>
      </c>
      <c r="D24" t="s">
        <v>8</v>
      </c>
      <c r="E24">
        <v>2003</v>
      </c>
      <c r="F24" t="s">
        <v>69</v>
      </c>
      <c r="G24" s="1">
        <v>-7495.51</v>
      </c>
      <c r="H24">
        <v>24400.020000000008</v>
      </c>
      <c r="I24">
        <f t="shared" si="0"/>
        <v>7320.0060000000021</v>
      </c>
      <c r="K24" s="14">
        <f t="shared" si="1"/>
        <v>-175.50399999999809</v>
      </c>
      <c r="L24" s="19" t="s">
        <v>165</v>
      </c>
      <c r="M24" s="22">
        <v>585</v>
      </c>
      <c r="N24" s="19">
        <f t="shared" si="2"/>
        <v>175.5</v>
      </c>
    </row>
    <row r="25" spans="1:14">
      <c r="A25">
        <v>2434134</v>
      </c>
      <c r="B25" t="s">
        <v>56</v>
      </c>
      <c r="C25">
        <v>201702</v>
      </c>
      <c r="D25" t="s">
        <v>8</v>
      </c>
      <c r="E25">
        <v>2003</v>
      </c>
      <c r="F25" t="s">
        <v>69</v>
      </c>
      <c r="G25" s="1">
        <v>-5664.46</v>
      </c>
      <c r="H25">
        <v>18296.54</v>
      </c>
      <c r="I25">
        <f t="shared" si="0"/>
        <v>5488.9620000000004</v>
      </c>
      <c r="K25" s="14">
        <f t="shared" si="1"/>
        <v>-175.49799999999959</v>
      </c>
      <c r="L25" s="19" t="s">
        <v>165</v>
      </c>
      <c r="M25" s="22">
        <v>585</v>
      </c>
      <c r="N25" s="19">
        <f t="shared" si="2"/>
        <v>175.5</v>
      </c>
    </row>
    <row r="26" spans="1:14">
      <c r="A26">
        <v>2436221</v>
      </c>
      <c r="B26" t="s">
        <v>57</v>
      </c>
      <c r="C26">
        <v>201702</v>
      </c>
      <c r="D26" t="s">
        <v>8</v>
      </c>
      <c r="E26">
        <v>2003</v>
      </c>
      <c r="F26" t="s">
        <v>69</v>
      </c>
      <c r="G26" s="1">
        <v>-6040.46</v>
      </c>
      <c r="H26">
        <v>21269.850000000002</v>
      </c>
      <c r="I26">
        <f t="shared" si="0"/>
        <v>6380.9550000000008</v>
      </c>
      <c r="K26" s="14">
        <f t="shared" si="1"/>
        <v>340.4950000000008</v>
      </c>
      <c r="L26" s="19" t="s">
        <v>165</v>
      </c>
      <c r="M26" s="22">
        <v>-1135</v>
      </c>
      <c r="N26" s="19">
        <f t="shared" si="2"/>
        <v>-340.5</v>
      </c>
    </row>
    <row r="27" spans="1:14">
      <c r="A27">
        <v>2436512</v>
      </c>
      <c r="B27" t="s">
        <v>58</v>
      </c>
      <c r="C27">
        <v>201702</v>
      </c>
      <c r="D27" t="s">
        <v>8</v>
      </c>
      <c r="E27">
        <v>2003</v>
      </c>
      <c r="F27" t="s">
        <v>69</v>
      </c>
      <c r="G27" s="1">
        <v>-5055.0200000000004</v>
      </c>
      <c r="H27">
        <v>17985.07</v>
      </c>
      <c r="I27">
        <f t="shared" si="0"/>
        <v>5395.5209999999997</v>
      </c>
      <c r="K27" s="14">
        <f t="shared" si="1"/>
        <v>340.50099999999929</v>
      </c>
      <c r="L27" s="19" t="s">
        <v>165</v>
      </c>
      <c r="M27" s="22">
        <v>-1135</v>
      </c>
      <c r="N27" s="19">
        <f t="shared" si="2"/>
        <v>-340.5</v>
      </c>
    </row>
    <row r="28" spans="1:14">
      <c r="A28">
        <v>2451329</v>
      </c>
      <c r="B28" t="s">
        <v>59</v>
      </c>
      <c r="C28">
        <v>201702</v>
      </c>
      <c r="D28" t="s">
        <v>8</v>
      </c>
      <c r="E28">
        <v>2003</v>
      </c>
      <c r="F28" t="s">
        <v>69</v>
      </c>
      <c r="G28" s="1">
        <v>-12316.87</v>
      </c>
      <c r="H28">
        <v>39886.230000000003</v>
      </c>
      <c r="I28">
        <f t="shared" si="0"/>
        <v>11965.869000000001</v>
      </c>
      <c r="K28" s="14">
        <f t="shared" si="1"/>
        <v>-351.0010000000002</v>
      </c>
      <c r="L28" s="19" t="s">
        <v>165</v>
      </c>
      <c r="M28" s="22">
        <f>585*2</f>
        <v>1170</v>
      </c>
      <c r="N28" s="19">
        <f t="shared" si="2"/>
        <v>351</v>
      </c>
    </row>
    <row r="29" spans="1:14">
      <c r="A29">
        <v>2451523</v>
      </c>
      <c r="B29" t="s">
        <v>61</v>
      </c>
      <c r="C29">
        <v>201702</v>
      </c>
      <c r="D29" t="s">
        <v>8</v>
      </c>
      <c r="E29">
        <v>2003</v>
      </c>
      <c r="F29" t="s">
        <v>69</v>
      </c>
      <c r="G29" s="1">
        <v>-7998.7</v>
      </c>
      <c r="H29">
        <v>25492.340000000004</v>
      </c>
      <c r="I29">
        <f t="shared" si="0"/>
        <v>7647.7020000000011</v>
      </c>
      <c r="K29" s="14">
        <f t="shared" si="1"/>
        <v>-350.99799999999868</v>
      </c>
      <c r="L29" s="19" t="s">
        <v>165</v>
      </c>
      <c r="M29" s="22">
        <f>585*2</f>
        <v>1170</v>
      </c>
      <c r="N29" s="19">
        <f t="shared" si="2"/>
        <v>351</v>
      </c>
    </row>
    <row r="30" spans="1:14">
      <c r="A30">
        <v>2451814</v>
      </c>
      <c r="B30" t="s">
        <v>62</v>
      </c>
      <c r="C30">
        <v>201702</v>
      </c>
      <c r="D30" t="s">
        <v>8</v>
      </c>
      <c r="E30">
        <v>2003</v>
      </c>
      <c r="F30" t="s">
        <v>69</v>
      </c>
      <c r="G30" s="1">
        <v>-6510.73</v>
      </c>
      <c r="H30">
        <v>21117.439999999999</v>
      </c>
      <c r="I30">
        <f t="shared" si="0"/>
        <v>6335.232</v>
      </c>
      <c r="K30" s="14">
        <f t="shared" si="1"/>
        <v>-175.49799999999959</v>
      </c>
      <c r="L30" s="19" t="s">
        <v>165</v>
      </c>
      <c r="M30" s="22">
        <v>585</v>
      </c>
      <c r="N30" s="19">
        <f t="shared" si="2"/>
        <v>175.5</v>
      </c>
    </row>
    <row r="31" spans="1:14">
      <c r="A31">
        <v>2451911</v>
      </c>
      <c r="B31" t="s">
        <v>63</v>
      </c>
      <c r="C31">
        <v>201702</v>
      </c>
      <c r="D31" t="s">
        <v>8</v>
      </c>
      <c r="E31">
        <v>2003</v>
      </c>
      <c r="F31" t="s">
        <v>69</v>
      </c>
      <c r="G31" s="1">
        <v>-5439.15</v>
      </c>
      <c r="H31">
        <v>16960.490000000002</v>
      </c>
      <c r="I31">
        <f t="shared" si="0"/>
        <v>5088.1470000000008</v>
      </c>
      <c r="K31" s="14">
        <f t="shared" si="1"/>
        <v>-351.00299999999879</v>
      </c>
      <c r="L31" s="19" t="s">
        <v>165</v>
      </c>
      <c r="M31" s="22">
        <f>585*2</f>
        <v>1170</v>
      </c>
      <c r="N31" s="19">
        <f t="shared" si="2"/>
        <v>351</v>
      </c>
    </row>
    <row r="32" spans="1:14">
      <c r="A32">
        <v>2453222</v>
      </c>
      <c r="B32" t="s">
        <v>64</v>
      </c>
      <c r="C32">
        <v>201702</v>
      </c>
      <c r="D32" t="s">
        <v>8</v>
      </c>
      <c r="E32">
        <v>2003</v>
      </c>
      <c r="F32" t="s">
        <v>69</v>
      </c>
      <c r="G32" s="1">
        <v>-6561.94</v>
      </c>
      <c r="H32">
        <v>23235.14</v>
      </c>
      <c r="I32">
        <f t="shared" si="0"/>
        <v>6970.5419999999995</v>
      </c>
      <c r="K32" s="14">
        <f t="shared" si="1"/>
        <v>408.60199999999986</v>
      </c>
      <c r="L32" s="19" t="s">
        <v>165</v>
      </c>
      <c r="M32" s="22">
        <f>-681*2</f>
        <v>-1362</v>
      </c>
      <c r="N32" s="19">
        <f t="shared" si="2"/>
        <v>-408.59999999999997</v>
      </c>
    </row>
    <row r="33" spans="1:14">
      <c r="A33">
        <v>2464307</v>
      </c>
      <c r="B33" t="s">
        <v>65</v>
      </c>
      <c r="C33">
        <v>201702</v>
      </c>
      <c r="D33" t="s">
        <v>8</v>
      </c>
      <c r="E33">
        <v>2003</v>
      </c>
      <c r="F33" t="s">
        <v>69</v>
      </c>
      <c r="G33" s="1">
        <v>-6127.82</v>
      </c>
      <c r="H33">
        <v>19659.64</v>
      </c>
      <c r="I33">
        <f t="shared" si="0"/>
        <v>5897.8919999999998</v>
      </c>
      <c r="K33" s="14">
        <f t="shared" si="1"/>
        <v>-229.92799999999988</v>
      </c>
      <c r="L33" s="19" t="s">
        <v>157</v>
      </c>
      <c r="M33" s="19"/>
      <c r="N33" s="19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3"/>
  <sheetViews>
    <sheetView workbookViewId="0">
      <selection activeCell="U5" sqref="U5"/>
    </sheetView>
  </sheetViews>
  <sheetFormatPr defaultRowHeight="15"/>
  <cols>
    <col min="2" max="2" width="28" bestFit="1" customWidth="1"/>
    <col min="3" max="20" width="0" hidden="1" customWidth="1"/>
    <col min="21" max="21" width="9.7109375" bestFit="1" customWidth="1"/>
  </cols>
  <sheetData>
    <row r="1" spans="1:22">
      <c r="A1" s="16" t="s">
        <v>74</v>
      </c>
      <c r="B1" s="16" t="s">
        <v>1</v>
      </c>
      <c r="C1" s="16" t="s">
        <v>75</v>
      </c>
      <c r="D1" s="16" t="s">
        <v>76</v>
      </c>
      <c r="E1" s="16" t="s">
        <v>77</v>
      </c>
      <c r="F1" s="16" t="s">
        <v>78</v>
      </c>
      <c r="G1" s="16" t="s">
        <v>79</v>
      </c>
      <c r="H1" s="16" t="s">
        <v>80</v>
      </c>
      <c r="I1" s="16" t="s">
        <v>81</v>
      </c>
      <c r="J1" s="16" t="s">
        <v>82</v>
      </c>
      <c r="K1" s="16" t="s">
        <v>83</v>
      </c>
      <c r="L1" s="16" t="s">
        <v>84</v>
      </c>
      <c r="M1" s="16" t="s">
        <v>85</v>
      </c>
      <c r="N1" s="16" t="s">
        <v>86</v>
      </c>
      <c r="O1" s="16" t="s">
        <v>87</v>
      </c>
      <c r="P1" s="16" t="s">
        <v>88</v>
      </c>
      <c r="Q1" s="16" t="s">
        <v>89</v>
      </c>
      <c r="R1" s="16" t="s">
        <v>90</v>
      </c>
      <c r="S1" s="16" t="s">
        <v>5</v>
      </c>
      <c r="T1" s="16" t="s">
        <v>91</v>
      </c>
      <c r="U1" s="16" t="s">
        <v>92</v>
      </c>
      <c r="V1" s="16" t="s">
        <v>93</v>
      </c>
    </row>
    <row r="2" spans="1:22">
      <c r="A2" s="15" t="s">
        <v>94</v>
      </c>
      <c r="B2" s="15" t="s">
        <v>7</v>
      </c>
      <c r="C2" s="15" t="s">
        <v>7</v>
      </c>
      <c r="D2" s="15"/>
      <c r="E2" s="15" t="s">
        <v>95</v>
      </c>
      <c r="F2" s="15" t="s">
        <v>96</v>
      </c>
      <c r="G2" s="15" t="s">
        <v>97</v>
      </c>
      <c r="H2" s="15" t="s">
        <v>98</v>
      </c>
      <c r="I2" s="15" t="s">
        <v>99</v>
      </c>
      <c r="J2" s="15" t="s">
        <v>100</v>
      </c>
      <c r="K2" s="15" t="s">
        <v>101</v>
      </c>
      <c r="L2" s="15" t="s">
        <v>102</v>
      </c>
      <c r="M2" s="15" t="s">
        <v>103</v>
      </c>
      <c r="N2" s="17">
        <v>42791</v>
      </c>
      <c r="O2" s="15"/>
      <c r="P2" s="15"/>
      <c r="Q2" s="15" t="s">
        <v>104</v>
      </c>
      <c r="R2" s="15" t="s">
        <v>105</v>
      </c>
      <c r="S2" s="15" t="s">
        <v>69</v>
      </c>
      <c r="T2" s="18">
        <v>0</v>
      </c>
      <c r="U2" s="18">
        <v>-7011.99</v>
      </c>
      <c r="V2" s="15" t="s">
        <v>106</v>
      </c>
    </row>
    <row r="3" spans="1:22">
      <c r="A3" s="15" t="s">
        <v>107</v>
      </c>
      <c r="B3" s="15" t="s">
        <v>16</v>
      </c>
      <c r="C3" s="15" t="s">
        <v>16</v>
      </c>
      <c r="D3" s="15"/>
      <c r="E3" s="15" t="s">
        <v>95</v>
      </c>
      <c r="F3" s="15" t="s">
        <v>96</v>
      </c>
      <c r="G3" s="15" t="s">
        <v>108</v>
      </c>
      <c r="H3" s="15" t="s">
        <v>109</v>
      </c>
      <c r="I3" s="15" t="s">
        <v>99</v>
      </c>
      <c r="J3" s="15" t="s">
        <v>100</v>
      </c>
      <c r="K3" s="15" t="s">
        <v>101</v>
      </c>
      <c r="L3" s="15" t="s">
        <v>102</v>
      </c>
      <c r="M3" s="15" t="s">
        <v>103</v>
      </c>
      <c r="N3" s="17">
        <v>42791</v>
      </c>
      <c r="O3" s="15"/>
      <c r="P3" s="15"/>
      <c r="Q3" s="15" t="s">
        <v>104</v>
      </c>
      <c r="R3" s="15" t="s">
        <v>105</v>
      </c>
      <c r="S3" s="15" t="s">
        <v>69</v>
      </c>
      <c r="T3" s="18">
        <v>0</v>
      </c>
      <c r="U3" s="18">
        <v>-10609.34</v>
      </c>
      <c r="V3" s="15" t="s">
        <v>106</v>
      </c>
    </row>
    <row r="4" spans="1:22">
      <c r="A4" s="15" t="s">
        <v>110</v>
      </c>
      <c r="B4" s="15" t="s">
        <v>24</v>
      </c>
      <c r="C4" s="15" t="s">
        <v>24</v>
      </c>
      <c r="D4" s="15"/>
      <c r="E4" s="15" t="s">
        <v>95</v>
      </c>
      <c r="F4" s="15" t="s">
        <v>96</v>
      </c>
      <c r="G4" s="15" t="s">
        <v>97</v>
      </c>
      <c r="H4" s="15" t="s">
        <v>98</v>
      </c>
      <c r="I4" s="15" t="s">
        <v>99</v>
      </c>
      <c r="J4" s="15" t="s">
        <v>100</v>
      </c>
      <c r="K4" s="15" t="s">
        <v>101</v>
      </c>
      <c r="L4" s="15" t="s">
        <v>102</v>
      </c>
      <c r="M4" s="15" t="s">
        <v>103</v>
      </c>
      <c r="N4" s="17">
        <v>42791</v>
      </c>
      <c r="O4" s="15"/>
      <c r="P4" s="15"/>
      <c r="Q4" s="15" t="s">
        <v>104</v>
      </c>
      <c r="R4" s="15" t="s">
        <v>105</v>
      </c>
      <c r="S4" s="15" t="s">
        <v>69</v>
      </c>
      <c r="T4" s="18">
        <v>0</v>
      </c>
      <c r="U4" s="18">
        <v>-12432.32</v>
      </c>
      <c r="V4" s="15" t="s">
        <v>106</v>
      </c>
    </row>
    <row r="5" spans="1:22">
      <c r="A5" s="15" t="s">
        <v>111</v>
      </c>
      <c r="B5" s="15" t="s">
        <v>31</v>
      </c>
      <c r="C5" s="15" t="s">
        <v>31</v>
      </c>
      <c r="D5" s="15"/>
      <c r="E5" s="15" t="s">
        <v>95</v>
      </c>
      <c r="F5" s="15" t="s">
        <v>96</v>
      </c>
      <c r="G5" s="15" t="s">
        <v>97</v>
      </c>
      <c r="H5" s="15" t="s">
        <v>98</v>
      </c>
      <c r="I5" s="15" t="s">
        <v>99</v>
      </c>
      <c r="J5" s="15" t="s">
        <v>100</v>
      </c>
      <c r="K5" s="15" t="s">
        <v>101</v>
      </c>
      <c r="L5" s="15" t="s">
        <v>102</v>
      </c>
      <c r="M5" s="15" t="s">
        <v>103</v>
      </c>
      <c r="N5" s="17">
        <v>42791</v>
      </c>
      <c r="O5" s="15"/>
      <c r="P5" s="15"/>
      <c r="Q5" s="15" t="s">
        <v>104</v>
      </c>
      <c r="R5" s="15" t="s">
        <v>105</v>
      </c>
      <c r="S5" s="15" t="s">
        <v>69</v>
      </c>
      <c r="T5" s="18">
        <v>0</v>
      </c>
      <c r="U5" s="18">
        <v>-7394.56</v>
      </c>
      <c r="V5" s="15" t="s">
        <v>106</v>
      </c>
    </row>
    <row r="6" spans="1:22">
      <c r="A6" s="15" t="s">
        <v>112</v>
      </c>
      <c r="B6" s="15" t="s">
        <v>32</v>
      </c>
      <c r="C6" s="15" t="s">
        <v>32</v>
      </c>
      <c r="D6" s="15"/>
      <c r="E6" s="15" t="s">
        <v>95</v>
      </c>
      <c r="F6" s="15" t="s">
        <v>96</v>
      </c>
      <c r="G6" s="15" t="s">
        <v>97</v>
      </c>
      <c r="H6" s="15" t="s">
        <v>98</v>
      </c>
      <c r="I6" s="15" t="s">
        <v>99</v>
      </c>
      <c r="J6" s="15" t="s">
        <v>100</v>
      </c>
      <c r="K6" s="15" t="s">
        <v>101</v>
      </c>
      <c r="L6" s="15" t="s">
        <v>102</v>
      </c>
      <c r="M6" s="15" t="s">
        <v>103</v>
      </c>
      <c r="N6" s="17">
        <v>42791</v>
      </c>
      <c r="O6" s="15"/>
      <c r="P6" s="15"/>
      <c r="Q6" s="15" t="s">
        <v>104</v>
      </c>
      <c r="R6" s="15" t="s">
        <v>105</v>
      </c>
      <c r="S6" s="15" t="s">
        <v>69</v>
      </c>
      <c r="T6" s="18">
        <v>0</v>
      </c>
      <c r="U6" s="18">
        <v>-6980.57</v>
      </c>
      <c r="V6" s="15" t="s">
        <v>106</v>
      </c>
    </row>
    <row r="7" spans="1:22">
      <c r="A7" s="15" t="s">
        <v>113</v>
      </c>
      <c r="B7" s="15" t="s">
        <v>34</v>
      </c>
      <c r="C7" s="15" t="s">
        <v>34</v>
      </c>
      <c r="D7" s="15"/>
      <c r="E7" s="15" t="s">
        <v>95</v>
      </c>
      <c r="F7" s="15" t="s">
        <v>96</v>
      </c>
      <c r="G7" s="15" t="s">
        <v>114</v>
      </c>
      <c r="H7" s="15" t="s">
        <v>115</v>
      </c>
      <c r="I7" s="15" t="s">
        <v>99</v>
      </c>
      <c r="J7" s="15" t="s">
        <v>100</v>
      </c>
      <c r="K7" s="15" t="s">
        <v>101</v>
      </c>
      <c r="L7" s="15" t="s">
        <v>102</v>
      </c>
      <c r="M7" s="15" t="s">
        <v>103</v>
      </c>
      <c r="N7" s="17">
        <v>42791</v>
      </c>
      <c r="O7" s="15"/>
      <c r="P7" s="15"/>
      <c r="Q7" s="15" t="s">
        <v>104</v>
      </c>
      <c r="R7" s="15" t="s">
        <v>105</v>
      </c>
      <c r="S7" s="15" t="s">
        <v>69</v>
      </c>
      <c r="T7" s="18">
        <v>0</v>
      </c>
      <c r="U7" s="18">
        <v>-7975.55</v>
      </c>
      <c r="V7" s="15" t="s">
        <v>106</v>
      </c>
    </row>
    <row r="8" spans="1:22">
      <c r="A8" s="15" t="s">
        <v>116</v>
      </c>
      <c r="B8" s="15" t="s">
        <v>35</v>
      </c>
      <c r="C8" s="15" t="s">
        <v>35</v>
      </c>
      <c r="D8" s="15"/>
      <c r="E8" s="15" t="s">
        <v>95</v>
      </c>
      <c r="F8" s="15" t="s">
        <v>96</v>
      </c>
      <c r="G8" s="15" t="s">
        <v>117</v>
      </c>
      <c r="H8" s="15" t="s">
        <v>118</v>
      </c>
      <c r="I8" s="15" t="s">
        <v>99</v>
      </c>
      <c r="J8" s="15" t="s">
        <v>100</v>
      </c>
      <c r="K8" s="15" t="s">
        <v>101</v>
      </c>
      <c r="L8" s="15" t="s">
        <v>102</v>
      </c>
      <c r="M8" s="15" t="s">
        <v>103</v>
      </c>
      <c r="N8" s="17">
        <v>42791</v>
      </c>
      <c r="O8" s="15"/>
      <c r="P8" s="15"/>
      <c r="Q8" s="15" t="s">
        <v>104</v>
      </c>
      <c r="R8" s="15" t="s">
        <v>105</v>
      </c>
      <c r="S8" s="15" t="s">
        <v>69</v>
      </c>
      <c r="T8" s="18">
        <v>0</v>
      </c>
      <c r="U8" s="18">
        <v>-7555.67</v>
      </c>
      <c r="V8" s="15" t="s">
        <v>106</v>
      </c>
    </row>
    <row r="9" spans="1:22">
      <c r="A9" s="15" t="s">
        <v>119</v>
      </c>
      <c r="B9" s="15" t="s">
        <v>36</v>
      </c>
      <c r="C9" s="15" t="s">
        <v>36</v>
      </c>
      <c r="D9" s="15"/>
      <c r="E9" s="15" t="s">
        <v>95</v>
      </c>
      <c r="F9" s="15" t="s">
        <v>96</v>
      </c>
      <c r="G9" s="15" t="s">
        <v>97</v>
      </c>
      <c r="H9" s="15" t="s">
        <v>98</v>
      </c>
      <c r="I9" s="15" t="s">
        <v>99</v>
      </c>
      <c r="J9" s="15" t="s">
        <v>100</v>
      </c>
      <c r="K9" s="15" t="s">
        <v>101</v>
      </c>
      <c r="L9" s="15" t="s">
        <v>102</v>
      </c>
      <c r="M9" s="15" t="s">
        <v>103</v>
      </c>
      <c r="N9" s="17">
        <v>42791</v>
      </c>
      <c r="O9" s="15"/>
      <c r="P9" s="15"/>
      <c r="Q9" s="15" t="s">
        <v>104</v>
      </c>
      <c r="R9" s="15" t="s">
        <v>105</v>
      </c>
      <c r="S9" s="15" t="s">
        <v>69</v>
      </c>
      <c r="T9" s="18">
        <v>0</v>
      </c>
      <c r="U9" s="18">
        <v>-6875.89</v>
      </c>
      <c r="V9" s="15" t="s">
        <v>106</v>
      </c>
    </row>
    <row r="10" spans="1:22">
      <c r="A10" s="15" t="s">
        <v>120</v>
      </c>
      <c r="B10" s="15" t="s">
        <v>37</v>
      </c>
      <c r="C10" s="15" t="s">
        <v>37</v>
      </c>
      <c r="D10" s="15"/>
      <c r="E10" s="15" t="s">
        <v>95</v>
      </c>
      <c r="F10" s="15" t="s">
        <v>96</v>
      </c>
      <c r="G10" s="15" t="s">
        <v>114</v>
      </c>
      <c r="H10" s="15" t="s">
        <v>115</v>
      </c>
      <c r="I10" s="15" t="s">
        <v>99</v>
      </c>
      <c r="J10" s="15" t="s">
        <v>100</v>
      </c>
      <c r="K10" s="15" t="s">
        <v>101</v>
      </c>
      <c r="L10" s="15" t="s">
        <v>102</v>
      </c>
      <c r="M10" s="15" t="s">
        <v>103</v>
      </c>
      <c r="N10" s="17">
        <v>42791</v>
      </c>
      <c r="O10" s="15"/>
      <c r="P10" s="15"/>
      <c r="Q10" s="15" t="s">
        <v>104</v>
      </c>
      <c r="R10" s="15" t="s">
        <v>105</v>
      </c>
      <c r="S10" s="15" t="s">
        <v>69</v>
      </c>
      <c r="T10" s="18">
        <v>0</v>
      </c>
      <c r="U10" s="18">
        <v>-5358.63</v>
      </c>
      <c r="V10" s="15" t="s">
        <v>106</v>
      </c>
    </row>
    <row r="11" spans="1:22">
      <c r="A11" s="15" t="s">
        <v>121</v>
      </c>
      <c r="B11" s="15" t="s">
        <v>38</v>
      </c>
      <c r="C11" s="15" t="s">
        <v>38</v>
      </c>
      <c r="D11" s="15"/>
      <c r="E11" s="15" t="s">
        <v>95</v>
      </c>
      <c r="F11" s="15" t="s">
        <v>96</v>
      </c>
      <c r="G11" s="15" t="s">
        <v>97</v>
      </c>
      <c r="H11" s="15" t="s">
        <v>98</v>
      </c>
      <c r="I11" s="15" t="s">
        <v>99</v>
      </c>
      <c r="J11" s="15" t="s">
        <v>100</v>
      </c>
      <c r="K11" s="15" t="s">
        <v>101</v>
      </c>
      <c r="L11" s="15" t="s">
        <v>102</v>
      </c>
      <c r="M11" s="15" t="s">
        <v>103</v>
      </c>
      <c r="N11" s="17">
        <v>42791</v>
      </c>
      <c r="O11" s="15"/>
      <c r="P11" s="15"/>
      <c r="Q11" s="15" t="s">
        <v>104</v>
      </c>
      <c r="R11" s="15" t="s">
        <v>105</v>
      </c>
      <c r="S11" s="15" t="s">
        <v>69</v>
      </c>
      <c r="T11" s="18">
        <v>0</v>
      </c>
      <c r="U11" s="18">
        <v>-6991.19</v>
      </c>
      <c r="V11" s="15" t="s">
        <v>106</v>
      </c>
    </row>
    <row r="12" spans="1:22">
      <c r="A12" s="15" t="s">
        <v>122</v>
      </c>
      <c r="B12" s="15" t="s">
        <v>39</v>
      </c>
      <c r="C12" s="15" t="s">
        <v>39</v>
      </c>
      <c r="D12" s="15"/>
      <c r="E12" s="15" t="s">
        <v>95</v>
      </c>
      <c r="F12" s="15" t="s">
        <v>96</v>
      </c>
      <c r="G12" s="15" t="s">
        <v>97</v>
      </c>
      <c r="H12" s="15" t="s">
        <v>98</v>
      </c>
      <c r="I12" s="15" t="s">
        <v>99</v>
      </c>
      <c r="J12" s="15" t="s">
        <v>100</v>
      </c>
      <c r="K12" s="15" t="s">
        <v>101</v>
      </c>
      <c r="L12" s="15" t="s">
        <v>102</v>
      </c>
      <c r="M12" s="15" t="s">
        <v>103</v>
      </c>
      <c r="N12" s="17">
        <v>42791</v>
      </c>
      <c r="O12" s="15"/>
      <c r="P12" s="15"/>
      <c r="Q12" s="15" t="s">
        <v>104</v>
      </c>
      <c r="R12" s="15" t="s">
        <v>105</v>
      </c>
      <c r="S12" s="15" t="s">
        <v>69</v>
      </c>
      <c r="T12" s="18">
        <v>0</v>
      </c>
      <c r="U12" s="18">
        <v>-3962.69</v>
      </c>
      <c r="V12" s="15" t="s">
        <v>106</v>
      </c>
    </row>
    <row r="13" spans="1:22">
      <c r="A13" s="15" t="s">
        <v>123</v>
      </c>
      <c r="B13" s="15" t="s">
        <v>40</v>
      </c>
      <c r="C13" s="15" t="s">
        <v>40</v>
      </c>
      <c r="D13" s="15"/>
      <c r="E13" s="15" t="s">
        <v>95</v>
      </c>
      <c r="F13" s="15" t="s">
        <v>96</v>
      </c>
      <c r="G13" s="15" t="s">
        <v>114</v>
      </c>
      <c r="H13" s="15" t="s">
        <v>115</v>
      </c>
      <c r="I13" s="15" t="s">
        <v>99</v>
      </c>
      <c r="J13" s="15" t="s">
        <v>100</v>
      </c>
      <c r="K13" s="15" t="s">
        <v>101</v>
      </c>
      <c r="L13" s="15" t="s">
        <v>102</v>
      </c>
      <c r="M13" s="15" t="s">
        <v>103</v>
      </c>
      <c r="N13" s="17">
        <v>42791</v>
      </c>
      <c r="O13" s="15"/>
      <c r="P13" s="15"/>
      <c r="Q13" s="15" t="s">
        <v>104</v>
      </c>
      <c r="R13" s="15" t="s">
        <v>105</v>
      </c>
      <c r="S13" s="15" t="s">
        <v>69</v>
      </c>
      <c r="T13" s="18">
        <v>0</v>
      </c>
      <c r="U13" s="18">
        <v>-8676.65</v>
      </c>
      <c r="V13" s="15" t="s">
        <v>106</v>
      </c>
    </row>
    <row r="14" spans="1:22">
      <c r="A14" s="15" t="s">
        <v>124</v>
      </c>
      <c r="B14" s="15" t="s">
        <v>44</v>
      </c>
      <c r="C14" s="15" t="s">
        <v>44</v>
      </c>
      <c r="D14" s="15"/>
      <c r="E14" s="15" t="s">
        <v>95</v>
      </c>
      <c r="F14" s="15" t="s">
        <v>96</v>
      </c>
      <c r="G14" s="15" t="s">
        <v>125</v>
      </c>
      <c r="H14" s="15" t="s">
        <v>126</v>
      </c>
      <c r="I14" s="15" t="s">
        <v>99</v>
      </c>
      <c r="J14" s="15" t="s">
        <v>100</v>
      </c>
      <c r="K14" s="15" t="s">
        <v>101</v>
      </c>
      <c r="L14" s="15" t="s">
        <v>102</v>
      </c>
      <c r="M14" s="15" t="s">
        <v>103</v>
      </c>
      <c r="N14" s="17">
        <v>42791</v>
      </c>
      <c r="O14" s="15"/>
      <c r="P14" s="15"/>
      <c r="Q14" s="15" t="s">
        <v>104</v>
      </c>
      <c r="R14" s="15" t="s">
        <v>105</v>
      </c>
      <c r="S14" s="15" t="s">
        <v>69</v>
      </c>
      <c r="T14" s="18">
        <v>0</v>
      </c>
      <c r="U14" s="18">
        <v>-5762</v>
      </c>
      <c r="V14" s="15" t="s">
        <v>106</v>
      </c>
    </row>
    <row r="15" spans="1:22">
      <c r="A15" s="15" t="s">
        <v>127</v>
      </c>
      <c r="B15" s="15" t="s">
        <v>46</v>
      </c>
      <c r="C15" s="15" t="s">
        <v>46</v>
      </c>
      <c r="D15" s="15"/>
      <c r="E15" s="15" t="s">
        <v>95</v>
      </c>
      <c r="F15" s="15" t="s">
        <v>96</v>
      </c>
      <c r="G15" s="15" t="s">
        <v>128</v>
      </c>
      <c r="H15" s="15" t="s">
        <v>129</v>
      </c>
      <c r="I15" s="15" t="s">
        <v>99</v>
      </c>
      <c r="J15" s="15" t="s">
        <v>100</v>
      </c>
      <c r="K15" s="15" t="s">
        <v>101</v>
      </c>
      <c r="L15" s="15" t="s">
        <v>102</v>
      </c>
      <c r="M15" s="15" t="s">
        <v>103</v>
      </c>
      <c r="N15" s="17">
        <v>42791</v>
      </c>
      <c r="O15" s="15"/>
      <c r="P15" s="15"/>
      <c r="Q15" s="15" t="s">
        <v>104</v>
      </c>
      <c r="R15" s="15" t="s">
        <v>105</v>
      </c>
      <c r="S15" s="15" t="s">
        <v>69</v>
      </c>
      <c r="T15" s="18">
        <v>0</v>
      </c>
      <c r="U15" s="18">
        <v>-5805.73</v>
      </c>
      <c r="V15" s="15" t="s">
        <v>106</v>
      </c>
    </row>
    <row r="16" spans="1:22">
      <c r="A16" s="15" t="s">
        <v>130</v>
      </c>
      <c r="B16" s="15" t="s">
        <v>47</v>
      </c>
      <c r="C16" s="15" t="s">
        <v>47</v>
      </c>
      <c r="D16" s="15"/>
      <c r="E16" s="15" t="s">
        <v>95</v>
      </c>
      <c r="F16" s="15" t="s">
        <v>96</v>
      </c>
      <c r="G16" s="15" t="s">
        <v>128</v>
      </c>
      <c r="H16" s="15" t="s">
        <v>129</v>
      </c>
      <c r="I16" s="15" t="s">
        <v>99</v>
      </c>
      <c r="J16" s="15" t="s">
        <v>100</v>
      </c>
      <c r="K16" s="15" t="s">
        <v>101</v>
      </c>
      <c r="L16" s="15" t="s">
        <v>102</v>
      </c>
      <c r="M16" s="15" t="s">
        <v>103</v>
      </c>
      <c r="N16" s="17">
        <v>42791</v>
      </c>
      <c r="O16" s="15"/>
      <c r="P16" s="15"/>
      <c r="Q16" s="15" t="s">
        <v>104</v>
      </c>
      <c r="R16" s="15" t="s">
        <v>105</v>
      </c>
      <c r="S16" s="15" t="s">
        <v>69</v>
      </c>
      <c r="T16" s="18">
        <v>0</v>
      </c>
      <c r="U16" s="18">
        <v>-5919.22</v>
      </c>
      <c r="V16" s="15" t="s">
        <v>106</v>
      </c>
    </row>
    <row r="17" spans="1:22">
      <c r="A17" s="15" t="s">
        <v>131</v>
      </c>
      <c r="B17" s="15" t="s">
        <v>48</v>
      </c>
      <c r="C17" s="15" t="s">
        <v>48</v>
      </c>
      <c r="D17" s="15"/>
      <c r="E17" s="15" t="s">
        <v>95</v>
      </c>
      <c r="F17" s="15" t="s">
        <v>96</v>
      </c>
      <c r="G17" s="15" t="s">
        <v>114</v>
      </c>
      <c r="H17" s="15" t="s">
        <v>115</v>
      </c>
      <c r="I17" s="15" t="s">
        <v>99</v>
      </c>
      <c r="J17" s="15" t="s">
        <v>100</v>
      </c>
      <c r="K17" s="15" t="s">
        <v>101</v>
      </c>
      <c r="L17" s="15" t="s">
        <v>102</v>
      </c>
      <c r="M17" s="15" t="s">
        <v>103</v>
      </c>
      <c r="N17" s="17">
        <v>42791</v>
      </c>
      <c r="O17" s="15"/>
      <c r="P17" s="15"/>
      <c r="Q17" s="15" t="s">
        <v>104</v>
      </c>
      <c r="R17" s="15" t="s">
        <v>105</v>
      </c>
      <c r="S17" s="15" t="s">
        <v>69</v>
      </c>
      <c r="T17" s="18">
        <v>0</v>
      </c>
      <c r="U17" s="18">
        <v>-8928.48</v>
      </c>
      <c r="V17" s="15" t="s">
        <v>106</v>
      </c>
    </row>
    <row r="18" spans="1:22">
      <c r="A18" s="15" t="s">
        <v>132</v>
      </c>
      <c r="B18" s="15" t="s">
        <v>49</v>
      </c>
      <c r="C18" s="15" t="s">
        <v>49</v>
      </c>
      <c r="D18" s="15"/>
      <c r="E18" s="15" t="s">
        <v>95</v>
      </c>
      <c r="F18" s="15" t="s">
        <v>96</v>
      </c>
      <c r="G18" s="15" t="s">
        <v>128</v>
      </c>
      <c r="H18" s="15" t="s">
        <v>129</v>
      </c>
      <c r="I18" s="15" t="s">
        <v>99</v>
      </c>
      <c r="J18" s="15" t="s">
        <v>100</v>
      </c>
      <c r="K18" s="15" t="s">
        <v>101</v>
      </c>
      <c r="L18" s="15" t="s">
        <v>102</v>
      </c>
      <c r="M18" s="15" t="s">
        <v>103</v>
      </c>
      <c r="N18" s="17">
        <v>42791</v>
      </c>
      <c r="O18" s="15"/>
      <c r="P18" s="15"/>
      <c r="Q18" s="15" t="s">
        <v>104</v>
      </c>
      <c r="R18" s="15" t="s">
        <v>105</v>
      </c>
      <c r="S18" s="15" t="s">
        <v>69</v>
      </c>
      <c r="T18" s="18">
        <v>0</v>
      </c>
      <c r="U18" s="18">
        <v>-7584.47</v>
      </c>
      <c r="V18" s="15" t="s">
        <v>106</v>
      </c>
    </row>
    <row r="19" spans="1:22">
      <c r="A19" s="15" t="s">
        <v>133</v>
      </c>
      <c r="B19" s="15" t="s">
        <v>50</v>
      </c>
      <c r="C19" s="15" t="s">
        <v>50</v>
      </c>
      <c r="D19" s="15"/>
      <c r="E19" s="15" t="s">
        <v>95</v>
      </c>
      <c r="F19" s="15" t="s">
        <v>96</v>
      </c>
      <c r="G19" s="15" t="s">
        <v>128</v>
      </c>
      <c r="H19" s="15" t="s">
        <v>129</v>
      </c>
      <c r="I19" s="15" t="s">
        <v>99</v>
      </c>
      <c r="J19" s="15" t="s">
        <v>100</v>
      </c>
      <c r="K19" s="15" t="s">
        <v>101</v>
      </c>
      <c r="L19" s="15" t="s">
        <v>102</v>
      </c>
      <c r="M19" s="15" t="s">
        <v>103</v>
      </c>
      <c r="N19" s="17">
        <v>42791</v>
      </c>
      <c r="O19" s="15"/>
      <c r="P19" s="15"/>
      <c r="Q19" s="15" t="s">
        <v>104</v>
      </c>
      <c r="R19" s="15" t="s">
        <v>105</v>
      </c>
      <c r="S19" s="15" t="s">
        <v>69</v>
      </c>
      <c r="T19" s="18">
        <v>0</v>
      </c>
      <c r="U19" s="18">
        <v>-5600.57</v>
      </c>
      <c r="V19" s="15" t="s">
        <v>106</v>
      </c>
    </row>
    <row r="20" spans="1:22">
      <c r="A20" s="15" t="s">
        <v>134</v>
      </c>
      <c r="B20" s="15" t="s">
        <v>51</v>
      </c>
      <c r="C20" s="15" t="s">
        <v>51</v>
      </c>
      <c r="D20" s="15"/>
      <c r="E20" s="15" t="s">
        <v>95</v>
      </c>
      <c r="F20" s="15" t="s">
        <v>96</v>
      </c>
      <c r="G20" s="15" t="s">
        <v>97</v>
      </c>
      <c r="H20" s="15" t="s">
        <v>98</v>
      </c>
      <c r="I20" s="15" t="s">
        <v>99</v>
      </c>
      <c r="J20" s="15" t="s">
        <v>100</v>
      </c>
      <c r="K20" s="15" t="s">
        <v>101</v>
      </c>
      <c r="L20" s="15" t="s">
        <v>102</v>
      </c>
      <c r="M20" s="15" t="s">
        <v>103</v>
      </c>
      <c r="N20" s="17">
        <v>42791</v>
      </c>
      <c r="O20" s="15"/>
      <c r="P20" s="15"/>
      <c r="Q20" s="15" t="s">
        <v>104</v>
      </c>
      <c r="R20" s="15" t="s">
        <v>105</v>
      </c>
      <c r="S20" s="15" t="s">
        <v>69</v>
      </c>
      <c r="T20" s="18">
        <v>0</v>
      </c>
      <c r="U20" s="18">
        <v>-4601.88</v>
      </c>
      <c r="V20" s="15" t="s">
        <v>106</v>
      </c>
    </row>
    <row r="21" spans="1:22">
      <c r="A21" s="15" t="s">
        <v>135</v>
      </c>
      <c r="B21" s="15" t="s">
        <v>52</v>
      </c>
      <c r="C21" s="15" t="s">
        <v>52</v>
      </c>
      <c r="D21" s="15"/>
      <c r="E21" s="15" t="s">
        <v>95</v>
      </c>
      <c r="F21" s="15" t="s">
        <v>96</v>
      </c>
      <c r="G21" s="15" t="s">
        <v>97</v>
      </c>
      <c r="H21" s="15" t="s">
        <v>98</v>
      </c>
      <c r="I21" s="15" t="s">
        <v>99</v>
      </c>
      <c r="J21" s="15" t="s">
        <v>100</v>
      </c>
      <c r="K21" s="15" t="s">
        <v>101</v>
      </c>
      <c r="L21" s="15" t="s">
        <v>102</v>
      </c>
      <c r="M21" s="15" t="s">
        <v>103</v>
      </c>
      <c r="N21" s="17">
        <v>42791</v>
      </c>
      <c r="O21" s="15"/>
      <c r="P21" s="15"/>
      <c r="Q21" s="15" t="s">
        <v>104</v>
      </c>
      <c r="R21" s="15" t="s">
        <v>105</v>
      </c>
      <c r="S21" s="15" t="s">
        <v>69</v>
      </c>
      <c r="T21" s="18">
        <v>0</v>
      </c>
      <c r="U21" s="18">
        <v>-5732.79</v>
      </c>
      <c r="V21" s="15" t="s">
        <v>106</v>
      </c>
    </row>
    <row r="22" spans="1:22">
      <c r="A22" s="15" t="s">
        <v>136</v>
      </c>
      <c r="B22" s="15" t="s">
        <v>53</v>
      </c>
      <c r="C22" s="15" t="s">
        <v>53</v>
      </c>
      <c r="D22" s="15"/>
      <c r="E22" s="15" t="s">
        <v>95</v>
      </c>
      <c r="F22" s="15" t="s">
        <v>96</v>
      </c>
      <c r="G22" s="15" t="s">
        <v>97</v>
      </c>
      <c r="H22" s="15" t="s">
        <v>98</v>
      </c>
      <c r="I22" s="15" t="s">
        <v>99</v>
      </c>
      <c r="J22" s="15" t="s">
        <v>100</v>
      </c>
      <c r="K22" s="15" t="s">
        <v>101</v>
      </c>
      <c r="L22" s="15" t="s">
        <v>102</v>
      </c>
      <c r="M22" s="15" t="s">
        <v>103</v>
      </c>
      <c r="N22" s="17">
        <v>42791</v>
      </c>
      <c r="O22" s="15"/>
      <c r="P22" s="15"/>
      <c r="Q22" s="15" t="s">
        <v>104</v>
      </c>
      <c r="R22" s="15" t="s">
        <v>105</v>
      </c>
      <c r="S22" s="15" t="s">
        <v>69</v>
      </c>
      <c r="T22" s="18">
        <v>0</v>
      </c>
      <c r="U22" s="18">
        <v>-5816.48</v>
      </c>
      <c r="V22" s="15" t="s">
        <v>106</v>
      </c>
    </row>
    <row r="23" spans="1:22">
      <c r="A23" s="15" t="s">
        <v>137</v>
      </c>
      <c r="B23" s="15" t="s">
        <v>54</v>
      </c>
      <c r="C23" s="15" t="s">
        <v>54</v>
      </c>
      <c r="D23" s="15"/>
      <c r="E23" s="15" t="s">
        <v>95</v>
      </c>
      <c r="F23" s="15" t="s">
        <v>96</v>
      </c>
      <c r="G23" s="15" t="s">
        <v>114</v>
      </c>
      <c r="H23" s="15" t="s">
        <v>115</v>
      </c>
      <c r="I23" s="15" t="s">
        <v>99</v>
      </c>
      <c r="J23" s="15" t="s">
        <v>100</v>
      </c>
      <c r="K23" s="15" t="s">
        <v>101</v>
      </c>
      <c r="L23" s="15" t="s">
        <v>102</v>
      </c>
      <c r="M23" s="15" t="s">
        <v>103</v>
      </c>
      <c r="N23" s="17">
        <v>42791</v>
      </c>
      <c r="O23" s="15"/>
      <c r="P23" s="15"/>
      <c r="Q23" s="15" t="s">
        <v>104</v>
      </c>
      <c r="R23" s="15" t="s">
        <v>105</v>
      </c>
      <c r="S23" s="15" t="s">
        <v>69</v>
      </c>
      <c r="T23" s="18">
        <v>0</v>
      </c>
      <c r="U23" s="18">
        <v>-8557.7199999999993</v>
      </c>
      <c r="V23" s="15" t="s">
        <v>106</v>
      </c>
    </row>
    <row r="24" spans="1:22">
      <c r="A24" s="15" t="s">
        <v>138</v>
      </c>
      <c r="B24" s="15" t="s">
        <v>55</v>
      </c>
      <c r="C24" s="15" t="s">
        <v>55</v>
      </c>
      <c r="D24" s="15"/>
      <c r="E24" s="15" t="s">
        <v>95</v>
      </c>
      <c r="F24" s="15" t="s">
        <v>96</v>
      </c>
      <c r="G24" s="15" t="s">
        <v>114</v>
      </c>
      <c r="H24" s="15" t="s">
        <v>115</v>
      </c>
      <c r="I24" s="15" t="s">
        <v>99</v>
      </c>
      <c r="J24" s="15" t="s">
        <v>100</v>
      </c>
      <c r="K24" s="15" t="s">
        <v>101</v>
      </c>
      <c r="L24" s="15" t="s">
        <v>102</v>
      </c>
      <c r="M24" s="15" t="s">
        <v>103</v>
      </c>
      <c r="N24" s="17">
        <v>42791</v>
      </c>
      <c r="O24" s="15"/>
      <c r="P24" s="15"/>
      <c r="Q24" s="15" t="s">
        <v>104</v>
      </c>
      <c r="R24" s="15" t="s">
        <v>105</v>
      </c>
      <c r="S24" s="15" t="s">
        <v>69</v>
      </c>
      <c r="T24" s="18">
        <v>0</v>
      </c>
      <c r="U24" s="18">
        <v>-7495.51</v>
      </c>
      <c r="V24" s="15" t="s">
        <v>106</v>
      </c>
    </row>
    <row r="25" spans="1:22">
      <c r="A25" s="15" t="s">
        <v>139</v>
      </c>
      <c r="B25" s="15" t="s">
        <v>56</v>
      </c>
      <c r="C25" s="15" t="s">
        <v>56</v>
      </c>
      <c r="D25" s="15"/>
      <c r="E25" s="15" t="s">
        <v>95</v>
      </c>
      <c r="F25" s="15" t="s">
        <v>96</v>
      </c>
      <c r="G25" s="15" t="s">
        <v>140</v>
      </c>
      <c r="H25" s="15" t="s">
        <v>141</v>
      </c>
      <c r="I25" s="15" t="s">
        <v>99</v>
      </c>
      <c r="J25" s="15" t="s">
        <v>100</v>
      </c>
      <c r="K25" s="15" t="s">
        <v>101</v>
      </c>
      <c r="L25" s="15" t="s">
        <v>102</v>
      </c>
      <c r="M25" s="15" t="s">
        <v>103</v>
      </c>
      <c r="N25" s="17">
        <v>42791</v>
      </c>
      <c r="O25" s="15"/>
      <c r="P25" s="15"/>
      <c r="Q25" s="15" t="s">
        <v>104</v>
      </c>
      <c r="R25" s="15" t="s">
        <v>105</v>
      </c>
      <c r="S25" s="15" t="s">
        <v>69</v>
      </c>
      <c r="T25" s="18">
        <v>0</v>
      </c>
      <c r="U25" s="18">
        <v>-5664.46</v>
      </c>
      <c r="V25" s="15" t="s">
        <v>106</v>
      </c>
    </row>
    <row r="26" spans="1:22">
      <c r="A26" s="15" t="s">
        <v>142</v>
      </c>
      <c r="B26" s="15" t="s">
        <v>57</v>
      </c>
      <c r="C26" s="15" t="s">
        <v>57</v>
      </c>
      <c r="D26" s="15"/>
      <c r="E26" s="15" t="s">
        <v>95</v>
      </c>
      <c r="F26" s="15" t="s">
        <v>96</v>
      </c>
      <c r="G26" s="15" t="s">
        <v>143</v>
      </c>
      <c r="H26" s="15" t="s">
        <v>144</v>
      </c>
      <c r="I26" s="15" t="s">
        <v>99</v>
      </c>
      <c r="J26" s="15" t="s">
        <v>100</v>
      </c>
      <c r="K26" s="15" t="s">
        <v>101</v>
      </c>
      <c r="L26" s="15" t="s">
        <v>102</v>
      </c>
      <c r="M26" s="15" t="s">
        <v>103</v>
      </c>
      <c r="N26" s="17">
        <v>42791</v>
      </c>
      <c r="O26" s="15"/>
      <c r="P26" s="15"/>
      <c r="Q26" s="15" t="s">
        <v>104</v>
      </c>
      <c r="R26" s="15" t="s">
        <v>105</v>
      </c>
      <c r="S26" s="15" t="s">
        <v>69</v>
      </c>
      <c r="T26" s="18">
        <v>0</v>
      </c>
      <c r="U26" s="18">
        <v>-6040.46</v>
      </c>
      <c r="V26" s="15" t="s">
        <v>106</v>
      </c>
    </row>
    <row r="27" spans="1:22">
      <c r="A27" s="15" t="s">
        <v>145</v>
      </c>
      <c r="B27" s="15" t="s">
        <v>58</v>
      </c>
      <c r="C27" s="15" t="s">
        <v>58</v>
      </c>
      <c r="D27" s="15"/>
      <c r="E27" s="15" t="s">
        <v>95</v>
      </c>
      <c r="F27" s="15" t="s">
        <v>96</v>
      </c>
      <c r="G27" s="15" t="s">
        <v>143</v>
      </c>
      <c r="H27" s="15" t="s">
        <v>144</v>
      </c>
      <c r="I27" s="15" t="s">
        <v>99</v>
      </c>
      <c r="J27" s="15" t="s">
        <v>100</v>
      </c>
      <c r="K27" s="15" t="s">
        <v>101</v>
      </c>
      <c r="L27" s="15" t="s">
        <v>102</v>
      </c>
      <c r="M27" s="15" t="s">
        <v>103</v>
      </c>
      <c r="N27" s="17">
        <v>42791</v>
      </c>
      <c r="O27" s="15"/>
      <c r="P27" s="15"/>
      <c r="Q27" s="15" t="s">
        <v>104</v>
      </c>
      <c r="R27" s="15" t="s">
        <v>105</v>
      </c>
      <c r="S27" s="15" t="s">
        <v>69</v>
      </c>
      <c r="T27" s="18">
        <v>0</v>
      </c>
      <c r="U27" s="18">
        <v>-5055.0200000000004</v>
      </c>
      <c r="V27" s="15" t="s">
        <v>106</v>
      </c>
    </row>
    <row r="28" spans="1:22">
      <c r="A28" s="15" t="s">
        <v>146</v>
      </c>
      <c r="B28" s="15" t="s">
        <v>59</v>
      </c>
      <c r="C28" s="15" t="s">
        <v>59</v>
      </c>
      <c r="D28" s="15"/>
      <c r="E28" s="15" t="s">
        <v>95</v>
      </c>
      <c r="F28" s="15" t="s">
        <v>96</v>
      </c>
      <c r="G28" s="15" t="s">
        <v>114</v>
      </c>
      <c r="H28" s="15" t="s">
        <v>115</v>
      </c>
      <c r="I28" s="15" t="s">
        <v>99</v>
      </c>
      <c r="J28" s="15" t="s">
        <v>100</v>
      </c>
      <c r="K28" s="15" t="s">
        <v>101</v>
      </c>
      <c r="L28" s="15" t="s">
        <v>102</v>
      </c>
      <c r="M28" s="15" t="s">
        <v>103</v>
      </c>
      <c r="N28" s="17">
        <v>42791</v>
      </c>
      <c r="O28" s="15"/>
      <c r="P28" s="15"/>
      <c r="Q28" s="15" t="s">
        <v>104</v>
      </c>
      <c r="R28" s="15" t="s">
        <v>105</v>
      </c>
      <c r="S28" s="15" t="s">
        <v>69</v>
      </c>
      <c r="T28" s="18">
        <v>0</v>
      </c>
      <c r="U28" s="18">
        <v>-12316.87</v>
      </c>
      <c r="V28" s="15" t="s">
        <v>106</v>
      </c>
    </row>
    <row r="29" spans="1:22">
      <c r="A29" s="15" t="s">
        <v>147</v>
      </c>
      <c r="B29" s="15" t="s">
        <v>61</v>
      </c>
      <c r="C29" s="15" t="s">
        <v>148</v>
      </c>
      <c r="D29" s="15"/>
      <c r="E29" s="15" t="s">
        <v>95</v>
      </c>
      <c r="F29" s="15" t="s">
        <v>96</v>
      </c>
      <c r="G29" s="15" t="s">
        <v>114</v>
      </c>
      <c r="H29" s="15" t="s">
        <v>115</v>
      </c>
      <c r="I29" s="15" t="s">
        <v>99</v>
      </c>
      <c r="J29" s="15" t="s">
        <v>100</v>
      </c>
      <c r="K29" s="15" t="s">
        <v>101</v>
      </c>
      <c r="L29" s="15" t="s">
        <v>102</v>
      </c>
      <c r="M29" s="15" t="s">
        <v>103</v>
      </c>
      <c r="N29" s="17">
        <v>42791</v>
      </c>
      <c r="O29" s="15"/>
      <c r="P29" s="15"/>
      <c r="Q29" s="15" t="s">
        <v>104</v>
      </c>
      <c r="R29" s="15" t="s">
        <v>105</v>
      </c>
      <c r="S29" s="15" t="s">
        <v>69</v>
      </c>
      <c r="T29" s="18">
        <v>0</v>
      </c>
      <c r="U29" s="18">
        <v>-7998.7</v>
      </c>
      <c r="V29" s="15" t="s">
        <v>106</v>
      </c>
    </row>
    <row r="30" spans="1:22">
      <c r="A30" s="15" t="s">
        <v>149</v>
      </c>
      <c r="B30" s="15" t="s">
        <v>62</v>
      </c>
      <c r="C30" s="15" t="s">
        <v>150</v>
      </c>
      <c r="D30" s="15"/>
      <c r="E30" s="15" t="s">
        <v>95</v>
      </c>
      <c r="F30" s="15" t="s">
        <v>96</v>
      </c>
      <c r="G30" s="15" t="s">
        <v>97</v>
      </c>
      <c r="H30" s="15" t="s">
        <v>98</v>
      </c>
      <c r="I30" s="15" t="s">
        <v>99</v>
      </c>
      <c r="J30" s="15" t="s">
        <v>100</v>
      </c>
      <c r="K30" s="15" t="s">
        <v>101</v>
      </c>
      <c r="L30" s="15" t="s">
        <v>102</v>
      </c>
      <c r="M30" s="15" t="s">
        <v>103</v>
      </c>
      <c r="N30" s="17">
        <v>42791</v>
      </c>
      <c r="O30" s="15"/>
      <c r="P30" s="15"/>
      <c r="Q30" s="15" t="s">
        <v>104</v>
      </c>
      <c r="R30" s="15" t="s">
        <v>105</v>
      </c>
      <c r="S30" s="15" t="s">
        <v>69</v>
      </c>
      <c r="T30" s="18">
        <v>0</v>
      </c>
      <c r="U30" s="18">
        <v>-6510.73</v>
      </c>
      <c r="V30" s="15" t="s">
        <v>106</v>
      </c>
    </row>
    <row r="31" spans="1:22">
      <c r="A31" s="15" t="s">
        <v>151</v>
      </c>
      <c r="B31" s="15" t="s">
        <v>63</v>
      </c>
      <c r="C31" s="15" t="s">
        <v>152</v>
      </c>
      <c r="D31" s="15"/>
      <c r="E31" s="15" t="s">
        <v>95</v>
      </c>
      <c r="F31" s="15" t="s">
        <v>96</v>
      </c>
      <c r="G31" s="15" t="s">
        <v>140</v>
      </c>
      <c r="H31" s="15" t="s">
        <v>141</v>
      </c>
      <c r="I31" s="15" t="s">
        <v>99</v>
      </c>
      <c r="J31" s="15" t="s">
        <v>100</v>
      </c>
      <c r="K31" s="15" t="s">
        <v>101</v>
      </c>
      <c r="L31" s="15" t="s">
        <v>102</v>
      </c>
      <c r="M31" s="15" t="s">
        <v>103</v>
      </c>
      <c r="N31" s="17">
        <v>42791</v>
      </c>
      <c r="O31" s="15"/>
      <c r="P31" s="15"/>
      <c r="Q31" s="15" t="s">
        <v>104</v>
      </c>
      <c r="R31" s="15" t="s">
        <v>105</v>
      </c>
      <c r="S31" s="15" t="s">
        <v>69</v>
      </c>
      <c r="T31" s="18">
        <v>0</v>
      </c>
      <c r="U31" s="18">
        <v>-5439.15</v>
      </c>
      <c r="V31" s="15" t="s">
        <v>106</v>
      </c>
    </row>
    <row r="32" spans="1:22">
      <c r="A32" s="15" t="s">
        <v>153</v>
      </c>
      <c r="B32" s="15" t="s">
        <v>64</v>
      </c>
      <c r="C32" s="15" t="s">
        <v>64</v>
      </c>
      <c r="D32" s="15"/>
      <c r="E32" s="15" t="s">
        <v>95</v>
      </c>
      <c r="F32" s="15" t="s">
        <v>96</v>
      </c>
      <c r="G32" s="15" t="s">
        <v>97</v>
      </c>
      <c r="H32" s="15" t="s">
        <v>98</v>
      </c>
      <c r="I32" s="15" t="s">
        <v>99</v>
      </c>
      <c r="J32" s="15" t="s">
        <v>100</v>
      </c>
      <c r="K32" s="15" t="s">
        <v>101</v>
      </c>
      <c r="L32" s="15" t="s">
        <v>102</v>
      </c>
      <c r="M32" s="15" t="s">
        <v>103</v>
      </c>
      <c r="N32" s="17">
        <v>42791</v>
      </c>
      <c r="O32" s="15"/>
      <c r="P32" s="15"/>
      <c r="Q32" s="15" t="s">
        <v>104</v>
      </c>
      <c r="R32" s="15" t="s">
        <v>105</v>
      </c>
      <c r="S32" s="15" t="s">
        <v>69</v>
      </c>
      <c r="T32" s="18">
        <v>0</v>
      </c>
      <c r="U32" s="18">
        <v>-6561.94</v>
      </c>
      <c r="V32" s="15" t="s">
        <v>106</v>
      </c>
    </row>
    <row r="33" spans="1:22">
      <c r="A33" s="15" t="s">
        <v>154</v>
      </c>
      <c r="B33" s="15" t="s">
        <v>65</v>
      </c>
      <c r="C33" s="15" t="s">
        <v>65</v>
      </c>
      <c r="D33" s="15"/>
      <c r="E33" s="15" t="s">
        <v>95</v>
      </c>
      <c r="F33" s="15" t="s">
        <v>96</v>
      </c>
      <c r="G33" s="15" t="s">
        <v>155</v>
      </c>
      <c r="H33" s="15" t="s">
        <v>156</v>
      </c>
      <c r="I33" s="15" t="s">
        <v>99</v>
      </c>
      <c r="J33" s="15" t="s">
        <v>100</v>
      </c>
      <c r="K33" s="15" t="s">
        <v>101</v>
      </c>
      <c r="L33" s="15" t="s">
        <v>102</v>
      </c>
      <c r="M33" s="15" t="s">
        <v>103</v>
      </c>
      <c r="N33" s="17">
        <v>42791</v>
      </c>
      <c r="O33" s="15"/>
      <c r="P33" s="15"/>
      <c r="Q33" s="15" t="s">
        <v>104</v>
      </c>
      <c r="R33" s="15" t="s">
        <v>105</v>
      </c>
      <c r="S33" s="15" t="s">
        <v>69</v>
      </c>
      <c r="T33" s="18">
        <v>0</v>
      </c>
      <c r="U33" s="18">
        <v>-6127.82</v>
      </c>
      <c r="V33" s="1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F26" sqref="F26"/>
    </sheetView>
  </sheetViews>
  <sheetFormatPr defaultRowHeight="15"/>
  <sheetData>
    <row r="1" spans="1:8">
      <c r="G1" t="s">
        <v>160</v>
      </c>
      <c r="H1" t="s">
        <v>161</v>
      </c>
    </row>
    <row r="2" spans="1:8">
      <c r="A2" t="s">
        <v>158</v>
      </c>
      <c r="B2" t="s">
        <v>159</v>
      </c>
      <c r="F2" s="1">
        <v>13611</v>
      </c>
      <c r="G2">
        <v>1004</v>
      </c>
      <c r="H2">
        <v>752</v>
      </c>
    </row>
    <row r="3" spans="1:8">
      <c r="F3" s="1">
        <v>2090.85</v>
      </c>
      <c r="G3">
        <v>3005</v>
      </c>
      <c r="H3">
        <v>0</v>
      </c>
    </row>
    <row r="4" spans="1:8">
      <c r="F4" s="14">
        <f>SUM(F2:F3)</f>
        <v>15701.85</v>
      </c>
      <c r="G4">
        <v>3012</v>
      </c>
      <c r="H4">
        <v>0</v>
      </c>
    </row>
    <row r="5" spans="1:8">
      <c r="G5">
        <v>3013</v>
      </c>
      <c r="H5">
        <v>0</v>
      </c>
    </row>
    <row r="6" spans="1:8">
      <c r="G6">
        <v>3015</v>
      </c>
      <c r="H6">
        <v>0</v>
      </c>
    </row>
    <row r="7" spans="1:8">
      <c r="G7">
        <v>3021</v>
      </c>
      <c r="H7">
        <v>0</v>
      </c>
    </row>
    <row r="8" spans="1:8">
      <c r="G8">
        <v>3022</v>
      </c>
      <c r="H8">
        <v>775.85</v>
      </c>
    </row>
    <row r="9" spans="1:8">
      <c r="G9">
        <v>3023</v>
      </c>
      <c r="H9">
        <v>895.21</v>
      </c>
    </row>
    <row r="10" spans="1:8">
      <c r="G10">
        <v>3025</v>
      </c>
      <c r="H10">
        <v>0</v>
      </c>
    </row>
    <row r="11" spans="1:8">
      <c r="G11">
        <v>3028</v>
      </c>
      <c r="H11">
        <v>0</v>
      </c>
    </row>
    <row r="12" spans="1:8">
      <c r="G12">
        <v>3029</v>
      </c>
      <c r="H12">
        <v>0</v>
      </c>
    </row>
    <row r="13" spans="1:8">
      <c r="G13">
        <v>3500</v>
      </c>
      <c r="H13">
        <v>0</v>
      </c>
    </row>
    <row r="14" spans="1:8">
      <c r="G14">
        <v>3502</v>
      </c>
      <c r="H14">
        <v>0</v>
      </c>
    </row>
    <row r="15" spans="1:8">
      <c r="G15">
        <v>3005</v>
      </c>
      <c r="H15" s="1">
        <v>3937.46</v>
      </c>
    </row>
    <row r="16" spans="1:8">
      <c r="G16">
        <v>3015</v>
      </c>
      <c r="H16">
        <v>972.22</v>
      </c>
    </row>
    <row r="17" spans="6:8">
      <c r="G17">
        <v>3021</v>
      </c>
      <c r="H17">
        <v>583.32000000000005</v>
      </c>
    </row>
    <row r="18" spans="6:8">
      <c r="G18">
        <v>3022</v>
      </c>
      <c r="H18" s="1">
        <v>4472.18</v>
      </c>
    </row>
    <row r="19" spans="6:8">
      <c r="G19">
        <v>3023</v>
      </c>
      <c r="H19" s="1">
        <v>5638.84</v>
      </c>
    </row>
    <row r="20" spans="6:8">
      <c r="G20">
        <v>3025</v>
      </c>
      <c r="H20">
        <v>486.1</v>
      </c>
    </row>
    <row r="21" spans="6:8">
      <c r="G21">
        <v>3029</v>
      </c>
      <c r="H21" s="1">
        <v>1069.42</v>
      </c>
    </row>
    <row r="22" spans="6:8">
      <c r="G22">
        <v>3502</v>
      </c>
      <c r="H22">
        <v>80</v>
      </c>
    </row>
    <row r="23" spans="6:8">
      <c r="H23" s="13">
        <f>SUM(H2:H22)</f>
        <v>19662.599999999999</v>
      </c>
    </row>
    <row r="24" spans="6:8">
      <c r="F24" s="1">
        <f>H23+F4</f>
        <v>35364.449999999997</v>
      </c>
    </row>
    <row r="25" spans="6:8">
      <c r="F25">
        <f>F24*30%</f>
        <v>10609.334999999999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3" sqref="A3:B13"/>
    </sheetView>
  </sheetViews>
  <sheetFormatPr defaultRowHeight="15"/>
  <cols>
    <col min="1" max="1" width="13.140625" bestFit="1" customWidth="1"/>
    <col min="2" max="2" width="17.85546875" bestFit="1" customWidth="1"/>
  </cols>
  <sheetData>
    <row r="1" spans="1:2">
      <c r="A1" s="2" t="s">
        <v>161</v>
      </c>
      <c r="B1" t="s">
        <v>163</v>
      </c>
    </row>
    <row r="3" spans="1:2">
      <c r="A3" s="2" t="s">
        <v>67</v>
      </c>
      <c r="B3" t="s">
        <v>162</v>
      </c>
    </row>
    <row r="4" spans="1:2">
      <c r="A4" s="3">
        <v>1004</v>
      </c>
      <c r="B4" s="4">
        <v>752</v>
      </c>
    </row>
    <row r="5" spans="1:2">
      <c r="A5" s="3">
        <v>3005</v>
      </c>
      <c r="B5" s="4">
        <v>3937.46</v>
      </c>
    </row>
    <row r="6" spans="1:2">
      <c r="A6" s="3">
        <v>3015</v>
      </c>
      <c r="B6" s="4">
        <v>972.22</v>
      </c>
    </row>
    <row r="7" spans="1:2">
      <c r="A7" s="3">
        <v>3021</v>
      </c>
      <c r="B7" s="4">
        <v>583.32000000000005</v>
      </c>
    </row>
    <row r="8" spans="1:2">
      <c r="A8" s="3">
        <v>3022</v>
      </c>
      <c r="B8" s="4">
        <v>5248.0300000000007</v>
      </c>
    </row>
    <row r="9" spans="1:2">
      <c r="A9" s="3">
        <v>3023</v>
      </c>
      <c r="B9" s="4">
        <v>6534.05</v>
      </c>
    </row>
    <row r="10" spans="1:2">
      <c r="A10" s="3">
        <v>3025</v>
      </c>
      <c r="B10" s="4">
        <v>486.1</v>
      </c>
    </row>
    <row r="11" spans="1:2">
      <c r="A11" s="3">
        <v>3029</v>
      </c>
      <c r="B11" s="4">
        <v>1069.42</v>
      </c>
    </row>
    <row r="12" spans="1:2">
      <c r="A12" s="3">
        <v>3502</v>
      </c>
      <c r="B12" s="4">
        <v>80</v>
      </c>
    </row>
    <row r="13" spans="1:2">
      <c r="A13" s="3" t="s">
        <v>66</v>
      </c>
      <c r="B13" s="4">
        <v>19662.599999999999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32wtกันเงินได้</vt:lpstr>
      <vt:lpstr>จำนวนเงินรวมจากwtกันเงินได้</vt:lpstr>
      <vt:lpstr>รายละเอียดรายคนwtกันเงินได้</vt:lpstr>
      <vt:lpstr>เทียบกับwt2003กันเงินได้</vt:lpstr>
      <vt:lpstr>CWTR</vt:lpstr>
      <vt:lpstr>Note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porntiwa</dc:creator>
  <cp:lastModifiedBy>samart</cp:lastModifiedBy>
  <dcterms:created xsi:type="dcterms:W3CDTF">2017-02-16T07:48:14Z</dcterms:created>
  <dcterms:modified xsi:type="dcterms:W3CDTF">2017-02-16T10:22:59Z</dcterms:modified>
</cp:coreProperties>
</file>